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745" windowHeight="1650" tabRatio="858" firstSheet="1" activeTab="1"/>
  </bookViews>
  <sheets>
    <sheet name="OVITEK" sheetId="1" r:id="rId1"/>
    <sheet name="SKUPNA REKAPITULACIJA" sheetId="12" r:id="rId2"/>
    <sheet name="DODATNE ZAHTEVE" sheetId="8" r:id="rId3"/>
    <sheet name="REKAPITULACIJA" sheetId="2" r:id="rId4"/>
    <sheet name="A   GRADBENA DELA" sheetId="3" r:id="rId5"/>
    <sheet name="POPIS GRADBENIH DEL" sheetId="4" r:id="rId6"/>
    <sheet name="B_OBRTNIŠKA DELA" sheetId="5" r:id="rId7"/>
    <sheet name="POPIS OBRTNIŠKIH DEL" sheetId="6" r:id="rId8"/>
    <sheet name="STROJNE INSTALACIJE" sheetId="13" r:id="rId9"/>
    <sheet name="ELEKTRIČNE INSTALACIJE" sheetId="14" r:id="rId10"/>
    <sheet name="SEZNAM PONUJENE OPREME" sheetId="15" r:id="rId11"/>
    <sheet name="List1" sheetId="16" r:id="rId12"/>
  </sheets>
  <definedNames>
    <definedName name="_xlnm.Print_Area" localSheetId="4">'A   GRADBENA DELA'!$A$1:$F$11</definedName>
    <definedName name="_xlnm.Print_Area" localSheetId="6">'B_OBRTNIŠKA DELA'!$A$1:$F$13</definedName>
    <definedName name="_xlnm.Print_Area" localSheetId="2">'DODATNE ZAHTEVE'!$A$1:$D$95</definedName>
    <definedName name="_xlnm.Print_Area" localSheetId="0">OVITEK!$A$1:$G$36</definedName>
    <definedName name="_xlnm.Print_Area" localSheetId="5">'POPIS GRADBENIH DEL'!$A$1:$F$224</definedName>
    <definedName name="_xlnm.Print_Area" localSheetId="7">'POPIS OBRTNIŠKIH DEL'!$A$1:$F$410</definedName>
    <definedName name="_xlnm.Print_Area" localSheetId="3">REKAPITULACIJA!$A$1:$F$12</definedName>
    <definedName name="_xlnm.Print_Area" localSheetId="1">'SKUPNA REKAPITULACIJA'!$A$1:$C$22</definedName>
  </definedNames>
  <calcPr calcId="162913"/>
</workbook>
</file>

<file path=xl/calcChain.xml><?xml version="1.0" encoding="utf-8"?>
<calcChain xmlns="http://schemas.openxmlformats.org/spreadsheetml/2006/main">
  <c r="F10" i="13" l="1"/>
  <c r="F13" i="13"/>
  <c r="F16" i="13"/>
  <c r="F19" i="13"/>
  <c r="F22" i="13"/>
  <c r="F67" i="13" s="1"/>
  <c r="F70" i="13" s="1"/>
  <c r="F25" i="13"/>
  <c r="F28" i="13"/>
  <c r="F31" i="13"/>
  <c r="F34" i="13"/>
  <c r="F36" i="6" l="1"/>
  <c r="F38" i="4" l="1"/>
  <c r="F36" i="4"/>
  <c r="F34" i="4"/>
  <c r="F32" i="4"/>
  <c r="F28" i="4"/>
  <c r="F23" i="4"/>
  <c r="F21" i="4"/>
  <c r="F19" i="4"/>
  <c r="F209" i="14"/>
  <c r="F207" i="14"/>
  <c r="F205" i="14"/>
  <c r="F203" i="14"/>
  <c r="F201" i="14"/>
  <c r="F199" i="14"/>
  <c r="F197" i="14"/>
  <c r="F190" i="14"/>
  <c r="F188" i="14"/>
  <c r="F186" i="14"/>
  <c r="F184" i="14"/>
  <c r="F182" i="14"/>
  <c r="F180" i="14"/>
  <c r="F178" i="14"/>
  <c r="F176" i="14"/>
  <c r="F174" i="14"/>
  <c r="F193" i="14" s="1"/>
  <c r="F17" i="14" s="1"/>
  <c r="F166" i="14"/>
  <c r="F146" i="14"/>
  <c r="F169" i="14" s="1"/>
  <c r="F15" i="14" s="1"/>
  <c r="F122" i="14"/>
  <c r="F120" i="14"/>
  <c r="F118" i="14"/>
  <c r="F117" i="14"/>
  <c r="F116" i="14"/>
  <c r="F111" i="14"/>
  <c r="F109" i="14"/>
  <c r="F107" i="14"/>
  <c r="F103" i="14"/>
  <c r="F101" i="14"/>
  <c r="F123" i="14" s="1"/>
  <c r="F13" i="14" s="1"/>
  <c r="F99" i="14"/>
  <c r="F92" i="14"/>
  <c r="F90" i="14"/>
  <c r="F88" i="14"/>
  <c r="F85" i="14"/>
  <c r="F81" i="14"/>
  <c r="F76" i="14"/>
  <c r="F75" i="14"/>
  <c r="F74" i="14"/>
  <c r="F73" i="14"/>
  <c r="F65" i="14"/>
  <c r="F63" i="14"/>
  <c r="F61" i="14"/>
  <c r="F45" i="14"/>
  <c r="F43" i="14"/>
  <c r="F41" i="14"/>
  <c r="F64" i="13"/>
  <c r="F62" i="13"/>
  <c r="F59" i="13"/>
  <c r="F56" i="13"/>
  <c r="F53" i="13"/>
  <c r="F50" i="13"/>
  <c r="F47" i="13"/>
  <c r="F45" i="13"/>
  <c r="F39" i="13"/>
  <c r="F29" i="6"/>
  <c r="F31" i="6"/>
  <c r="F34" i="6"/>
  <c r="F43" i="6"/>
  <c r="F44" i="6"/>
  <c r="F46" i="6"/>
  <c r="F47" i="6"/>
  <c r="F49" i="6"/>
  <c r="F97" i="6"/>
  <c r="F99" i="6"/>
  <c r="F101" i="6"/>
  <c r="F103" i="6"/>
  <c r="F105" i="6"/>
  <c r="F163" i="6"/>
  <c r="F164" i="6"/>
  <c r="F165" i="6"/>
  <c r="F166" i="6"/>
  <c r="F167" i="6"/>
  <c r="F168" i="6"/>
  <c r="F169" i="6"/>
  <c r="F170" i="6"/>
  <c r="F171" i="6"/>
  <c r="F172" i="6"/>
  <c r="F173" i="6"/>
  <c r="F176" i="6"/>
  <c r="F179" i="6"/>
  <c r="F180" i="6"/>
  <c r="F181" i="6"/>
  <c r="F182" i="6"/>
  <c r="F184" i="6"/>
  <c r="F185" i="6"/>
  <c r="F186" i="6"/>
  <c r="F189" i="6"/>
  <c r="F192" i="6"/>
  <c r="F193" i="6"/>
  <c r="F194" i="6"/>
  <c r="F197" i="6"/>
  <c r="F200" i="6"/>
  <c r="F201" i="6"/>
  <c r="F202" i="6"/>
  <c r="F203" i="6"/>
  <c r="F206" i="6"/>
  <c r="F208" i="6"/>
  <c r="F210" i="6"/>
  <c r="F219" i="6"/>
  <c r="F275" i="6"/>
  <c r="F277" i="6"/>
  <c r="F322" i="6"/>
  <c r="F324" i="6"/>
  <c r="F326" i="6"/>
  <c r="F328" i="6"/>
  <c r="F355" i="6"/>
  <c r="F371" i="6"/>
  <c r="F380" i="6"/>
  <c r="F389" i="6"/>
  <c r="F396" i="6"/>
  <c r="F405" i="6"/>
  <c r="F408" i="6"/>
  <c r="F40" i="4"/>
  <c r="F48" i="4"/>
  <c r="F50" i="4"/>
  <c r="F52" i="4"/>
  <c r="F54" i="4"/>
  <c r="F56" i="4"/>
  <c r="F58" i="4"/>
  <c r="F60" i="4"/>
  <c r="F62" i="4"/>
  <c r="F64" i="4"/>
  <c r="F98" i="4"/>
  <c r="F100" i="4"/>
  <c r="F102" i="4"/>
  <c r="F104" i="4"/>
  <c r="F106" i="4"/>
  <c r="F108" i="4"/>
  <c r="F110" i="4"/>
  <c r="F144" i="4"/>
  <c r="F146" i="4" s="1"/>
  <c r="F6" i="3" s="1"/>
  <c r="F198" i="4"/>
  <c r="F202" i="4" s="1"/>
  <c r="F7" i="3" s="1"/>
  <c r="F200" i="4"/>
  <c r="F208" i="4"/>
  <c r="F210" i="4"/>
  <c r="F212" i="4"/>
  <c r="F214" i="4"/>
  <c r="F218" i="4"/>
  <c r="F220" i="4"/>
  <c r="F3" i="3"/>
  <c r="F93" i="14" l="1"/>
  <c r="F51" i="6"/>
  <c r="F4" i="5" s="1"/>
  <c r="F3" i="5"/>
  <c r="F211" i="14"/>
  <c r="F19" i="14" s="1"/>
  <c r="F11" i="14"/>
  <c r="F67" i="14"/>
  <c r="F9" i="14" s="1"/>
  <c r="F409" i="6"/>
  <c r="F9" i="5" s="1"/>
  <c r="F330" i="6"/>
  <c r="F8" i="5" s="1"/>
  <c r="F280" i="6"/>
  <c r="F7" i="5" s="1"/>
  <c r="F212" i="6"/>
  <c r="F6" i="5" s="1"/>
  <c r="F107" i="6"/>
  <c r="F5" i="5" s="1"/>
  <c r="F222" i="4"/>
  <c r="F8" i="3" s="1"/>
  <c r="F68" i="4"/>
  <c r="F4" i="3" s="1"/>
  <c r="C9" i="12"/>
  <c r="F5" i="3"/>
  <c r="F23" i="14" l="1"/>
  <c r="F26" i="14" s="1"/>
  <c r="C10" i="12" s="1"/>
  <c r="F10" i="5"/>
  <c r="F11" i="5" s="1"/>
  <c r="F4" i="2" s="1"/>
  <c r="F9" i="3"/>
  <c r="F11" i="3" s="1"/>
  <c r="F3" i="2" s="1"/>
  <c r="F27" i="14" l="1"/>
  <c r="F28" i="14" s="1"/>
  <c r="F5" i="2"/>
  <c r="C8" i="12" s="1"/>
  <c r="C13" i="12" s="1"/>
  <c r="C14" i="12" s="1"/>
  <c r="C15" i="12" s="1"/>
  <c r="A38" i="13"/>
</calcChain>
</file>

<file path=xl/comments1.xml><?xml version="1.0" encoding="utf-8"?>
<comments xmlns="http://schemas.openxmlformats.org/spreadsheetml/2006/main">
  <authors>
    <author>Aleš Kovač</author>
  </authors>
  <commentList>
    <comment ref="B349" authorId="0">
      <text>
        <r>
          <rPr>
            <sz val="9"/>
            <color indexed="81"/>
            <rFont val="Tahoma"/>
            <family val="2"/>
            <charset val="238"/>
          </rPr>
          <t>Glej zavihek (.xls) : Pozar. klas. SIST EN 13501-1</t>
        </r>
        <r>
          <rPr>
            <b/>
            <sz val="9"/>
            <color indexed="81"/>
            <rFont val="Tahoma"/>
            <family val="2"/>
            <charset val="238"/>
          </rPr>
          <t xml:space="preserve">
</t>
        </r>
        <r>
          <rPr>
            <sz val="9"/>
            <color indexed="81"/>
            <rFont val="Tahoma"/>
            <family val="2"/>
            <charset val="238"/>
          </rPr>
          <t xml:space="preserve">
</t>
        </r>
      </text>
    </comment>
    <comment ref="B350" authorId="0">
      <text>
        <r>
          <rPr>
            <sz val="8"/>
            <color indexed="81"/>
            <rFont val="Tahoma"/>
            <family val="2"/>
            <charset val="238"/>
          </rPr>
          <t xml:space="preserve">
Izračun se lahko izvede z aplikacijo </t>
        </r>
        <r>
          <rPr>
            <b/>
            <sz val="8"/>
            <color indexed="81"/>
            <rFont val="Tahoma"/>
            <family val="2"/>
            <charset val="238"/>
          </rPr>
          <t>JUBIZOL Engineering</t>
        </r>
        <r>
          <rPr>
            <sz val="8"/>
            <color indexed="81"/>
            <rFont val="Tahoma"/>
            <family val="2"/>
            <charset val="238"/>
          </rPr>
          <t xml:space="preserve"> na spletni strani www.jub.si</t>
        </r>
      </text>
    </comment>
  </commentList>
</comments>
</file>

<file path=xl/sharedStrings.xml><?xml version="1.0" encoding="utf-8"?>
<sst xmlns="http://schemas.openxmlformats.org/spreadsheetml/2006/main" count="1285" uniqueCount="803">
  <si>
    <t>PROJEKTANTSKI POPIS GRADBENIH IN OBRTNIŠKIH DEL</t>
  </si>
  <si>
    <t>stroške prevzema celotne odgovornosti ob izvedbi pogodbenih del za možne posledice za del stavbe , ki je v času izvajanja del v uporabi in varnost ljudi, ki delajo v tej stavbi.</t>
  </si>
  <si>
    <t xml:space="preserve"> ▪   kot pomoč naročniku za dokončno opredelitev med različnimi proizvodi;</t>
  </si>
  <si>
    <t>Vsi elementi so površinsko finalno obdelana na način kot je navedeno v popisu.</t>
  </si>
  <si>
    <t>*  vse potrebno delo v delavnici in na objektu</t>
  </si>
  <si>
    <t>*  izdelava tehnoloških risb za proizvodnjo s potrebnimi detajli</t>
  </si>
  <si>
    <t>*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arhitekture</t>
  </si>
  <si>
    <t>*  stekla za zasteklitve</t>
  </si>
  <si>
    <t>*  senčila</t>
  </si>
  <si>
    <t>*  okenske police</t>
  </si>
  <si>
    <t>*  izdelava vseh potrebnih zaključkov</t>
  </si>
  <si>
    <t>*  finalna površinska obdelava kril, okvirjev in podbojev po opisu</t>
  </si>
  <si>
    <t>*  zaščita izdelekov pred poškodbami do predaje naročniku del</t>
  </si>
  <si>
    <t>*  sheme oken, sten in vrat</t>
  </si>
  <si>
    <t>Vse mere in števolo komadov je pred naročilom potrebno preveriti na objektu!</t>
  </si>
  <si>
    <t>STEKLARSKA DELA</t>
  </si>
  <si>
    <t xml:space="preserve">Čiščenje ceotnega objekta med in po končani gradnji; tlaki, okna, vrata, obloge, itd. Obračun v m2 tlorisne površine objekta </t>
  </si>
  <si>
    <t>Vse vrednosti instalacijskih del v posamezni ponudbi (strojna in elektro dela),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</si>
  <si>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Vzorci:</t>
  </si>
  <si>
    <t>Izvajalec mora za vse proizvode, oziroma elemente za vgradnjo, ki so navedeni v projektu ali drugače zahtevani s strani naročnika dostaviti ali izdelati vzorčne primere na objektu in sicer najmanj v treh enakovrednih vzorcih in sicer:</t>
  </si>
  <si>
    <t xml:space="preserve"> ▪   kot pomoč naročniku za dokončno opredelitev med različnimi površinskimi obdelavami</t>
  </si>
  <si>
    <t xml:space="preserve"> ▪   kot referenčni primerek in merilo za kakovost, vključno vizualni izgled</t>
  </si>
  <si>
    <t xml:space="preserve"> ▪   kot vzorec za preizkušanje, ki služi za dokazovanje skladnosti proizvodov, kadar je to preizkušanje nujno opraviti na objektu, oziroma kadar gre za utemeljen dvom v izpolnjevanje predpisanih zahtev glede že vgrajenega oziroma dobavljenega proizvoda.</t>
  </si>
  <si>
    <t xml:space="preserve">Vrednost izdelave vzorcev mora biti vključena skupno v ponudbeno ceno. </t>
  </si>
  <si>
    <t>Ustreznost izdelave potrdi naročnik na predlog odgovornega projektanta.</t>
  </si>
  <si>
    <t xml:space="preserve">Pisna potrditev vzorcev mora biti vnesena v gradbeni dnevnik s strani predstavnika naročnika in odgovornega projektanta predmetnega področja. </t>
  </si>
  <si>
    <t>Elemente za katere je predpisana izdelava vzorcev ni dovoljeno vgrajevati izvajati pred potrditvijo vzorcev oziroma materialov.</t>
  </si>
  <si>
    <t>V ceni postavke je potrebno zajeti odvoz materiala na trajno deponijo, s plačilom vseh taks</t>
  </si>
  <si>
    <t>Izvajalec je dolžan dodatno na lastne stroške izdelati elaborat ravnanja z gradbenimi odpadki, če bo to potrebno, voditi evidenco o vrstah in količinah gradbenih odpadkov ter predložiti vse evidenčne liste o odvozu odpadkov.</t>
  </si>
  <si>
    <t>Pomembne splošne opombe vezane projektno dokumentacijo, obveznosti vezane na vzorce in odpadke, vse kar mora pri izračunu ponudbene cene / enotnih cen poleg vsega navedenega v razpisni in projektni dokumentaciji ponudnik tudi upoštevati in vključiti:</t>
  </si>
  <si>
    <t xml:space="preserve">*  tehnično poročilo </t>
  </si>
  <si>
    <t>*  sestave tlakov, streh in  sten</t>
  </si>
  <si>
    <t>*  detajli</t>
  </si>
  <si>
    <t>Pojekt konstrukcije (statika)</t>
  </si>
  <si>
    <t>*  tehnično poročilo</t>
  </si>
  <si>
    <t>Splošni opis</t>
  </si>
  <si>
    <t>Dela je potrebno izvejati po določilih veljevnih tehničnih predpisov in normativov in skladno z obveznimi standardi SIST-i;</t>
  </si>
  <si>
    <t>SIST EN 13670</t>
  </si>
  <si>
    <t>SIST EN 206</t>
  </si>
  <si>
    <t>SIST EN 10080</t>
  </si>
  <si>
    <t>Vgrajeni material mora po kvaliteti ustrezati določilom veljavnih tehničnih predpisov.</t>
  </si>
  <si>
    <t>*  dela in ukrepe po določilih veljavnih predpisov varstva pri delu</t>
  </si>
  <si>
    <t>*  čiščenje in vlaženje opažev neposredno pred pričetkom betoniranja</t>
  </si>
  <si>
    <t>*  manjša popravila opažev med betoniranjem</t>
  </si>
  <si>
    <t xml:space="preserve">*  vmetavanje betona v opaže ter premeščenje lijaka ali transportne cevi med betoniranjem </t>
  </si>
  <si>
    <t>*  zgoščevanje betona</t>
  </si>
  <si>
    <t>*  nega betona; močenje, zaščita pred mrazom, soncem, vetrom, tresljaji itd.</t>
  </si>
  <si>
    <t>*  čiščenje armature od umazanije, rje, ki se lušči, maščobe, postavljanje podložk in začasno vezanje k opažu</t>
  </si>
  <si>
    <t>*  za vidne konstrukcije je potrebno vgrajevati eanako kvaliteto mešanice betona in enako kvaliteto cementa istega proizvajalca</t>
  </si>
  <si>
    <t>*  kontrolirati, da so vsa sidra, škatle, vložki, doze, cevi in podobnona predvidenih mestih</t>
  </si>
  <si>
    <t>V ceni za enoto mora biti upoštevao poleg del opisa v postavkah, ter ukrepov iz prejšnjega odstavka tudi:</t>
  </si>
  <si>
    <t>*  dobava vsega potrebnega materiala z vsemi transporti in manipulativnimi stroški ter ustreznim skaldiščenjem in transporti do mesta vgradnje</t>
  </si>
  <si>
    <t>*  čiščenje opažev po montaži armature</t>
  </si>
  <si>
    <t>*  čiščenje gradbišča, objekta in konstrukcijskih elemntov zaradi betoniranja</t>
  </si>
  <si>
    <t>*  varovalne odre in odri za delo na višini kot zaščita pred padcem</t>
  </si>
  <si>
    <t>Ves beton na objektu je neometan. Stene in stropovi so kitani in barvani, ali obloženi z mavčnimi ploščami.</t>
  </si>
  <si>
    <t>Za obliko in mesto ev. delovne rege ali prekinitve betoniranja se je potrebno predhodno dogovoriti s projektantom statike.</t>
  </si>
  <si>
    <t>Betonska armatura mora biti obdelana v skladu z veljavninimi predpisi v kvaliteti predpisani v statičnem računu in izdelana točno po armaturnih načrtih. Pritrjena mora biti tako, da ostane med betoniranjem v zahtevanem položaju.</t>
  </si>
  <si>
    <t>Za izvajalca del so merodajne marke betonov navedene v postavkah oziroma v statičnem računu in armaturnih načrtih. V primeru neskladnosti velja tolmačenje projektanta statike.</t>
  </si>
  <si>
    <t>RUŠITVENA DELA</t>
  </si>
  <si>
    <t>II. RUŠITVENA  DELA</t>
  </si>
  <si>
    <t>V ceni vseh postavk zajeti vsa pomožna dela, ves material in prenose, nakladanje na prevozno sredstvo ter odvoz na stalno deponijo s plačilom vseh taks in dostavo evidenčnih listov odpadkov.  Vse rušitve po projektu. Vse rušitve nosilnih konstrukcij je izvajati po navodilu statika z vsemi potrebnimi podpornimi konstrukcijami. Odvoz odpadkov je izvesti v skladu s pravilniki o ravnanju z odpadki.</t>
  </si>
  <si>
    <t>kpl</t>
  </si>
  <si>
    <t>Naprava kompletne sestave fasadne obloge na zidane fasadne stene.</t>
  </si>
  <si>
    <t xml:space="preserve">Sistemska rešitev proizvajalca fasadne obloge, z vsemi potrebnimi sloji, sidranjem in lepljenjem izolacije v podlago glede na zahteve proizvajalca, z upoštevanjem klimatske cone, veternih pogojev, višine..... </t>
  </si>
  <si>
    <t>Izvajalec mora v ceni zajeti vse potrebne dodatke in ukrepe zaradi vremenskih pogojev (zaščita fasade...)</t>
  </si>
  <si>
    <t>fasadna obloga fasadnih sten</t>
  </si>
  <si>
    <t>pred začetkom del na fasadi je potrebno temeljito preveriti stanje ometov s pretrkavanjem, omete, ki se</t>
  </si>
  <si>
    <t xml:space="preserve">luščijo in podvotljena mesta je dopustno odstraniti, omete, ki so trdni,  je potrebno ohraniti. </t>
  </si>
  <si>
    <t xml:space="preserve"> mesta odstranjenih ometov je potrebno označiti na kartografski podlogi (lahko tudi na fotografiji)</t>
  </si>
  <si>
    <t>Ravnost fasadnih površin in podlage izvajati-kontrolirati v skladu z  DIN 18202 in ÖNORM B 2259</t>
  </si>
  <si>
    <t xml:space="preserve">OPOMBA: Izvajalec je dolžan vzdrževati čiste javne površine med izvedbo del (dovozno cesto). Po končani gradnji je izvajalec dolžan vse površine gradbišča uspostaviti v prvotno stanje. </t>
  </si>
  <si>
    <t>Vsa dela je potrebno izvjati po določilih veljavnih tehničnih predpisov in normativov in skladno z obveznimi SIST-i.</t>
  </si>
  <si>
    <t>Upoštevane so vse hidroizolacije temeljev, tlakov, zidov in stropov.</t>
  </si>
  <si>
    <t>Kvaliteta in vgrajeni materiali morajo ustrezati določilom veljavnih tehničnih predpisov in normativov.</t>
  </si>
  <si>
    <t xml:space="preserve">Trakovi morajo ustrezati zahtevam SIST EN 13707 in 13969. </t>
  </si>
  <si>
    <t>Stanadardi za izolacijska dela vsebujejo poleg izdelave, opisane v postavkah še:</t>
  </si>
  <si>
    <t>* vsa dela in ukrepe po določilih veljavnih predpisov varstva pri delu</t>
  </si>
  <si>
    <t>*  pripravo materiala s prenosom do mesta vgraditve</t>
  </si>
  <si>
    <t>*  izvedbo izolacije po opiso</t>
  </si>
  <si>
    <t>ZIDANJE</t>
  </si>
  <si>
    <t>Standardi za zidarska dela vsebujejo poleg izdelave opisane v postavkah tudi vsa pomožna dela in ukrepe:</t>
  </si>
  <si>
    <t>*  vsa potrebna merjenja z določenjem točk, smeri, višin in ravnin, nameščanje in zaščito oznak, vodil itd.</t>
  </si>
  <si>
    <t>*  zaščito pred mrazom, vročino, dežjem in fizičnih poškodb, posebno za vidne zidove</t>
  </si>
  <si>
    <t>*  zidarski odri</t>
  </si>
  <si>
    <t>* varovalni odri za delo na višini kot zaščita pred padcem</t>
  </si>
  <si>
    <t>*  čiščenje prostorov, izdelkov in delovnih priprav med in po končanem delu</t>
  </si>
  <si>
    <t>Vsa dela morajo biti izvršena tako, da je zagotovljena funkcionalnost, stabilnost, varnost, natančnost in življensa doba posameznih elementov.</t>
  </si>
  <si>
    <t>VZIDAVE</t>
  </si>
  <si>
    <t>Vse vzidave in zidarske obdelave morajo biti izvršene v skladu s projektom oz. po zahtevah v drugi dokumentaciji.</t>
  </si>
  <si>
    <t>Material za vgrajevanje in obdelavo mora po kvaliteti ustrezati določilom veljavnih tehničnih predpisov.</t>
  </si>
  <si>
    <t>Standardi za vzidave in zid. obdelave vsebujejo, poleg izdelave same, ki je opisana v posamezni postavki tudi:</t>
  </si>
  <si>
    <t>*  merjenje in označevanje pozicije vzidave</t>
  </si>
  <si>
    <t>*  dolblejneje oz. drug način priprave ležišča pred vgradnjo</t>
  </si>
  <si>
    <t>*  nameščanje, sidranje, opiranje in vezanje elementa za vzidavo</t>
  </si>
  <si>
    <t>Dobava elementa načeloma ni upoštevana pri vzidavi temveč v obrtniških oz. instalaterski delih. Upoštevana je samo, če je to navedeno v posamezni postavki</t>
  </si>
  <si>
    <t>OMETI</t>
  </si>
  <si>
    <t>Standardi za omete vsebujejo, poleg izdelave same, ki je opisana v posamezni postavki tudi:</t>
  </si>
  <si>
    <t>*  potrebno predhodno čiščenje reg, in podlog ter vlaženje podlage</t>
  </si>
  <si>
    <t>*  izdelava faž, zaključkov in špalet</t>
  </si>
  <si>
    <t>*  zaščito pred mrazom, vročino, dežjem in fizičnih poškodb</t>
  </si>
  <si>
    <t>*  krpanje poškodovanih podlog</t>
  </si>
  <si>
    <t>*  ščitenje že vgrajenih elementov in konstrukcij, ki se ne ometavajo</t>
  </si>
  <si>
    <t>SKUPNA DOLOČILA</t>
  </si>
  <si>
    <t>V ceni za enoto je potrebno, upoštevati polg del navedenih v postavkah in v že zgoraj opisanih del tudi:</t>
  </si>
  <si>
    <t>*  dobava vsega osnovnega in pomožnega materiala z vsemi transporti in manipulativnimi stroški</t>
  </si>
  <si>
    <t>*  priprava malt</t>
  </si>
  <si>
    <t>*  vsi notranji transporti materiala, polizdelkov in izdelkov</t>
  </si>
  <si>
    <t>OBRAČUN KOLIČINE</t>
  </si>
  <si>
    <t>Obračun se vrši v merskih enotah v postavkah, izmere količin se obračunavajo v skladu z veljavnimi normativi.</t>
  </si>
  <si>
    <t>Tesarska, krovska in kleparska dela</t>
  </si>
  <si>
    <t>Splošno</t>
  </si>
  <si>
    <t>Vsa dela je potrebno izvjati po določilih veljavnih tehničnih predpisov in normativov in skladno z obveznimi SIST-i ,  po tehničnih specifikacijah proizvajalca kritine ter po dogovoru s projektantom!</t>
  </si>
  <si>
    <t>Material mora po kvaliteti ustrezati dololčilom veljavnih normativov.</t>
  </si>
  <si>
    <t>V ceni za enoto je potrebno upoštevati, poleg del v postavkah, tudi:</t>
  </si>
  <si>
    <t>*  snemanje in  zarisovanje na objektu</t>
  </si>
  <si>
    <t>*  pregled pripravljenih podlog in fino čiščenje pred pričetkom del</t>
  </si>
  <si>
    <t>*  dobavo osnovnega, pritrdilnega in pomožnega materila z vsemi transportnimi in manipulativnimi stroški</t>
  </si>
  <si>
    <t>*  delo v delavnici in na objektu z vsemi dajatvami</t>
  </si>
  <si>
    <t>*  prevoz materila in izdelkov na objekt z nakladanjem, razkladanjem, skladiščenjem in prenosi do mesta vgraditve</t>
  </si>
  <si>
    <t>*  čiščenje izdelkov in objekta po končanih delih</t>
  </si>
  <si>
    <t>*  vsa dela in ukrepe po določilih zakona o varstvu pri delu</t>
  </si>
  <si>
    <t>*  pregled in prevzem podlage</t>
  </si>
  <si>
    <t>*  terminsko usklajevanje z ostalimi izvajalci na objektu in gradbišču</t>
  </si>
  <si>
    <t>*  zagotovitev vseh zahtev, ki se nanašajo na posamezna dela, ki so navedena v elaboratu "Požarna varnost", ter tistih, ki izhajajo iz predpisov ter standardov za področje varstva pred požarom</t>
  </si>
  <si>
    <t>*  odvoz odpadkov in čiščenje po končanih delih</t>
  </si>
  <si>
    <t>Vsa tesarska, krovska in kleparska dela je izdelati tehnično pravilno in po pravilih stroke. Za ves material, predviden za vgradnjo, mora izvajalec del dostaviti ateste o kvaliteti</t>
  </si>
  <si>
    <t>V kolikor želi izvajalec prilagoditi izvedbo svoji tehnologiji, mora izdelati ustrezno projektno dokumentacijo z detajli. Tehnološke risbe in projektno dokumentacijo z detajli mora pregledati in s podpisom potrditi arhitekt. Izvajanjena objektu se lahko prične, ko projektant potrdi risbe.</t>
  </si>
  <si>
    <t>Pred pričetkom izvajanja del je mora izvajalec preveriti kvaliteto predhodno izvršenih del, ki bi lahko vplivali na kvaliteto, sigurnost in trajnost elementovl za izvedbo strehe. Kasnejše relemacije se ne bodo upoštevale.</t>
  </si>
  <si>
    <t>Izvajalec mora izdelati tehnološke risbe z detajli, ki jih je potrebno izvesti za končanje posameznih del, tudi če niso podrobno navedeni in opisani v popisu in načrtih, so pa nujna za pravilno funkcioniranje posameznih sistemov in elemnotv. Potrditi jih mora odgovorni projektant statike in arhitekture</t>
  </si>
  <si>
    <t>Ves les mora biti zaščiten proti zajedalcem in vremenskim vplivom (npr. BELBOR ali enakovredno)! Ves siderni in pritrdilni material mora biti vroče cinkan!</t>
  </si>
  <si>
    <t>Sestavni del popisa del so tudi poglavja v projektu arhitekture, podrobnejša navodila in zahteve, ki jih je potrebno upoštevati v ceni za enoto :</t>
  </si>
  <si>
    <t>Enotna cena  mora biti določena za izvedbo po sistemu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t>
  </si>
  <si>
    <t>Spološni opis</t>
  </si>
  <si>
    <t>Vsa dela je potrebno izvjati po določilih veljavnih tehničnih predpisov in normativov in skladno z obveznimi SIST-i!</t>
  </si>
  <si>
    <t>Vsi elementi jeklene konstrukcije morajo biti izdelani strokovno in kvalitetno in z materiala in dimenzij kot je navedeno v analizi konstrukcije objekta.</t>
  </si>
  <si>
    <t>Sidranje elementov jeklene konstrukcije v nosilno konstrukcijo objekta je izvesti z elementi in na način kot je navedeno v načrtih in detajlih konstrukcije objekta. Kvaliteta jekla mora biti S 235, Hibond pločevina S 250.</t>
  </si>
  <si>
    <t>Vsa jeklena konstrukcija je zaščitena proti koroziji, zaščito je izvesti na način, odvisno od vrste konstrukcije, mesta vgradnje in izbranega sistema:</t>
  </si>
  <si>
    <t>Vse materiale mora pred vgraditvijo potrditi odgovorni projektant.</t>
  </si>
  <si>
    <t>*  merjenje na objektu</t>
  </si>
  <si>
    <t>*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statike in arhitekture</t>
  </si>
  <si>
    <t>*  izdelava vseh izračunov vezanih na izdelavo elementov, potrebnih za doseganje predpisanih zahtev</t>
  </si>
  <si>
    <t>*  izdelava PID načrtov</t>
  </si>
  <si>
    <t>NEPREDVIDENA DELA  10%</t>
  </si>
  <si>
    <t>Standardi za betonska dela vsebujejo poleg izdelave v postavkah popisa  tudi;</t>
  </si>
  <si>
    <t>Fino planiranje dna izkopov ter po potrebi komprimiranje planuma</t>
  </si>
  <si>
    <t xml:space="preserve">Zakoličba elementov meteorne kanalizacije </t>
  </si>
  <si>
    <t>Dobava in polaganje PP kanalizacijskih cevi v peščeno posteljico iz 2x sejanega peska izdelano v naklonu min. 0,8% do 1,5%, montažo cevi ter zasipom iz 2x sejanega peska min. 10-15 cm nad cevjo (v ceni upoštevati tudi fazonske komade)</t>
  </si>
  <si>
    <t>a.) kanalizacijska cev PP fi 110 mm</t>
  </si>
  <si>
    <t>METEORNA KANALIZACIJA</t>
  </si>
  <si>
    <t>OKNA</t>
  </si>
  <si>
    <t>80/210</t>
  </si>
  <si>
    <t>Pred pričetkom del mora izvajalec izdelati projekt betona s tehnologijo gradnje, katerega mora potrditi projektant statike in predtavnik investitorja.</t>
  </si>
  <si>
    <t>Projekt betona mora biti zajet v ceni za enoto v postavkah.</t>
  </si>
  <si>
    <t>Za dopustna odstopanja glede pravilnosti in dimenzij gr. elementv veljajo določila DIN 18 202</t>
  </si>
  <si>
    <t>Enotna cena mora biti fiksna in določena za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t>
  </si>
  <si>
    <t>S tem popisom del je zajeto:</t>
  </si>
  <si>
    <t>*  izkop gradbene jame</t>
  </si>
  <si>
    <t>*   izkop za pasovne in točkovne temelje</t>
  </si>
  <si>
    <t>*  zasip gradbene jame in temeljev</t>
  </si>
  <si>
    <t>*  tamponski sloj tlakov na terenu</t>
  </si>
  <si>
    <t>Dela je potrebno izvajati po določilih tehničnih predpisov in skladno z obveznimi standardi SIST-i.</t>
  </si>
  <si>
    <t>Izkope se obračunava na podlagi profilov, posnetih pred pričetkom del in po opravljenem delu</t>
  </si>
  <si>
    <t>Standardi za zemeljska dela vsebujejo poleg izdelave po popisu v posamezni postavki še navedena dela, ki jih je potrebno upoštevati v ceni za enoto:</t>
  </si>
  <si>
    <t>*  vsa potrebna pripravljalna dela za zemeljska dela</t>
  </si>
  <si>
    <t>*  vse potrebne transporte do mesta vgrajevanja</t>
  </si>
  <si>
    <t>*  vse potrebno delo in material</t>
  </si>
  <si>
    <t>*  vsa potrebna pomožna sredstva za delo na objektu</t>
  </si>
  <si>
    <t>*  usklajevanje z osnovnim načrtom in posvetovanje s projektantom</t>
  </si>
  <si>
    <t>*  čiščenje izkopov neposredno pred pričetkom betoniranja</t>
  </si>
  <si>
    <t>*  terminsko usklajevanje del z ostalimi izvajalci na objektu</t>
  </si>
  <si>
    <t>*  pregled bočnih strani izkopa vsak dan pred pričetkom dela, zlasti po dež. vremenu, mrazu ali miniranju</t>
  </si>
  <si>
    <t>*  popravilo eventuelne škode povzročene ostalim izvajalcem na gradbišču</t>
  </si>
  <si>
    <t>*  čiščenje gradbišča in prostorov ter odvoz odvečnega meteriala na stalno deponijo</t>
  </si>
  <si>
    <t>*  plačilo komunalnih prispevkov za stalno deponijo odvečnega izkopanega materiala</t>
  </si>
  <si>
    <t>*  eventuelne poškodbe in čiščenja javnih vozišč ter drugih površin zaradi prevozov bremenijo izvajalca. Izvajalec del mora posebej paziti na vse obstoječe komunalne in energetske priključke</t>
  </si>
  <si>
    <t>Splošno:</t>
  </si>
  <si>
    <t>V ceni za enoto je potrebno upoštevati tudi:</t>
  </si>
  <si>
    <t>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Izvajanje na objektu se lahko začne, ko arhitekt s podpisom potrdi risbe in vgrajene prototipe Glede na zahteve protipožarne zaščite, so vrata oz. stene izvedena v zahtevani ognjeodpornosti. Izdelana morajo biti iz negorljivega materiala in opremljena z vsem potrebnim okovjem za požarna vrata, po veljanih tehničnih predpisih. Vsi stiki med posameznimi elementi medsebojno, s stenami in tlaki morajo ustrezati zahtevam protipožarne zaščite enako kot vrata sama. Izvajalec vrat je dolžan predložiti atest o požarni odpornosti. Vse zahteve za protipožarno zaščito so dane v načrtu protipožane zaščite objekta Vrata in stene morajo imeti priložene ateste o zahtevani požarni in zvočni izolativnosti. *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statike in arhitekture</t>
  </si>
  <si>
    <t>SKUPAJ</t>
  </si>
  <si>
    <t>da je nujno potrebno prilagajanje tehnologije med izvajanjem in prilagajanja delovnega časa izvajalca tako, da se nemoteno izvaja delovna aktivnost drugih deležnikov.</t>
  </si>
  <si>
    <t>obvezne najave motenj izvajalca ob izvedbi del, ki povzročajo  hrup, ki onemogoča delo pri izvedbi drugih aktivnosti.</t>
  </si>
  <si>
    <t>Za zasipanje gradbene jame se mora uporabiti izbran čisti material, dobljen pri izkopu gradbene jame, ali pa če ta ne ustreza, dobaviti novega.  Zasipanje je izvajati v slojih, z utrjevanjem vsakega sloja posebej tako, da se sesedanje zemeljskega materiala zmanjša na minimum.</t>
  </si>
  <si>
    <t xml:space="preserve">KROVSKO - TESARSKA DELA </t>
  </si>
  <si>
    <t xml:space="preserve">V slikopleskarskih delih so zajeta slikanja notranjih sten in stropov  in protiprašni premaz cementnega estriha. </t>
  </si>
  <si>
    <t>Izvajanje del in vsi uporabljeni materiali morajo po kvaliteti ustrezati veljavnim SIST -om. Material mora biti kvaliteten, pravilno pakiran in pravilno shranjen</t>
  </si>
  <si>
    <t>Tolerance gladkosti in enakomernosti površin morajo ustrezati standardu DIN 18202.</t>
  </si>
  <si>
    <t xml:space="preserve">Izvajalec slikarskih del mora pred pričetkom dela  pregledati vse površine, ki bodo slikane in opozoriti izvajalca gradbenih del, da se odstranijo eventuelne pomanjkljivosti, ki jih je opazil in katere bi utegnile kvarno vplivati na brezhibno izvršitev in kvaliteto slikarskih del. </t>
  </si>
  <si>
    <t xml:space="preserve">Kvaliteta izvršenega dela mora biti brezhibna. </t>
  </si>
  <si>
    <t>Vse slikane površine morajo biti enakomerne, brez temnih ali svetlih lis, madežev, sledov po čopiču ali podobnih pomanjkljivosti.</t>
  </si>
  <si>
    <t xml:space="preserve">Barve oziroma barvne odtenke odobri projektant. Izvajalec mora na zahtevo projektanta napraviti brezplačne vzorce. </t>
  </si>
  <si>
    <t xml:space="preserve"> Izvajalec slikarskih del mora strogo paziti na to, da s svojim delom ne poškoduje ali onesnaži izdelkov drugih izvajalcev, po potrebi mora le-te ustrezno zaščititi. Izlivanje barv, beleža in drugega slikarskega materiala v vodovodne ali straniščne školjke ni dovoljeno za škodo odgovarja izvajalec slikarskih del ,prav tako odgovarja za škodo, ki bi nastala zaradi nepazljivosti ali malomarnega dela. </t>
  </si>
  <si>
    <t>*  ves potreben glavni in pomožni material</t>
  </si>
  <si>
    <t>*  vsa potrebna pomožna sredstva za delo na objektu kot so lestve, odri in podobno</t>
  </si>
  <si>
    <t>*  popravilo eventuelno povzročene škode ostalih že vgrajenih elementov na objektu</t>
  </si>
  <si>
    <t>*  elaborat gradbene fizike (sestave sten in tlakov)</t>
  </si>
  <si>
    <t>V izračunu količine so odbite odprtine za vrata s podboji po celi širini špalete. Upoštevano je beljenje sten do 5 cm nad spuščenim stropom.</t>
  </si>
  <si>
    <t>Količine je potrebno preveriti z ozirom na vgrajeno opremo, v izračunu količin v popisu oprema ni upoštevana (beljenje tudi pod opremo)!</t>
  </si>
  <si>
    <t>IZOLACIJE</t>
  </si>
  <si>
    <t>*  ves potreben glavni, pomožni, pritrdilni in vezni material</t>
  </si>
  <si>
    <t>*  izdelavo vseh potrebnih zaključkov</t>
  </si>
  <si>
    <t>*  izdelava elementov v delavnici in montaža na objektu</t>
  </si>
  <si>
    <t>* skladiščenje materiala na gradbišču</t>
  </si>
  <si>
    <t>*  vsa potrebna pomožna sredstva za vgrajevanje na objektu kot so dvigalo, lestve, odri in podobno</t>
  </si>
  <si>
    <t>*  terminsko usklajevanje z ostalimi izvajalci na objektu</t>
  </si>
  <si>
    <t>*  finalna obdelava elementov po opisu (antikorozijska zaščita, požarna zaščita in finalni oplesk po navodilih projektanta)</t>
  </si>
  <si>
    <t>*  čiščenje prostorov in odvoz odpadnega meteriala na stalno deponijo in plačilo takse deponije</t>
  </si>
  <si>
    <t>*  za jeklene konstrukcije. Ki so vidne, je potrebno vse zvare obrusiti gladko in ravno do površine profila</t>
  </si>
  <si>
    <t>*  zaščita pred fizičnimi poškodbami vgrajenih elementov</t>
  </si>
  <si>
    <t>*  zagotovitev vseh zahtev za posamična dela, ki so navedena v ealaboratu "Požarna varnost" in zahtev iz predpisov ter standardov varstva pred požarom</t>
  </si>
  <si>
    <t>Sestavni del popisa del so tudi poglavja v projektu arhitekture in statike, podrobnejša navodila in zahteve, ki jih je potrebno upoštevati v ceni za enoto :</t>
  </si>
  <si>
    <t>*  delavniški načrti konstrukcije</t>
  </si>
  <si>
    <t>V kolikor želi izvajalec prilagoditi izvedbo svoji tehnologiji, mora izdelati ustrezno projektno dokumentacijo z detajli, katero mora pregledati in s podpisom potrditi arhitekt.</t>
  </si>
  <si>
    <t>Izvajanje na objektu se lahko začne, ko odgovorni projektant s podpisom potrdi risbe in vgrajene prototipe.</t>
  </si>
  <si>
    <t>Nosilni vertikalni profili sten morajo biti postavljeni v takem rastru in takih dimenzij, da prenesejo vse statične in dinamične obremenitve in obremenitve opreme pritrjene na stene.</t>
  </si>
  <si>
    <t>Ev. potrebna podkonstrukcija za opremo bo predvidena v projektu opreme in ni predmet tega popisa.</t>
  </si>
  <si>
    <t>Način pritrjevanja opreme ne sme zmanjšati zvočne izolirnosti stene.</t>
  </si>
  <si>
    <t>Vertikalni profili na katere se pritrjujejo vrata morajo biti sposobni prenesti obremenitev vrat.</t>
  </si>
  <si>
    <t>Priključne fuge pri suhomontažnih stenah se lahko izvedejo tudi s kontrolirano lasasto razpoko (po navodilih proizvajalcev suhomontažnih sistemov</t>
  </si>
  <si>
    <t>Glede na položaj predelne stene in funkcionalne zahteve, se namesto mavčno kartonskih plošč pritrjujejo specialne plošče s posebnimi dodatki, za mokre prostore in požarno odporne stene. Vrsto plošč izbere izvajalec, zahtevano kvaliteto pa mora dokazati z atesti.</t>
  </si>
  <si>
    <t>Vse stike med ploščami medsebojno in stike z bet. konstrukcijo, s profili in ostalim, je potrebno brusiti in bandažirati oziroma izvesti na način da končni premaz na stiku dveh plošč ne poka. Način izvedbe določi izvajalec, ki tudi garantira za kvaliteto izvedbe. Na stenah iz vodoodpornih plošč se mora uporabiti tudi vodoodporni kit za bandažiranje.</t>
  </si>
  <si>
    <t>Vsi vogali in robovi morajo biti zaščiteni z vogalnim zaščitnim profilom ali alu vogalnim zaščitnim trakom, po tehnologiji izbranega sistema. Izpostavljeni robovi mavčno kartonske obloge morajo biti zaščiteni z alu robnim profilom.</t>
  </si>
  <si>
    <t>Prehodi inštalacij morajo biti izvedeni na način, da gradbeno fizikalne in požarne karakteristike ostanejo nespremenjene. Za prehod inštalacij skozi predelne stene se v stenah izrežejo odprtine, stike z inštalacijami je tesniti z ustreznim kitom, odvisno od zahtevanih zvočnih in požarnih zahtev za predelno steno.</t>
  </si>
  <si>
    <t>Nosilni profili so sidrani v nosilno a.b.  talno in stropno bet. ploščo (prekinjen estrih), pod vsemi profili se tesni s samolepilnim tesnilnim trakom.</t>
  </si>
  <si>
    <t>Cne za enoto mora vsebovati tudi:</t>
  </si>
  <si>
    <t>*  izdelava tehnoloških risb za proizvodnjo, z detajli</t>
  </si>
  <si>
    <t>*  izdelava detajlov in dopolnitev, ki jih je potrebno izvesti za končanje posameznih del, tudi če niso podrobno navedeni in opisani v popisu in načrtih, so pa nujna za pravilno funkcioniranje posameznih sistemov in elemnotv. Potrditi jih mora odgovorni projektant arhitekture.</t>
  </si>
  <si>
    <t>*  izdelavo vseh potrebnih zaključkov, spojev, dilatacij, prehodov, še posebej na stikih z ostalimi konstrukcijskimi elemneti</t>
  </si>
  <si>
    <t>*  ves potreben glavni, pomožni, nerjaveči pritrdilni in vezni material</t>
  </si>
  <si>
    <t>*  pripravljanje podlage</t>
  </si>
  <si>
    <t>*  preiskušnja posameznih elementov in dokazovanje kvalitete z atesti</t>
  </si>
  <si>
    <t>*  vse potrebno delo, od pripravljalnih del do finalnega izdelka</t>
  </si>
  <si>
    <t>*  skladiščenje materiala na gradbišču</t>
  </si>
  <si>
    <t>*  vsa potrebna pomožna sredstva za vgrajevanje na objektu kot so lestve, odri in podobno</t>
  </si>
  <si>
    <t>*  finalna obdelava elementov po opisu</t>
  </si>
  <si>
    <t>*  popravilo eventuelno povzročene škode ostalim izvajalcem na gradbišču</t>
  </si>
  <si>
    <t>*  čiščenje prostorov in odvoz odpadnega meteriala na stalno deponijo in plačičo takse</t>
  </si>
  <si>
    <t>*  ojačitvene profile za vrata in potrebne tipske ojačitve na vogalih</t>
  </si>
  <si>
    <t xml:space="preserve">*  izreze za prehod instalacij in tesnenje. </t>
  </si>
  <si>
    <t>*  elaborat gradbene fizike (sestave tlakov, streh in  sten)</t>
  </si>
  <si>
    <t>V izračunu količine je upoštevana površina sten brez odbitka za vrata vel. do 2,50 m2.</t>
  </si>
  <si>
    <t>Podkonstrukcija za sanitarno opremo je upoštevana v projektu vodovoda.</t>
  </si>
  <si>
    <t>ENOTNA CENA MORA VSEBOVATI:</t>
  </si>
  <si>
    <t>*  vsa potrebna pripravljalna dela in čiščenje podlog</t>
  </si>
  <si>
    <t>*  preizkušanje kvalitete za vse materiale, ki se vgrajujejo in dokazovanje kvalitete z atesti</t>
  </si>
  <si>
    <t>*  čiščenje prostorov in odvoz odpadnega meteriala na stalno deponijo in plačilo takse</t>
  </si>
  <si>
    <t>IZBRANI IZVAJALEC MORA DOSLEDNO UPOŠTEVATI NAVODILA ZA IZVEDBO PO TEHNIČNIH LISTIH, ZA VGRAJENE MATERIALE IN SISTEME. Pri izvedbi upoštevati, da se vse okenske in vratne odprtina obdelajo s PVC vogalniki z mrežico( vertikalni zunanji rob).  Vse kontaknte površine med špaletami in okvirji stavbnega pohištva (okna, vrata) z npr. Jubizol špaletnim profilom. Na zunanjih robovih zgornjih-horizontalnih  špalet nad okni in vrati se vgradi npr. Jubizol PVC odkapni profil. Vsi vogali objekta morajo biti obdelani s PVC vogalniki, kot tudi izvedeno diagonalno armiranje s kosi armaturne mrežice dimenzij 30x50cm, na vseh vogalih okenskih in vratnih odprtin. Fasader mora v ponudbi upoštevati vgradnjo predpisanih PVC elementov (vogalniki, odkapniki, špaletni profili), ustrezne količine (metraže) izvleče iz priložene dokumentacije in po potrebi z dodatnimi izmerami oziroma z ogledom objekta pred oddajo ponudbe!!! Pred lepljenjem izolacijskih plošče je potrebno izvesti predpripravo vseh ravnin s sidri in žico, ter zagotoviti horizontalno in vertikalno ravnino.</t>
  </si>
  <si>
    <t>Lepilo: JUBIZOL lepilna malta (debeline 5-20 mm)</t>
  </si>
  <si>
    <t xml:space="preserve">Osnovni omet: JUBIZOL lepilna malta (debeline 4 - 5 mm) </t>
  </si>
  <si>
    <t xml:space="preserve">Armaturna mrežica: 160 g/m2 </t>
  </si>
  <si>
    <t>Osnovni premaz: UNIGRUND v odtenku dekorativnega ometa</t>
  </si>
  <si>
    <t>Lepilo: JUBIZOL LEPILNA MALTA (debeline 5-20 mm)</t>
  </si>
  <si>
    <t>Sidranje: JUBIZOL PLASTIČNA SIDRA S KOVINSKIM JEDROM     (4 sider/m2)</t>
  </si>
  <si>
    <t xml:space="preserve">Osnovni omet: JUBIZOL lepilna malta (debeline min. 4-5 mm) </t>
  </si>
  <si>
    <t>Cementni hidroizolacijski premaz Hidrozol</t>
  </si>
  <si>
    <t>Iz oken se pri običajnih pogojih uporabe ne smejo sproščati ali lužiti zdravju škodljive snovi, za</t>
  </si>
  <si>
    <t>katere velja eno ali več  standardnih opozoril, stavkov za nevarnost ali previdnostnih</t>
  </si>
  <si>
    <t>stavkov iz zakona, ki ureja kemikalije skladno z Uredbo o zelenem javnem naročanju - priloga 7.</t>
  </si>
  <si>
    <t>Vse mere je potrebno preveriti na licu mesta. V ceni je potrebno zajeti vse eventuelne potrebne slepe okvirje in podkonstrukcijo in podlago za vgradnjo elementov.</t>
  </si>
  <si>
    <t>OKOVJE: vrtljivo nagibno okovje ROTO</t>
  </si>
  <si>
    <t xml:space="preserve">ODKAPNIK: ALU pokrivni odkapni profil na okvirju in krilu </t>
  </si>
  <si>
    <t>SILIKON: transparentni</t>
  </si>
  <si>
    <t>NOTRANJE POLICE:  PVC, svetli marmor, globine do 30 cm, po izboru projektanta</t>
  </si>
  <si>
    <t>STEKLO: troslojni termopan, topli rob, specialni emisijski nanos</t>
  </si>
  <si>
    <t>TOPLOTNA PREHODNOST: Ug=0,6 W/m2K, Uw= &lt;0,9 W/m2K</t>
  </si>
  <si>
    <t>Stik okenskega okvirja in zidu se zaključi z letvico širine do 5 cm.</t>
  </si>
  <si>
    <t>Zasipi jarkov po izvedbi izolacije cokla fasade, z materialom deponiranim na gradbišču, z utrjevanjem in nabijanjem v plasteh.</t>
  </si>
  <si>
    <t xml:space="preserve">strošek opravljanja nadzora geomehanika pri izkopu gradbene jame z vpisovanjem ugotovitev in rešitev  v gradbeni dnevnik;  </t>
  </si>
  <si>
    <t>stroške izdelave montažnih skic in detajlov za izvedbo instalacij med gradnjo objekta, za kar ni ločene postavke v ponudbenem predračunu;</t>
  </si>
  <si>
    <t>stroške zgraditve in vzdrževanja začasnih internih poti na gradbišču in stroške čiščenja javnih ter drugih poti in okolja izven gradbišča, ki jih bo onesnažil s svojimi vozili ali deli izvajalec ali njegov podizvajalec; stroške zagotovitve, vzpostavitve perišča kamionov pred izstopom z gradbišča in njegovo delovanje;</t>
  </si>
  <si>
    <t>stroške koordinacije med naročnikom, odgovornim vodjem projekta, projektanti posameznih delov projektne dokumentacije, gradbenim nadzorom, dobavitelji oziroma izvajalci notranje in tehnološke opreme ter morebitnimi ostalimi sodelujočimi na predmetnem objektu;</t>
  </si>
  <si>
    <t>stroške električne energije, vode, TK priključkov in vse morebitne ostale stroške v času gradnje;</t>
  </si>
  <si>
    <t xml:space="preserve">stroške zagotovitve za vse potrebne varnostne ukrepe in tako organizacijo na gradbišču, da bo preprečeno onesnaževanje voda, ki bi nastalo zaradi transporta, skladiščenja in uporabe tekočih goriv in drugih nevarnih snovi oziroma v primeru nezgod zagotoviti takojšnje ukrepanje za to usposobljenih delavcev; </t>
  </si>
  <si>
    <t>stroške zagotovitve, da so vsa začasna skladišča in pretakališča goriv, olj in maziv ter drugih nevarnih snovi zaščitena pred možnostjo izliva v tla in vodotok;</t>
  </si>
  <si>
    <t>stroške izdelave elaborata morebitne zapore cest, postavitev morebitnih potrebnih cestnih zapor in prometne signalizacije;</t>
  </si>
  <si>
    <t>stroške vezane na zahteve in nadzor pooblaščenih oseb vseh soglasodajalcev ;</t>
  </si>
  <si>
    <t>vezano na komunalno infrastrukturo: stroške zakoličbe priključnih vodov, morebitne zaščite, premestitve, povečave, popravil na omrežju, izgub zaradi izpadov omrežja ter stroške nadzora pooblaščenih predstavnikov posamezne komunalne infrasture in drugi stroški, ki bi nastali v zvezi z navedeno gradnjo;</t>
  </si>
  <si>
    <t>stroške dokumentiranja vseh sprememb in izdelave projekta izvedenih del (PID) za potrebe tehničnega pregleda in pridobitve uporabnega dovoljenja oziroma za naročnikovo arhivsko dokumentacijo;</t>
  </si>
  <si>
    <t>stroške izdelave geodetskega načrta novega stanja zemljišča  in objektov po končani gradnji;</t>
  </si>
  <si>
    <t>stroške vsakodnevnega čiščenja delovišča oziroma objekta med izvajanjem del in končnega temeljitega zidarskega ter gospodinjskega čiščenja objekta, kar zadeva delo izvajalca in vseh podizvajalcev, med izvedbo del in pred primopredajo objekta;</t>
  </si>
  <si>
    <t>stroške pridobitve vseh ustreznih dokumentov, stroške izdelave dokazila o zanesljivosti, predpisanih kontrol materialov, izjav o skladnostih, garancij za materiale vgrajene v objekt, stroške nostrifikacije in meritev pooblaščenih institucij, poročil, stroške izvajanja nadzora nad izvedbo požarnovarstvenih ukrepov skladno s Pravilnikom o požarni varnosti v stavbah, stroške izdelave izkaza požarne varnosti, vodenja vseh sprememb oziroma podatkov potrebnih za izvedbo PID-ov oziroma izdelavo PID-ov oziroma stroške za vso potrebno dokumentacijo za potrebe tehničnega pregleda in pridobitve uporabnega dovoljenja, pri čemer morajo biti dokumenti obvezno prevedeni v slovenščino in nostrificirani od pooblaščene institucije v RS, ki jo mora izvajalec predati gradbenemu nadzoru oziroma naročniku, kot tudi od vseh svojih podizvajalcev ter ostalih izvajalcev in dobaviteljev na projektu;</t>
  </si>
  <si>
    <t>v sklopu izdelave  dokazila o zanesljivosti, na lastne stroške izdelati poročilo o nastalih gradbenih odpadkih in o ravnanju z njimi, v skladu s predpisom, ki ureja graditev objektov, kot sestavni del dokumentacije za pridobitev uporabnega dovoljenja</t>
  </si>
  <si>
    <t xml:space="preserve">stroške zaključnih del na gradbišču vključno z odstranitvijo vseh varoval in prometne signalizacije, ki je tekom izvedbe služila zavarovanju gradbišča, odstranitve vse za potrebe gradnje postavljene provizorije in odstranitve vseh ostankov začasnih deponij ter krajinsko ustrezno ureditev vseh z izvajanjem pogodbenih del prizadetih površin po zaključku pogodbenih del oziroma vzpostavitev gradbišča in okolice v prvotno stanje, kjer bo to potrebno, vključno z odvozom odvečnega materiala; </t>
  </si>
  <si>
    <t>Stroški sodelovanja odgovornega vodje del na tehničnem prevzemu objekta in stroški koordinacije odprave ugotovljenih pomankljivosti, vključno s stroški komisije tehničnega pregled.</t>
  </si>
  <si>
    <t>stroške izvedbe poskusnega obratovanja celotnega objekta s poudarkom na vseh inštalacijah, pri čemer je potrebno pri poskusnem obratovanju uporabiti tudi že vse kemikalije, pline idr., ki so v posameznih napravah, elementih, inštalacijah predvidene – vsi preizkusi s specialnimi plini in kemikalijami;</t>
  </si>
  <si>
    <t>in vse ostale stroške, ki morebiti niso navedeni in so za izvedbo in funkcioniranje objekta nujno potrebni.</t>
  </si>
  <si>
    <t>Pomembne splošne opombe:</t>
  </si>
  <si>
    <t>A/</t>
  </si>
  <si>
    <t>GRADBENA DELA</t>
  </si>
  <si>
    <t>I.</t>
  </si>
  <si>
    <t>PRIPRAVLJALNA DELA</t>
  </si>
  <si>
    <t>II.</t>
  </si>
  <si>
    <t>III.</t>
  </si>
  <si>
    <t>ZEMELJSKA DELA</t>
  </si>
  <si>
    <t>IV.</t>
  </si>
  <si>
    <t>BETONSKA DELA</t>
  </si>
  <si>
    <t>V.</t>
  </si>
  <si>
    <t>VI.</t>
  </si>
  <si>
    <t>ZIDARSKA DELA</t>
  </si>
  <si>
    <t>VII.</t>
  </si>
  <si>
    <t>VIII.</t>
  </si>
  <si>
    <t>GRADBENA DELA SKUPAJ:</t>
  </si>
  <si>
    <t>B/</t>
  </si>
  <si>
    <t>OBRTNIŠKA DELA</t>
  </si>
  <si>
    <t>KLJUČAVNIČARSKA DELA</t>
  </si>
  <si>
    <t>MIZARSKA DELA</t>
  </si>
  <si>
    <t>FASADERSKA DELA</t>
  </si>
  <si>
    <t>OBRTNIŠKA DELA SKUPAJ:</t>
  </si>
  <si>
    <t>I. PRIPRAVLJALNA  DELA</t>
  </si>
  <si>
    <t>1.</t>
  </si>
  <si>
    <t>2.</t>
  </si>
  <si>
    <t>3.</t>
  </si>
  <si>
    <t>4.</t>
  </si>
  <si>
    <t>5.</t>
  </si>
  <si>
    <t>Postavitev gradbenih profilov</t>
  </si>
  <si>
    <t>SKUPAJ:</t>
  </si>
  <si>
    <t>m2</t>
  </si>
  <si>
    <t>m3</t>
  </si>
  <si>
    <t xml:space="preserve"> </t>
  </si>
  <si>
    <t>6.</t>
  </si>
  <si>
    <t>7.</t>
  </si>
  <si>
    <t>8.</t>
  </si>
  <si>
    <t>kg</t>
  </si>
  <si>
    <t>9.</t>
  </si>
  <si>
    <t>10.</t>
  </si>
  <si>
    <t>11.</t>
  </si>
  <si>
    <t>12.</t>
  </si>
  <si>
    <t>m'</t>
  </si>
  <si>
    <t>-</t>
  </si>
  <si>
    <t>dobava in vgradnja odtočnih kotličkov</t>
  </si>
  <si>
    <t>a.)</t>
  </si>
  <si>
    <t>b.)</t>
  </si>
  <si>
    <t>c.)</t>
  </si>
  <si>
    <t>V. ZIDARSKA DELA</t>
  </si>
  <si>
    <t>B/ OBRTNIŠKA  DELA</t>
  </si>
  <si>
    <t>V ceni je zajet ves osnovni, pomožni in pritrdilni material, vsa dela in prenose za gotove vgrajene elemente</t>
  </si>
  <si>
    <t>d.)</t>
  </si>
  <si>
    <t>III. KLJUČAVNIČARSKA DELA</t>
  </si>
  <si>
    <t xml:space="preserve">IV. MIZARSKA DELA </t>
  </si>
  <si>
    <t>kos</t>
  </si>
  <si>
    <t>izdelava dimniške obrobe</t>
  </si>
  <si>
    <t>MONTAŽNI STROP IN STENE</t>
  </si>
  <si>
    <t>SLIKOPLESKARSKA DELA</t>
  </si>
  <si>
    <t xml:space="preserve">   </t>
  </si>
  <si>
    <t>A + B SKUPAJ:</t>
  </si>
  <si>
    <t xml:space="preserve">INVESTITOR: </t>
  </si>
  <si>
    <t>m1</t>
  </si>
  <si>
    <t>VI. KANALIZACIJA</t>
  </si>
  <si>
    <t>KANALIZACIJA</t>
  </si>
  <si>
    <t>Dvokapnica:</t>
  </si>
  <si>
    <t>Planiranje dna izkopa na +/- 3 cm, s povprečnim izkopom 0,05 m3/m2 ter komprimiranjem planuma.</t>
  </si>
  <si>
    <t>Dobava in polaganje filca (npr. polyfelt t540) na izdelano površino izkopa - po potrebi (glede na zahtevo geomehanika)</t>
  </si>
  <si>
    <t>I. KROVSKO - TESARSKA DELA  IN RAVNE STREHE</t>
  </si>
  <si>
    <t>II. KLEPARSKA DELA</t>
  </si>
  <si>
    <t>KLEPARSKA DELA</t>
  </si>
  <si>
    <t>Obveznosti, ki jih mora pri izračunu ponudbene cene / enotnih cen poleg vsega navedenega v razpisni in projektni dokumentaciji ponudnik tudi upoštevati in vključiti:</t>
  </si>
  <si>
    <t xml:space="preserve">stroške za popravilo morebitnih škod, ki bi nastale na objektu kot celoti oziroma delu objekta, dovoznih cestah, zunanjem okolju, komunalnih vodih in priključkih ter na sosednjih objektih po krivdi izvajalca kot posledica izvajanja del; </t>
  </si>
  <si>
    <t>zagotovitev in stroške predpisanih ukrepov varstva in zdravja pri delu ter predpisanih ukrepov varstva pred požarom, ki jih mora izvajalec obvezno upoštevati in dosledno izvajati ter prevzemati polno odgovornost;</t>
  </si>
  <si>
    <t>stroške zavarovanja objekta oziroma pogodbenih del in delavcev ter materiala na gradbišču v času izvajanja pogodbenih del, od začetka del do uspešne primopredaje objekta, ki ga izvajalec zavarovaruje pri pooblaščeni zavarovalni družbi najmanj v višini pogodbene vrednosti za ves čas trajanja izvedbe del (potrdilo je predana kopija police za vrednost predpisanih del, ki jo izvajalec mora dostaviti naročniku ob podpisu zapisnika o uvedbi v delo);</t>
  </si>
  <si>
    <t xml:space="preserve">vse navedeno in prikazano v besedilnem, grafičnem in popisnem delu celotne projektne dokumentacije s preverbo ustreznosti samih popisov del in količin glede na vse opise in načrte v projektni dokumentaciji; </t>
  </si>
  <si>
    <t xml:space="preserve">vse navedeno in prikazano v shemah in detajlih v celotni projektni dokumentaciji, ki jih je dolžan izvajalec preveriti; </t>
  </si>
  <si>
    <t xml:space="preserve">da so v popisu navedena komercialna imena materialov, naprav in opreme zgolj zaradi določitve kvalitete - ponujen material, naprave in oprema  mora biti enakovredne ali boljše kvalitete kot je predpisana s projektno dokumentacijo; </t>
  </si>
  <si>
    <t>da izvajalec sam izdela montažne skice in detajlov za izvedbo gradbeno obrtniških in instalacijskih del med gradnjo objekta, za kar ni ločene postavke v ponudbenem predračunu;</t>
  </si>
  <si>
    <t>vse elemente, ki so navedeni v opisu postavke oziroma vezani na  posamezno postavko, ne glede na to, da so elementi morebiti vezani na ostala gradbeno ali obrtniška ali instalacijska dela spremljajoča gradbena (kot na primer: preboji in popravila le teh, ter elektro dela, ozemljitev), razen v primeru, ko je v posameznih postavkah posebej navedeno, da so določeni elementi zajeti v drugi postavki oziroma pri drugih delih;</t>
  </si>
  <si>
    <t>da je izvajanje del po določilih veljavnih tehničnih predpisov in skladno z obveznimi standardi, veljavno zakonodajo in podzakonskimi akti;</t>
  </si>
  <si>
    <t>Izdelava ureditvenega načrta gradbišča</t>
  </si>
  <si>
    <t xml:space="preserve">Postavitev začasnih objektov za čas gradnje (kontejner-pisarna, skladišče, WC). Izvedba elektro gradbiščenega elektro priključka in začasni vodovodni priključek. Naročnik zagotovi priključitev, strošek porabe je zajeti v ceni. </t>
  </si>
  <si>
    <t>V ceni vseh postavk je potrebno zajeti vse potrebne delovne, lovilne in fasadne  odre, ki morajpo biti izvedeni skladni s Pravilnikom in varnostnim načrtom ter zaščiteni s juto.</t>
  </si>
  <si>
    <t>Pregled in pretrkavanje celotne površine fasade ter visokotlačno pranje celotne površine pred pričetkom lepljenja izolacije.</t>
  </si>
  <si>
    <t xml:space="preserve">Pri izvedbi izkopov je obvezno upoštevati navodila in mnenja geomehanika. Po opravljenem izkopu in kontroli geomehanik poda svoje mneneje, ki je merodajno za nadaljevanje dela. </t>
  </si>
  <si>
    <t>*  preizkušanje posameznih elementov in dokazovanje kvalitete z atesti in Končnim poročilom za vgrajene jeklene konstrukcije.</t>
  </si>
  <si>
    <t xml:space="preserve">Priprava gradbišča, izdelava ograje ob parceli, čiščenje terena pred pričetkom zemeljskih del. Gradbišče mora biti ograjeno in zavarovano proti sosednjim parcelam skladnos varnostnim načrtom. PVC ograja cca 150m', polni gradbiščni paneli 80 m1. Izvozi in uvozi na gradbišče morajo  biti urejeni in označeni skladno s soglasjem upravljalca  ceste. </t>
  </si>
  <si>
    <t>Geodetski posnetek novega stanja vključno s podzemnim kumunalnimi vodi in vrisom v kataster.</t>
  </si>
  <si>
    <t>ZUNANJE POLICE: aluminij, globine do 30 cm, izvedene na nosilni OSB konstrukciji, barva rjava</t>
  </si>
  <si>
    <t>Stik okenskega okvirja in zidu se zaključi z letvico širine do 5cm.</t>
  </si>
  <si>
    <t>RAL montaža.</t>
  </si>
  <si>
    <t>O1</t>
  </si>
  <si>
    <t>90x85</t>
  </si>
  <si>
    <t>O2</t>
  </si>
  <si>
    <t>61x85</t>
  </si>
  <si>
    <t>O3</t>
  </si>
  <si>
    <t>149x85</t>
  </si>
  <si>
    <t>O4</t>
  </si>
  <si>
    <t>535x85</t>
  </si>
  <si>
    <t>O5</t>
  </si>
  <si>
    <t>239x85</t>
  </si>
  <si>
    <t>O6</t>
  </si>
  <si>
    <t>180/85</t>
  </si>
  <si>
    <t>O7</t>
  </si>
  <si>
    <t>120x115</t>
  </si>
  <si>
    <t>O8</t>
  </si>
  <si>
    <t>O10</t>
  </si>
  <si>
    <t>O11</t>
  </si>
  <si>
    <t>O wc</t>
  </si>
  <si>
    <t>274x176 = 4,86 m2</t>
  </si>
  <si>
    <t>Kompletna izdelava, dobava in montaža zunanjih ročno pomičnih komarnikov.</t>
  </si>
  <si>
    <t xml:space="preserve">149x85 =1,3 m2 </t>
  </si>
  <si>
    <t>535x85= 4,7 m2</t>
  </si>
  <si>
    <t>239x85 = 2m2</t>
  </si>
  <si>
    <t>V1L</t>
  </si>
  <si>
    <t>V1D</t>
  </si>
  <si>
    <t>V wc</t>
  </si>
  <si>
    <t>V2l</t>
  </si>
  <si>
    <t>V5</t>
  </si>
  <si>
    <t>145x240</t>
  </si>
  <si>
    <t>V7</t>
  </si>
  <si>
    <t>180x210</t>
  </si>
  <si>
    <t>V3d</t>
  </si>
  <si>
    <t>91x235</t>
  </si>
  <si>
    <t>V4</t>
  </si>
  <si>
    <t>V6</t>
  </si>
  <si>
    <t>Slikarska obdelava stropa, 2 x glajenje in brušenje, izvedba osnovnega premaza z Akril emulzijo ter 2 x premaz z Jupolom.</t>
  </si>
  <si>
    <t>Sidranje: PLASTIČNA SIDRA S KOVINSKIM JEDROM                   EJOT STR-U     (6 sider/m2), izvedba po priloženi shemi!</t>
  </si>
  <si>
    <t>Dekorativni omet: SILIKONSKI GLAJEN OMET 2,0 mm (odtenek I - IV. cenovni razred )</t>
  </si>
  <si>
    <t>Enotna cena mora vsebovati:</t>
  </si>
  <si>
    <t xml:space="preserve"> - merjenje na objektu</t>
  </si>
  <si>
    <t xml:space="preserve"> - izdelava tehnoloških risb za proizvodnjo s potrebnimi detajli</t>
  </si>
  <si>
    <t xml:space="preserve"> - izdelava elementov v delavnici in montaži na objektu</t>
  </si>
  <si>
    <t xml:space="preserve"> - vsa potrebna dela do končnega izdelka</t>
  </si>
  <si>
    <t xml:space="preserve"> - ves potreben glavni, pomožni, pritrdilni in vezni material</t>
  </si>
  <si>
    <t xml:space="preserve"> - vsa pomožna delovna sredstva, kot so odri, lestve</t>
  </si>
  <si>
    <t xml:space="preserve"> - preizkus materiala predvidenega za vgrajevanje in kvalitet z atesti</t>
  </si>
  <si>
    <t xml:space="preserve"> - čiščenje prostorov in odvoz odpadnega materiala na stalno deponijo</t>
  </si>
  <si>
    <t>Emisije hlapnih organskih</t>
  </si>
  <si>
    <t>Odstranitev elementov stavbnega pohištva v fasadnih stenah velikosti do 2,00 m2/kos vključno z notranjimi in zunanjimi policami, ter nakladanje na prevozno sredstvo in odvoz na stalno deponijo.</t>
  </si>
  <si>
    <t>Odstranitev elementov stavbnega pohištva v fasadnih stenah velikosti nad 2,00 m2/kom vključno z notranjimi in zunanjimi polivami, ter nakladanje na prevozno sredstvo in odvoz na stalno deponijo.</t>
  </si>
  <si>
    <t>Demontaža napisnih tabel, konzol  ter hramba za ponovno namestitev.</t>
  </si>
  <si>
    <t>Demontaža elementov   instalacij in začasno skladiščenje s fasade objekta, s ponovno montažo in priklopom le teh po končanih delih.</t>
  </si>
  <si>
    <t>Odstranitev lesenega opaža fasade vključno z podkonstrukcijo in obstoječo termoizolacijo, ter nakladanje na prevozno sredstvo in odvoz na stalno deponijo.</t>
  </si>
  <si>
    <t>Demontaža posamičnih  vertikalnih žlebov in delov strelovodne napeljave in priprava za kasnejšo ponovno namestitev.</t>
  </si>
  <si>
    <t>Zbijanje poškodovanih fasadnih ometov, do zdrave podlage ocena</t>
  </si>
  <si>
    <t>Visokotlačno čiščenje temelnega zidca.</t>
  </si>
  <si>
    <t>MESTNA OBČINA LJUBLJANA</t>
  </si>
  <si>
    <t>Pleskanje obstoječega  lesenega napušča 2x.</t>
  </si>
  <si>
    <t>Izdelava, dobava in montaža kleparskih elementov strehe. V ceni je zajeti vse potrebne podkonstrukcije, sidranja, tesnjenja, vse po detajlih iz PZI dokumentacije - eloksiran aluminij.</t>
  </si>
  <si>
    <t>Izdelava lesene konstrukcije ostrešja iz smrekovega lesa, poraba 0,02 m3/m2, les mora biti protiinsektno zaščiten</t>
  </si>
  <si>
    <t>Izdelava in vgradnja jeklenih kotnikov za pritrditev strešnih elementov v obstoječe zidove, konstrukcija mora biti vroče cinkana</t>
  </si>
  <si>
    <t>Dobava in izdelava sider za postavitev nosilnih okvirjev, sidra morajo biti vroče cinkana</t>
  </si>
  <si>
    <t>m</t>
  </si>
  <si>
    <t>Dobava in vgradnja kape atike iz Alu pločevine debeline 1,5 mm r.š. 75 cm, kompletno s podložno pločevino in podlogo iz OSB plošč</t>
  </si>
  <si>
    <t xml:space="preserve">Dobava in vgradnja iztoka </t>
  </si>
  <si>
    <t>Dobava in montaža  Max Compact plošč v barvi po izboru projektanta na obstoječo kovinsko konstrukcijo ( vrata kurilnice). Konstrukcuja se peska in barva z dvokomponentno akrilno barvo in temeljem.</t>
  </si>
  <si>
    <t xml:space="preserve">vse pričakovane stroške, kot na primer: stroške vseh pripravljalnih del; stroške priprave, prijave in zavarovanje gradbišča; morebitno izdelavo varnostnega načrta in poročila; odstranitev morebitnih ovir in ureditev delovnega platoja; organizacije, označevanja, ureditve zavarovanja in varovanja gradbišča s predpisano prometno signalizacijo (kot so letve, opozorilne vrvice, znaki, svetlobna telesa,...); izdelave obvestilne table in gradbiščne table, strošek uradne zakoličbe zabeležene z zapisnikom in stroške zavarovanja zakoličbe in vseh geodetskih točk; stroške prevozov, raztovarjanja in skladiščenja na gradbišču ter notranjega transporta na gradbišču; meritve, teste, preizkuse, zavarovalne, transportne in manipulativni stroški; stroške izdelave ali najema, koriščenja, montaže in demontaže vseh fasadnih, delovnih, zaščitnih in pomožnih odrov ter ograj, potrebnih za izvedbo gradbeno obrtniških in instalacijskih del (streha, fasada …) kot tudi čiščenje vseh elementov po končanih delih; stroške zadostnega števila kemičnih sanitarij, garderobnih prostorov, oziroma vse ostalo za potrebe vseh zaposlenih, ki izvajajo dela na gradbišču; stroške nabave in vgradnje vsega materiala in opreme, predvidenega za vgradnjo in montažo; stroške vezano na komunalno infrastrukturo, kot na primer zakoličbe priključnih vodov, morebitne zaščite, premestitve, povečave, popravil na omrežju, izgub zaradi izpadov omrežja in drugi stroški, ki bi nastali v zvezi z navedeno gradnjo; stroške dobave posameznih elementov, začasnega deponiranja in zavarovanja deponiranega materiala z vsemi prevozi in prenosi na gradbišču, iz deponije do mesta vgradnje; stroške skladiščenja; stroške pomožnih gradbenih del kot na primer zarisovanja, vrtanja zidov, beljenja zidov, vzpostavljanja prvotnega stanja, stroške ogrevanja v času izvajanja del v kolikor so zunanje temperature neustrezne za normalno odvijanje del po terminskem planu, kot tudi stroške izsuševanj prostorov, stroške izzuševanj novozgrajenih cementnih estrihov,  idr.; </t>
  </si>
  <si>
    <t xml:space="preserve">deponije do mesta vgradnje; stroške skladiščenja; stroške pomožnih gradbenih del kot na primer zarisovanja, vrtanja zidov, beljenja zidov, vzpostavljanja prvotnega stanja, stroške ogrevanja v času izvajanja del v kolikor so zunanje temperature neustrezne za normalno odvijanje del po terminskem planu, kot tudi stroške izsuševanj prostorov, stroške izzuševanj novozgrajenih cementnih estrihov,  idr.; </t>
  </si>
  <si>
    <t>stroške geodetskega posnetka poteka in novih priključkov komunalne infrastrukture, ki ga je potrebno  izvesti pred zasipom;</t>
  </si>
  <si>
    <t>Izdelava PID dokumentacije  1% GOI</t>
  </si>
  <si>
    <t>Postavitev gradbiščne table</t>
  </si>
  <si>
    <t xml:space="preserve">Delitev oken po shemah. </t>
  </si>
  <si>
    <t>Slikarska obdelava okenskih špalet z notranje strani, širine 30 cm, 2 x glajenje in brušenje, izvedba osnovnega premaza z Akril emulzijo ter 2 x premaz z Jupolom. Ocena.</t>
  </si>
  <si>
    <t>Izdelava stene v sestavi : mavčna plošča, panelne plošče, parna zapora, kamena volna 20 cm, veterna ovira in vodoodporne plošče 2 cm vključno z vsem transportom in pritrjevanjem.</t>
  </si>
  <si>
    <t xml:space="preserve">Pregled in čiščenje obstoječe lesene strešne konstrukcije  dvokapnice.  Ostrešje se po potrebi premaže z antiglivičnim premazom.  Po potrebi se ostrešje dodatno ojača. Vsi konstrukcijski posegi morajo biti usklajeni z projektantom in investitorjem. </t>
  </si>
  <si>
    <t>Dobava in montaža novih zralnikov različnih dimenzij glede na obstoječe stanje vključno z podaljšanjem.</t>
  </si>
  <si>
    <t>izvedba visečega okroglega žlebufi 150 mm.</t>
  </si>
  <si>
    <t>* odtočne cevi fi 125 mm - vertikale iz žlebov do peskolovov</t>
  </si>
  <si>
    <t>*  v kolikorr se vertikale menjajo</t>
  </si>
  <si>
    <t>V8</t>
  </si>
  <si>
    <t>120/250</t>
  </si>
  <si>
    <t>O12</t>
  </si>
  <si>
    <t>O13</t>
  </si>
  <si>
    <t>O14</t>
  </si>
  <si>
    <t>130/136</t>
  </si>
  <si>
    <t>130 / 110</t>
  </si>
  <si>
    <t>130/178</t>
  </si>
  <si>
    <t>Kompletna izdelava, dobava in montaža polken. Polkna z notranje strani opremljena z mrežo proti insektom.</t>
  </si>
  <si>
    <t>Stroške vzdrževanja in varovanja objekta do dokončanja in uspešne kolavdacije med investitorjem, uporanikom, gradbenim nadzorom in izvajalcem.</t>
  </si>
  <si>
    <t>TIP:PVC</t>
  </si>
  <si>
    <t>TESNILO: 2 x min.</t>
  </si>
  <si>
    <t>ZUNANJE POLICE: aluminij, globine do 30 cm, izvedene na XPS izolaciji 3 cm.</t>
  </si>
  <si>
    <t>274x176 steklo kaljeno lepljeno v spodnjem polju</t>
  </si>
  <si>
    <t>Tablo je potrebno postaviti na začetku del pri vseh gradbenih dejavnostih na vidnem mestu in v skladu z zahtevami Navodil organa upravljanja na področju komuniciranja vsebin evropske kohezijske politike v programskem obdobju 2014-2020. Skladno s Pravilnikom o gradbiščih (Uradni list RS, št. 55/08 s spremembami) je treba v primeru gradbenih dejavnosti upoštevati določila o gradbiščnih tablah. Pri postavitvi je potrebno upoštevati naslednje tehnične značilnosti:</t>
  </si>
  <si>
    <t xml:space="preserve">Začasni pano mora vsebovati naslednje elemente, ki morajo zajemati najmanj 25 odstotkov panoja:  </t>
  </si>
  <si>
    <t>ime in glavni namen/cilj operacije,ustrezen logotip EKP 2014–2020, obrazložitev vloge Evropske unije z naslednjimi navedbami: »Kohezijski sklad«; navedba slogana: »Naložba v vašo prihodnost«, in navedba izjave: »Naložbo sofinancirata Evropska unija in Republika Slovenija«. Pano mora biti izdelan iz obstojnega materiala, podatki pa morajo biti čitljivi. Poškodovano ali zbledelo označitev je upravičenec dolžan nadomestiti z novo.</t>
  </si>
  <si>
    <t>Najpozneje tri mesece po zaključku vseh del v zvezi z operacijo je potrebno na vidnem mestu postavi stalna plošča ali pano. Stalna plošča ali pano se postavi na vidnem mestu (npr. ob vhodu v objekt) in v skladu z zahtevami Navodil organa upravljanja na področju komuniciranja vsebin evropske kohezijske politike v programskem obdobju 2014-2020. Trajanje postavitve je najmanj 5 let po zadnjem izplačilu. Pri postavitvi je potrebno upoštevati naslednje tehnične značilnosti:</t>
  </si>
  <si>
    <t>Postavitev stalne table vključno z izvedbo temeljenja na točkovnih temeljih.</t>
  </si>
  <si>
    <t>Stalna plošča ali pano mora biti izdelan iz trdega obstojnega materiala. Upravičenec lahko po lastni presoji izbere najbolj primerno velikost table. Priporočena velikost je 100 cm x 150 cm. Prostor na stalni plošči ali panoju, ki je rezerviran za opis aktivnosti ter navedbo financiranja, mora zavzemati najmanj 25 odstotkov celotne površine stalne plošče: ime in glavni namen/cilj operacije, ustrezen logotip EKP 2014–2020, obrazložitev vloge Evropske unije z naslednjimi navedbami: »Kohezijski sklad«; navedba slogana: »Naložba v vašo prihodnost«, in navedba izjave: »Naložbo sofinancirata Evropska unija in Republika Slovenija«.</t>
  </si>
  <si>
    <t>Čiščenje in pleskanje zunanjih ključavničarskih in drugih kovinskuh izdelkov, miniziranje, osnovni premaz, 2x končni premaz z dvokomponentno barvo - ličarska obdelava.</t>
  </si>
  <si>
    <t>V tem poglavju del so zajeta notranja  vrata, stene in  okna (tudi ALU). Vsa dela je potrebno izvjati po določilih veljavnih tehničnih predpisov in normativov in skladno z obveznimi SIST-i! Načrti so izdelani skladno z zahtevami in določili Pravilnika o zvočni zaščiti stavb (Ur.list RS št.121/04 in Uredbe o ocenjevanju in urejanju hrupa v okolju (Ur.list RS. št.105/05). Pri ocenjevanju akustičnih lastnosti sestavnih delov je upoštevan standard SIST EN 12354-1 in -2 (2001). Toplotna zaščita stavbe je načrtovana v skladu s 25. členom Pravilnika o toplotni zaščiti in učinkoviti rabi energije v stavbah.  Vsi nosilni elementi vrat, sten in okenskih kril morajo po nosilnosti odgovarjati teži kril, teža pa je odvisna od velikosti krila, debeline in sestave. Dimenzijo nosilnih elementov je potrebno dokazati s statičnim računom. Okovje zajema nasadila, kljuko, ključavnico, ščitnike in zapah, vrsta okovja pa je odvisna od zahtevanega namena vrat. Vse elemente okovja mora pred vgradnjo pregledati in potrditi projektant. Nasadila morajo biti ustrezne nosilnosti. Nosilnost in potrebno število nasadil je določiti s statičnim izračunom, odvisno pa je od teže krila. Na vsaka vrata je vgraditi najmanj tri nasadila. Neoprenska tesnila za tesnenje kril morajo biti visoke kvalitete, kar je dokazati z atesti. Vgrajevanje mora biti usklajeno s tehnološkim postopkom gradnje objekta. Pritrjevanje na gradbene elemente mora biti izvedeno tako, da se pri tem ne poslabša funkcija, biti mora elastično in čvrsto. Vsi elementi za pritrjevanje morajo biti kovinski nerjaveči, ter ustrezne velikosti in nosilnosti.</t>
  </si>
  <si>
    <t>ročni izkop okoli detajlov oz. občutljivih elementov (jaškov, energetskih kablov, kanalizacije ali drugih vodov).</t>
  </si>
  <si>
    <t>Blagovne znamke in komercialna imena so navedena v obliki »kakovostno kot npr. (blagovna znamka)… ali enakovredno«.</t>
  </si>
  <si>
    <t xml:space="preserve">Izdelava in montaža peskolovov iz betonske cevi fi 40 cm, skupaj s pokrovom,  izdelavo podložnega betona, montažo betonskih cevi, izdelava priklopov na jaške ter delnim obbetoniranjem. Izvedba nadomestnih peskolovov je potrebna zaradi posegov na zunanjem ovoju oz. namestitve nove debeline toplotne izolacije in premika vertikalnih žlebov </t>
  </si>
  <si>
    <t>Začasna demontaža in ponovna montaža klimatskih naprav, s podaljšanjem konzol, ožičenjem in priklopom ter zagonom naprav</t>
  </si>
  <si>
    <t>Strelovodna napeljava je zajeta v električnih inštalacijah</t>
  </si>
  <si>
    <t xml:space="preserve">Popravilo termoizolacije na podstrešju z kameno volno </t>
  </si>
  <si>
    <t>tlakovanje z kulir ploščami di. 40/40 cm , širine 80cm, z utrditvijo podlage – tampon, z dobavo in vgradnjo.</t>
  </si>
  <si>
    <t xml:space="preserve">239x135  steklo kaljeno lepljeno </t>
  </si>
  <si>
    <t>80x60</t>
  </si>
  <si>
    <t>230x225 slepi podboj</t>
  </si>
  <si>
    <t>88x236</t>
  </si>
  <si>
    <t>120x250</t>
  </si>
  <si>
    <t>95x235 + SENČENJE Z NOTRANJE STRANI S SCREEN SENČILOM</t>
  </si>
  <si>
    <t>Izdelava kovinskega fasadnega odra višine do 3 m  za potrebe izdelave fasade. V ceni upoštevati izdelavo zaščite iz jute.</t>
  </si>
  <si>
    <t>Dobava in montaža lesenezaporne stene pri kurilnici  iz macesnovih letev 5/5 cm v razmaku 1cm na kovinski cinkani podkonstrukciji vključno z filcem v črni barvi in pocinkano mrežo proti insektom in pticam .</t>
  </si>
  <si>
    <t>Kompletna izdelava, dobava in montaža zunanjih senčil Krpan  za senčenje  oken steklene stene z bočnimi aluminijastimi vodili, električnim upravljanjem, podometne izvedbe.  kompletno s pomičnim komarnikom, omarica zgoraj skrita v  alu okvir, skupaj z dobavo materiala, vključno veznim, ostalimi potrebnimi deli in prenosi, barva alu natur. Komaenik v posebni postavki.</t>
  </si>
  <si>
    <t xml:space="preserve">Tehnološke risbe za proizvodnjo mora izvajalec del izdelati v skladu s projektno dokumentacijo. V kolikor želi izvajalec prilagoditi izvedbo svoji tehnologiji, mora izdelati ustrezno projektno dokumentacijo z detajli, katero mora pregledati in s podpisom potrditi projektant. </t>
  </si>
  <si>
    <t>Dobava in montaža polnih vrat. TIP: EnokrilnaPVC vrata, Ud  =&lt; 1,30W/m2K; Barva: RJAVA. V tla ali steno je potrebno vgraditi gumiodbijač vratnega krila. RAL MONTAŽA, EPDM TESNILA; VSA VRATA OPREMLJENA Z VAROVALI ZA PRSTE!</t>
  </si>
  <si>
    <t>Dobava in montaža polnih vra z obsvetlobot. TIP: Enokrilna alu vrata;  Barva: RJAVA. STEKLO KALJENO LEPLJENO. V tla ali steno je potrebno vgraditi gumiodbijač vratnega krila. RAL MONTAŽA, EPDM TESNILA;VSA VRATA OPREMLJENA Z VAROVALI ZA PRSTE! Ud=&lt; 1,3W/m2k min, Ug=0,6 W/m2K</t>
  </si>
  <si>
    <t>Dobava in montaža steklenih vrat z ALU okvirjem in nadsvetlobo. TIP: Barva: RJAVA. STEKLO KALJENO LEPLJENO. V tla ali steno je potrebno vgraditi gumiodbijač vratnega krila. RAL MONTAŽA, EPDM TESNILA;VSA VRATA OPREMLJENA Z VAROVALI ZA PRSTE!Ud=&lt; 1,3W/m2k min, Ug=0,6 W/m2K</t>
  </si>
  <si>
    <t>Dobava in montaža steklenih vrat z PVC okvirjem . TIP: Enokrilna PVC vrata;  Barva: RJAVA. STEKLO KALJENO LEPLJENO V SPODNJIH DVEH POLJIH V tla ali steno je potrebno vgraditi gumiodbijač vratnega krila. RAL MONTAŽA, EPDM TESNILA;VSA VRATA OPREMLJENA Z VAROVALI ZA PRSTE! Ud&lt;= 1,3W/m2k , Ug=0,6 W/m2K</t>
  </si>
  <si>
    <t>Dobava in montaža POLNIH vrat z ALU okvirjem z obsvetlobo in nadsvetlobo. TIP: Enokrilna alu vrata.  Barva: RJAVA. STEKLO KALJENO LEPLJENO. V tla ali steno je potrebno vgraditi gumiodbijač vratnega krila. RAL MONTAŽA, EPDM TESNILA;VSA VRATA OPREMLJENA Z VAROVALI ZA PRSTE!Ud=&lt;1,3W/m2k , Ug=0,6 W/m2K</t>
  </si>
  <si>
    <t>Suhomontažne stene so izdelane iz mavčno kartonskih plošč izdelanih po proizvodni normi EN 520, razred gorljivosti A2 po EN 13501-1, paropropustnost po EN 12524, toplotna prevodnost po EN 12524 W.</t>
  </si>
  <si>
    <t>Dilatacije so predvidene na stikih predelnih z nosilno konstrukcijo. Namenjene so premoščanju gibanja (premikov) na gradbenih spojih</t>
  </si>
  <si>
    <t>Priključne fuge pri betonskih se zatesnijo z elasto-plastičnimi tesnilnimi masami, ki ustrezajo DIN 52452. Po navodilih proizvajalca mora biti poskrbljeno za ustrezno oprijemljivost mase na podlago (s pomočjo pred-namazov). Širina fuge je odvisna od razteznosti izbrane fugirne mase (acryl, silikon…) in od gibanja konstrukcijskega spoja. V načelu velja, da mora biti tesnilna masa sposobna prenesti pomike najmanj 0,1% etažne višine.</t>
  </si>
  <si>
    <t>OBJEKT:</t>
  </si>
  <si>
    <t>SKUPNA REKAPITULACIJA</t>
  </si>
  <si>
    <t>GRADBENO OBRTNIŠKA DELA</t>
  </si>
  <si>
    <t>DDV 22%</t>
  </si>
  <si>
    <t>SKUPAJ Z DDV:</t>
  </si>
  <si>
    <t>Strojna odstranitev obstoječe finalne površine ob objektu širine 80 cm, odkop zemljine v globini do 0,60m vključno s peskolovi in meteorno kanalizacijo ter odvozom zemljine na gradbiščno stalno deponijo.</t>
  </si>
  <si>
    <r>
      <t xml:space="preserve">Dobava in vgrajevanje tamponskega nasutja; komprimiran gramozni tampon, debelina in komprimacija: po geomehanskih zahtevah, deb. 20 cm. </t>
    </r>
    <r>
      <rPr>
        <sz val="10"/>
        <color indexed="10"/>
        <rFont val="Arial Narrow"/>
        <family val="2"/>
        <charset val="238"/>
      </rPr>
      <t/>
    </r>
  </si>
  <si>
    <t>III. ZEMELJSKA DELA</t>
  </si>
  <si>
    <t xml:space="preserve">IV. BETONSKA DELA </t>
  </si>
  <si>
    <t>V. MONTAŽNE  STENE</t>
  </si>
  <si>
    <t>VI. SLIKOPLESKARSKA DELA</t>
  </si>
  <si>
    <t>VII. FASADERSKA DELA</t>
  </si>
  <si>
    <t xml:space="preserve">Zasip kanalov z izkopnim materialom po montaži kanalizacijskih cevi v slojih po 20 cm s komprimiranjem </t>
  </si>
  <si>
    <t xml:space="preserve">Strojno ročni izkop (70:30) v terenu III. kategorije za polaganje kanalizacijskih cevi, izdelavo jaškov in peskolovov </t>
  </si>
  <si>
    <t>Demontaža in ponovna  montaža pločevinaste strehe (Trimo), predelava dela strehe v kapu ob vhodih v igralnice za kasnejšo montažo pergole.)  V ceni upoštevati vse eventuelne nove zaključke.</t>
  </si>
  <si>
    <t>PROJEKTANTSKI POPIS IN OCENA STROŠKOV</t>
  </si>
  <si>
    <t>(z dobavo in montažo ter tesnilnim in motažnim materialom)</t>
  </si>
  <si>
    <t>Poz.</t>
  </si>
  <si>
    <t>Popis opreme, materiala in del</t>
  </si>
  <si>
    <t>Enota</t>
  </si>
  <si>
    <t>št</t>
  </si>
  <si>
    <t>Cena/enota</t>
  </si>
  <si>
    <t>Cena skupaj</t>
  </si>
  <si>
    <t>€</t>
  </si>
  <si>
    <t>Dobava in montaža termostatskega ventila, kotni ali ravni, z vsem montažnim, tesnilnim in pritrdilnim materialom, na obstoječi radiator</t>
  </si>
  <si>
    <t>Zapiralo, kotno ali ravno, z vsem montažnim, tesnilnim in pritrdilnim materialom.</t>
  </si>
  <si>
    <t>Termostatska glava s priključkom za Danfoss RA ventile in radiatorje z vgrajenim termostatskim ventilom, z vsem tesnilnim in pritrdilnim materialom.</t>
  </si>
  <si>
    <t>TOPLOTNA POSTAJA</t>
  </si>
  <si>
    <t>Demontaža obstoječega prehodnega ventila vključno s pogonom, vključno z odvozom na stalno deponijo</t>
  </si>
  <si>
    <t>Dobava in montaža prehodnega regulacijskega ventila s pogonom z varnostno funkcijo, s priključki za uvaritev, vključno z montažnim materialom, vključno z elektrodeli</t>
  </si>
  <si>
    <t>PN25 DN20</t>
  </si>
  <si>
    <t xml:space="preserve">Kvs = 4 m3/h </t>
  </si>
  <si>
    <t>Karakteristika enakoprocentna ali split, karakteristika pogona linearna.</t>
  </si>
  <si>
    <t xml:space="preserve">kakovostno npr. DANFOSS, tip VM2, DN20, PN25, kvs=4 m3/h s pogonom DANFOSS, tip AMV13/14/230V ali enakovredno </t>
  </si>
  <si>
    <t>Dobava in montaža klimatske naprave, kuhinjske  izvedbe,pokrovi prezračevalne naprave so iz pocinkane barvane pločevine z vmesno izolacijo s požarnim razredom A.Debelina stene je 50 mm., regulacijska oprema in zagon</t>
  </si>
  <si>
    <t>Prestavitev kanalskega ventilatorja K160XL, vključno z montažo na novo lokacijo, kompletno s protihrupno zaščito (izolirano ohišje)</t>
  </si>
  <si>
    <t>ocena</t>
  </si>
  <si>
    <t>Dobava in montaža transportne črpalke s frekvenčno regulacijo</t>
  </si>
  <si>
    <t>Dobava in montaža črpalke rekuperatorja</t>
  </si>
  <si>
    <t>Dobava in montaža bakrenih cevi z izolacijo 32mm ,Cu 35</t>
  </si>
  <si>
    <t>Dobava in montaža bakrenih cevi z izolacijo 32mm ,Cu 28</t>
  </si>
  <si>
    <t>Dobava in montaža</t>
  </si>
  <si>
    <t xml:space="preserve">Zaporna pipa  DN 32       </t>
  </si>
  <si>
    <t xml:space="preserve">Zaporna pipa  DN 25     </t>
  </si>
  <si>
    <t xml:space="preserve">Poševnosedežni ventil   </t>
  </si>
  <si>
    <t>DN 32</t>
  </si>
  <si>
    <t>DN 25</t>
  </si>
  <si>
    <t>Ekspanzijska posoda V=15 l, kompletno z varnostnim ventilom 3 bar</t>
  </si>
  <si>
    <t xml:space="preserve">Dobava in montaža protipovratnega ventila  DN 32        </t>
  </si>
  <si>
    <t xml:space="preserve">Dobava in montaža čistilnega kosa  DN32      </t>
  </si>
  <si>
    <t xml:space="preserve">Odzračevalni lonček,avtomatski     </t>
  </si>
  <si>
    <t xml:space="preserve">Izpustna pipa      </t>
  </si>
  <si>
    <t>Manometer</t>
  </si>
  <si>
    <t>Termometer</t>
  </si>
  <si>
    <t>Dobava in montaža regulacijskega ventila s pogonom 24V</t>
  </si>
  <si>
    <t xml:space="preserve">kvs 6,3    </t>
  </si>
  <si>
    <t xml:space="preserve">kvs 16     </t>
  </si>
  <si>
    <t>Elektrodela</t>
  </si>
  <si>
    <t>Izdelava PID projektne dokumentacije</t>
  </si>
  <si>
    <t>Modularni prostoprogramabilen krmilnik z integriranim HTML5 WEB strežnik za daljinski nadzor in upravljanje strojnih sistemov preko standardnega WEB brskalnika; grafična vizualizacija (dinamične slike) in upravljanje; alarmiranje preko e-maila in SMS-a; časovni programi in koledar; ethernet port; on-line prikaz podatkov, zgodovina z izrisom grafov, več nivojski dostopi zaščiteni z gesli; vgrajen požarni zid; nap. 24 VDC;
WEB strežnik je licenčni in je brezplačen za neomejeno število točk in uporabnikov. GSM modem je namenjen SMS obveščanju/alarmiranju. Krmilnik omogoča avtomatsko pošiljanje in kreiranje podatkovne baze na mySQL strežniku za potrebe digitalnega monitoringa.</t>
  </si>
  <si>
    <t>Kakovostno kot npr.: Saia-Burgess, tip:  PCD1.M2160 ali enakovredno</t>
  </si>
  <si>
    <t>E-line napajalnik za krmilnik PCD1.M2160
- input 110…240 VAC, output 24 VDC / 2.8 A</t>
  </si>
  <si>
    <t>Kakovostno kot npr.: Saia Q.PS-PEL-2403 ali enakovredno</t>
  </si>
  <si>
    <t>Komunikacijski modul (master) z EIA-485 vmesnikom za integracijom M-BUS protokola na krmilniškem nivoju; priklop na krmilnik PCD2.M2160; do 20 merilnikov</t>
  </si>
  <si>
    <t>Kakovostno kot npr.: Saia-Burgess, tip: PCD2.F2710 ali enakovredno</t>
  </si>
  <si>
    <t>Števec impulzov in pretvornik na M-BUS protokol za glavni elektro števec objekta.</t>
  </si>
  <si>
    <t>Kakovostno kot npr.: Relay PadPulse M2C z 2 impulznima vhodoma in M-BUS izhod.</t>
  </si>
  <si>
    <t>Sobno temperaturno tipalo z možnostjo M-Bus ali ModBus izhoda.</t>
  </si>
  <si>
    <t>Kakovostno kot npr.: Elvaco CMa11 ali enakovredno</t>
  </si>
  <si>
    <t>Elektro-krmilna omara z vsemi močnostnimi, varovalnimi in signalizacijskimi elementi za potrebe nadzornega sistema.
Elektro krmilna omara se vgradi v kotlovnici. Do omare mora biti pripeljan napajalni kabel 3x2,5 16A in internetni kabel s fiksnim IP-jem.</t>
  </si>
  <si>
    <t>Stranišče iz sanitarne keramike sestoječe se iz otroške WC školjke z zadnjim iztokom, konzolne izvedbe, kompletno z montažnim in tesnilnim materialom, skupaj z:</t>
  </si>
  <si>
    <t>Stranišče iz sanitarne keramike sestoječe se iz WC školjke z zadnjim iztokom, konzolne izvedbe, kompletno z montažnim in tesnilnim materialom, skupaj z:</t>
  </si>
  <si>
    <t>Vgradni splakovalnik za stranišče konzolne izvedbe z zadnjim iztokom, kompletno z montažnim in tesnilnim materialom, skupaj z:</t>
  </si>
  <si>
    <t>Stenski umivalnik, skupaj s pritrdilnimi elementi, z ročno mešalno stoječo armaturo, zapornima ventiloma s čistilnim kosom, odtočnim ventilom in pokromanim odtočnim sifonom, kompletno z montažnim, tesnilnim, pritrdilnim in povezovalnim materialom, s priključkoma za armaturo.</t>
  </si>
  <si>
    <t>Kompleten stenski otroški pisoar, sestoječ iz:</t>
  </si>
  <si>
    <t>Penilnik za milo na potisk, kompletno z montažnim in pritrdilnim materialom po izbiri arhitekta.</t>
  </si>
  <si>
    <t>Podajalo za brisače, kompletno z montažnim in pritrdilnim materialom, po izbiri arhitekta.</t>
  </si>
  <si>
    <t>WC metlica, inox izvedbe, kompletno z montažnim in pritrdilnim materialom, po izbiri arhitekta.</t>
  </si>
  <si>
    <t>Držalo za toaletni papir, kompletno z montažnim in pritrdilnim materialom, po izbiri arhitekta.</t>
  </si>
  <si>
    <t>Univerzalna večplastna cev v palicah, (sestavljena iz PE-RT-vezni spoj-vzdolžno pokrivno verjen aluminij-vezni sloj-PE-RT). Normalno vnetljivo, klasifikacija materiala B2 skladno s standardom DIN 4002. Maksimalna temperatura 95°C, maksimalni obratovalni tlak 10 bar, pri trajni obratovalni temperaturi 70°C, testirana odpornost proti pregrevanju 50 let, varnostni faktor 1,5, vključno z vsem potrebnim materialom za obešanje na strop, povezovalnimi spoji (T-kos, baterijskijskimi priključki, reducirni kosi, kolena 90°, kolena 45°,..) tesnilnim materilom in pritrdilnim priborom.</t>
  </si>
  <si>
    <t>Dobava in montaža toplotne izolacije cevi  za razvod hladne vode pod stropom, zaščitena s fleksibilnimi cevaki z zaprtimi celicami debeline 19mm, toplotne prevodnosti 0,037 W/mK.
Vključno ves tesnilni in lepilni material.</t>
  </si>
  <si>
    <t>Krogelna navojna pipa z navojnima priključkoma z tesnilnim prilegom po DIN2999, ohišje iz medenine MS58 niklano, krogla kovana iz medenine MS58 kromana, jekleno kratko ročico ter z vsem tesnilnim in pritrdilnim materialom, tlačne stopnje PN10.</t>
  </si>
  <si>
    <t>Polipropilen PP kanalizacijska cev in fazonski kosi, z obojkami, zatesnjena z gumijastimi tesnili (obročki, manšete), vključno z mazalnim sredstvom, namenjeni za priključke sanitarnih elementov vključno z vsem potrebnim pritrdilm in montažnim materialom.</t>
  </si>
  <si>
    <t>Kopalniški stenski rekuperativni ventilator ventilator za odvod zraka iz sanitarij, kompleten z glavnim in časovnim stikalom ter pritrdilnim, tesnilnim, prehodnim, povezovalnim materialom, zunanjo zaščitno rešetko in ožičenjem, velikosti:</t>
  </si>
  <si>
    <t>Izvednba priklopa novih razvodov za zunanje sanitarije na obstoječe vodovodne razvode, vključno z gradbenimi deli (izdelava utorov,…), montažnim in tesnilnim materialom</t>
  </si>
  <si>
    <t>Razna nepredvidena dela</t>
  </si>
  <si>
    <t>POPIS MATERIALA IN DEL</t>
  </si>
  <si>
    <t>ELEKTRO DELA - sanacija (zamenjava) razsvetljave in ureditev CNS-a (kabelske povezave)</t>
  </si>
  <si>
    <t>Pri izdelavi ponudbe je potrebno upoštevati:
- Dobava in montaža opreme na položeno, označeno in preizkušeno inštalacijo
- Spuščanje sistema v pogon
- Šolanje uporabnika
- Predaja originalne proizvajalčeve dokumentacije, meritve, certifikati,...
- Prevozi in transportni stroški
- Drobni (doze, sponke,...) in vezni material                                                                                        - Vsa hrupna in dela, ki povzročajo hrup, dim ali pa so moteča za osebje Vrtca  (hišni red) je potrebno izvajati samo skladno z  navodili osebja Vrtca in nadzora</t>
  </si>
  <si>
    <t>REKAPITULACIJA STROŠKOV</t>
  </si>
  <si>
    <t xml:space="preserve">1 EL.INŠTALACIJE ZA JAKI TOK  </t>
  </si>
  <si>
    <t xml:space="preserve">   1.1 SVETILKE</t>
  </si>
  <si>
    <t xml:space="preserve">   1.2 INSTALACIJSKI MATERIAL</t>
  </si>
  <si>
    <t xml:space="preserve">   1.3 CENTRALNI NADZORNI SISTEM - CNS</t>
  </si>
  <si>
    <t xml:space="preserve">   1.4 ELEKTRIČNI RAZDELILCI</t>
  </si>
  <si>
    <t xml:space="preserve">   1.5 STRELOVOD - sanacija</t>
  </si>
  <si>
    <t>2. POMOŽNA IN GRADBENA DELA</t>
  </si>
  <si>
    <t>3. PROJEKT IZVEDENIH DEL - PID (v treh izvodih)</t>
  </si>
  <si>
    <t>3. NEPREDVIDENA DELA (5%)- velja za vse postavke(potrjena s strani nadzora)</t>
  </si>
  <si>
    <t>SKUPAJ EUR:</t>
  </si>
  <si>
    <t>DDV</t>
  </si>
  <si>
    <t>SKUPAJ EUR z vključenim ddv-jem:</t>
  </si>
  <si>
    <t>1. EL. INŠTALACIJE ZA JAKI TOK</t>
  </si>
  <si>
    <t>1.1 Svetilke</t>
  </si>
  <si>
    <t>OPOMBA:</t>
  </si>
  <si>
    <t>Predvidene so LED svetilke, ki morajo imeti življnsko dobo vsaj 50.000 ur, oziroma garancijsko dobo vsaj 5 let. Sijalke morajo imeti barvno temparaturo 4000K razen če ni navedeno drugače. Vse svetilke (izgled + tehnične lastnosti) mora pred vgradnjo potrditi predstavnik naročnika!</t>
  </si>
  <si>
    <t>ŠT.</t>
  </si>
  <si>
    <t>OPIS</t>
  </si>
  <si>
    <t>ENOTA</t>
  </si>
  <si>
    <t>KOL.</t>
  </si>
  <si>
    <t>CENA / ENOTO</t>
  </si>
  <si>
    <t>SKUPNA CENA</t>
  </si>
  <si>
    <t>IGRALNICE, HODNIKI IN GARDEROBE</t>
  </si>
  <si>
    <t>~ ohišje iz poliestra ojačanega s steklenimi vlakni uporaba za ekstremne pogoje</t>
  </si>
  <si>
    <t>~ neto svetlobni tok 4500 lm s sistemsko močjo 35W</t>
  </si>
  <si>
    <t>~ Opalizirana  PMMA kappa</t>
  </si>
  <si>
    <t>~ Širokosnopna optika</t>
  </si>
  <si>
    <t>~ Vključno z hitromontažnimi stremeni iz nerjavnega jekla za montažo na strop ali visečo montažo</t>
  </si>
  <si>
    <t>~ CRI&gt;= 80, barva svetlobe 4000K, EVG</t>
  </si>
  <si>
    <t>~ Zaščitna stopnja IP 65</t>
  </si>
  <si>
    <t>~ Temperaturno območje: -20°C do +35°C</t>
  </si>
  <si>
    <t>~ Življenjska doba: 50.000h @ 25°C (L80/B50)</t>
  </si>
  <si>
    <t>~ Svetilke z ožičenjem brez halogenih materialov</t>
  </si>
  <si>
    <t>~ 5 letna garancija</t>
  </si>
  <si>
    <t>~ Zaščitni razred I</t>
  </si>
  <si>
    <t>Drobni, vezni in spojni maperial</t>
  </si>
  <si>
    <t>1.2 Instalacijski material</t>
  </si>
  <si>
    <t>1</t>
  </si>
  <si>
    <t>navadno ali izmenično</t>
  </si>
  <si>
    <t>navadno z LED indikatorjem</t>
  </si>
  <si>
    <t>serijsko</t>
  </si>
  <si>
    <t>preklopno 1-0-2</t>
  </si>
  <si>
    <t>2</t>
  </si>
  <si>
    <t>Proizvajalec: STEINEL</t>
  </si>
  <si>
    <t>S2 - IS 3360, kot 360°, doseg r = 20m, montiran na stropu, bel, nadgraden</t>
  </si>
  <si>
    <t>Kabel s Cu vodniki - 0,5 kV položen pretežno na kabelske police in delno v cevi</t>
  </si>
  <si>
    <t>Elektroinstalacijska cev, rebrasta, gibljiva, položena  podometno ali v tlaku</t>
  </si>
  <si>
    <t xml:space="preserve"> - i. c. fi 16 mm</t>
  </si>
  <si>
    <t>PVC kabelski kanal (NIK Kanal raznih dimenzij) za nadometni inštalacijski razvod raznih dimenzij</t>
  </si>
  <si>
    <t xml:space="preserve">Zarisovanje, funkcionalni preizkus, instalacijske meritve na tokokrogih razsvetljave in spuščanje v pogon </t>
  </si>
  <si>
    <t>1.3 CENTRALNI NADZORNI SISTEM - CNS</t>
  </si>
  <si>
    <t>Vgradnja v glavni el. razdelilec:</t>
  </si>
  <si>
    <t>Dobava in montaža trifaznega elektro števca z M-Bus izhodom - za vgradnjo  preko nizkonapetostnih merilnih tokovnih transformatorjev ali direktn (kot npr. SRACK - MGDIZ305-Z ali Schneider iEM3135 ali enakovredno):</t>
  </si>
  <si>
    <t>Števec je namenjen spremljanju porabe el. energije v objektu</t>
  </si>
  <si>
    <t>Tokovni transformatorji 250/5A</t>
  </si>
  <si>
    <t>Predelava el. razdelilca - delo na terenu</t>
  </si>
  <si>
    <t>ur</t>
  </si>
  <si>
    <t>Vgradnja v kuhinjski el. razdelilec:</t>
  </si>
  <si>
    <t>Števec je namenjen spremljanju delovanja kuhinjskega prezračevanja in se ga montira v kuhinjskem el. razdelilcu R-Kuh</t>
  </si>
  <si>
    <t>Tokovni transformatorji 50/5A</t>
  </si>
  <si>
    <t>Kabelske povezave:</t>
  </si>
  <si>
    <t>Temperaturna tipala in zbiralec impulzov za glavni elektro števec - Relay PadPulse M2C:</t>
  </si>
  <si>
    <t>~IY(St)Y 2x2x0,8 mm2</t>
  </si>
  <si>
    <t>~ UTP cat 6A</t>
  </si>
  <si>
    <t xml:space="preserve">Zarisovanje, funkcionalni preizkus in spuščanje v pogon </t>
  </si>
  <si>
    <t>1.4 ELEKTRIČNI RAZDELILCI</t>
  </si>
  <si>
    <t>(sanacija, zamenjava varovalnih elementov)</t>
  </si>
  <si>
    <t>demontažna dela:</t>
  </si>
  <si>
    <t xml:space="preserve"> - demontaža obstoječih varovalnih elementov, glavnega stikala, pomožnih elementov,…</t>
  </si>
  <si>
    <t xml:space="preserve"> - demontaža obstoječe montažne plošče</t>
  </si>
  <si>
    <t xml:space="preserve"> - demontaža obstoječih sponk</t>
  </si>
  <si>
    <t>dobava in montaža:</t>
  </si>
  <si>
    <t xml:space="preserve"> - nova montažna plošča za el. omarao dimenzij 1200x800x250 mm</t>
  </si>
  <si>
    <t xml:space="preserve">kos </t>
  </si>
  <si>
    <t xml:space="preserve"> - prenapetostni odvodniki HERMI PZH III V3+1</t>
  </si>
  <si>
    <t xml:space="preserve"> - varovalčni ločilnik TYTAN II do 63A, komplet z vložki</t>
  </si>
  <si>
    <t xml:space="preserve"> - instalacijski odklopnik do 25A 1p.</t>
  </si>
  <si>
    <t xml:space="preserve"> - instalacijski odklopnik do 32A 3p.</t>
  </si>
  <si>
    <t xml:space="preserve"> - vgradnja napajalnika za domofon</t>
  </si>
  <si>
    <t>´- dobava in montaža sponk</t>
  </si>
  <si>
    <t>´- zbiralka za ozemljitev</t>
  </si>
  <si>
    <t xml:space="preserve"> - vrstne sponke, uvodnice, drobni, vezni in pritrdilni material</t>
  </si>
  <si>
    <t xml:space="preserve"> - nove oznake (trajne), sponk, varovalnih elementov, stikala,… v skladu z enopolno shemo</t>
  </si>
  <si>
    <t xml:space="preserve"> - dobava in montaža novih vrat komplet s ključavnico (dvokrilna vrata skupne dimenzije 800x1200 mm); pobarvane 2x z belo barvo</t>
  </si>
  <si>
    <t>1.5 STRELOVOD - sanacija</t>
  </si>
  <si>
    <t>Meritve strelovodne napeljave, komplet z meritvijo ozemljitvene upornosti z izdajo poročila in merilnih protokolov</t>
  </si>
  <si>
    <t xml:space="preserve">SKUPAJ                         </t>
  </si>
  <si>
    <t xml:space="preserve">Pregled obstoječega stanja iskanje vertikal in optimalnih tras za nove kable obvezno sodelovanje vzdrževalcev objekta </t>
  </si>
  <si>
    <t>Demontaža obstoječih elementov el. inštalacij (svetilke)</t>
  </si>
  <si>
    <t>Odvoz demontiranega materiala na zato predvideno deponijo oziroma v skladišče investitorja na lokaciji do 10 km.ocenjeno 1 x prevoz</t>
  </si>
  <si>
    <t>Dolblenje zidu kanal širine 5x8 cm; komplet s pozidavo</t>
  </si>
  <si>
    <t>Beljenje stropa s predhodnim kitanjem, komplet z osnovno in končno barvo (igralnice, hodniki + UPRAVNI PROSTORI)</t>
  </si>
  <si>
    <t>Čiščenje prostorv kjer so se izvajala dela</t>
  </si>
  <si>
    <t>Izkop jarka za polaganje ozemljitvenega valjanca; jarek širine 20 cm; na globini vsaj 60 cm</t>
  </si>
  <si>
    <t>SEZNAM PONUJENE OPREME - VRTEC TINKARA</t>
  </si>
  <si>
    <t>DIMENZIJE</t>
  </si>
  <si>
    <t>ELEKTRIKA</t>
  </si>
  <si>
    <t>Poz</t>
  </si>
  <si>
    <t>Opis</t>
  </si>
  <si>
    <t>Kol</t>
  </si>
  <si>
    <t>PROIZVAJALEC</t>
  </si>
  <si>
    <t>MODEL</t>
  </si>
  <si>
    <t>Š</t>
  </si>
  <si>
    <t>G</t>
  </si>
  <si>
    <t>V</t>
  </si>
  <si>
    <t>KW</t>
  </si>
  <si>
    <t>NAPETOST</t>
  </si>
  <si>
    <t xml:space="preserve">Dobava in oblaganje sten v sanitarijah s keramičnimi ploščicami </t>
  </si>
  <si>
    <t>Dobava in polaganje talne gres keramike</t>
  </si>
  <si>
    <t>Dobava in montaža notranjih predelnih sten iz Max Compact plošč v barvi po izboru projektanta, sidrano v tla in steno z RF sidri.</t>
  </si>
  <si>
    <t>Dobava in montaža enokrilnih vrat iz Max Compact plošč v barvi po izboru projektanta, skupaj z okovjem, pritrdili, zapirali in varovali za prste.</t>
  </si>
  <si>
    <t>3</t>
  </si>
  <si>
    <t>4</t>
  </si>
  <si>
    <t xml:space="preserve">Dobava in izvedba kontaktne toplotnoizolacijske fasade kot npr. fasadni sistem JUBIZOL MW-plošče. </t>
  </si>
  <si>
    <t>Dobava in izvedba vkopanega dela objekta globine do 0,80 m kot npr. fasadni sistemJUBIZOL XPS brez zaključnega sloja vključno z izvedbo vertikalne hidroizolacije (Hidrozol).</t>
  </si>
  <si>
    <t xml:space="preserve">Dobava in izvedba špalet z kontaktno toplotnoizolacijsko fasado kot npr. fasadni sistem JUBIZOL MW-plošče. </t>
  </si>
  <si>
    <t>Dobava in izvedba izolacije čelnih zidov z notranje strani  za preprečitev toplotnega mostu , kot npr. fasadni sistemJUBIZOL kamena volna višine 50 cm nad ploščo po celotni dolžini</t>
  </si>
  <si>
    <t>Dobava in izvedba fasade na stropu odprte KURILNICE toplotnoizolacijska fasada kot npr. fasadni sistemJUBIZOL MW s pripravo škatle za obstoječe inštalacijske vode dol. 5,6 m in širine 60 cm.</t>
  </si>
  <si>
    <t>a)</t>
  </si>
  <si>
    <t xml:space="preserve">izvedba visečega žlebu ¸kvadratni presek 10/10 cm, razvite širine 35 cm </t>
  </si>
  <si>
    <t>b)</t>
  </si>
  <si>
    <t>odtočne cevi fi 100 - vertikale s terase do peskolovov</t>
  </si>
  <si>
    <t>DODATNE ZAJTEVE NAROČNIKA</t>
  </si>
  <si>
    <t>A1.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</si>
  <si>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</si>
  <si>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</si>
  <si>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</si>
  <si>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</si>
  <si>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A6.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</si>
  <si>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A7.      Ponudniki morajo v okviru ponudbenega predračuna izpolniti priloženi SEZNAM PONUJENE OPREME. V kolikor ponudnik v ponudbi ne bo priložil izpolnjenega seznama ponujene opreme, bo takšna ponudba brez pozivanja na dopolnitev izločena iz nadaljnjega postopka.</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</si>
  <si>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</si>
  <si>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tip S1: NADGRADNO LED LINIJSKO SVETILO; linijska svetilka, primarno usmerjanje
svetlobe reflektor, mat, v beli barvi, primarni
svetlobnotehnični pokrov: pokrov, material: PC, način montaže: nadgradna montaža, LED, upravljanje razsvetljave: najmanj 4.060 lm, izkoristek: najmanj 107lm/W, barva svetlobe: 840, barvna temperatura: 4000K, predstikalna naprava: EVG, priključna moč: 38W, UGR&lt;19; ohišje, material: jeklena pločevina, traffic white (RAL 9016), dolžina: 1.200 mm, širina: 300 mm, čelna stranica, material: PC, v beli barvi, zaščitna stopnja (celota): IP20, zaščitni razred (celota): zaščitni razred I (RI - zaščitna ozemljitev), certifikacijski znak: CE
kot tip: Comfit, LED, 4060lm 840; 38W; 5MR51B71ZWN; proizvajalec: Siteco Osram ali enakovredno</t>
  </si>
  <si>
    <t>tip S2: Nadgradna stropna LED svetilka kot tip: SiTECO Osram Rondel LED 0MD5247L54830, 21W/LED 3000K, IP44, življenjska doba: 50.000h @ 25°C (L80/B50); 5 letna garancija; Certifikat IFS, ENEC, VDE ali enakovredna (sanitarije, vhod)</t>
  </si>
  <si>
    <t>tip S3: Nadgradna stropna LED svetilka kot tip: SiTECO Osram Rondel LED 0MD5247L54830, 21W/LED 3000K, IP44, z integriranim senzorjem za prižiganje svetilke, življenjska doba: 50.000h @ 25°C (L80/B50); 5 letna garancija; Certifikat IFS, ENEC, VDE ali enakovredna</t>
  </si>
  <si>
    <t>tip S4: STROPNO NADGRADNO LED SVETILO kot tip: Siteco, Compact Monsun® LED (2LS72471V44B ) ali enakovredna; neto svetlobni tok 4500lm s sistemsko močjo 35 W in  zahtevami:</t>
  </si>
  <si>
    <t>~ neto svetlobni tok najmanj 129 lm/W</t>
  </si>
  <si>
    <t>tip S5: STROPNO NADGRADNO LED SVETILO kot tip: Siteco, POS-fl,LED,1700lm 840,ECG,PMMA,dir,surf kapa, material: PMMA, izstop svetlobe: direktno sevajoče, način montaže: nadgradna montaža, LED, upravljanje razsvetljave: 1.700 lm, svetlobni izkoristek: 81lm/W, barva svetlobe:
840, barvna temperatura: 4000K, predstikalna
naprava: EVG, ali enakovredna; Življenjska doba: 50.000h @ 25°C (L80/B50); 5 letna garancija; Certifikat IFS, ENEC, VDE (uprava,...)</t>
  </si>
  <si>
    <t>Podometno stikalo, 250V, 10A, komplet z ustrezno dozo, montažnim in končnim okvirjem. Barva okrasnega okvirja in stikal po izbiri arhitekta. Proizvajalec: kot Tem Čatež Ekonomik ali enakovredno</t>
  </si>
  <si>
    <t>Senzor gibanja (IR), za zunanjo in notranjo stropno 
montažo, z možnostjo nastavljanja občutlivosti 2-2000lx, časa vklopa 10sek - 15min,  IP54, montažna višina do 4m, kvadraten, komplet z relejem in dozo za neposredni vklop svetilke</t>
  </si>
  <si>
    <t>Obremenitev:
-2000W - omsko breme - navadne sijalke
-1000W - fluo svetilke KVG
-1000W -fluo ali LED svetilke EVG</t>
  </si>
  <si>
    <t xml:space="preserve"> - NYM-J 3x1,5 mm2</t>
  </si>
  <si>
    <t>~NYM-J 3x1,5 mm2</t>
  </si>
  <si>
    <t>Dobava in montaža zidnega nosilnega elementa kot ZON03 iz nerjavečega jekla za pritjevanje strelovodnega vodnika Rf fi 8 mm na trde stene.</t>
  </si>
  <si>
    <t>Dobava in montaža cevnih objemk kot KON 10 A,  za pritrjevanje ploščatega strelovodnega vodnika RH1 FeZn 25x4 mm na odtočne cevi.</t>
  </si>
  <si>
    <t>Dobava in montaža cevnih objemk kot KON 11 A,  za pritrjevanje strelovodnega vodnika Rf fi 8 mm na odtočne cevi</t>
  </si>
  <si>
    <t>Dobava in montaža merilne sponke  kot KON02  za izdelavo merilnega spoja med strelovodnim vodnikom in ozemljilnim trakom.</t>
  </si>
  <si>
    <t>Dobava in montaža oznak merilnih mest MŠ. Proizvajalec HERMI</t>
  </si>
  <si>
    <t>Dobava in montaža strelovodnega vodnika Rf  fi 8mm na tipske strelovodne nosilne elemente. Proizvajalec HERMI</t>
  </si>
  <si>
    <t>Dobava in montaža ploščatega vodnika Fe-ZN 25x4 mm za izvedbo ozemljitvene instalacije. Proizvajalec HERMI</t>
  </si>
  <si>
    <t>Dobava in montaža vertikalne zaščite ploščatega ozemljila VZ. Proizvajalec HERMI</t>
  </si>
  <si>
    <r>
      <t xml:space="preserve">spojin </t>
    </r>
    <r>
      <rPr>
        <sz val="11"/>
        <color indexed="8"/>
        <rFont val="Calibri Light"/>
        <family val="2"/>
        <charset val="238"/>
      </rPr>
      <t xml:space="preserve">v </t>
    </r>
    <r>
      <rPr>
        <sz val="10"/>
        <color indexed="8"/>
        <rFont val="Calibri Light"/>
        <family val="2"/>
        <charset val="238"/>
      </rPr>
      <t>gradbenih proizvodih, ki bodo uporabljeni pri gradnji, ne smejo presegati vrednosti,</t>
    </r>
  </si>
  <si>
    <r>
      <t xml:space="preserve">določenih </t>
    </r>
    <r>
      <rPr>
        <sz val="11"/>
        <color indexed="8"/>
        <rFont val="Calibri Light"/>
        <family val="2"/>
        <charset val="238"/>
      </rPr>
      <t xml:space="preserve">v </t>
    </r>
    <r>
      <rPr>
        <sz val="10"/>
        <color indexed="8"/>
        <rFont val="Calibri Light"/>
        <family val="2"/>
        <charset val="238"/>
      </rPr>
      <t>evropskem standardu za določitev emisij SIST EN ISO 16000-9, SIST EN ISO</t>
    </r>
  </si>
  <si>
    <r>
      <t xml:space="preserve">16000-10, SIST EN ISO 16000-11 ali </t>
    </r>
    <r>
      <rPr>
        <sz val="11"/>
        <color indexed="8"/>
        <rFont val="Calibri Light"/>
        <family val="2"/>
        <charset val="238"/>
      </rPr>
      <t xml:space="preserve">v </t>
    </r>
    <r>
      <rPr>
        <sz val="10"/>
        <color indexed="8"/>
        <rFont val="Calibri Light"/>
        <family val="2"/>
        <charset val="238"/>
      </rPr>
      <t>enakovrednem standardu.</t>
    </r>
  </si>
  <si>
    <r>
      <t>V ceni vseh postavk je potrebno zajeti vsa dela, ves osnovni, pritrdilni in tesnilni material, vse prenose, vse za gotove vgrajene elemente. Vsa stikovanja in pritrditve  je  izvesti kvalitetno, po detajlih.</t>
    </r>
    <r>
      <rPr>
        <b/>
        <sz val="10"/>
        <rFont val="Calibri Light"/>
        <family val="2"/>
        <charset val="238"/>
      </rPr>
      <t xml:space="preserve"> Zrakotestna vgradnja, predviena je vgradnja stavbnega pohištva po sistemu RAL (trinivojsko tesnjenje, paroprepustni sloj na zunanji strani, toplotno in zvočno izolativni sloj na sredini in samo parni zaprti sloj na notranji strani)..</t>
    </r>
  </si>
  <si>
    <r>
      <t xml:space="preserve">V ceni za m2 vseh sten je upoštevati, da je  do višine 10 cm nad finalnim podom (skupna višina do bet. plošče je ca 25 cm), obloga samo z enojno MK ploščo za kasnejšo izvedbo poglobljene kotne letve v tlaku, spodnji rob MK  plošče je zaščiten s tpskim profilom. </t>
    </r>
    <r>
      <rPr>
        <b/>
        <sz val="10"/>
        <rFont val="Calibri Light"/>
        <family val="2"/>
        <charset val="238"/>
      </rPr>
      <t>(Glej detajl!)</t>
    </r>
  </si>
  <si>
    <r>
      <t xml:space="preserve">Evropsko tehnično soglasje </t>
    </r>
    <r>
      <rPr>
        <b/>
        <sz val="10"/>
        <rFont val="Calibri Light"/>
        <family val="2"/>
        <charset val="238"/>
      </rPr>
      <t>ETA</t>
    </r>
    <r>
      <rPr>
        <sz val="10"/>
        <rFont val="Calibri Light"/>
        <family val="2"/>
        <charset val="238"/>
      </rPr>
      <t>, pridobljeno po določilih smernice za evropska tehnična soglasja ETAG 004</t>
    </r>
  </si>
  <si>
    <r>
      <rPr>
        <b/>
        <sz val="10"/>
        <rFont val="Calibri Light"/>
        <family val="2"/>
        <charset val="238"/>
      </rPr>
      <t>EC izjave o skladnosti</t>
    </r>
    <r>
      <rPr>
        <sz val="10"/>
        <rFont val="Calibri Light"/>
        <family val="2"/>
        <charset val="238"/>
      </rPr>
      <t xml:space="preserve">, da zaključni sloj - dekorativni omet, ustreza zahtevam </t>
    </r>
    <r>
      <rPr>
        <b/>
        <sz val="10"/>
        <rFont val="Calibri Light"/>
        <family val="2"/>
        <charset val="238"/>
      </rPr>
      <t>SIST EN 15824</t>
    </r>
  </si>
  <si>
    <r>
      <rPr>
        <b/>
        <sz val="10"/>
        <rFont val="Calibri Light"/>
        <family val="2"/>
        <charset val="238"/>
      </rPr>
      <t>EC izjave o skladnosti</t>
    </r>
    <r>
      <rPr>
        <sz val="10"/>
        <rFont val="Calibri Light"/>
        <family val="2"/>
        <charset val="238"/>
      </rPr>
      <t xml:space="preserve">, da zunanji toplotnoizolacijski </t>
    </r>
    <r>
      <rPr>
        <b/>
        <sz val="10"/>
        <rFont val="Calibri Light"/>
        <family val="2"/>
        <charset val="238"/>
      </rPr>
      <t xml:space="preserve">sistem </t>
    </r>
    <r>
      <rPr>
        <sz val="10"/>
        <rFont val="Calibri Light"/>
        <family val="2"/>
        <charset val="238"/>
      </rPr>
      <t xml:space="preserve">z ometom, </t>
    </r>
    <r>
      <rPr>
        <b/>
        <sz val="10"/>
        <rFont val="Calibri Light"/>
        <family val="2"/>
        <charset val="238"/>
      </rPr>
      <t>skladen z</t>
    </r>
    <r>
      <rPr>
        <sz val="10"/>
        <rFont val="Calibri Light"/>
        <family val="2"/>
        <charset val="238"/>
      </rPr>
      <t xml:space="preserve"> zahtevami evropskega tehničnega soglasja </t>
    </r>
    <r>
      <rPr>
        <b/>
        <sz val="10"/>
        <rFont val="Calibri Light"/>
        <family val="2"/>
        <charset val="238"/>
      </rPr>
      <t>ETA</t>
    </r>
  </si>
  <si>
    <r>
      <rPr>
        <b/>
        <sz val="10"/>
        <rFont val="Calibri Light"/>
        <family val="2"/>
        <charset val="238"/>
      </rPr>
      <t>Pisna garancija</t>
    </r>
    <r>
      <rPr>
        <sz val="10"/>
        <rFont val="Calibri Light"/>
        <family val="2"/>
        <charset val="238"/>
      </rPr>
      <t xml:space="preserve"> </t>
    </r>
    <r>
      <rPr>
        <b/>
        <sz val="10"/>
        <rFont val="Calibri Light"/>
        <family val="2"/>
        <charset val="238"/>
      </rPr>
      <t>za certificiran fasadni</t>
    </r>
    <r>
      <rPr>
        <sz val="10"/>
        <rFont val="Calibri Light"/>
        <family val="2"/>
        <charset val="238"/>
      </rPr>
      <t xml:space="preserve"> sistem v dobi minimalno </t>
    </r>
    <r>
      <rPr>
        <b/>
        <sz val="10"/>
        <rFont val="Calibri Light"/>
        <family val="2"/>
        <charset val="238"/>
      </rPr>
      <t>10 let</t>
    </r>
    <r>
      <rPr>
        <sz val="10"/>
        <rFont val="Calibri Light"/>
        <family val="2"/>
        <charset val="238"/>
      </rPr>
      <t>, iz strani proizvajalca fasadnega sistema</t>
    </r>
  </si>
  <si>
    <r>
      <rPr>
        <b/>
        <sz val="10"/>
        <rFont val="Calibri Light"/>
        <family val="2"/>
        <charset val="238"/>
      </rPr>
      <t>Toplotnoizolacijski sistem</t>
    </r>
    <r>
      <rPr>
        <sz val="10"/>
        <rFont val="Calibri Light"/>
        <family val="2"/>
        <charset val="238"/>
      </rPr>
      <t xml:space="preserve"> s proizvodi iz mineralne volne (</t>
    </r>
    <r>
      <rPr>
        <b/>
        <sz val="10"/>
        <rFont val="Calibri Light"/>
        <family val="2"/>
        <charset val="238"/>
      </rPr>
      <t>MW</t>
    </r>
    <r>
      <rPr>
        <sz val="10"/>
        <rFont val="Calibri Light"/>
        <family val="2"/>
        <charset val="238"/>
      </rPr>
      <t xml:space="preserve">) , mora </t>
    </r>
    <r>
      <rPr>
        <b/>
        <sz val="10"/>
        <rFont val="Calibri Light"/>
        <family val="2"/>
        <charset val="238"/>
      </rPr>
      <t>dosegati zahteve požarnega razreda A2 - s1, d0</t>
    </r>
  </si>
  <si>
    <r>
      <rPr>
        <b/>
        <sz val="10"/>
        <rFont val="Calibri Light"/>
        <family val="2"/>
        <charset val="238"/>
      </rPr>
      <t>Izračun obtežbe vetra</t>
    </r>
    <r>
      <rPr>
        <sz val="10"/>
        <rFont val="Calibri Light"/>
        <family val="2"/>
        <charset val="238"/>
      </rPr>
      <t xml:space="preserve"> v skladu z (</t>
    </r>
    <r>
      <rPr>
        <b/>
        <sz val="10"/>
        <rFont val="Calibri Light"/>
        <family val="2"/>
        <charset val="238"/>
      </rPr>
      <t>EN 1991 Eurocode 1 Actions</t>
    </r>
    <r>
      <rPr>
        <sz val="10"/>
        <rFont val="Calibri Light"/>
        <family val="2"/>
        <charset val="238"/>
      </rPr>
      <t xml:space="preserve"> ) in določitev sheme sidranja fasadnega sistema </t>
    </r>
  </si>
  <si>
    <r>
      <rPr>
        <b/>
        <sz val="10"/>
        <rFont val="Calibri Light"/>
        <family val="2"/>
        <charset val="238"/>
      </rPr>
      <t>Pisna garancija</t>
    </r>
    <r>
      <rPr>
        <sz val="10"/>
        <rFont val="Calibri Light"/>
        <family val="2"/>
        <charset val="238"/>
      </rPr>
      <t xml:space="preserve"> </t>
    </r>
    <r>
      <rPr>
        <b/>
        <sz val="10"/>
        <rFont val="Calibri Light"/>
        <family val="2"/>
        <charset val="238"/>
      </rPr>
      <t>na kvaliteto izvedenih del</t>
    </r>
    <r>
      <rPr>
        <sz val="10"/>
        <rFont val="Calibri Light"/>
        <family val="2"/>
        <charset val="238"/>
      </rPr>
      <t xml:space="preserve">  v dobi minimalno </t>
    </r>
    <r>
      <rPr>
        <b/>
        <sz val="10"/>
        <rFont val="Calibri Light"/>
        <family val="2"/>
        <charset val="238"/>
      </rPr>
      <t>5 let</t>
    </r>
    <r>
      <rPr>
        <sz val="10"/>
        <rFont val="Calibri Light"/>
        <family val="2"/>
        <charset val="238"/>
      </rPr>
      <t>, iz strani izvajalca fasaderskih del</t>
    </r>
  </si>
  <si>
    <r>
      <t xml:space="preserve">Dobava in izvedba kontaktne toplotnoizolacijske fasade kot npr. fasadni sistem </t>
    </r>
    <r>
      <rPr>
        <b/>
        <sz val="10"/>
        <rFont val="Calibri Light"/>
        <family val="2"/>
        <charset val="238"/>
      </rPr>
      <t xml:space="preserve">JUBIZOL MW-plošče. </t>
    </r>
  </si>
  <si>
    <r>
      <t xml:space="preserve">Izolacija: KAMENA VOLNA  ; d = </t>
    </r>
    <r>
      <rPr>
        <b/>
        <sz val="10"/>
        <rFont val="Calibri Light"/>
        <family val="2"/>
        <charset val="238"/>
      </rPr>
      <t>18</t>
    </r>
    <r>
      <rPr>
        <sz val="10"/>
        <rFont val="Calibri Light"/>
        <family val="2"/>
        <charset val="238"/>
      </rPr>
      <t xml:space="preserve"> cm; λ≤ 0,035 W/mK</t>
    </r>
  </si>
  <si>
    <r>
      <t>Dobava in izvedba vkopanega dela objekta globine do 0,80 m kot npr. fasadni sistem</t>
    </r>
    <r>
      <rPr>
        <b/>
        <sz val="10"/>
        <rFont val="Calibri Light"/>
        <family val="2"/>
        <charset val="238"/>
      </rPr>
      <t>JUBIZOL XPS brez zaključnega sloja vključno z izvedbo vertikalne hidroizolacije (Hidrozol).</t>
    </r>
  </si>
  <si>
    <r>
      <t xml:space="preserve">Izolacija: XPS PLOŠČE FIBRAN ETICS GF ; d = </t>
    </r>
    <r>
      <rPr>
        <b/>
        <sz val="10"/>
        <rFont val="Calibri Light"/>
        <family val="2"/>
        <charset val="238"/>
      </rPr>
      <t>16</t>
    </r>
    <r>
      <rPr>
        <sz val="10"/>
        <rFont val="Calibri Light"/>
        <family val="2"/>
        <charset val="238"/>
      </rPr>
      <t xml:space="preserve"> cm, λ≤ 0,035 W/mK</t>
    </r>
  </si>
  <si>
    <r>
      <t xml:space="preserve">Dobava in izvedba špalet z kontaktno toplotnoizolacijsko fasado kot npr. fasadni sistem </t>
    </r>
    <r>
      <rPr>
        <b/>
        <sz val="10"/>
        <rFont val="Calibri Light"/>
        <family val="2"/>
        <charset val="238"/>
      </rPr>
      <t xml:space="preserve">JUBIZOL MW-plošče. </t>
    </r>
  </si>
  <si>
    <r>
      <t xml:space="preserve">Izolacija: XPS  ; d = </t>
    </r>
    <r>
      <rPr>
        <b/>
        <sz val="10"/>
        <rFont val="Calibri Light"/>
        <family val="2"/>
        <charset val="238"/>
      </rPr>
      <t>3</t>
    </r>
    <r>
      <rPr>
        <sz val="10"/>
        <rFont val="Calibri Light"/>
        <family val="2"/>
        <charset val="238"/>
      </rPr>
      <t>cm, λ≤ 0,035 W/mK</t>
    </r>
  </si>
  <si>
    <r>
      <t>Dobava in izvedba izolacije čelnih zidov z notranje strani  za preprečitev toplotnega mostu , kot npr. fasadni sistem</t>
    </r>
    <r>
      <rPr>
        <b/>
        <sz val="10"/>
        <rFont val="Calibri Light"/>
        <family val="2"/>
        <charset val="238"/>
      </rPr>
      <t>JUBIZOL kamena volna višine 50 cm nad ploščo po celotni dolžini</t>
    </r>
  </si>
  <si>
    <r>
      <t xml:space="preserve">Izolacija: PLOŠČE IZ KAMENE VOLNE  ; d = </t>
    </r>
    <r>
      <rPr>
        <b/>
        <sz val="10"/>
        <rFont val="Calibri Light"/>
        <family val="2"/>
        <charset val="238"/>
      </rPr>
      <t>10</t>
    </r>
    <r>
      <rPr>
        <sz val="10"/>
        <rFont val="Calibri Light"/>
        <family val="2"/>
        <charset val="238"/>
      </rPr>
      <t xml:space="preserve"> cm, λ≤ 0,035 W/mK</t>
    </r>
  </si>
  <si>
    <r>
      <t>Dobava in izvedba fasade na stropu odprte KURILNICE toplotnoizolacijska fasada kot npr. fasadni sistem</t>
    </r>
    <r>
      <rPr>
        <b/>
        <sz val="10"/>
        <rFont val="Calibri Light"/>
        <family val="2"/>
        <charset val="238"/>
      </rPr>
      <t>JUBIZOL MW s pripravo škatle za obstoječe inštalacijske vode dol. 5,6 m in širine 60 cm.</t>
    </r>
  </si>
  <si>
    <r>
      <t xml:space="preserve">Izolacija: PLOŠČE IZ KAMENE VOLNE  ; d = </t>
    </r>
    <r>
      <rPr>
        <b/>
        <sz val="10"/>
        <rFont val="Calibri Light"/>
        <family val="2"/>
        <charset val="238"/>
      </rPr>
      <t>12</t>
    </r>
    <r>
      <rPr>
        <sz val="10"/>
        <rFont val="Calibri Light"/>
        <family val="2"/>
        <charset val="238"/>
      </rPr>
      <t xml:space="preserve"> cm, λ≤ 0,035 W/mK</t>
    </r>
  </si>
  <si>
    <r>
      <t xml:space="preserve">Izolacija: PLOŠČE IZ KAMENE VOLNE  ; d = </t>
    </r>
    <r>
      <rPr>
        <b/>
        <sz val="10"/>
        <rFont val="Calibri Light"/>
        <family val="2"/>
        <charset val="238"/>
      </rPr>
      <t>3 x 10cm</t>
    </r>
  </si>
  <si>
    <r>
      <rPr>
        <b/>
        <sz val="9"/>
        <color indexed="8"/>
        <rFont val="Calibri Light"/>
        <family val="2"/>
        <charset val="238"/>
      </rPr>
      <t>tip S1:</t>
    </r>
    <r>
      <rPr>
        <sz val="9"/>
        <color indexed="8"/>
        <rFont val="Calibri Light"/>
        <family val="2"/>
        <charset val="238"/>
      </rPr>
      <t xml:space="preserve"> NADGRADNO LED LINIJSKO SVETILO; linijska svetilka, primarno usmerjanje
svetlobe reflektor, mat, v beli barvi, primarni
svetlobnotehnični pokrov: pokrov, material: PC, način montaže: nadgradna montaža, LED, upravljanje razsvetljave: najmanj </t>
    </r>
    <r>
      <rPr>
        <b/>
        <sz val="9"/>
        <color indexed="8"/>
        <rFont val="Calibri Light"/>
        <family val="2"/>
        <charset val="238"/>
      </rPr>
      <t>4.060 lm</t>
    </r>
    <r>
      <rPr>
        <sz val="9"/>
        <color indexed="8"/>
        <rFont val="Calibri Light"/>
        <family val="2"/>
        <charset val="238"/>
      </rPr>
      <t xml:space="preserve">, izkoristek: najmanj </t>
    </r>
    <r>
      <rPr>
        <b/>
        <sz val="9"/>
        <color indexed="8"/>
        <rFont val="Calibri Light"/>
        <family val="2"/>
        <charset val="238"/>
      </rPr>
      <t>107lm/W</t>
    </r>
    <r>
      <rPr>
        <sz val="9"/>
        <color indexed="8"/>
        <rFont val="Calibri Light"/>
        <family val="2"/>
        <charset val="238"/>
      </rPr>
      <t>, barva svetlobe: 840, barvna temperatura: 4000K, predstikalna naprava: EVG, priključna moč: 38W, UGR&lt;19; ohišje, material: jeklena pločevina, traffic white (RAL 9016), dolžina: 1.200 mm, širina: 300 mm, čelna stranica, material: PC, v beli barvi, zaščitna stopnja (celota): IP20, zaščitni razred (celota): zaščitni razred I (RI - zaščitna ozemljitev), certifikacijski znak: CE
kot tip:</t>
    </r>
    <r>
      <rPr>
        <b/>
        <sz val="9"/>
        <color indexed="8"/>
        <rFont val="Calibri Light"/>
        <family val="2"/>
        <charset val="238"/>
      </rPr>
      <t xml:space="preserve"> Comfit, LED, 4060lm 840; 38W; 5MR51B71ZWN; </t>
    </r>
    <r>
      <rPr>
        <sz val="9"/>
        <color indexed="8"/>
        <rFont val="Calibri Light"/>
        <family val="2"/>
        <charset val="238"/>
      </rPr>
      <t>proizvajalec: Siteco Osram ali enakovredno</t>
    </r>
  </si>
  <si>
    <r>
      <rPr>
        <b/>
        <sz val="10"/>
        <color indexed="8"/>
        <rFont val="Calibri Light"/>
        <family val="2"/>
        <charset val="238"/>
      </rPr>
      <t>tip S2:</t>
    </r>
    <r>
      <rPr>
        <sz val="10"/>
        <color indexed="8"/>
        <rFont val="Calibri Light"/>
        <family val="2"/>
        <charset val="238"/>
      </rPr>
      <t xml:space="preserve"> </t>
    </r>
    <r>
      <rPr>
        <sz val="9"/>
        <color indexed="8"/>
        <rFont val="Calibri Light"/>
        <family val="2"/>
        <charset val="238"/>
      </rPr>
      <t>Nadgradna stropna LED svetilka kot tip: SiTECO Osram Rondel LED 0MD5247L54830, 21W/LED 3000K, IP44, življenjska doba: 50.000h @ 25°C (L80/B50); 5 letna garancija; Certifikat IFS, ENEC, VDE ali enakovredna (sanitarije, vhod)</t>
    </r>
  </si>
  <si>
    <r>
      <rPr>
        <b/>
        <sz val="10"/>
        <color indexed="8"/>
        <rFont val="Calibri Light"/>
        <family val="2"/>
        <charset val="238"/>
      </rPr>
      <t>tip S3:</t>
    </r>
    <r>
      <rPr>
        <sz val="10"/>
        <color indexed="8"/>
        <rFont val="Calibri Light"/>
        <family val="2"/>
        <charset val="238"/>
      </rPr>
      <t xml:space="preserve"> </t>
    </r>
    <r>
      <rPr>
        <sz val="9"/>
        <color indexed="8"/>
        <rFont val="Calibri Light"/>
        <family val="2"/>
        <charset val="238"/>
      </rPr>
      <t>Nadgradna stropna LED svetilka kot tip: SiTECO Osram Rondel LED 0MD5247L54830, 21W/LED 3000K, IP44, z integriranim senzorjem za prižiganje svetilke, življenjska doba: 50.000h @ 25°C (L80/B50); 5 letna garancija; Certifikat IFS, ENEC, VDE ali enakovredna</t>
    </r>
  </si>
  <si>
    <r>
      <rPr>
        <b/>
        <sz val="9"/>
        <color indexed="8"/>
        <rFont val="Calibri Light"/>
        <family val="2"/>
        <charset val="238"/>
      </rPr>
      <t>tip S4:</t>
    </r>
    <r>
      <rPr>
        <sz val="9"/>
        <color indexed="8"/>
        <rFont val="Calibri Light"/>
        <family val="2"/>
        <charset val="238"/>
      </rPr>
      <t xml:space="preserve"> STROPNO NADGRADNO </t>
    </r>
    <r>
      <rPr>
        <b/>
        <sz val="9"/>
        <color indexed="8"/>
        <rFont val="Calibri Light"/>
        <family val="2"/>
        <charset val="238"/>
      </rPr>
      <t>LED</t>
    </r>
    <r>
      <rPr>
        <sz val="9"/>
        <color indexed="8"/>
        <rFont val="Calibri Light"/>
        <family val="2"/>
        <charset val="238"/>
      </rPr>
      <t xml:space="preserve"> SVETILO kot tip: Siteco, Compact Monsun® LED (2LS72471V44B ) ali enakovredna; neto svetlobni tok 4500lm s sistemsko močjo 35 W in  zahtevami:</t>
    </r>
  </si>
  <si>
    <r>
      <t xml:space="preserve">~ neto svetlobni tok najmanj </t>
    </r>
    <r>
      <rPr>
        <b/>
        <sz val="9"/>
        <rFont val="Calibri Light"/>
        <family val="2"/>
        <charset val="238"/>
      </rPr>
      <t>129 lm/W</t>
    </r>
  </si>
  <si>
    <r>
      <rPr>
        <b/>
        <sz val="9"/>
        <color indexed="8"/>
        <rFont val="Calibri Light"/>
        <family val="2"/>
        <charset val="238"/>
      </rPr>
      <t>tip S5:</t>
    </r>
    <r>
      <rPr>
        <sz val="9"/>
        <color indexed="8"/>
        <rFont val="Calibri Light"/>
        <family val="2"/>
        <charset val="238"/>
      </rPr>
      <t xml:space="preserve"> STROPNO NADGRADNO </t>
    </r>
    <r>
      <rPr>
        <b/>
        <sz val="9"/>
        <color indexed="8"/>
        <rFont val="Calibri Light"/>
        <family val="2"/>
        <charset val="238"/>
      </rPr>
      <t>LED</t>
    </r>
    <r>
      <rPr>
        <sz val="9"/>
        <color indexed="8"/>
        <rFont val="Calibri Light"/>
        <family val="2"/>
        <charset val="238"/>
      </rPr>
      <t xml:space="preserve"> SVETILO kot tip: Siteco, POS-fl,LED,1700lm 840,ECG,PMMA,dir,surf kapa, material: PMMA, izstop svetlobe: direktno sevajoče, način montaže: nadgradna montaža, LED, upravljanje razsvetljave: 1.700 lm, svetlobni izkoristek: 81lm/W, barva svetlobe:
840, barvna temperatura: 4000K, predstikalna
naprava: EVG, ali enakovredna; Življenjska doba: 50.000h @ 25°C (L80/B50); 5 letna garancija; Certifikat IFS, ENEC, VDE (uprava,...)</t>
    </r>
  </si>
  <si>
    <r>
      <t xml:space="preserve">Podometno stikalo, 250V, 10A, komplet z ustrezno dozo, montažnim in končnim okvirjem. Barva okrasnega okvirja in stikal po izbiri arhitekta. Proizvajalec: kot </t>
    </r>
    <r>
      <rPr>
        <b/>
        <sz val="9"/>
        <rFont val="Calibri Light"/>
        <family val="2"/>
        <charset val="238"/>
      </rPr>
      <t>Tem Čatež Ekonomik</t>
    </r>
    <r>
      <rPr>
        <sz val="9"/>
        <rFont val="Calibri Light"/>
        <family val="2"/>
        <charset val="238"/>
      </rPr>
      <t xml:space="preserve"> ali enakovredno</t>
    </r>
  </si>
  <si>
    <r>
      <t xml:space="preserve">Senzor gibanja (IR), za zunanjo in notranjo </t>
    </r>
    <r>
      <rPr>
        <b/>
        <sz val="9"/>
        <rFont val="Calibri Light"/>
        <family val="2"/>
        <charset val="238"/>
      </rPr>
      <t>stropno</t>
    </r>
    <r>
      <rPr>
        <sz val="9"/>
        <rFont val="Calibri Light"/>
        <family val="2"/>
        <charset val="238"/>
      </rPr>
      <t xml:space="preserve"> 
montažo, z možnostjo nastavljanja občutlivosti 2-2000lx, časa vklopa 10sek - 15min,  IP54, montažna višina do 4m, </t>
    </r>
    <r>
      <rPr>
        <b/>
        <sz val="9"/>
        <rFont val="Calibri Light"/>
        <family val="2"/>
        <charset val="238"/>
      </rPr>
      <t>kvadraten,</t>
    </r>
    <r>
      <rPr>
        <sz val="9"/>
        <rFont val="Calibri Light"/>
        <family val="2"/>
        <charset val="238"/>
      </rPr>
      <t xml:space="preserve"> komplet z relejem in dozo za neposredni vklop svetilke</t>
    </r>
  </si>
  <si>
    <r>
      <t>Obremenitev:</t>
    </r>
    <r>
      <rPr>
        <sz val="9"/>
        <rFont val="Calibri Light"/>
        <family val="2"/>
        <charset val="238"/>
      </rPr>
      <t xml:space="preserve">
-2000W - omsko breme - navadne sijalke
-1000W - fluo svetilke KVG
-1000W -fluo ali LED svetilke EVG</t>
    </r>
  </si>
  <si>
    <r>
      <t xml:space="preserve"> - NYM-J 3x1,5 mm</t>
    </r>
    <r>
      <rPr>
        <vertAlign val="superscript"/>
        <sz val="9"/>
        <rFont val="Calibri Light"/>
        <family val="2"/>
        <charset val="238"/>
      </rPr>
      <t>2</t>
    </r>
  </si>
  <si>
    <r>
      <t>~NYM-J 3x1,5 mm</t>
    </r>
    <r>
      <rPr>
        <vertAlign val="superscript"/>
        <sz val="9"/>
        <rFont val="Calibri Light"/>
        <family val="2"/>
        <charset val="238"/>
      </rPr>
      <t>2</t>
    </r>
  </si>
  <si>
    <r>
      <t>Električna razdelilna omara</t>
    </r>
    <r>
      <rPr>
        <b/>
        <sz val="9"/>
        <rFont val="Calibri Light"/>
        <family val="2"/>
        <charset val="238"/>
      </rPr>
      <t xml:space="preserve"> R-PR </t>
    </r>
    <r>
      <rPr>
        <sz val="9"/>
        <rFont val="Calibri Light"/>
        <family val="2"/>
        <charset val="238"/>
      </rPr>
      <t xml:space="preserve"> ; je obstoječa dimenzij 1200x800x250 mm; pri čemer je potrebno vse zdajšnje elemente demontirati in zamenjati montažne plošče komplet, z napisi,  vrati, ključavnico, obdelanim prehodom do medstropovja in vgrajeno opremo:</t>
    </r>
  </si>
  <si>
    <r>
      <t xml:space="preserve"> - bremensko stikalo </t>
    </r>
    <r>
      <rPr>
        <b/>
        <sz val="9"/>
        <color indexed="8"/>
        <rFont val="Calibri Light"/>
        <family val="2"/>
        <charset val="238"/>
      </rPr>
      <t>125A; 3p.</t>
    </r>
  </si>
  <si>
    <r>
      <t>Električna razdelilna omara</t>
    </r>
    <r>
      <rPr>
        <b/>
        <sz val="9"/>
        <rFont val="Calibri Light"/>
        <family val="2"/>
        <charset val="238"/>
      </rPr>
      <t xml:space="preserve"> R-1  in R-2 </t>
    </r>
    <r>
      <rPr>
        <sz val="9"/>
        <rFont val="Calibri Light"/>
        <family val="2"/>
        <charset val="238"/>
      </rPr>
      <t xml:space="preserve"> ; je obstoječa dimenzij 1200x800x250 mm; pri čemer je potrebno vse zdajšnje elemente demontirati in zamenjati montažne plošče komplet, z napisi,  vrati, ključavnico, obdelanim prehodom do medstropovja in vgrajeno opremo:</t>
    </r>
  </si>
  <si>
    <r>
      <t xml:space="preserve"> - bremensko stikalo </t>
    </r>
    <r>
      <rPr>
        <b/>
        <sz val="9"/>
        <color indexed="8"/>
        <rFont val="Calibri Light"/>
        <family val="2"/>
        <charset val="238"/>
      </rPr>
      <t>100A; 3p.</t>
    </r>
  </si>
  <si>
    <r>
      <t xml:space="preserve">Dobava in montaža zidnega nosilnega elementa kot </t>
    </r>
    <r>
      <rPr>
        <b/>
        <sz val="9"/>
        <rFont val="Calibri Light"/>
        <family val="2"/>
        <charset val="238"/>
      </rPr>
      <t>ZON03</t>
    </r>
    <r>
      <rPr>
        <sz val="9"/>
        <rFont val="Calibri Light"/>
        <family val="2"/>
        <charset val="238"/>
      </rPr>
      <t xml:space="preserve"> iz nerjavečega jekla za pritjevanje strelovodnega vodnika Rf fi 8 mm na trde stene.</t>
    </r>
  </si>
  <si>
    <r>
      <t xml:space="preserve">Dobava in montaža cevnih objemk kot </t>
    </r>
    <r>
      <rPr>
        <b/>
        <sz val="9"/>
        <rFont val="Calibri Light"/>
        <family val="2"/>
        <charset val="238"/>
      </rPr>
      <t>KON 10 A</t>
    </r>
    <r>
      <rPr>
        <sz val="9"/>
        <rFont val="Calibri Light"/>
        <family val="2"/>
        <charset val="238"/>
      </rPr>
      <t xml:space="preserve">, </t>
    </r>
    <r>
      <rPr>
        <b/>
        <sz val="9"/>
        <rFont val="Calibri Light"/>
        <family val="2"/>
        <charset val="238"/>
      </rPr>
      <t xml:space="preserve"> </t>
    </r>
    <r>
      <rPr>
        <sz val="9"/>
        <rFont val="Calibri Light"/>
        <family val="2"/>
        <charset val="238"/>
      </rPr>
      <t>za pritrjevanje ploščatega strelovodnega vodnika RH1 FeZn 25x4 mm na odtočne cevi.</t>
    </r>
  </si>
  <si>
    <r>
      <t xml:space="preserve">Dobava in montaža cevnih objemk kot </t>
    </r>
    <r>
      <rPr>
        <b/>
        <sz val="9"/>
        <rFont val="Calibri Light"/>
        <family val="2"/>
        <charset val="238"/>
      </rPr>
      <t>KON 11 A</t>
    </r>
    <r>
      <rPr>
        <sz val="9"/>
        <rFont val="Calibri Light"/>
        <family val="2"/>
        <charset val="238"/>
      </rPr>
      <t xml:space="preserve">, </t>
    </r>
    <r>
      <rPr>
        <b/>
        <sz val="9"/>
        <rFont val="Calibri Light"/>
        <family val="2"/>
        <charset val="238"/>
      </rPr>
      <t xml:space="preserve"> </t>
    </r>
    <r>
      <rPr>
        <sz val="9"/>
        <rFont val="Calibri Light"/>
        <family val="2"/>
        <charset val="238"/>
      </rPr>
      <t>za pritrjevanje strelovodnega vodnika Rf fi 8 mm na odtočne cevi</t>
    </r>
  </si>
  <si>
    <r>
      <t xml:space="preserve">Dobava in montaža merilne sponke  kot </t>
    </r>
    <r>
      <rPr>
        <b/>
        <sz val="9"/>
        <rFont val="Calibri Light"/>
        <family val="2"/>
        <charset val="238"/>
      </rPr>
      <t xml:space="preserve">KON02 </t>
    </r>
    <r>
      <rPr>
        <sz val="9"/>
        <rFont val="Calibri Light"/>
        <family val="2"/>
        <charset val="238"/>
      </rPr>
      <t xml:space="preserve"> za izdelavo merilnega spoja med strelovodnim vodnikom in ozemljilnim trakom.</t>
    </r>
  </si>
  <si>
    <r>
      <t xml:space="preserve">Dobava in montaža oznak merilnih mest </t>
    </r>
    <r>
      <rPr>
        <b/>
        <sz val="9"/>
        <rFont val="Calibri Light"/>
        <family val="2"/>
        <charset val="238"/>
      </rPr>
      <t>MŠ.</t>
    </r>
    <r>
      <rPr>
        <sz val="9"/>
        <rFont val="Calibri Light"/>
        <family val="2"/>
        <charset val="238"/>
      </rPr>
      <t xml:space="preserve"> Proizvajalec HERMI</t>
    </r>
  </si>
  <si>
    <r>
      <t xml:space="preserve">Dobava in montaža strelovodnega vodnika </t>
    </r>
    <r>
      <rPr>
        <b/>
        <sz val="9"/>
        <rFont val="Calibri Light"/>
        <family val="2"/>
        <charset val="238"/>
      </rPr>
      <t>Rf</t>
    </r>
    <r>
      <rPr>
        <sz val="9"/>
        <rFont val="Calibri Light"/>
        <family val="2"/>
        <charset val="238"/>
      </rPr>
      <t xml:space="preserve"> </t>
    </r>
    <r>
      <rPr>
        <b/>
        <sz val="9"/>
        <rFont val="Calibri Light"/>
        <family val="2"/>
        <charset val="238"/>
      </rPr>
      <t xml:space="preserve"> </t>
    </r>
    <r>
      <rPr>
        <sz val="9"/>
        <rFont val="Calibri Light"/>
        <family val="2"/>
        <charset val="238"/>
      </rPr>
      <t>fi 8mm na tipske strelovodne nosilne elemente. Proizvajalec HERMI</t>
    </r>
  </si>
  <si>
    <r>
      <t xml:space="preserve">Dobava in montaža ploščatega vodnika </t>
    </r>
    <r>
      <rPr>
        <b/>
        <sz val="9"/>
        <rFont val="Calibri Light"/>
        <family val="2"/>
        <charset val="238"/>
      </rPr>
      <t>Fe-ZN 25x4 mm</t>
    </r>
    <r>
      <rPr>
        <sz val="9"/>
        <rFont val="Calibri Light"/>
        <family val="2"/>
        <charset val="238"/>
      </rPr>
      <t xml:space="preserve"> za izvedbo ozemljitvene instalacije. Proizvajalec HERMI</t>
    </r>
  </si>
  <si>
    <r>
      <t xml:space="preserve">Dobava in montaža vertikalne zaščite ploščatega ozemljila </t>
    </r>
    <r>
      <rPr>
        <b/>
        <sz val="9"/>
        <rFont val="Calibri Light"/>
        <family val="2"/>
        <charset val="238"/>
      </rPr>
      <t>VZ.</t>
    </r>
    <r>
      <rPr>
        <sz val="9"/>
        <rFont val="Calibri Light"/>
        <family val="2"/>
        <charset val="238"/>
      </rPr>
      <t xml:space="preserve"> Proizvajalec HERMI</t>
    </r>
  </si>
  <si>
    <t>Izvedba zapore sistema centralnega ogrevanja (dovodna in povratna cev)</t>
  </si>
  <si>
    <t>Praznenje ogrevalnega sistema obstoječega cevnega omrežja predmetnega objekta.</t>
  </si>
  <si>
    <t>Polnjenje ogrevalnega sistema obstoječega cevnega omrežja predmetnega objekta.</t>
  </si>
  <si>
    <t>Demontaža, razrez in odvoz na deponijo obstoječega ročnega radiatorskega ventila s pripadajočim koncem cevi</t>
  </si>
  <si>
    <t>Demontaža, razrez in odvoz na deponijo obstoječega radiatorskega zapirala, s pripadajočim koncem cevi</t>
  </si>
  <si>
    <t>kakovostno npr.: DANFOSS tip RA-N DN15 ali enakovredno</t>
  </si>
  <si>
    <t>kakovostno npr.: DANFOSS tip RLV DN15 ali enakovredno</t>
  </si>
  <si>
    <t>kakovostno npr.: DANFOSS tip RA 2940 ali enakovredno</t>
  </si>
  <si>
    <t>Izdelava oz. priprava cevi za priključitev radiatorja, z vsem pritdilnim materialom.</t>
  </si>
  <si>
    <t>DN15</t>
  </si>
  <si>
    <t>RADIATORJI - TERMOSTATSKI VENTILI</t>
  </si>
  <si>
    <t>STROJNE INSTALACIJE</t>
  </si>
  <si>
    <t>ELEKTRIČNE INSTALACIJE</t>
  </si>
  <si>
    <t>ENERGETSKA PRENOVA VRTCA MOJCA, ENOTA TINKARA</t>
  </si>
  <si>
    <t>GO REKAPITULACIJA ENERGETSKA PRENOVA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</si>
</sst>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 _S_I_T_-;\-* #,##0\ _S_I_T_-;_-* &quot;-&quot;\ _S_I_T_-;_-@_-"/>
    <numFmt numFmtId="165" formatCode="_-* #,##0.00\ &quot;SIT&quot;_-;\-* #,##0.00\ &quot;SIT&quot;_-;_-* &quot;-&quot;??\ &quot;SIT&quot;_-;_-@_-"/>
    <numFmt numFmtId="166" formatCode="_ * #,##0.00_-\ _S_I_T_ ;_ * #,##0.00&quot;- &quot;_S_I_T_ ;_ * \-??_-\ _S_I_T_ ;_ @_ "/>
    <numFmt numFmtId="167" formatCode="_-* #,##0\ _S_I_T_-;\-* #,##0\ _S_I_T_-;_-* &quot;-&quot;??\ _S_I_T_-;_-@_-"/>
    <numFmt numFmtId="168" formatCode="#,##0.00\ &quot;€&quot;"/>
    <numFmt numFmtId="169" formatCode="_-* #,##0.00\ [$€-1]_-;\-* #,##0.00\ [$€-1]_-;_-* &quot;-&quot;??\ [$€-1]_-;_-@_-"/>
    <numFmt numFmtId="170" formatCode="_-* #,##0\ _S_I_T_-;\-* #,##0\ _S_I_T_-;_-* \-??\ _S_I_T_-;_-@_-"/>
    <numFmt numFmtId="171" formatCode="#,##0.00;#,##0.00;"/>
  </numFmts>
  <fonts count="65">
    <font>
      <sz val="10"/>
      <name val="Arial"/>
      <family val="2"/>
      <charset val="238"/>
    </font>
    <font>
      <sz val="10"/>
      <name val="Arial"/>
      <family val="2"/>
      <charset val="238"/>
    </font>
    <font>
      <sz val="10"/>
      <name val="Arial CE"/>
      <family val="2"/>
      <charset val="238"/>
    </font>
    <font>
      <sz val="8"/>
      <name val="Arial"/>
      <family val="2"/>
      <charset val="238"/>
    </font>
    <font>
      <sz val="10"/>
      <name val="Arial"/>
      <family val="2"/>
      <charset val="238"/>
    </font>
    <font>
      <sz val="10"/>
      <name val="Arial CE"/>
      <charset val="238"/>
    </font>
    <font>
      <sz val="10"/>
      <name val="Times New Roman CE"/>
      <charset val="238"/>
    </font>
    <font>
      <sz val="10"/>
      <name val="Times New Roman"/>
      <family val="1"/>
      <charset val="238"/>
    </font>
    <font>
      <sz val="9"/>
      <color indexed="81"/>
      <name val="Tahoma"/>
      <family val="2"/>
      <charset val="238"/>
    </font>
    <font>
      <b/>
      <sz val="9"/>
      <color indexed="81"/>
      <name val="Tahoma"/>
      <family val="2"/>
      <charset val="238"/>
    </font>
    <font>
      <sz val="8"/>
      <color indexed="81"/>
      <name val="Tahoma"/>
      <family val="2"/>
      <charset val="238"/>
    </font>
    <font>
      <b/>
      <sz val="8"/>
      <color indexed="81"/>
      <name val="Tahoma"/>
      <family val="2"/>
      <charset val="238"/>
    </font>
    <font>
      <sz val="11"/>
      <color indexed="8"/>
      <name val="Calibri"/>
      <family val="2"/>
      <charset val="238"/>
    </font>
    <font>
      <sz val="14"/>
      <name val="Times New Roman CE"/>
      <charset val="238"/>
    </font>
    <font>
      <sz val="10"/>
      <name val="Helv"/>
      <family val="2"/>
      <charset val="204"/>
    </font>
    <font>
      <sz val="10"/>
      <color indexed="10"/>
      <name val="Arial Narrow"/>
      <family val="2"/>
      <charset val="238"/>
    </font>
    <font>
      <u/>
      <sz val="10"/>
      <color theme="10"/>
      <name val="Arial"/>
      <family val="2"/>
      <charset val="238"/>
    </font>
    <font>
      <sz val="10"/>
      <color indexed="8"/>
      <name val="Arial"/>
      <family val="2"/>
      <charset val="238"/>
    </font>
    <font>
      <b/>
      <sz val="16"/>
      <color theme="1"/>
      <name val="Calibri"/>
      <family val="2"/>
      <charset val="238"/>
      <scheme val="minor"/>
    </font>
    <font>
      <sz val="10"/>
      <name val="Calibri Light"/>
      <family val="2"/>
      <charset val="238"/>
    </font>
    <font>
      <sz val="10"/>
      <color indexed="8"/>
      <name val="Calibri Light"/>
      <family val="2"/>
      <charset val="238"/>
    </font>
    <font>
      <b/>
      <sz val="10"/>
      <color indexed="8"/>
      <name val="Calibri Light"/>
      <family val="2"/>
      <charset val="238"/>
    </font>
    <font>
      <b/>
      <sz val="10"/>
      <name val="Calibri Light"/>
      <family val="2"/>
      <charset val="238"/>
    </font>
    <font>
      <b/>
      <sz val="14"/>
      <name val="Calibri Light"/>
      <family val="2"/>
      <charset val="238"/>
    </font>
    <font>
      <sz val="14"/>
      <name val="Calibri Light"/>
      <family val="2"/>
      <charset val="238"/>
    </font>
    <font>
      <b/>
      <u/>
      <sz val="14"/>
      <name val="Calibri Light"/>
      <family val="2"/>
      <charset val="238"/>
    </font>
    <font>
      <sz val="14"/>
      <color rgb="FFFF0000"/>
      <name val="Calibri Light"/>
      <family val="2"/>
      <charset val="238"/>
    </font>
    <font>
      <sz val="12"/>
      <name val="Calibri Light"/>
      <family val="2"/>
      <charset val="238"/>
    </font>
    <font>
      <b/>
      <sz val="16"/>
      <name val="Calibri Light"/>
      <family val="2"/>
      <charset val="238"/>
    </font>
    <font>
      <sz val="11"/>
      <name val="Calibri Light"/>
      <family val="2"/>
      <charset val="238"/>
    </font>
    <font>
      <sz val="11"/>
      <color indexed="8"/>
      <name val="Calibri Light"/>
      <family val="2"/>
      <charset val="238"/>
    </font>
    <font>
      <sz val="10"/>
      <color indexed="40"/>
      <name val="Calibri Light"/>
      <family val="2"/>
      <charset val="238"/>
    </font>
    <font>
      <b/>
      <sz val="11"/>
      <name val="Calibri Light"/>
      <family val="2"/>
      <charset val="238"/>
    </font>
    <font>
      <b/>
      <u/>
      <sz val="11"/>
      <name val="Calibri Light"/>
      <family val="2"/>
      <charset val="238"/>
    </font>
    <font>
      <sz val="10"/>
      <color rgb="FF000000"/>
      <name val="Calibri Light"/>
      <family val="2"/>
      <charset val="238"/>
    </font>
    <font>
      <sz val="9"/>
      <name val="Calibri Light"/>
      <family val="2"/>
      <charset val="238"/>
    </font>
    <font>
      <b/>
      <u/>
      <sz val="10"/>
      <name val="Calibri Light"/>
      <family val="2"/>
      <charset val="238"/>
    </font>
    <font>
      <u/>
      <sz val="10"/>
      <name val="Calibri Light"/>
      <family val="2"/>
      <charset val="238"/>
    </font>
    <font>
      <sz val="10"/>
      <color indexed="12"/>
      <name val="Calibri Light"/>
      <family val="2"/>
      <charset val="238"/>
    </font>
    <font>
      <b/>
      <sz val="10"/>
      <color indexed="12"/>
      <name val="Calibri Light"/>
      <family val="2"/>
      <charset val="238"/>
    </font>
    <font>
      <b/>
      <sz val="11"/>
      <color indexed="8"/>
      <name val="Calibri Light"/>
      <family val="2"/>
      <charset val="238"/>
    </font>
    <font>
      <sz val="11"/>
      <color indexed="12"/>
      <name val="Calibri Light"/>
      <family val="2"/>
      <charset val="238"/>
    </font>
    <font>
      <b/>
      <sz val="11"/>
      <color indexed="12"/>
      <name val="Calibri Light"/>
      <family val="2"/>
      <charset val="238"/>
    </font>
    <font>
      <sz val="11"/>
      <color rgb="FFFFFF00"/>
      <name val="Calibri Light"/>
      <family val="2"/>
      <charset val="238"/>
    </font>
    <font>
      <sz val="11"/>
      <color rgb="FFFF0000"/>
      <name val="Calibri Light"/>
      <family val="2"/>
      <charset val="238"/>
    </font>
    <font>
      <i/>
      <sz val="10"/>
      <name val="Calibri Light"/>
      <family val="2"/>
      <charset val="238"/>
    </font>
    <font>
      <b/>
      <i/>
      <u/>
      <sz val="10"/>
      <name val="Calibri Light"/>
      <family val="2"/>
      <charset val="238"/>
    </font>
    <font>
      <b/>
      <sz val="11"/>
      <color indexed="10"/>
      <name val="Calibri Light"/>
      <family val="2"/>
      <charset val="238"/>
    </font>
    <font>
      <sz val="11"/>
      <color indexed="10"/>
      <name val="Calibri Light"/>
      <family val="2"/>
      <charset val="238"/>
    </font>
    <font>
      <sz val="10"/>
      <color indexed="10"/>
      <name val="Calibri Light"/>
      <family val="2"/>
      <charset val="238"/>
    </font>
    <font>
      <b/>
      <sz val="10"/>
      <color indexed="10"/>
      <name val="Calibri Light"/>
      <family val="2"/>
      <charset val="238"/>
    </font>
    <font>
      <sz val="12"/>
      <color indexed="10"/>
      <name val="Calibri Light"/>
      <family val="2"/>
      <charset val="238"/>
    </font>
    <font>
      <sz val="11"/>
      <color rgb="FF222222"/>
      <name val="Calibri Light"/>
      <family val="2"/>
      <charset val="238"/>
    </font>
    <font>
      <i/>
      <sz val="11"/>
      <name val="Calibri Light"/>
      <family val="2"/>
      <charset val="238"/>
    </font>
    <font>
      <i/>
      <sz val="11"/>
      <color theme="1"/>
      <name val="Calibri Light"/>
      <family val="2"/>
      <charset val="238"/>
    </font>
    <font>
      <b/>
      <sz val="9"/>
      <name val="Calibri Light"/>
      <family val="2"/>
      <charset val="238"/>
    </font>
    <font>
      <b/>
      <i/>
      <sz val="11"/>
      <name val="Calibri Light"/>
      <family val="2"/>
      <charset val="238"/>
    </font>
    <font>
      <b/>
      <i/>
      <sz val="9"/>
      <name val="Calibri Light"/>
      <family val="2"/>
      <charset val="238"/>
    </font>
    <font>
      <b/>
      <sz val="8"/>
      <name val="Calibri Light"/>
      <family val="2"/>
      <charset val="238"/>
    </font>
    <font>
      <sz val="9"/>
      <color indexed="8"/>
      <name val="Calibri Light"/>
      <family val="2"/>
      <charset val="238"/>
    </font>
    <font>
      <b/>
      <sz val="9"/>
      <color indexed="8"/>
      <name val="Calibri Light"/>
      <family val="2"/>
      <charset val="238"/>
    </font>
    <font>
      <sz val="10"/>
      <color theme="1"/>
      <name val="Calibri Light"/>
      <family val="2"/>
      <charset val="238"/>
    </font>
    <font>
      <vertAlign val="superscript"/>
      <sz val="9"/>
      <name val="Calibri Light"/>
      <family val="2"/>
      <charset val="238"/>
    </font>
    <font>
      <sz val="9"/>
      <color theme="1"/>
      <name val="Calibri Light"/>
      <family val="2"/>
      <charset val="238"/>
    </font>
    <font>
      <b/>
      <sz val="9"/>
      <color theme="1"/>
      <name val="Calibri Light"/>
      <family val="2"/>
      <charset val="238"/>
    </font>
  </fonts>
  <fills count="10">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2"/>
        <bgColor indexed="26"/>
      </patternFill>
    </fill>
    <fill>
      <patternFill patternType="solid">
        <fgColor theme="6" tint="0.59999389629810485"/>
        <bgColor indexed="64"/>
      </patternFill>
    </fill>
    <fill>
      <patternFill patternType="solid">
        <fgColor theme="6" tint="0.59999389629810485"/>
        <bgColor indexed="26"/>
      </patternFill>
    </fill>
    <fill>
      <patternFill patternType="solid">
        <fgColor theme="0"/>
        <bgColor indexed="64"/>
      </patternFill>
    </fill>
    <fill>
      <patternFill patternType="solid">
        <fgColor rgb="FFFFFFFF"/>
        <bgColor indexed="64"/>
      </patternFill>
    </fill>
    <fill>
      <patternFill patternType="solid">
        <fgColor theme="6" tint="0.79998168889431442"/>
        <bgColor indexed="64"/>
      </patternFill>
    </fill>
  </fills>
  <borders count="8">
    <border>
      <left/>
      <right/>
      <top/>
      <bottom/>
      <diagonal/>
    </border>
    <border>
      <left/>
      <right/>
      <top/>
      <bottom style="double">
        <color indexed="64"/>
      </bottom>
      <diagonal/>
    </border>
    <border>
      <left/>
      <right/>
      <top style="thin">
        <color indexed="64"/>
      </top>
      <bottom style="double">
        <color indexed="64"/>
      </bottom>
      <diagonal/>
    </border>
    <border>
      <left/>
      <right/>
      <top/>
      <bottom style="medium">
        <color indexed="8"/>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16" fillId="0" borderId="0" applyNumberFormat="0" applyFill="0" applyBorder="0" applyAlignment="0" applyProtection="0">
      <alignment vertical="top"/>
      <protection locked="0"/>
    </xf>
    <xf numFmtId="0" fontId="5" fillId="0" borderId="0"/>
    <xf numFmtId="0" fontId="4" fillId="0" borderId="0"/>
    <xf numFmtId="0" fontId="6" fillId="0" borderId="0"/>
    <xf numFmtId="0" fontId="4" fillId="0" borderId="0"/>
    <xf numFmtId="0" fontId="2" fillId="0" borderId="0"/>
    <xf numFmtId="0" fontId="12" fillId="0" borderId="0"/>
    <xf numFmtId="0" fontId="7" fillId="0" borderId="0"/>
    <xf numFmtId="0" fontId="4" fillId="0" borderId="0"/>
    <xf numFmtId="1" fontId="13" fillId="0" borderId="0" applyFill="0" applyBorder="0" applyAlignment="0" applyProtection="0"/>
    <xf numFmtId="0" fontId="14" fillId="0" borderId="0"/>
    <xf numFmtId="0" fontId="7" fillId="0" borderId="0"/>
    <xf numFmtId="165" fontId="1" fillId="0" borderId="0" applyFill="0" applyBorder="0" applyAlignment="0" applyProtection="0"/>
    <xf numFmtId="166" fontId="2" fillId="0" borderId="0" applyFill="0" applyBorder="0" applyProtection="0">
      <alignment wrapText="1"/>
    </xf>
    <xf numFmtId="164" fontId="1" fillId="0" borderId="0" applyFill="0" applyBorder="0" applyAlignment="0" applyProtection="0"/>
    <xf numFmtId="0" fontId="17" fillId="0" borderId="0"/>
  </cellStyleXfs>
  <cellXfs count="671">
    <xf numFmtId="0" fontId="0" fillId="0" borderId="0" xfId="0"/>
    <xf numFmtId="0" fontId="0" fillId="0" borderId="0" xfId="0" applyAlignment="1">
      <alignment horizontal="center"/>
    </xf>
    <xf numFmtId="2" fontId="0" fillId="0" borderId="0" xfId="0" applyNumberFormat="1" applyAlignment="1">
      <alignment horizontal="center"/>
    </xf>
    <xf numFmtId="2" fontId="19" fillId="9" borderId="7" xfId="0" applyNumberFormat="1" applyFont="1" applyFill="1" applyBorder="1" applyAlignment="1" applyProtection="1">
      <alignment horizontal="center" vertical="top"/>
    </xf>
    <xf numFmtId="2" fontId="20" fillId="9" borderId="7" xfId="0" applyNumberFormat="1" applyFont="1" applyFill="1" applyBorder="1" applyAlignment="1" applyProtection="1">
      <alignment horizontal="center"/>
    </xf>
    <xf numFmtId="0" fontId="21" fillId="9" borderId="7" xfId="0" applyFont="1" applyFill="1" applyBorder="1" applyAlignment="1" applyProtection="1"/>
    <xf numFmtId="0" fontId="20" fillId="0" borderId="0" xfId="0" applyFont="1" applyBorder="1" applyAlignment="1"/>
    <xf numFmtId="2" fontId="20" fillId="9" borderId="7" xfId="0" applyNumberFormat="1" applyFont="1" applyFill="1" applyBorder="1" applyAlignment="1" applyProtection="1">
      <alignment horizontal="center" vertical="top"/>
    </xf>
    <xf numFmtId="0" fontId="22" fillId="9" borderId="7" xfId="0" applyFont="1" applyFill="1" applyBorder="1" applyAlignment="1" applyProtection="1">
      <alignment horizontal="center"/>
    </xf>
    <xf numFmtId="0" fontId="21" fillId="9" borderId="7" xfId="0" applyFont="1" applyFill="1" applyBorder="1" applyAlignment="1" applyProtection="1">
      <alignment horizontal="center"/>
    </xf>
    <xf numFmtId="0" fontId="21" fillId="0" borderId="0" xfId="0" applyFont="1" applyBorder="1" applyAlignment="1"/>
    <xf numFmtId="2" fontId="20" fillId="0" borderId="7" xfId="0" applyNumberFormat="1" applyFont="1" applyFill="1" applyBorder="1" applyAlignment="1" applyProtection="1">
      <alignment horizontal="center" vertical="top"/>
    </xf>
    <xf numFmtId="2" fontId="20" fillId="0" borderId="7" xfId="0" applyNumberFormat="1" applyFont="1" applyBorder="1" applyAlignment="1" applyProtection="1">
      <alignment horizontal="center"/>
    </xf>
    <xf numFmtId="0" fontId="19" fillId="0" borderId="7" xfId="0" applyFont="1" applyBorder="1" applyAlignment="1">
      <alignment horizontal="center"/>
    </xf>
    <xf numFmtId="1" fontId="19" fillId="0" borderId="7" xfId="0" applyNumberFormat="1" applyFont="1" applyBorder="1" applyAlignment="1">
      <alignment horizontal="center" vertical="top" wrapText="1"/>
    </xf>
    <xf numFmtId="0" fontId="19" fillId="0" borderId="7" xfId="0" applyNumberFormat="1" applyFont="1" applyFill="1" applyBorder="1" applyAlignment="1" applyProtection="1">
      <alignment horizontal="left" vertical="distributed" wrapText="1"/>
    </xf>
    <xf numFmtId="4" fontId="19" fillId="0" borderId="7" xfId="0" applyNumberFormat="1" applyFont="1" applyBorder="1" applyAlignment="1">
      <alignment horizontal="center" wrapText="1"/>
    </xf>
    <xf numFmtId="0" fontId="19" fillId="0" borderId="7" xfId="0" applyFont="1" applyFill="1" applyBorder="1" applyAlignment="1">
      <alignment horizontal="center" vertical="top"/>
    </xf>
    <xf numFmtId="0" fontId="19" fillId="0" borderId="7" xfId="0" applyFont="1" applyFill="1" applyBorder="1" applyAlignment="1">
      <alignment vertical="distributed" wrapText="1"/>
    </xf>
    <xf numFmtId="4" fontId="19" fillId="0" borderId="7" xfId="0" applyNumberFormat="1" applyFont="1" applyFill="1" applyBorder="1" applyAlignment="1">
      <alignment horizontal="center" wrapText="1"/>
    </xf>
    <xf numFmtId="1" fontId="19" fillId="0" borderId="7" xfId="0" applyNumberFormat="1" applyFont="1" applyFill="1" applyBorder="1" applyAlignment="1">
      <alignment horizontal="center" vertical="top" wrapText="1"/>
    </xf>
    <xf numFmtId="0" fontId="19" fillId="0" borderId="7" xfId="0" applyFont="1" applyBorder="1" applyAlignment="1">
      <alignment horizontal="justify" vertical="distributed" wrapText="1"/>
    </xf>
    <xf numFmtId="0" fontId="23" fillId="0" borderId="0" xfId="0" applyFont="1"/>
    <xf numFmtId="0" fontId="24" fillId="0" borderId="0" xfId="0" applyFont="1"/>
    <xf numFmtId="0" fontId="25" fillId="0" borderId="0" xfId="0" applyFont="1"/>
    <xf numFmtId="0" fontId="23" fillId="0" borderId="0" xfId="0" applyFont="1" applyAlignment="1">
      <alignment horizontal="left"/>
    </xf>
    <xf numFmtId="0" fontId="26" fillId="0" borderId="0" xfId="0" applyFont="1"/>
    <xf numFmtId="0" fontId="24" fillId="0" borderId="0" xfId="0" applyFont="1" applyAlignment="1">
      <alignment wrapText="1"/>
    </xf>
    <xf numFmtId="17" fontId="27" fillId="0" borderId="0" xfId="0" applyNumberFormat="1" applyFont="1"/>
    <xf numFmtId="0" fontId="22" fillId="0" borderId="0" xfId="0" applyFont="1"/>
    <xf numFmtId="0" fontId="29" fillId="0" borderId="0" xfId="0" applyFont="1" applyBorder="1" applyAlignment="1">
      <alignment horizontal="justify" vertical="top" wrapText="1"/>
    </xf>
    <xf numFmtId="0" fontId="19" fillId="0" borderId="0" xfId="0" applyFont="1"/>
    <xf numFmtId="0" fontId="30" fillId="0" borderId="0" xfId="0" applyFont="1" applyAlignment="1">
      <alignment horizontal="justify" vertical="top"/>
    </xf>
    <xf numFmtId="0" fontId="29" fillId="0" borderId="0" xfId="0" applyFont="1" applyAlignment="1">
      <alignment horizontal="justify" vertical="top"/>
    </xf>
    <xf numFmtId="0" fontId="30" fillId="0" borderId="0" xfId="0" applyFont="1" applyAlignment="1">
      <alignment horizontal="justify" vertical="top" wrapText="1"/>
    </xf>
    <xf numFmtId="0" fontId="29" fillId="0" borderId="0" xfId="3" applyFont="1" applyAlignment="1">
      <alignment horizontal="justify" vertical="top" wrapText="1"/>
    </xf>
    <xf numFmtId="0" fontId="29" fillId="0" borderId="0" xfId="0" applyFont="1" applyAlignment="1">
      <alignment horizontal="justify" vertical="top" wrapText="1"/>
    </xf>
    <xf numFmtId="0" fontId="29" fillId="0" borderId="0" xfId="0" quotePrefix="1" applyFont="1" applyAlignment="1">
      <alignment horizontal="justify" vertical="top" wrapText="1"/>
    </xf>
    <xf numFmtId="0" fontId="31" fillId="0" borderId="0" xfId="0" applyFont="1"/>
    <xf numFmtId="0" fontId="29" fillId="0" borderId="0" xfId="0" applyNumberFormat="1" applyFont="1" applyAlignment="1">
      <alignment horizontal="justify" vertical="top" wrapText="1"/>
    </xf>
    <xf numFmtId="0" fontId="30" fillId="0" borderId="0" xfId="0" applyFont="1" applyAlignment="1">
      <alignment horizontal="left" vertical="top" wrapText="1"/>
    </xf>
    <xf numFmtId="0" fontId="29" fillId="0" borderId="0" xfId="3" applyFont="1" applyAlignment="1">
      <alignment vertical="top" wrapText="1"/>
    </xf>
    <xf numFmtId="0" fontId="19" fillId="0" borderId="0" xfId="0" applyFont="1" applyBorder="1"/>
    <xf numFmtId="0" fontId="0" fillId="0" borderId="7" xfId="0" applyBorder="1" applyAlignment="1">
      <alignment horizontal="center"/>
    </xf>
    <xf numFmtId="0" fontId="0" fillId="0" borderId="7" xfId="0" applyBorder="1"/>
    <xf numFmtId="0" fontId="22" fillId="0" borderId="7" xfId="0" applyFont="1" applyFill="1" applyBorder="1" applyAlignment="1" applyProtection="1">
      <alignment horizontal="center" vertical="distributed"/>
      <protection locked="0"/>
    </xf>
    <xf numFmtId="0" fontId="21" fillId="0" borderId="7" xfId="0" applyFont="1" applyBorder="1" applyAlignment="1" applyProtection="1">
      <alignment vertical="distributed"/>
      <protection locked="0"/>
    </xf>
    <xf numFmtId="0" fontId="19" fillId="0" borderId="7" xfId="0" applyFont="1" applyBorder="1" applyAlignment="1" applyProtection="1">
      <alignment vertical="distributed"/>
      <protection locked="0"/>
    </xf>
    <xf numFmtId="0" fontId="0" fillId="0" borderId="7" xfId="0" applyBorder="1" applyAlignment="1" applyProtection="1">
      <alignment vertical="distributed"/>
      <protection locked="0"/>
    </xf>
    <xf numFmtId="4" fontId="24" fillId="0" borderId="0" xfId="0" applyNumberFormat="1" applyFont="1" applyAlignment="1">
      <alignment wrapText="1"/>
    </xf>
    <xf numFmtId="4" fontId="24" fillId="0" borderId="0" xfId="0" applyNumberFormat="1" applyFont="1"/>
    <xf numFmtId="0" fontId="24" fillId="5" borderId="0" xfId="0" applyFont="1" applyFill="1"/>
    <xf numFmtId="0" fontId="25" fillId="5" borderId="0" xfId="0" applyFont="1" applyFill="1" applyAlignment="1">
      <alignment horizontal="left"/>
    </xf>
    <xf numFmtId="4" fontId="24" fillId="5" borderId="0" xfId="0" applyNumberFormat="1" applyFont="1" applyFill="1"/>
    <xf numFmtId="0" fontId="19" fillId="5" borderId="0" xfId="0" applyFont="1" applyFill="1"/>
    <xf numFmtId="0" fontId="25" fillId="0" borderId="0" xfId="0" applyFont="1" applyAlignment="1">
      <alignment horizontal="left"/>
    </xf>
    <xf numFmtId="0" fontId="27" fillId="0" borderId="0" xfId="0" applyFont="1"/>
    <xf numFmtId="4" fontId="27" fillId="0" borderId="0" xfId="0" applyNumberFormat="1" applyFont="1"/>
    <xf numFmtId="0" fontId="27" fillId="0" borderId="0" xfId="0" applyFont="1" applyBorder="1"/>
    <xf numFmtId="0" fontId="27" fillId="0" borderId="1" xfId="0" applyFont="1" applyBorder="1"/>
    <xf numFmtId="4" fontId="27" fillId="0" borderId="1" xfId="0" applyNumberFormat="1" applyFont="1" applyBorder="1"/>
    <xf numFmtId="4" fontId="27" fillId="0" borderId="0" xfId="0" applyNumberFormat="1" applyFont="1" applyBorder="1"/>
    <xf numFmtId="0" fontId="27" fillId="5" borderId="0" xfId="0" applyFont="1" applyFill="1"/>
    <xf numFmtId="0" fontId="27" fillId="5" borderId="0" xfId="0" applyFont="1" applyFill="1" applyAlignment="1">
      <alignment horizontal="right"/>
    </xf>
    <xf numFmtId="4" fontId="27" fillId="5" borderId="0" xfId="0" applyNumberFormat="1" applyFont="1" applyFill="1"/>
    <xf numFmtId="0" fontId="27" fillId="0" borderId="0" xfId="0" applyFont="1" applyFill="1" applyBorder="1" applyAlignment="1">
      <alignment horizontal="right"/>
    </xf>
    <xf numFmtId="4" fontId="19" fillId="0" borderId="0" xfId="0" applyNumberFormat="1" applyFont="1"/>
    <xf numFmtId="0" fontId="27" fillId="5" borderId="0" xfId="0" applyFont="1" applyFill="1" applyBorder="1" applyAlignment="1">
      <alignment horizontal="right"/>
    </xf>
    <xf numFmtId="4" fontId="19" fillId="5" borderId="0" xfId="0" applyNumberFormat="1" applyFont="1" applyFill="1"/>
    <xf numFmtId="0" fontId="29" fillId="0" borderId="0" xfId="0" applyFont="1" applyAlignment="1">
      <alignment horizontal="center"/>
    </xf>
    <xf numFmtId="0" fontId="29" fillId="0" borderId="0" xfId="0" applyFont="1"/>
    <xf numFmtId="4" fontId="29" fillId="0" borderId="0" xfId="0" applyNumberFormat="1" applyFont="1"/>
    <xf numFmtId="0" fontId="29" fillId="5" borderId="0" xfId="0" applyFont="1" applyFill="1" applyAlignment="1">
      <alignment horizontal="center"/>
    </xf>
    <xf numFmtId="0" fontId="23" fillId="6" borderId="0" xfId="0" applyFont="1" applyFill="1" applyBorder="1"/>
    <xf numFmtId="0" fontId="29" fillId="5" borderId="0" xfId="0" applyFont="1" applyFill="1"/>
    <xf numFmtId="4" fontId="29" fillId="5" borderId="0" xfId="0" applyNumberFormat="1" applyFont="1" applyFill="1"/>
    <xf numFmtId="0" fontId="32" fillId="0" borderId="0" xfId="0" applyFont="1" applyAlignment="1">
      <alignment horizontal="center"/>
    </xf>
    <xf numFmtId="0" fontId="32" fillId="0" borderId="0" xfId="0" applyFont="1"/>
    <xf numFmtId="4" fontId="32" fillId="0" borderId="0" xfId="14" applyNumberFormat="1" applyFont="1" applyFill="1" applyBorder="1" applyAlignment="1" applyProtection="1">
      <alignment horizontal="right" wrapText="1"/>
    </xf>
    <xf numFmtId="0" fontId="32" fillId="0" borderId="0" xfId="0" applyFont="1" applyBorder="1" applyAlignment="1">
      <alignment horizontal="center"/>
    </xf>
    <xf numFmtId="0" fontId="32" fillId="0" borderId="0" xfId="0" applyFont="1" applyBorder="1"/>
    <xf numFmtId="0" fontId="29" fillId="3" borderId="4" xfId="0" applyFont="1" applyFill="1" applyBorder="1" applyAlignment="1">
      <alignment horizontal="center"/>
    </xf>
    <xf numFmtId="0" fontId="32" fillId="3" borderId="4" xfId="0" applyFont="1" applyFill="1" applyBorder="1"/>
    <xf numFmtId="4" fontId="32" fillId="3" borderId="4" xfId="14" applyNumberFormat="1" applyFont="1" applyFill="1" applyBorder="1" applyAlignment="1" applyProtection="1">
      <alignment horizontal="right" wrapText="1"/>
    </xf>
    <xf numFmtId="0" fontId="33" fillId="4" borderId="0" xfId="0" applyFont="1" applyFill="1" applyBorder="1" applyAlignment="1">
      <alignment horizontal="center"/>
    </xf>
    <xf numFmtId="0" fontId="33" fillId="4" borderId="0" xfId="0" applyFont="1" applyFill="1" applyBorder="1"/>
    <xf numFmtId="0" fontId="29" fillId="3" borderId="0" xfId="0" applyFont="1" applyFill="1"/>
    <xf numFmtId="4" fontId="29" fillId="3" borderId="0" xfId="0" applyNumberFormat="1" applyFont="1" applyFill="1"/>
    <xf numFmtId="0" fontId="19" fillId="3" borderId="0" xfId="0" applyFont="1" applyFill="1"/>
    <xf numFmtId="0" fontId="29" fillId="0" borderId="0" xfId="0" applyFont="1" applyFill="1" applyAlignment="1">
      <alignment horizontal="center" vertical="top" wrapText="1"/>
    </xf>
    <xf numFmtId="0" fontId="29" fillId="0" borderId="0" xfId="0" applyFont="1" applyFill="1"/>
    <xf numFmtId="4" fontId="19" fillId="0" borderId="0" xfId="1" applyNumberFormat="1" applyFont="1" applyFill="1" applyAlignment="1" applyProtection="1"/>
    <xf numFmtId="0" fontId="19" fillId="0" borderId="0" xfId="0" applyFont="1" applyFill="1"/>
    <xf numFmtId="4" fontId="19" fillId="0" borderId="0" xfId="0" applyNumberFormat="1" applyFont="1" applyFill="1"/>
    <xf numFmtId="0" fontId="29" fillId="0" borderId="0" xfId="0" applyFont="1" applyFill="1" applyBorder="1"/>
    <xf numFmtId="4" fontId="29" fillId="0" borderId="0" xfId="0" applyNumberFormat="1" applyFont="1" applyFill="1" applyBorder="1"/>
    <xf numFmtId="0" fontId="29" fillId="0" borderId="0" xfId="0" applyFont="1" applyFill="1" applyBorder="1" applyAlignment="1">
      <alignment horizontal="center"/>
    </xf>
    <xf numFmtId="0" fontId="32" fillId="4" borderId="3" xfId="0" applyFont="1" applyFill="1" applyBorder="1" applyAlignment="1">
      <alignment horizontal="center"/>
    </xf>
    <xf numFmtId="0" fontId="32" fillId="4" borderId="3" xfId="0" applyFont="1" applyFill="1" applyBorder="1"/>
    <xf numFmtId="4" fontId="32" fillId="4" borderId="3" xfId="14" applyNumberFormat="1" applyFont="1" applyFill="1" applyBorder="1" applyAlignment="1" applyProtection="1">
      <alignment wrapText="1"/>
    </xf>
    <xf numFmtId="0" fontId="19" fillId="0" borderId="0" xfId="0" applyFont="1" applyAlignment="1">
      <alignment horizontal="center"/>
    </xf>
    <xf numFmtId="0" fontId="19" fillId="3" borderId="0" xfId="0" applyFont="1" applyFill="1" applyAlignment="1">
      <alignment horizontal="left" vertical="top" wrapText="1"/>
    </xf>
    <xf numFmtId="0" fontId="22" fillId="3" borderId="0" xfId="0" applyFont="1" applyFill="1" applyAlignment="1">
      <alignment horizontal="left" vertical="top" wrapText="1"/>
    </xf>
    <xf numFmtId="0" fontId="19" fillId="3" borderId="0" xfId="0" applyFont="1" applyFill="1" applyAlignment="1">
      <alignment horizontal="left" wrapText="1"/>
    </xf>
    <xf numFmtId="4" fontId="19" fillId="3" borderId="0" xfId="0" applyNumberFormat="1" applyFont="1" applyFill="1" applyAlignment="1">
      <alignment horizontal="right" wrapText="1"/>
    </xf>
    <xf numFmtId="0" fontId="19" fillId="3" borderId="0" xfId="0" applyFont="1" applyFill="1" applyAlignment="1">
      <alignment wrapText="1"/>
    </xf>
    <xf numFmtId="0" fontId="19" fillId="0" borderId="0" xfId="0" applyFont="1" applyAlignment="1">
      <alignment horizontal="left" vertical="top" wrapText="1"/>
    </xf>
    <xf numFmtId="0" fontId="19" fillId="0" borderId="0" xfId="0" applyFont="1" applyAlignment="1">
      <alignment horizontal="left" wrapText="1"/>
    </xf>
    <xf numFmtId="4" fontId="19" fillId="0" borderId="0" xfId="0" applyNumberFormat="1" applyFont="1" applyAlignment="1">
      <alignment horizontal="right" wrapText="1"/>
    </xf>
    <xf numFmtId="0" fontId="19" fillId="0" borderId="0" xfId="0" applyFont="1" applyAlignment="1">
      <alignment wrapText="1"/>
    </xf>
    <xf numFmtId="0" fontId="19" fillId="0" borderId="0" xfId="0" applyFont="1" applyFill="1" applyAlignment="1">
      <alignment horizontal="left" vertical="top" wrapText="1"/>
    </xf>
    <xf numFmtId="0" fontId="19" fillId="0" borderId="0" xfId="0" applyFont="1" applyFill="1" applyAlignment="1">
      <alignment vertical="top" wrapText="1"/>
    </xf>
    <xf numFmtId="0" fontId="19" fillId="0" borderId="0" xfId="0" applyFont="1" applyFill="1" applyAlignment="1">
      <alignment wrapText="1"/>
    </xf>
    <xf numFmtId="0" fontId="19" fillId="0" borderId="0" xfId="0" applyFont="1" applyFill="1" applyAlignment="1">
      <alignment horizontal="center" vertical="top"/>
    </xf>
    <xf numFmtId="0" fontId="19" fillId="0" borderId="0" xfId="0" applyFont="1" applyFill="1" applyAlignment="1">
      <alignment horizontal="left" wrapText="1"/>
    </xf>
    <xf numFmtId="4" fontId="19" fillId="0" borderId="0" xfId="0" applyNumberFormat="1" applyFont="1" applyFill="1" applyAlignment="1">
      <alignment horizontal="right" wrapText="1"/>
    </xf>
    <xf numFmtId="0" fontId="22" fillId="3" borderId="1" xfId="0" applyFont="1" applyFill="1" applyBorder="1" applyAlignment="1">
      <alignment horizontal="left" vertical="top" wrapText="1"/>
    </xf>
    <xf numFmtId="0" fontId="22" fillId="3" borderId="1" xfId="0" applyFont="1" applyFill="1" applyBorder="1" applyAlignment="1">
      <alignment horizontal="left" wrapText="1"/>
    </xf>
    <xf numFmtId="4" fontId="22" fillId="3" borderId="1" xfId="0" applyNumberFormat="1" applyFont="1" applyFill="1" applyBorder="1" applyAlignment="1">
      <alignment horizontal="right" wrapText="1"/>
    </xf>
    <xf numFmtId="0" fontId="22" fillId="0" borderId="0" xfId="0" applyFont="1" applyFill="1" applyBorder="1" applyAlignment="1">
      <alignment horizontal="left" vertical="top" wrapText="1"/>
    </xf>
    <xf numFmtId="0" fontId="22" fillId="0" borderId="0" xfId="0" applyFont="1" applyFill="1" applyBorder="1" applyAlignment="1">
      <alignment horizontal="left" wrapText="1"/>
    </xf>
    <xf numFmtId="4" fontId="22" fillId="0" borderId="0" xfId="0" applyNumberFormat="1" applyFont="1" applyFill="1" applyBorder="1" applyAlignment="1">
      <alignment horizontal="right" wrapText="1"/>
    </xf>
    <xf numFmtId="0" fontId="19" fillId="0" borderId="0" xfId="0" applyFont="1" applyFill="1" applyAlignment="1">
      <alignment horizontal="left" vertical="top"/>
    </xf>
    <xf numFmtId="0" fontId="19" fillId="0" borderId="0" xfId="0" applyFont="1" applyFill="1" applyBorder="1" applyAlignment="1" applyProtection="1">
      <alignment horizontal="left" vertical="top" wrapText="1"/>
    </xf>
    <xf numFmtId="0" fontId="19" fillId="0" borderId="0" xfId="0" applyFont="1" applyFill="1" applyAlignment="1">
      <alignment horizontal="left"/>
    </xf>
    <xf numFmtId="4" fontId="19" fillId="0" borderId="0" xfId="0" applyNumberFormat="1" applyFont="1" applyFill="1" applyAlignment="1">
      <alignment horizontal="right"/>
    </xf>
    <xf numFmtId="0" fontId="19" fillId="0" borderId="0" xfId="0" applyFont="1" applyAlignment="1" applyProtection="1">
      <alignment horizontal="justify" vertical="top" wrapText="1"/>
    </xf>
    <xf numFmtId="0" fontId="19" fillId="0" borderId="0" xfId="0" applyFont="1" applyBorder="1" applyAlignment="1" applyProtection="1">
      <alignment horizontal="justify" vertical="top" wrapText="1"/>
    </xf>
    <xf numFmtId="0" fontId="19" fillId="0" borderId="0" xfId="0" applyFont="1" applyFill="1" applyBorder="1" applyAlignment="1">
      <alignment horizontal="left" wrapText="1"/>
    </xf>
    <xf numFmtId="4" fontId="19" fillId="0" borderId="0" xfId="0" applyNumberFormat="1" applyFont="1" applyFill="1" applyBorder="1" applyAlignment="1">
      <alignment horizontal="right" wrapText="1"/>
    </xf>
    <xf numFmtId="0" fontId="22" fillId="3" borderId="1" xfId="0" applyFont="1" applyFill="1" applyBorder="1" applyAlignment="1">
      <alignment wrapText="1"/>
    </xf>
    <xf numFmtId="4" fontId="19" fillId="0" borderId="0" xfId="0" applyNumberFormat="1" applyFont="1" applyFill="1" applyAlignment="1">
      <alignment horizontal="right" vertical="top" wrapText="1"/>
    </xf>
    <xf numFmtId="0" fontId="22" fillId="0" borderId="0" xfId="0" applyFont="1" applyFill="1" applyAlignment="1">
      <alignment horizontal="left" vertical="top" wrapText="1"/>
    </xf>
    <xf numFmtId="0" fontId="32" fillId="3" borderId="0" xfId="0" applyFont="1" applyFill="1" applyBorder="1" applyAlignment="1">
      <alignment horizontal="center" vertical="top" wrapText="1"/>
    </xf>
    <xf numFmtId="0" fontId="33" fillId="3" borderId="0" xfId="0" applyFont="1" applyFill="1" applyBorder="1" applyAlignment="1">
      <alignment vertical="top" wrapText="1"/>
    </xf>
    <xf numFmtId="0" fontId="29" fillId="3" borderId="0" xfId="0" applyFont="1" applyFill="1" applyBorder="1"/>
    <xf numFmtId="166" fontId="29" fillId="3" borderId="0" xfId="14" applyFont="1" applyFill="1" applyBorder="1">
      <alignment wrapText="1"/>
    </xf>
    <xf numFmtId="166" fontId="29" fillId="3" borderId="0" xfId="14" applyFont="1" applyFill="1" applyBorder="1" applyAlignment="1" applyProtection="1">
      <alignment wrapText="1"/>
    </xf>
    <xf numFmtId="0" fontId="29" fillId="0" borderId="0" xfId="0" applyFont="1" applyBorder="1"/>
    <xf numFmtId="166" fontId="29" fillId="0" borderId="0" xfId="14" applyFont="1" applyBorder="1">
      <alignment wrapText="1"/>
    </xf>
    <xf numFmtId="166" fontId="29" fillId="0" borderId="0" xfId="14" applyFont="1" applyFill="1" applyBorder="1" applyAlignment="1" applyProtection="1">
      <alignment wrapText="1"/>
    </xf>
    <xf numFmtId="0" fontId="29" fillId="0" borderId="0" xfId="0" applyFont="1" applyAlignment="1">
      <alignment horizontal="center" vertical="top" wrapText="1"/>
    </xf>
    <xf numFmtId="0" fontId="29" fillId="0" borderId="0" xfId="0" applyFont="1" applyAlignment="1">
      <alignment vertical="top" wrapText="1"/>
    </xf>
    <xf numFmtId="4" fontId="19" fillId="0" borderId="0" xfId="1" applyNumberFormat="1" applyFont="1" applyAlignment="1" applyProtection="1"/>
    <xf numFmtId="0" fontId="29" fillId="2" borderId="0" xfId="0" applyFont="1" applyFill="1" applyAlignment="1">
      <alignment horizontal="center" vertical="top" wrapText="1"/>
    </xf>
    <xf numFmtId="4" fontId="19" fillId="0" borderId="0" xfId="0" applyNumberFormat="1" applyFont="1" applyFill="1" applyBorder="1"/>
    <xf numFmtId="0" fontId="32" fillId="3" borderId="2" xfId="0" applyFont="1" applyFill="1" applyBorder="1" applyAlignment="1">
      <alignment horizontal="center"/>
    </xf>
    <xf numFmtId="0" fontId="32" fillId="3" borderId="2" xfId="0" applyFont="1" applyFill="1" applyBorder="1"/>
    <xf numFmtId="4" fontId="32" fillId="3" borderId="2" xfId="14" applyNumberFormat="1" applyFont="1" applyFill="1" applyBorder="1" applyAlignment="1">
      <alignment horizontal="right" wrapText="1"/>
    </xf>
    <xf numFmtId="0" fontId="19" fillId="0" borderId="0" xfId="0" applyFont="1" applyFill="1" applyBorder="1" applyAlignment="1" applyProtection="1">
      <alignment horizontal="justify" vertical="top" wrapText="1"/>
    </xf>
    <xf numFmtId="4" fontId="19" fillId="7" borderId="0" xfId="0" applyNumberFormat="1" applyFont="1" applyFill="1" applyBorder="1" applyAlignment="1" applyProtection="1">
      <alignment horizontal="right" wrapText="1"/>
    </xf>
    <xf numFmtId="4" fontId="19" fillId="7" borderId="0" xfId="0" applyNumberFormat="1" applyFont="1" applyFill="1" applyBorder="1" applyProtection="1"/>
    <xf numFmtId="0" fontId="19" fillId="0" borderId="0" xfId="3" applyFont="1" applyFill="1" applyAlignment="1" applyProtection="1">
      <alignment horizontal="justify" vertical="top"/>
    </xf>
    <xf numFmtId="4" fontId="19" fillId="0" borderId="0" xfId="0" applyNumberFormat="1" applyFont="1" applyBorder="1" applyProtection="1"/>
    <xf numFmtId="0" fontId="19" fillId="0" borderId="0" xfId="0" applyFont="1" applyAlignment="1" applyProtection="1">
      <alignment vertical="top" wrapText="1"/>
    </xf>
    <xf numFmtId="0" fontId="19" fillId="0" borderId="0" xfId="0" applyFont="1" applyBorder="1" applyAlignment="1" applyProtection="1">
      <alignment horizontal="left" vertical="top" wrapText="1"/>
    </xf>
    <xf numFmtId="0" fontId="19" fillId="0" borderId="0" xfId="3" applyFont="1" applyAlignment="1" applyProtection="1">
      <alignment vertical="top" wrapText="1"/>
    </xf>
    <xf numFmtId="4" fontId="19" fillId="0" borderId="0" xfId="0" applyNumberFormat="1" applyFont="1" applyFill="1" applyBorder="1" applyProtection="1"/>
    <xf numFmtId="0" fontId="29" fillId="0" borderId="0" xfId="0" applyFont="1" applyBorder="1" applyAlignment="1">
      <alignment horizontal="center" vertical="top" wrapText="1"/>
    </xf>
    <xf numFmtId="4" fontId="29" fillId="0" borderId="0" xfId="0" applyNumberFormat="1" applyFont="1" applyAlignment="1">
      <alignment horizontal="center" vertical="top"/>
    </xf>
    <xf numFmtId="0" fontId="19" fillId="0" borderId="0" xfId="0" applyFont="1" applyFill="1" applyBorder="1" applyAlignment="1">
      <alignment horizontal="justify" vertical="top" wrapText="1"/>
    </xf>
    <xf numFmtId="1" fontId="19" fillId="0" borderId="0" xfId="0" applyNumberFormat="1" applyFont="1" applyFill="1" applyBorder="1" applyAlignment="1">
      <alignment horizontal="justify" vertical="top" wrapText="1"/>
    </xf>
    <xf numFmtId="0" fontId="29" fillId="0" borderId="4" xfId="0" applyFont="1" applyBorder="1" applyAlignment="1">
      <alignment horizontal="justify" vertical="top" wrapText="1"/>
    </xf>
    <xf numFmtId="0" fontId="29" fillId="0" borderId="4" xfId="0" applyFont="1" applyBorder="1" applyAlignment="1">
      <alignment horizontal="center" vertical="top" wrapText="1"/>
    </xf>
    <xf numFmtId="4" fontId="29" fillId="0" borderId="4" xfId="0" applyNumberFormat="1" applyFont="1" applyBorder="1" applyAlignment="1">
      <alignment horizontal="center" vertical="top"/>
    </xf>
    <xf numFmtId="0" fontId="29" fillId="0" borderId="5" xfId="0" applyFont="1" applyBorder="1" applyAlignment="1">
      <alignment horizontal="center" vertical="top" wrapText="1"/>
    </xf>
    <xf numFmtId="0" fontId="29" fillId="0" borderId="0" xfId="0" applyFont="1" applyBorder="1" applyAlignment="1" applyProtection="1">
      <alignment horizontal="justify" vertical="top" wrapText="1"/>
      <protection locked="0"/>
    </xf>
    <xf numFmtId="168" fontId="29" fillId="0" borderId="0" xfId="0" applyNumberFormat="1" applyFont="1" applyAlignment="1">
      <alignment horizontal="center"/>
    </xf>
    <xf numFmtId="168" fontId="29" fillId="0" borderId="0" xfId="0" applyNumberFormat="1" applyFont="1" applyBorder="1" applyAlignment="1">
      <alignment horizontal="center" vertical="top" wrapText="1"/>
    </xf>
    <xf numFmtId="168" fontId="29" fillId="0" borderId="0" xfId="0" applyNumberFormat="1" applyFont="1" applyAlignment="1">
      <alignment horizontal="center" vertical="top"/>
    </xf>
    <xf numFmtId="0" fontId="29" fillId="0" borderId="0" xfId="0" applyFont="1" applyBorder="1" applyAlignment="1">
      <alignment horizontal="center" wrapText="1"/>
    </xf>
    <xf numFmtId="0" fontId="19" fillId="0" borderId="0" xfId="6" applyFont="1" applyFill="1" applyBorder="1" applyAlignment="1" applyProtection="1">
      <alignment vertical="top"/>
    </xf>
    <xf numFmtId="0" fontId="19" fillId="0" borderId="0" xfId="6" applyFont="1" applyFill="1" applyBorder="1" applyAlignment="1" applyProtection="1"/>
    <xf numFmtId="0" fontId="29" fillId="0" borderId="0" xfId="0" applyFont="1" applyFill="1" applyAlignment="1" applyProtection="1">
      <alignment horizontal="justify" vertical="top" wrapText="1"/>
    </xf>
    <xf numFmtId="0" fontId="29" fillId="0" borderId="0" xfId="0" applyFont="1" applyFill="1" applyAlignment="1" applyProtection="1">
      <alignment horizontal="center" vertical="top" wrapText="1"/>
    </xf>
    <xf numFmtId="168" fontId="29" fillId="0" borderId="0" xfId="0" applyNumberFormat="1" applyFont="1" applyFill="1" applyAlignment="1" applyProtection="1">
      <alignment horizontal="center" vertical="top" wrapText="1"/>
    </xf>
    <xf numFmtId="0" fontId="29" fillId="0" borderId="0" xfId="0" applyFont="1" applyFill="1" applyAlignment="1" applyProtection="1">
      <alignment horizontal="center" vertical="top"/>
    </xf>
    <xf numFmtId="0" fontId="29" fillId="0" borderId="0" xfId="0" applyFont="1" applyFill="1" applyAlignment="1" applyProtection="1">
      <alignment horizontal="left" vertical="top" wrapText="1"/>
    </xf>
    <xf numFmtId="0" fontId="29" fillId="0" borderId="0" xfId="0" applyFont="1" applyFill="1" applyAlignment="1" applyProtection="1">
      <alignment horizontal="center" wrapText="1"/>
    </xf>
    <xf numFmtId="168" fontId="29" fillId="0" borderId="0" xfId="0" applyNumberFormat="1" applyFont="1" applyFill="1" applyAlignment="1" applyProtection="1">
      <alignment horizontal="center" wrapText="1"/>
    </xf>
    <xf numFmtId="1" fontId="29" fillId="0" borderId="0" xfId="0" applyNumberFormat="1" applyFont="1" applyAlignment="1" applyProtection="1">
      <alignment horizontal="center" vertical="top" wrapText="1"/>
      <protection locked="0"/>
    </xf>
    <xf numFmtId="168" fontId="29" fillId="0" borderId="0" xfId="0" applyNumberFormat="1" applyFont="1" applyBorder="1" applyAlignment="1">
      <alignment horizontal="center"/>
    </xf>
    <xf numFmtId="168" fontId="29" fillId="0" borderId="0" xfId="0" applyNumberFormat="1" applyFont="1" applyAlignment="1" applyProtection="1">
      <alignment horizontal="center" vertical="top" wrapText="1"/>
      <protection locked="0"/>
    </xf>
    <xf numFmtId="0" fontId="29" fillId="0" borderId="0" xfId="0" applyFont="1" applyAlignment="1">
      <alignment horizontal="center" wrapText="1"/>
    </xf>
    <xf numFmtId="2" fontId="29" fillId="0" borderId="0" xfId="0" applyNumberFormat="1" applyFont="1" applyFill="1" applyBorder="1" applyAlignment="1">
      <alignment horizontal="left" vertical="top" wrapText="1"/>
    </xf>
    <xf numFmtId="0" fontId="29" fillId="0" borderId="0" xfId="0" applyFont="1" applyFill="1" applyBorder="1" applyAlignment="1">
      <alignment horizontal="center" vertical="top"/>
    </xf>
    <xf numFmtId="0" fontId="52" fillId="8" borderId="0" xfId="0" applyFont="1" applyFill="1" applyBorder="1" applyAlignment="1">
      <alignment vertical="center" wrapText="1"/>
    </xf>
    <xf numFmtId="0" fontId="29" fillId="0" borderId="0" xfId="0" applyNumberFormat="1" applyFont="1" applyFill="1" applyBorder="1" applyAlignment="1">
      <alignment vertical="top" wrapText="1"/>
    </xf>
    <xf numFmtId="0" fontId="53" fillId="0" borderId="0" xfId="0" applyNumberFormat="1" applyFont="1" applyFill="1" applyBorder="1" applyAlignment="1">
      <alignment vertical="top" wrapText="1"/>
    </xf>
    <xf numFmtId="0" fontId="54" fillId="0" borderId="0" xfId="0" applyFont="1" applyFill="1" applyAlignment="1">
      <alignment horizontal="center"/>
    </xf>
    <xf numFmtId="3" fontId="54" fillId="0" borderId="0" xfId="0" applyNumberFormat="1" applyFont="1" applyFill="1" applyAlignment="1">
      <alignment horizontal="center"/>
    </xf>
    <xf numFmtId="171" fontId="53" fillId="0" borderId="0" xfId="0" applyNumberFormat="1" applyFont="1" applyFill="1" applyBorder="1" applyAlignment="1">
      <alignment horizontal="center"/>
    </xf>
    <xf numFmtId="3" fontId="29" fillId="0" borderId="0" xfId="10" applyNumberFormat="1" applyFont="1" applyFill="1" applyBorder="1" applyAlignment="1" applyProtection="1">
      <alignment vertical="top" wrapText="1"/>
    </xf>
    <xf numFmtId="0" fontId="29" fillId="0" borderId="0" xfId="0" applyFont="1" applyBorder="1" applyAlignment="1">
      <alignment horizontal="center"/>
    </xf>
    <xf numFmtId="0" fontId="30" fillId="0" borderId="0" xfId="7" applyFont="1" applyBorder="1" applyAlignment="1">
      <alignment horizontal="center" vertical="top"/>
    </xf>
    <xf numFmtId="49" fontId="29" fillId="0" borderId="0" xfId="11" applyNumberFormat="1" applyFont="1" applyFill="1" applyBorder="1" applyAlignment="1" applyProtection="1">
      <alignment horizontal="left" vertical="top" wrapText="1" shrinkToFit="1"/>
    </xf>
    <xf numFmtId="0" fontId="29" fillId="0" borderId="0" xfId="0" applyFont="1" applyAlignment="1">
      <alignment wrapText="1"/>
    </xf>
    <xf numFmtId="0" fontId="29" fillId="0" borderId="0" xfId="10" applyNumberFormat="1" applyFont="1" applyFill="1" applyBorder="1" applyAlignment="1" applyProtection="1">
      <alignment vertical="top" wrapText="1"/>
    </xf>
    <xf numFmtId="0" fontId="29" fillId="0" borderId="0" xfId="10" applyNumberFormat="1" applyFont="1" applyFill="1" applyBorder="1" applyAlignment="1" applyProtection="1">
      <alignment horizontal="center"/>
    </xf>
    <xf numFmtId="2" fontId="29" fillId="0" borderId="0" xfId="0" applyNumberFormat="1" applyFont="1" applyFill="1" applyAlignment="1">
      <alignment horizontal="left" vertical="top" wrapText="1"/>
    </xf>
    <xf numFmtId="10" fontId="29" fillId="0" borderId="0" xfId="0" applyNumberFormat="1" applyFont="1" applyFill="1" applyBorder="1" applyAlignment="1">
      <alignment horizontal="center"/>
    </xf>
    <xf numFmtId="3" fontId="53" fillId="0" borderId="0" xfId="0" applyNumberFormat="1" applyFont="1" applyFill="1" applyBorder="1" applyAlignment="1">
      <alignment horizontal="center"/>
    </xf>
    <xf numFmtId="0" fontId="29" fillId="0" borderId="6" xfId="0" applyFont="1" applyBorder="1" applyAlignment="1">
      <alignment horizontal="justify" vertical="top" wrapText="1"/>
    </xf>
    <xf numFmtId="0" fontId="29" fillId="0" borderId="6" xfId="0" applyFont="1" applyBorder="1" applyAlignment="1">
      <alignment horizontal="center" vertical="top" wrapText="1"/>
    </xf>
    <xf numFmtId="4" fontId="29" fillId="0" borderId="6" xfId="0" applyNumberFormat="1" applyFont="1" applyBorder="1" applyAlignment="1">
      <alignment horizontal="center" vertical="top"/>
    </xf>
    <xf numFmtId="0" fontId="19" fillId="0" borderId="0" xfId="0" applyFont="1" applyFill="1" applyBorder="1" applyAlignment="1">
      <alignment horizontal="center" vertical="top" wrapText="1"/>
    </xf>
    <xf numFmtId="4" fontId="19" fillId="0" borderId="0" xfId="0" applyNumberFormat="1" applyFont="1" applyFill="1" applyBorder="1" applyAlignment="1">
      <alignment horizontal="center" vertical="top"/>
    </xf>
    <xf numFmtId="0" fontId="35" fillId="0" borderId="0" xfId="0" applyFont="1" applyAlignment="1">
      <alignment horizontal="right"/>
    </xf>
    <xf numFmtId="0" fontId="55" fillId="0" borderId="0" xfId="0" applyFont="1" applyAlignment="1">
      <alignment horizontal="left"/>
    </xf>
    <xf numFmtId="167" fontId="35" fillId="0" borderId="0" xfId="14" applyNumberFormat="1" applyFont="1" applyAlignment="1"/>
    <xf numFmtId="168" fontId="35" fillId="0" borderId="0" xfId="14" applyNumberFormat="1" applyFont="1" applyAlignment="1">
      <alignment horizontal="right"/>
    </xf>
    <xf numFmtId="168" fontId="35" fillId="0" borderId="0" xfId="14" applyNumberFormat="1" applyFont="1" applyFill="1" applyAlignment="1">
      <alignment horizontal="right"/>
    </xf>
    <xf numFmtId="0" fontId="56" fillId="0" borderId="0" xfId="0" applyFont="1" applyFill="1" applyAlignment="1">
      <alignment wrapText="1"/>
    </xf>
    <xf numFmtId="0" fontId="35" fillId="0" borderId="0" xfId="0" applyFont="1" applyAlignment="1">
      <alignment horizontal="left"/>
    </xf>
    <xf numFmtId="0" fontId="20" fillId="0" borderId="0" xfId="0" applyFont="1" applyAlignment="1">
      <alignment horizontal="left" vertical="top" wrapText="1"/>
    </xf>
    <xf numFmtId="0" fontId="57" fillId="0" borderId="0" xfId="0" applyFont="1" applyFill="1" applyAlignment="1">
      <alignment wrapText="1"/>
    </xf>
    <xf numFmtId="0" fontId="35" fillId="0" borderId="0" xfId="0" applyFont="1"/>
    <xf numFmtId="0" fontId="35" fillId="0" borderId="0" xfId="0" applyFont="1" applyFill="1"/>
    <xf numFmtId="0" fontId="57" fillId="0" borderId="0" xfId="0" applyFont="1" applyFill="1"/>
    <xf numFmtId="0" fontId="55" fillId="0" borderId="0" xfId="0" applyFont="1" applyAlignment="1">
      <alignment vertical="top" wrapText="1"/>
    </xf>
    <xf numFmtId="0" fontId="35" fillId="0" borderId="1" xfId="0" applyFont="1" applyBorder="1" applyAlignment="1">
      <alignment horizontal="right"/>
    </xf>
    <xf numFmtId="0" fontId="57" fillId="0" borderId="1" xfId="0" applyFont="1" applyBorder="1"/>
    <xf numFmtId="0" fontId="35" fillId="0" borderId="1" xfId="0" applyFont="1" applyBorder="1"/>
    <xf numFmtId="167" fontId="35" fillId="0" borderId="1" xfId="14" applyNumberFormat="1" applyFont="1" applyBorder="1" applyAlignment="1"/>
    <xf numFmtId="168" fontId="35" fillId="0" borderId="1" xfId="14" applyNumberFormat="1" applyFont="1" applyBorder="1" applyAlignment="1">
      <alignment horizontal="right"/>
    </xf>
    <xf numFmtId="168" fontId="35" fillId="0" borderId="1" xfId="14" applyNumberFormat="1" applyFont="1" applyFill="1" applyBorder="1" applyAlignment="1">
      <alignment horizontal="right"/>
    </xf>
    <xf numFmtId="0" fontId="35" fillId="0" borderId="0" xfId="0" applyFont="1" applyBorder="1" applyAlignment="1">
      <alignment horizontal="right"/>
    </xf>
    <xf numFmtId="0" fontId="35" fillId="0" borderId="0" xfId="0" applyFont="1" applyBorder="1"/>
    <xf numFmtId="167" fontId="35" fillId="0" borderId="0" xfId="14" applyNumberFormat="1" applyFont="1" applyBorder="1" applyAlignment="1"/>
    <xf numFmtId="168" fontId="35" fillId="0" borderId="0" xfId="14" applyNumberFormat="1" applyFont="1" applyBorder="1" applyAlignment="1">
      <alignment horizontal="right"/>
    </xf>
    <xf numFmtId="0" fontId="55" fillId="0" borderId="0" xfId="0" applyFont="1" applyFill="1"/>
    <xf numFmtId="169" fontId="35" fillId="0" borderId="0" xfId="13" applyNumberFormat="1" applyFont="1" applyFill="1"/>
    <xf numFmtId="168" fontId="55" fillId="0" borderId="0" xfId="14" applyNumberFormat="1" applyFont="1" applyAlignment="1">
      <alignment horizontal="right"/>
    </xf>
    <xf numFmtId="0" fontId="35" fillId="0" borderId="0" xfId="0" applyFont="1" applyBorder="1" applyAlignment="1"/>
    <xf numFmtId="168" fontId="55" fillId="0" borderId="0" xfId="14" applyNumberFormat="1" applyFont="1" applyFill="1" applyAlignment="1">
      <alignment horizontal="right"/>
    </xf>
    <xf numFmtId="0" fontId="55" fillId="0" borderId="0" xfId="0" applyFont="1"/>
    <xf numFmtId="0" fontId="55" fillId="0" borderId="0" xfId="0" applyFont="1" applyAlignment="1">
      <alignment horizontal="right" vertical="top"/>
    </xf>
    <xf numFmtId="0" fontId="55" fillId="0" borderId="0" xfId="0" applyFont="1" applyAlignment="1"/>
    <xf numFmtId="167" fontId="55" fillId="0" borderId="0" xfId="14" applyNumberFormat="1" applyFont="1" applyAlignment="1"/>
    <xf numFmtId="0" fontId="58" fillId="0" borderId="0" xfId="0" applyFont="1" applyAlignment="1">
      <alignment horizontal="right"/>
    </xf>
    <xf numFmtId="0" fontId="58" fillId="0" borderId="0" xfId="0" applyFont="1" applyAlignment="1">
      <alignment horizontal="left"/>
    </xf>
    <xf numFmtId="170" fontId="58" fillId="0" borderId="0" xfId="14" applyNumberFormat="1" applyFont="1" applyFill="1" applyBorder="1" applyAlignment="1" applyProtection="1"/>
    <xf numFmtId="168" fontId="58" fillId="0" borderId="0" xfId="0" applyNumberFormat="1" applyFont="1" applyAlignment="1">
      <alignment horizontal="right"/>
    </xf>
    <xf numFmtId="168" fontId="58" fillId="0" borderId="0" xfId="14" applyNumberFormat="1" applyFont="1" applyFill="1" applyAlignment="1">
      <alignment horizontal="right"/>
    </xf>
    <xf numFmtId="0" fontId="35" fillId="0" borderId="0" xfId="0" applyFont="1" applyAlignment="1">
      <alignment horizontal="right" vertical="top"/>
    </xf>
    <xf numFmtId="0" fontId="59" fillId="0" borderId="0" xfId="0" applyFont="1" applyAlignment="1">
      <alignment horizontal="left" vertical="top" wrapText="1"/>
    </xf>
    <xf numFmtId="0" fontId="35" fillId="0" borderId="0" xfId="0" applyFont="1" applyAlignment="1"/>
    <xf numFmtId="0" fontId="61" fillId="0" borderId="0" xfId="0" applyFont="1" applyAlignment="1">
      <alignment horizontal="left" vertical="top" wrapText="1"/>
    </xf>
    <xf numFmtId="0" fontId="19" fillId="0" borderId="0" xfId="0" applyFont="1" applyFill="1" applyAlignment="1">
      <alignment horizontal="right" vertical="top"/>
    </xf>
    <xf numFmtId="0" fontId="35" fillId="0" borderId="0" xfId="0" applyFont="1" applyFill="1" applyAlignment="1">
      <alignment horizontal="left" vertical="top" wrapText="1"/>
    </xf>
    <xf numFmtId="0" fontId="19" fillId="0" borderId="0" xfId="0" applyFont="1" applyFill="1" applyAlignment="1">
      <alignment horizontal="right"/>
    </xf>
    <xf numFmtId="168" fontId="19" fillId="0" borderId="0" xfId="0" applyNumberFormat="1" applyFont="1" applyAlignment="1" applyProtection="1">
      <alignment horizontal="right"/>
      <protection locked="0"/>
    </xf>
    <xf numFmtId="168" fontId="19" fillId="0" borderId="0" xfId="15" applyNumberFormat="1" applyFont="1" applyFill="1" applyBorder="1" applyAlignment="1" applyProtection="1">
      <alignment horizontal="right"/>
    </xf>
    <xf numFmtId="0" fontId="55" fillId="0" borderId="0" xfId="0" applyFont="1" applyFill="1" applyAlignment="1">
      <alignment horizontal="left" vertical="top" wrapText="1"/>
    </xf>
    <xf numFmtId="0" fontId="35" fillId="0" borderId="6" xfId="0" applyFont="1" applyFill="1" applyBorder="1" applyAlignment="1">
      <alignment horizontal="left" vertical="top" wrapText="1"/>
    </xf>
    <xf numFmtId="0" fontId="35" fillId="0" borderId="0" xfId="0" applyFont="1" applyAlignment="1">
      <alignment vertical="top"/>
    </xf>
    <xf numFmtId="0" fontId="35" fillId="0" borderId="0" xfId="0" applyFont="1" applyAlignment="1">
      <alignment vertical="top" wrapText="1"/>
    </xf>
    <xf numFmtId="9" fontId="35" fillId="0" borderId="0" xfId="0" applyNumberFormat="1" applyFont="1" applyAlignment="1">
      <alignment horizontal="left"/>
    </xf>
    <xf numFmtId="0" fontId="35" fillId="0" borderId="1" xfId="0" applyFont="1" applyBorder="1" applyAlignment="1">
      <alignment horizontal="left"/>
    </xf>
    <xf numFmtId="0" fontId="35" fillId="0" borderId="0" xfId="0" applyFont="1" applyBorder="1" applyAlignment="1">
      <alignment horizontal="left"/>
    </xf>
    <xf numFmtId="168" fontId="35" fillId="0" borderId="0" xfId="14" applyNumberFormat="1" applyFont="1" applyFill="1" applyBorder="1" applyAlignment="1">
      <alignment horizontal="right"/>
    </xf>
    <xf numFmtId="0" fontId="35" fillId="0" borderId="0" xfId="0" applyFont="1" applyAlignment="1">
      <alignment horizontal="left" vertical="top"/>
    </xf>
    <xf numFmtId="49" fontId="35" fillId="0" borderId="0" xfId="0" applyNumberFormat="1" applyFont="1" applyFill="1" applyBorder="1" applyAlignment="1">
      <alignment horizontal="right" vertical="top"/>
    </xf>
    <xf numFmtId="0" fontId="35" fillId="0" borderId="0" xfId="0" applyFont="1" applyFill="1" applyBorder="1" applyAlignment="1">
      <alignment horizontal="left"/>
    </xf>
    <xf numFmtId="3" fontId="35" fillId="0" borderId="0" xfId="0" applyNumberFormat="1" applyFont="1" applyFill="1" applyBorder="1" applyAlignment="1">
      <alignment horizontal="right"/>
    </xf>
    <xf numFmtId="168" fontId="35" fillId="0" borderId="0" xfId="0" applyNumberFormat="1" applyFont="1" applyFill="1" applyBorder="1" applyAlignment="1">
      <alignment horizontal="right"/>
    </xf>
    <xf numFmtId="0" fontId="35" fillId="0" borderId="0" xfId="0" applyFont="1" applyAlignment="1">
      <alignment horizontal="left" vertical="top" wrapText="1"/>
    </xf>
    <xf numFmtId="49" fontId="35" fillId="0" borderId="0" xfId="0" applyNumberFormat="1" applyFont="1" applyFill="1" applyBorder="1" applyAlignment="1">
      <alignment horizontal="left"/>
    </xf>
    <xf numFmtId="168" fontId="35" fillId="0" borderId="0" xfId="0" applyNumberFormat="1" applyFont="1" applyAlignment="1" applyProtection="1">
      <alignment horizontal="right"/>
      <protection locked="0"/>
    </xf>
    <xf numFmtId="168" fontId="35" fillId="0" borderId="0" xfId="14" applyNumberFormat="1" applyFont="1" applyFill="1" applyBorder="1" applyAlignment="1" applyProtection="1">
      <alignment horizontal="right"/>
    </xf>
    <xf numFmtId="49" fontId="35" fillId="0" borderId="0" xfId="0" applyNumberFormat="1" applyFont="1" applyAlignment="1">
      <alignment horizontal="right" vertical="top"/>
    </xf>
    <xf numFmtId="0" fontId="35" fillId="0" borderId="0" xfId="2" applyFont="1" applyFill="1" applyAlignment="1" applyProtection="1">
      <alignment horizontal="left" vertical="top" wrapText="1"/>
    </xf>
    <xf numFmtId="49" fontId="35" fillId="0" borderId="0" xfId="0" applyNumberFormat="1" applyFont="1"/>
    <xf numFmtId="3" fontId="35" fillId="0" borderId="0" xfId="0" applyNumberFormat="1" applyFont="1" applyAlignment="1"/>
    <xf numFmtId="168" fontId="35" fillId="0" borderId="0" xfId="0" applyNumberFormat="1" applyFont="1" applyAlignment="1">
      <alignment horizontal="right"/>
    </xf>
    <xf numFmtId="0" fontId="55" fillId="0" borderId="0" xfId="2" applyFont="1" applyFill="1" applyAlignment="1" applyProtection="1">
      <alignment horizontal="left" vertical="top" wrapText="1"/>
    </xf>
    <xf numFmtId="170" fontId="35" fillId="0" borderId="0" xfId="14" applyNumberFormat="1" applyFont="1" applyFill="1" applyBorder="1" applyAlignment="1" applyProtection="1">
      <alignment horizontal="right"/>
    </xf>
    <xf numFmtId="168" fontId="35" fillId="0" borderId="0" xfId="0" applyNumberFormat="1" applyFont="1" applyBorder="1" applyAlignment="1">
      <alignment horizontal="right"/>
    </xf>
    <xf numFmtId="1" fontId="35" fillId="0" borderId="1" xfId="0" applyNumberFormat="1" applyFont="1" applyBorder="1" applyAlignment="1">
      <alignment horizontal="right" vertical="top"/>
    </xf>
    <xf numFmtId="0" fontId="35" fillId="0" borderId="1" xfId="0" applyFont="1" applyBorder="1" applyAlignment="1">
      <alignment vertical="top" wrapText="1"/>
    </xf>
    <xf numFmtId="49" fontId="35" fillId="0" borderId="1" xfId="0" applyNumberFormat="1" applyFont="1" applyBorder="1"/>
    <xf numFmtId="0" fontId="35" fillId="0" borderId="1" xfId="0" applyFont="1" applyBorder="1" applyAlignment="1"/>
    <xf numFmtId="168" fontId="35" fillId="0" borderId="1" xfId="0" applyNumberFormat="1" applyFont="1" applyBorder="1" applyAlignment="1">
      <alignment horizontal="right"/>
    </xf>
    <xf numFmtId="1" fontId="35" fillId="0" borderId="0" xfId="0" applyNumberFormat="1" applyFont="1" applyAlignment="1">
      <alignment horizontal="right" vertical="top"/>
    </xf>
    <xf numFmtId="9" fontId="35" fillId="0" borderId="0" xfId="0" applyNumberFormat="1" applyFont="1" applyAlignment="1"/>
    <xf numFmtId="0" fontId="63" fillId="0" borderId="0" xfId="0" applyFont="1" applyAlignment="1">
      <alignment vertical="top" wrapText="1"/>
    </xf>
    <xf numFmtId="0" fontId="63" fillId="0" borderId="0" xfId="0" applyFont="1" applyAlignment="1">
      <alignment horizontal="left"/>
    </xf>
    <xf numFmtId="3" fontId="35" fillId="0" borderId="0" xfId="0" applyNumberFormat="1" applyFont="1"/>
    <xf numFmtId="4" fontId="63" fillId="0" borderId="0" xfId="0" applyNumberFormat="1" applyFont="1" applyAlignment="1">
      <alignment horizontal="right"/>
    </xf>
    <xf numFmtId="168" fontId="63" fillId="0" borderId="0" xfId="0" applyNumberFormat="1" applyFont="1" applyAlignment="1">
      <alignment horizontal="right"/>
    </xf>
    <xf numFmtId="0" fontId="63" fillId="0" borderId="0" xfId="0" applyFont="1"/>
    <xf numFmtId="0" fontId="64" fillId="0" borderId="0" xfId="0" applyFont="1"/>
    <xf numFmtId="4" fontId="35" fillId="0" borderId="0" xfId="0" applyNumberFormat="1" applyFont="1" applyAlignment="1">
      <alignment horizontal="right"/>
    </xf>
    <xf numFmtId="0" fontId="63" fillId="0" borderId="6" xfId="0" applyFont="1" applyBorder="1"/>
    <xf numFmtId="0" fontId="63" fillId="0" borderId="6" xfId="0" applyFont="1" applyBorder="1" applyAlignment="1">
      <alignment horizontal="left"/>
    </xf>
    <xf numFmtId="0" fontId="63" fillId="0" borderId="6" xfId="0" applyFont="1" applyBorder="1" applyAlignment="1">
      <alignment horizontal="right"/>
    </xf>
    <xf numFmtId="4" fontId="63" fillId="0" borderId="6" xfId="0" applyNumberFormat="1" applyFont="1" applyBorder="1" applyAlignment="1">
      <alignment horizontal="right"/>
    </xf>
    <xf numFmtId="0" fontId="63" fillId="0" borderId="0" xfId="0" applyFont="1" applyAlignment="1"/>
    <xf numFmtId="168" fontId="63" fillId="0" borderId="0" xfId="14" applyNumberFormat="1" applyFont="1" applyFill="1" applyAlignment="1">
      <alignment horizontal="right"/>
    </xf>
    <xf numFmtId="1" fontId="35" fillId="0" borderId="0" xfId="14" applyNumberFormat="1" applyFont="1" applyFill="1" applyBorder="1" applyAlignment="1" applyProtection="1">
      <alignment horizontal="right"/>
    </xf>
    <xf numFmtId="0" fontId="58" fillId="0" borderId="0" xfId="0" applyFont="1" applyAlignment="1">
      <alignment horizontal="right" vertical="top"/>
    </xf>
    <xf numFmtId="0" fontId="58" fillId="0" borderId="0" xfId="0" applyFont="1" applyAlignment="1">
      <alignment vertical="top" wrapText="1"/>
    </xf>
    <xf numFmtId="1" fontId="58" fillId="0" borderId="0" xfId="0" applyNumberFormat="1" applyFont="1" applyAlignment="1">
      <alignment horizontal="right"/>
    </xf>
    <xf numFmtId="168" fontId="58" fillId="0" borderId="0" xfId="14" applyNumberFormat="1" applyFont="1" applyFill="1" applyBorder="1" applyAlignment="1" applyProtection="1">
      <alignment horizontal="right"/>
    </xf>
    <xf numFmtId="0" fontId="35" fillId="0" borderId="0" xfId="0" applyNumberFormat="1" applyFont="1" applyAlignment="1">
      <alignment horizontal="right" vertical="top"/>
    </xf>
    <xf numFmtId="0" fontId="35" fillId="0" borderId="0" xfId="0" applyFont="1" applyFill="1" applyBorder="1" applyAlignment="1">
      <alignment wrapText="1"/>
    </xf>
    <xf numFmtId="0" fontId="35" fillId="0" borderId="0" xfId="0" applyFont="1" applyFill="1" applyAlignment="1">
      <alignment horizontal="justify" vertical="top"/>
    </xf>
    <xf numFmtId="0" fontId="35" fillId="0" borderId="0" xfId="0" applyFont="1" applyFill="1" applyAlignment="1">
      <alignment horizontal="right"/>
    </xf>
    <xf numFmtId="1" fontId="35" fillId="0" borderId="0" xfId="0" applyNumberFormat="1" applyFont="1" applyFill="1" applyAlignment="1">
      <alignment horizontal="right"/>
    </xf>
    <xf numFmtId="168" fontId="35" fillId="0" borderId="0" xfId="0" applyNumberFormat="1" applyFont="1" applyFill="1" applyAlignment="1">
      <alignment horizontal="right"/>
    </xf>
    <xf numFmtId="0" fontId="35" fillId="0" borderId="0" xfId="0" applyNumberFormat="1" applyFont="1" applyAlignment="1">
      <alignment horizontal="right" vertical="justify"/>
    </xf>
    <xf numFmtId="0" fontId="35" fillId="0" borderId="1" xfId="0" applyFont="1" applyBorder="1" applyAlignment="1">
      <alignment horizontal="right" vertical="top"/>
    </xf>
    <xf numFmtId="0" fontId="35" fillId="0" borderId="1" xfId="0" applyNumberFormat="1" applyFont="1" applyBorder="1" applyAlignment="1">
      <alignment vertical="top" wrapText="1"/>
    </xf>
    <xf numFmtId="9" fontId="35" fillId="0" borderId="1" xfId="0" applyNumberFormat="1" applyFont="1" applyBorder="1" applyAlignment="1">
      <alignment horizontal="right"/>
    </xf>
    <xf numFmtId="1" fontId="35" fillId="0" borderId="1" xfId="0" applyNumberFormat="1" applyFont="1" applyBorder="1" applyAlignment="1">
      <alignment horizontal="right"/>
    </xf>
    <xf numFmtId="168" fontId="35" fillId="0" borderId="1" xfId="0" applyNumberFormat="1" applyFont="1" applyBorder="1" applyAlignment="1" applyProtection="1">
      <alignment horizontal="right"/>
      <protection locked="0"/>
    </xf>
    <xf numFmtId="49" fontId="55" fillId="0" borderId="0" xfId="0" applyNumberFormat="1" applyFont="1" applyAlignment="1">
      <alignment horizontal="right" vertical="top"/>
    </xf>
    <xf numFmtId="1" fontId="55" fillId="0" borderId="0" xfId="0" applyNumberFormat="1" applyFont="1"/>
    <xf numFmtId="3" fontId="55" fillId="0" borderId="0" xfId="0" applyNumberFormat="1" applyFont="1" applyAlignment="1"/>
    <xf numFmtId="168" fontId="55" fillId="0" borderId="0" xfId="0" applyNumberFormat="1" applyFont="1" applyAlignment="1">
      <alignment horizontal="right"/>
    </xf>
    <xf numFmtId="0" fontId="35" fillId="0" borderId="0" xfId="0" quotePrefix="1" applyFont="1" applyBorder="1" applyAlignment="1">
      <alignment horizontal="right" vertical="top" wrapText="1"/>
    </xf>
    <xf numFmtId="0" fontId="35" fillId="0" borderId="0" xfId="0" quotePrefix="1" applyFont="1" applyAlignment="1">
      <alignment vertical="top" wrapText="1"/>
    </xf>
    <xf numFmtId="0" fontId="35" fillId="0" borderId="0" xfId="0" applyFont="1" applyBorder="1" applyAlignment="1">
      <alignment horizontal="right" vertical="top" wrapText="1"/>
    </xf>
    <xf numFmtId="1" fontId="35" fillId="0" borderId="0" xfId="0" applyNumberFormat="1" applyFont="1" applyBorder="1" applyAlignment="1">
      <alignment horizontal="right" vertical="top"/>
    </xf>
    <xf numFmtId="0" fontId="35" fillId="0" borderId="0" xfId="16" applyFont="1" applyFill="1" applyBorder="1" applyAlignment="1">
      <alignment vertical="top" wrapText="1"/>
    </xf>
    <xf numFmtId="4" fontId="35" fillId="0" borderId="0" xfId="0" applyNumberFormat="1" applyFont="1" applyBorder="1" applyAlignment="1">
      <alignment horizontal="left"/>
    </xf>
    <xf numFmtId="4" fontId="35" fillId="0" borderId="0" xfId="0" applyNumberFormat="1" applyFont="1" applyBorder="1" applyAlignment="1">
      <alignment horizontal="right"/>
    </xf>
    <xf numFmtId="4" fontId="35" fillId="0" borderId="0" xfId="0" applyNumberFormat="1" applyFont="1" applyBorder="1"/>
    <xf numFmtId="0" fontId="35" fillId="0" borderId="1" xfId="0" applyFont="1" applyBorder="1" applyAlignment="1">
      <alignment horizontal="right" vertical="top" wrapText="1"/>
    </xf>
    <xf numFmtId="3" fontId="35" fillId="0" borderId="1" xfId="0" applyNumberFormat="1" applyFont="1" applyBorder="1" applyAlignment="1"/>
    <xf numFmtId="4" fontId="19" fillId="9" borderId="0" xfId="0" applyNumberFormat="1" applyFont="1" applyFill="1" applyAlignment="1" applyProtection="1">
      <alignment horizontal="right" wrapText="1"/>
      <protection locked="0"/>
    </xf>
    <xf numFmtId="4" fontId="19" fillId="9" borderId="0" xfId="0" applyNumberFormat="1" applyFont="1" applyFill="1" applyProtection="1">
      <protection locked="0"/>
    </xf>
    <xf numFmtId="4" fontId="19" fillId="9" borderId="0" xfId="0" applyNumberFormat="1" applyFont="1" applyFill="1" applyAlignment="1" applyProtection="1">
      <alignment horizontal="right"/>
      <protection locked="0"/>
    </xf>
    <xf numFmtId="4" fontId="19" fillId="9" borderId="0" xfId="0" applyNumberFormat="1" applyFont="1" applyFill="1" applyBorder="1" applyAlignment="1" applyProtection="1">
      <alignment horizontal="right" wrapText="1"/>
      <protection locked="0"/>
    </xf>
    <xf numFmtId="4" fontId="19" fillId="9" borderId="0" xfId="0" applyNumberFormat="1" applyFont="1" applyFill="1" applyAlignment="1" applyProtection="1">
      <alignment horizontal="right" vertical="top" wrapText="1"/>
      <protection locked="0"/>
    </xf>
    <xf numFmtId="4" fontId="35" fillId="0" borderId="0" xfId="0" applyNumberFormat="1" applyFont="1" applyFill="1" applyAlignment="1">
      <alignment horizontal="right" wrapText="1"/>
    </xf>
    <xf numFmtId="1" fontId="19" fillId="0" borderId="0" xfId="0" applyNumberFormat="1" applyFont="1" applyFill="1" applyAlignment="1" applyProtection="1">
      <alignment horizontal="left" vertical="top" wrapText="1"/>
    </xf>
    <xf numFmtId="0" fontId="36" fillId="0" borderId="0" xfId="0" applyFont="1" applyFill="1" applyBorder="1" applyAlignment="1" applyProtection="1">
      <alignment horizontal="left" vertical="top" wrapText="1"/>
    </xf>
    <xf numFmtId="0" fontId="19" fillId="0" borderId="0" xfId="0" applyFont="1" applyFill="1" applyAlignment="1" applyProtection="1">
      <alignment horizontal="right" wrapText="1"/>
    </xf>
    <xf numFmtId="4" fontId="19" fillId="0" borderId="0" xfId="0" applyNumberFormat="1" applyFont="1" applyFill="1" applyAlignment="1" applyProtection="1">
      <alignment horizontal="right" wrapText="1"/>
    </xf>
    <xf numFmtId="4" fontId="19" fillId="0" borderId="0" xfId="0" applyNumberFormat="1" applyFont="1" applyFill="1" applyAlignment="1" applyProtection="1">
      <alignment horizontal="right"/>
    </xf>
    <xf numFmtId="0" fontId="29" fillId="0" borderId="0" xfId="0" applyFont="1" applyFill="1" applyProtection="1"/>
    <xf numFmtId="0" fontId="22" fillId="0" borderId="0" xfId="0" applyFont="1" applyFill="1" applyBorder="1" applyAlignment="1" applyProtection="1">
      <alignment horizontal="left" vertical="top"/>
    </xf>
    <xf numFmtId="0" fontId="36" fillId="3" borderId="0" xfId="0" applyFont="1" applyFill="1" applyBorder="1" applyAlignment="1" applyProtection="1">
      <alignment horizontal="left" vertical="top"/>
    </xf>
    <xf numFmtId="0" fontId="37" fillId="3" borderId="0" xfId="0" applyFont="1" applyFill="1" applyAlignment="1" applyProtection="1"/>
    <xf numFmtId="4" fontId="19" fillId="3" borderId="0" xfId="0" applyNumberFormat="1" applyFont="1" applyFill="1" applyAlignment="1" applyProtection="1">
      <alignment horizontal="right" wrapText="1"/>
    </xf>
    <xf numFmtId="4" fontId="19" fillId="3" borderId="0" xfId="0" applyNumberFormat="1" applyFont="1" applyFill="1" applyAlignment="1" applyProtection="1">
      <alignment horizontal="right"/>
    </xf>
    <xf numFmtId="0" fontId="29" fillId="3" borderId="0" xfId="0" applyFont="1" applyFill="1" applyProtection="1"/>
    <xf numFmtId="0" fontId="36" fillId="2" borderId="0" xfId="0" applyFont="1" applyFill="1" applyBorder="1" applyAlignment="1" applyProtection="1">
      <alignment horizontal="left" vertical="top"/>
    </xf>
    <xf numFmtId="0" fontId="37" fillId="2" borderId="0" xfId="0" applyFont="1" applyFill="1" applyAlignment="1" applyProtection="1"/>
    <xf numFmtId="4" fontId="19" fillId="0" borderId="0" xfId="0" applyNumberFormat="1" applyFont="1" applyAlignment="1" applyProtection="1">
      <alignment horizontal="right" wrapText="1"/>
    </xf>
    <xf numFmtId="4" fontId="19" fillId="0" borderId="0" xfId="0" applyNumberFormat="1" applyFont="1" applyAlignment="1" applyProtection="1">
      <alignment horizontal="right"/>
    </xf>
    <xf numFmtId="0" fontId="29" fillId="0" borderId="0" xfId="0" applyFont="1" applyProtection="1"/>
    <xf numFmtId="0" fontId="22" fillId="0" borderId="0" xfId="0" applyFont="1" applyAlignment="1" applyProtection="1">
      <alignment horizontal="left" vertical="top" wrapText="1"/>
    </xf>
    <xf numFmtId="1" fontId="19" fillId="0" borderId="0" xfId="0" applyNumberFormat="1" applyFont="1" applyFill="1" applyAlignment="1" applyProtection="1">
      <alignment horizontal="left" vertical="center" wrapText="1"/>
    </xf>
    <xf numFmtId="0" fontId="29" fillId="0" borderId="0" xfId="0" applyFont="1" applyFill="1" applyAlignment="1" applyProtection="1">
      <alignment horizontal="left" vertical="center"/>
    </xf>
    <xf numFmtId="0" fontId="29" fillId="0" borderId="0" xfId="0" applyFont="1" applyAlignment="1" applyProtection="1">
      <alignment horizontal="left" vertical="center"/>
    </xf>
    <xf numFmtId="0" fontId="22" fillId="0" borderId="0" xfId="0" applyFont="1" applyBorder="1" applyAlignment="1" applyProtection="1">
      <alignment horizontal="left" vertical="top"/>
    </xf>
    <xf numFmtId="0" fontId="19" fillId="0" borderId="0" xfId="0" applyFont="1" applyFill="1" applyBorder="1" applyAlignment="1" applyProtection="1">
      <alignment horizontal="center" wrapText="1"/>
    </xf>
    <xf numFmtId="4" fontId="19" fillId="0" borderId="0" xfId="0" applyNumberFormat="1" applyFont="1" applyFill="1" applyBorder="1" applyAlignment="1" applyProtection="1">
      <alignment horizontal="right" wrapText="1"/>
    </xf>
    <xf numFmtId="4" fontId="19" fillId="7" borderId="0" xfId="0" applyNumberFormat="1" applyFont="1" applyFill="1" applyBorder="1" applyAlignment="1" applyProtection="1">
      <alignment horizontal="right"/>
    </xf>
    <xf numFmtId="49" fontId="21" fillId="0" borderId="0" xfId="2" applyNumberFormat="1" applyFont="1" applyFill="1" applyAlignment="1" applyProtection="1">
      <alignment horizontal="justify" wrapText="1"/>
    </xf>
    <xf numFmtId="4" fontId="21" fillId="0" borderId="0" xfId="2" applyNumberFormat="1" applyFont="1" applyFill="1" applyAlignment="1" applyProtection="1">
      <alignment horizontal="justify" vertical="top"/>
    </xf>
    <xf numFmtId="4" fontId="38" fillId="0" borderId="0" xfId="2" applyNumberFormat="1" applyFont="1" applyFill="1" applyAlignment="1" applyProtection="1">
      <alignment horizontal="justify" vertical="top"/>
    </xf>
    <xf numFmtId="4" fontId="39" fillId="0" borderId="0" xfId="2" applyNumberFormat="1" applyFont="1" applyFill="1" applyAlignment="1" applyProtection="1">
      <alignment horizontal="justify" vertical="top"/>
    </xf>
    <xf numFmtId="4" fontId="19" fillId="0" borderId="0" xfId="0" applyNumberFormat="1" applyFont="1" applyFill="1" applyBorder="1" applyAlignment="1" applyProtection="1">
      <alignment horizontal="right"/>
    </xf>
    <xf numFmtId="49" fontId="40" fillId="0" borderId="0" xfId="2" applyNumberFormat="1" applyFont="1" applyFill="1" applyAlignment="1" applyProtection="1">
      <alignment horizontal="justify" wrapText="1"/>
    </xf>
    <xf numFmtId="4" fontId="40" fillId="0" borderId="0" xfId="2" applyNumberFormat="1" applyFont="1" applyFill="1" applyAlignment="1" applyProtection="1">
      <alignment horizontal="justify" vertical="top"/>
    </xf>
    <xf numFmtId="4" fontId="41" fillId="0" borderId="0" xfId="2" applyNumberFormat="1" applyFont="1" applyFill="1" applyAlignment="1" applyProtection="1">
      <alignment horizontal="justify" vertical="top"/>
    </xf>
    <xf numFmtId="4" fontId="42" fillId="0" borderId="0" xfId="2" applyNumberFormat="1" applyFont="1" applyFill="1" applyAlignment="1" applyProtection="1">
      <alignment horizontal="justify" vertical="top"/>
    </xf>
    <xf numFmtId="49" fontId="21" fillId="0" borderId="0" xfId="2" applyNumberFormat="1" applyFont="1" applyAlignment="1" applyProtection="1">
      <alignment horizontal="justify" wrapText="1"/>
    </xf>
    <xf numFmtId="4" fontId="21" fillId="0" borderId="0" xfId="2" applyNumberFormat="1" applyFont="1" applyAlignment="1" applyProtection="1">
      <alignment horizontal="justify" vertical="top"/>
    </xf>
    <xf numFmtId="4" fontId="38" fillId="0" borderId="0" xfId="2" applyNumberFormat="1" applyFont="1" applyAlignment="1" applyProtection="1">
      <alignment horizontal="justify" vertical="top"/>
    </xf>
    <xf numFmtId="4" fontId="39" fillId="0" borderId="0" xfId="2" applyNumberFormat="1" applyFont="1" applyAlignment="1" applyProtection="1">
      <alignment horizontal="justify" vertical="top"/>
    </xf>
    <xf numFmtId="0" fontId="19" fillId="0" borderId="0" xfId="0" applyFont="1" applyFill="1" applyAlignment="1" applyProtection="1">
      <alignment horizontal="left" vertical="top" wrapText="1"/>
    </xf>
    <xf numFmtId="0" fontId="19" fillId="0" borderId="0" xfId="0" applyNumberFormat="1" applyFont="1" applyFill="1" applyBorder="1" applyAlignment="1" applyProtection="1">
      <alignment horizontal="justify" vertical="top" wrapText="1"/>
    </xf>
    <xf numFmtId="2" fontId="20" fillId="0" borderId="0" xfId="2" applyNumberFormat="1" applyFont="1" applyAlignment="1" applyProtection="1">
      <alignment horizontal="justify" wrapText="1"/>
    </xf>
    <xf numFmtId="0" fontId="19" fillId="0" borderId="0" xfId="0" applyFont="1" applyBorder="1" applyAlignment="1" applyProtection="1">
      <alignment horizontal="center" wrapText="1"/>
    </xf>
    <xf numFmtId="4" fontId="19" fillId="0" borderId="0" xfId="0" applyNumberFormat="1" applyFont="1" applyBorder="1" applyAlignment="1" applyProtection="1">
      <alignment horizontal="right" wrapText="1"/>
    </xf>
    <xf numFmtId="4" fontId="19" fillId="0" borderId="0" xfId="0" applyNumberFormat="1" applyFont="1" applyBorder="1" applyAlignment="1" applyProtection="1">
      <alignment horizontal="right"/>
    </xf>
    <xf numFmtId="1" fontId="19" fillId="0" borderId="0" xfId="0" applyNumberFormat="1" applyFont="1" applyFill="1" applyBorder="1" applyAlignment="1" applyProtection="1">
      <alignment horizontal="left" vertical="top" wrapText="1"/>
    </xf>
    <xf numFmtId="0" fontId="22" fillId="3" borderId="2" xfId="0" applyFont="1" applyFill="1" applyBorder="1" applyAlignment="1" applyProtection="1">
      <alignment horizontal="left" vertical="top" wrapText="1"/>
    </xf>
    <xf numFmtId="0" fontId="19" fillId="3" borderId="2" xfId="0" applyFont="1" applyFill="1" applyBorder="1" applyAlignment="1" applyProtection="1">
      <alignment horizontal="center" vertical="center" wrapText="1"/>
    </xf>
    <xf numFmtId="4" fontId="19" fillId="3" borderId="2" xfId="0" applyNumberFormat="1" applyFont="1" applyFill="1" applyBorder="1" applyAlignment="1" applyProtection="1">
      <alignment horizontal="right" vertical="center" wrapText="1"/>
    </xf>
    <xf numFmtId="4" fontId="19" fillId="3" borderId="2" xfId="0" applyNumberFormat="1" applyFont="1" applyFill="1" applyBorder="1" applyAlignment="1" applyProtection="1">
      <alignment horizontal="right"/>
    </xf>
    <xf numFmtId="4" fontId="22" fillId="3" borderId="2" xfId="0" applyNumberFormat="1" applyFont="1" applyFill="1" applyBorder="1" applyAlignment="1" applyProtection="1">
      <alignment horizontal="right" vertical="center" wrapText="1"/>
    </xf>
    <xf numFmtId="0" fontId="19" fillId="0" borderId="0" xfId="0" applyFont="1" applyAlignment="1" applyProtection="1">
      <alignment horizontal="right" wrapText="1"/>
    </xf>
    <xf numFmtId="1" fontId="19" fillId="0" borderId="0" xfId="0" applyNumberFormat="1" applyFont="1" applyFill="1" applyAlignment="1" applyProtection="1">
      <alignment horizontal="left" vertical="top"/>
    </xf>
    <xf numFmtId="0" fontId="22" fillId="0" borderId="0" xfId="0" applyFont="1" applyFill="1" applyAlignment="1" applyProtection="1">
      <alignment horizontal="left" vertical="top"/>
    </xf>
    <xf numFmtId="0" fontId="29" fillId="0" borderId="0" xfId="0" applyFont="1" applyFill="1" applyBorder="1" applyProtection="1"/>
    <xf numFmtId="4" fontId="29" fillId="0" borderId="0" xfId="0" applyNumberFormat="1" applyFont="1" applyFill="1" applyBorder="1" applyProtection="1"/>
    <xf numFmtId="0" fontId="29" fillId="0" borderId="0" xfId="0" applyFont="1" applyBorder="1" applyProtection="1"/>
    <xf numFmtId="1" fontId="19" fillId="7" borderId="0" xfId="0" applyNumberFormat="1" applyFont="1" applyFill="1" applyAlignment="1" applyProtection="1">
      <alignment horizontal="center" vertical="top" wrapText="1"/>
    </xf>
    <xf numFmtId="0" fontId="29" fillId="7" borderId="0" xfId="0" applyFont="1" applyFill="1" applyProtection="1"/>
    <xf numFmtId="2" fontId="20" fillId="7" borderId="0" xfId="2" applyNumberFormat="1" applyFont="1" applyFill="1" applyAlignment="1" applyProtection="1">
      <alignment horizontal="justify" wrapText="1"/>
    </xf>
    <xf numFmtId="1" fontId="19" fillId="7" borderId="0" xfId="0" applyNumberFormat="1" applyFont="1" applyFill="1" applyAlignment="1" applyProtection="1">
      <alignment horizontal="left" vertical="top" wrapText="1"/>
    </xf>
    <xf numFmtId="0" fontId="19" fillId="7" borderId="0" xfId="0" applyFont="1" applyFill="1" applyBorder="1" applyAlignment="1" applyProtection="1">
      <alignment horizontal="left" vertical="top" wrapText="1"/>
    </xf>
    <xf numFmtId="0" fontId="19" fillId="7" borderId="0" xfId="0" applyFont="1" applyFill="1" applyProtection="1"/>
    <xf numFmtId="4" fontId="19" fillId="7" borderId="0" xfId="0" applyNumberFormat="1" applyFont="1" applyFill="1" applyAlignment="1" applyProtection="1">
      <alignment horizontal="right"/>
    </xf>
    <xf numFmtId="0" fontId="19" fillId="0" borderId="0" xfId="0" applyFont="1" applyAlignment="1" applyProtection="1">
      <alignment horizontal="left" vertical="top"/>
    </xf>
    <xf numFmtId="0" fontId="19" fillId="0" borderId="0" xfId="0" applyFont="1" applyAlignment="1" applyProtection="1">
      <alignment horizontal="center" wrapText="1"/>
    </xf>
    <xf numFmtId="2" fontId="19" fillId="3" borderId="0" xfId="0" applyNumberFormat="1" applyFont="1" applyFill="1" applyAlignment="1" applyProtection="1">
      <alignment horizontal="center" wrapText="1"/>
    </xf>
    <xf numFmtId="2" fontId="29" fillId="3" borderId="0" xfId="0" applyNumberFormat="1" applyFont="1" applyFill="1" applyAlignment="1" applyProtection="1">
      <alignment wrapText="1"/>
    </xf>
    <xf numFmtId="2" fontId="19" fillId="0" borderId="0" xfId="0" applyNumberFormat="1" applyFont="1" applyAlignment="1" applyProtection="1">
      <alignment horizontal="center" wrapText="1"/>
    </xf>
    <xf numFmtId="2" fontId="29" fillId="0" borderId="0" xfId="0" applyNumberFormat="1" applyFont="1" applyFill="1" applyAlignment="1" applyProtection="1">
      <alignment wrapText="1"/>
    </xf>
    <xf numFmtId="2" fontId="29" fillId="0" borderId="0" xfId="0" applyNumberFormat="1" applyFont="1" applyAlignment="1" applyProtection="1">
      <alignment wrapText="1"/>
    </xf>
    <xf numFmtId="49" fontId="22" fillId="0" borderId="0" xfId="2" applyNumberFormat="1" applyFont="1" applyFill="1" applyAlignment="1" applyProtection="1">
      <alignment horizontal="left" vertical="top" wrapText="1"/>
    </xf>
    <xf numFmtId="49" fontId="19" fillId="0" borderId="0" xfId="2" applyNumberFormat="1" applyFont="1" applyFill="1" applyAlignment="1" applyProtection="1">
      <alignment horizontal="left" vertical="top" wrapText="1"/>
    </xf>
    <xf numFmtId="0" fontId="19" fillId="0" borderId="0" xfId="0" applyFont="1" applyAlignment="1" applyProtection="1">
      <alignment wrapText="1"/>
    </xf>
    <xf numFmtId="4" fontId="19" fillId="0" borderId="0" xfId="0" applyNumberFormat="1" applyFont="1" applyFill="1" applyBorder="1" applyAlignment="1" applyProtection="1">
      <alignment horizontal="left"/>
    </xf>
    <xf numFmtId="2" fontId="19" fillId="0" borderId="0" xfId="0" applyNumberFormat="1" applyFont="1" applyFill="1" applyBorder="1" applyAlignment="1" applyProtection="1">
      <alignment horizontal="left" vertical="top" wrapText="1"/>
    </xf>
    <xf numFmtId="0" fontId="19" fillId="0" borderId="0" xfId="0" applyFont="1" applyFill="1" applyAlignment="1" applyProtection="1">
      <alignment wrapText="1"/>
    </xf>
    <xf numFmtId="4" fontId="19" fillId="0" borderId="0" xfId="0" applyNumberFormat="1" applyFont="1" applyFill="1" applyProtection="1"/>
    <xf numFmtId="0" fontId="19" fillId="0" borderId="0" xfId="0" applyFont="1" applyProtection="1"/>
    <xf numFmtId="4" fontId="19" fillId="0" borderId="0" xfId="0" applyNumberFormat="1" applyFont="1" applyProtection="1"/>
    <xf numFmtId="0" fontId="19" fillId="0" borderId="0" xfId="0" applyFont="1" applyAlignment="1" applyProtection="1">
      <alignment horizontal="justify" vertical="top"/>
    </xf>
    <xf numFmtId="2" fontId="19" fillId="0" borderId="0" xfId="0" applyNumberFormat="1" applyFont="1" applyFill="1" applyBorder="1" applyAlignment="1" applyProtection="1">
      <alignment horizontal="center" wrapText="1"/>
    </xf>
    <xf numFmtId="2" fontId="19" fillId="0" borderId="0" xfId="0" applyNumberFormat="1" applyFont="1" applyBorder="1" applyAlignment="1" applyProtection="1">
      <alignment horizontal="left" vertical="top" wrapText="1"/>
    </xf>
    <xf numFmtId="2" fontId="19" fillId="0" borderId="0" xfId="0" applyNumberFormat="1" applyFont="1" applyBorder="1" applyAlignment="1" applyProtection="1">
      <alignment horizontal="center" wrapText="1"/>
    </xf>
    <xf numFmtId="2" fontId="22" fillId="3" borderId="2" xfId="0" applyNumberFormat="1" applyFont="1" applyFill="1" applyBorder="1" applyAlignment="1" applyProtection="1">
      <alignment horizontal="left" vertical="top" wrapText="1"/>
    </xf>
    <xf numFmtId="2" fontId="19" fillId="3" borderId="2" xfId="0" applyNumberFormat="1" applyFont="1" applyFill="1" applyBorder="1" applyAlignment="1" applyProtection="1">
      <alignment horizontal="center" vertical="center" wrapText="1"/>
    </xf>
    <xf numFmtId="4" fontId="19" fillId="3" borderId="2" xfId="0" applyNumberFormat="1" applyFont="1" applyFill="1" applyBorder="1" applyAlignment="1" applyProtection="1">
      <alignment horizontal="right" wrapText="1"/>
    </xf>
    <xf numFmtId="2" fontId="19" fillId="0" borderId="0" xfId="0" applyNumberFormat="1" applyFont="1" applyAlignment="1" applyProtection="1">
      <alignment horizontal="left" vertical="top" wrapText="1"/>
    </xf>
    <xf numFmtId="2" fontId="22" fillId="0" borderId="0" xfId="0" applyNumberFormat="1" applyFont="1" applyAlignment="1" applyProtection="1">
      <alignment horizontal="left" vertical="top" wrapText="1"/>
    </xf>
    <xf numFmtId="2" fontId="19" fillId="0" borderId="0" xfId="0" applyNumberFormat="1" applyFont="1" applyAlignment="1" applyProtection="1">
      <alignment horizontal="justify" wrapText="1"/>
    </xf>
    <xf numFmtId="0" fontId="19" fillId="0" borderId="0" xfId="0" applyFont="1" applyAlignment="1" applyProtection="1">
      <alignment horizontal="left" vertical="top" wrapText="1"/>
    </xf>
    <xf numFmtId="0" fontId="19" fillId="0" borderId="0" xfId="0" applyFont="1" applyAlignment="1" applyProtection="1">
      <alignment horizontal="justify"/>
    </xf>
    <xf numFmtId="2" fontId="19" fillId="0" borderId="0" xfId="2" applyNumberFormat="1" applyFont="1" applyAlignment="1" applyProtection="1"/>
    <xf numFmtId="4" fontId="19" fillId="0" borderId="0" xfId="0" applyNumberFormat="1" applyFont="1" applyAlignment="1" applyProtection="1">
      <alignment horizontal="justify" wrapText="1"/>
    </xf>
    <xf numFmtId="1" fontId="19" fillId="0" borderId="0" xfId="0" applyNumberFormat="1" applyFont="1" applyAlignment="1" applyProtection="1">
      <alignment horizontal="justify" vertical="top" wrapText="1"/>
    </xf>
    <xf numFmtId="1" fontId="19" fillId="0" borderId="0" xfId="0" applyNumberFormat="1" applyFont="1" applyAlignment="1" applyProtection="1">
      <alignment horizontal="center" vertical="top" wrapText="1"/>
    </xf>
    <xf numFmtId="0" fontId="43" fillId="0" borderId="0" xfId="0" applyFont="1" applyFill="1" applyProtection="1"/>
    <xf numFmtId="0" fontId="43" fillId="0" borderId="0" xfId="0" applyFont="1" applyProtection="1"/>
    <xf numFmtId="0" fontId="44" fillId="0" borderId="0" xfId="0" applyFont="1" applyProtection="1"/>
    <xf numFmtId="0" fontId="19" fillId="0" borderId="0" xfId="0" applyFont="1" applyBorder="1" applyAlignment="1" applyProtection="1">
      <alignment vertical="top" wrapText="1"/>
    </xf>
    <xf numFmtId="1" fontId="22" fillId="0" borderId="0" xfId="0" applyNumberFormat="1" applyFont="1" applyAlignment="1" applyProtection="1">
      <alignment horizontal="center" vertical="top" wrapText="1"/>
    </xf>
    <xf numFmtId="0" fontId="32" fillId="0" borderId="0" xfId="0" applyFont="1" applyFill="1" applyProtection="1"/>
    <xf numFmtId="0" fontId="32" fillId="0" borderId="0" xfId="0" applyFont="1" applyProtection="1"/>
    <xf numFmtId="1" fontId="22" fillId="0" borderId="0" xfId="0" applyNumberFormat="1" applyFont="1" applyAlignment="1" applyProtection="1">
      <alignment horizontal="left" vertical="top" wrapText="1"/>
    </xf>
    <xf numFmtId="0" fontId="22" fillId="0" borderId="0" xfId="0" applyFont="1" applyAlignment="1" applyProtection="1">
      <alignment vertical="top" wrapText="1"/>
    </xf>
    <xf numFmtId="0" fontId="22" fillId="0" borderId="0" xfId="0" applyFont="1" applyAlignment="1" applyProtection="1">
      <alignment horizontal="center" wrapText="1"/>
    </xf>
    <xf numFmtId="4" fontId="22" fillId="0" borderId="0" xfId="0" applyNumberFormat="1" applyFont="1" applyProtection="1"/>
    <xf numFmtId="4" fontId="22" fillId="0" borderId="0" xfId="14" applyNumberFormat="1" applyFont="1" applyAlignment="1" applyProtection="1">
      <alignment horizontal="right" wrapText="1"/>
    </xf>
    <xf numFmtId="0" fontId="22" fillId="0" borderId="0" xfId="0" applyFont="1" applyBorder="1" applyAlignment="1" applyProtection="1">
      <alignment horizontal="center" wrapText="1"/>
    </xf>
    <xf numFmtId="4" fontId="22" fillId="0" borderId="0" xfId="0" applyNumberFormat="1" applyFont="1" applyBorder="1" applyAlignment="1" applyProtection="1">
      <alignment horizontal="right" wrapText="1"/>
    </xf>
    <xf numFmtId="4" fontId="22" fillId="0" borderId="0" xfId="0" applyNumberFormat="1" applyFont="1" applyBorder="1" applyAlignment="1" applyProtection="1">
      <alignment horizontal="right"/>
    </xf>
    <xf numFmtId="0" fontId="22" fillId="0" borderId="0" xfId="0" applyFont="1" applyBorder="1" applyAlignment="1" applyProtection="1">
      <alignment vertical="top" wrapText="1"/>
    </xf>
    <xf numFmtId="2" fontId="32" fillId="0" borderId="0" xfId="0" applyNumberFormat="1" applyFont="1" applyFill="1" applyAlignment="1" applyProtection="1">
      <alignment wrapText="1"/>
    </xf>
    <xf numFmtId="2" fontId="32" fillId="0" borderId="0" xfId="0" applyNumberFormat="1" applyFont="1" applyAlignment="1" applyProtection="1">
      <alignment wrapText="1"/>
    </xf>
    <xf numFmtId="4" fontId="19" fillId="0" borderId="0" xfId="0" applyNumberFormat="1" applyFont="1" applyFill="1" applyBorder="1" applyAlignment="1" applyProtection="1">
      <alignment horizontal="left" vertical="top" wrapText="1"/>
    </xf>
    <xf numFmtId="1" fontId="19" fillId="0" borderId="0" xfId="0" applyNumberFormat="1" applyFont="1" applyAlignment="1" applyProtection="1">
      <alignment horizontal="left" vertical="top" wrapText="1"/>
    </xf>
    <xf numFmtId="0" fontId="19" fillId="0" borderId="0" xfId="0" applyFont="1" applyFill="1" applyAlignment="1" applyProtection="1">
      <alignment horizontal="left"/>
    </xf>
    <xf numFmtId="0" fontId="36" fillId="0" borderId="0" xfId="0" applyFont="1" applyAlignment="1" applyProtection="1">
      <alignment horizontal="left" vertical="top"/>
    </xf>
    <xf numFmtId="0" fontId="36" fillId="0" borderId="0" xfId="0" applyFont="1" applyAlignment="1" applyProtection="1">
      <alignment horizontal="center" wrapText="1"/>
    </xf>
    <xf numFmtId="4" fontId="36" fillId="0" borderId="0" xfId="0" applyNumberFormat="1" applyFont="1" applyAlignment="1" applyProtection="1">
      <alignment horizontal="right" wrapText="1"/>
    </xf>
    <xf numFmtId="4" fontId="36" fillId="0" borderId="0" xfId="0" applyNumberFormat="1" applyFont="1" applyAlignment="1" applyProtection="1">
      <alignment horizontal="right"/>
    </xf>
    <xf numFmtId="2" fontId="36" fillId="3" borderId="0" xfId="2" applyNumberFormat="1" applyFont="1" applyFill="1" applyAlignment="1" applyProtection="1">
      <alignment horizontal="left" vertical="top" wrapText="1"/>
    </xf>
    <xf numFmtId="4" fontId="19" fillId="3" borderId="0" xfId="2" applyNumberFormat="1" applyFont="1" applyFill="1" applyAlignment="1" applyProtection="1">
      <alignment horizontal="right" vertical="top"/>
    </xf>
    <xf numFmtId="1" fontId="36" fillId="0" borderId="0" xfId="0" applyNumberFormat="1" applyFont="1" applyFill="1" applyAlignment="1" applyProtection="1">
      <alignment horizontal="left" vertical="top" wrapText="1"/>
    </xf>
    <xf numFmtId="2" fontId="22" fillId="0" borderId="0" xfId="2" applyNumberFormat="1" applyFont="1" applyAlignment="1" applyProtection="1">
      <alignment horizontal="left" vertical="top" wrapText="1"/>
    </xf>
    <xf numFmtId="4" fontId="19" fillId="0" borderId="0" xfId="2" applyNumberFormat="1" applyFont="1" applyAlignment="1" applyProtection="1">
      <alignment horizontal="right" vertical="top"/>
    </xf>
    <xf numFmtId="49" fontId="36" fillId="0" borderId="0" xfId="2" applyNumberFormat="1" applyFont="1" applyFill="1" applyAlignment="1" applyProtection="1">
      <alignment horizontal="left" vertical="top" wrapText="1"/>
    </xf>
    <xf numFmtId="0" fontId="19" fillId="0" borderId="0" xfId="2" applyFont="1" applyAlignment="1" applyProtection="1">
      <alignment horizontal="left" vertical="top"/>
    </xf>
    <xf numFmtId="0" fontId="22" fillId="3" borderId="1" xfId="0" applyFont="1" applyFill="1" applyBorder="1" applyAlignment="1" applyProtection="1">
      <alignment horizontal="left" vertical="top" wrapText="1"/>
    </xf>
    <xf numFmtId="0" fontId="19" fillId="3" borderId="1" xfId="0" applyFont="1" applyFill="1" applyBorder="1" applyAlignment="1" applyProtection="1">
      <alignment horizontal="center" wrapText="1"/>
    </xf>
    <xf numFmtId="4" fontId="19" fillId="3" borderId="1" xfId="0" applyNumberFormat="1" applyFont="1" applyFill="1" applyBorder="1" applyAlignment="1" applyProtection="1">
      <alignment horizontal="right" wrapText="1"/>
    </xf>
    <xf numFmtId="4" fontId="19" fillId="3" borderId="1" xfId="0" applyNumberFormat="1" applyFont="1" applyFill="1" applyBorder="1" applyAlignment="1" applyProtection="1">
      <alignment horizontal="right"/>
    </xf>
    <xf numFmtId="4" fontId="22" fillId="3" borderId="1" xfId="0" applyNumberFormat="1" applyFont="1" applyFill="1" applyBorder="1" applyAlignment="1" applyProtection="1">
      <alignment horizontal="right" vertical="center" wrapText="1"/>
    </xf>
    <xf numFmtId="49" fontId="19" fillId="0" borderId="0" xfId="2" applyNumberFormat="1" applyFont="1" applyAlignment="1" applyProtection="1">
      <alignment horizontal="left" vertical="top" wrapText="1"/>
    </xf>
    <xf numFmtId="49" fontId="19" fillId="0" borderId="0" xfId="2" applyNumberFormat="1" applyFont="1" applyFill="1" applyBorder="1" applyAlignment="1" applyProtection="1">
      <alignment horizontal="left" vertical="top" wrapText="1"/>
    </xf>
    <xf numFmtId="0" fontId="36" fillId="3" borderId="0" xfId="0" applyFont="1" applyFill="1" applyAlignment="1" applyProtection="1">
      <alignment horizontal="left" vertical="top"/>
    </xf>
    <xf numFmtId="0" fontId="36" fillId="3" borderId="0" xfId="0" applyFont="1" applyFill="1" applyAlignment="1" applyProtection="1">
      <alignment horizontal="center" wrapText="1"/>
    </xf>
    <xf numFmtId="4" fontId="36" fillId="3" borderId="0" xfId="0" applyNumberFormat="1" applyFont="1" applyFill="1" applyAlignment="1" applyProtection="1">
      <alignment horizontal="right" wrapText="1"/>
    </xf>
    <xf numFmtId="4" fontId="36" fillId="3" borderId="0" xfId="0" applyNumberFormat="1" applyFont="1" applyFill="1" applyAlignment="1" applyProtection="1">
      <alignment horizontal="right"/>
    </xf>
    <xf numFmtId="0" fontId="19" fillId="0" borderId="0" xfId="0" applyFont="1" applyFill="1" applyAlignment="1" applyProtection="1">
      <alignment horizontal="left" wrapText="1"/>
    </xf>
    <xf numFmtId="4" fontId="19" fillId="0" borderId="0" xfId="0" applyNumberFormat="1" applyFont="1" applyAlignment="1" applyProtection="1">
      <alignment wrapText="1"/>
    </xf>
    <xf numFmtId="0" fontId="36" fillId="3" borderId="0" xfId="0" applyFont="1" applyFill="1" applyProtection="1"/>
    <xf numFmtId="0" fontId="36" fillId="0" borderId="0" xfId="0" applyFont="1" applyFill="1" applyProtection="1"/>
    <xf numFmtId="0" fontId="36" fillId="0" borderId="0" xfId="0" applyFont="1" applyProtection="1"/>
    <xf numFmtId="2" fontId="19" fillId="0" borderId="0" xfId="2" applyNumberFormat="1" applyFont="1" applyAlignment="1" applyProtection="1">
      <alignment horizontal="left" vertical="top" wrapText="1"/>
    </xf>
    <xf numFmtId="4" fontId="19" fillId="0" borderId="0" xfId="2" applyNumberFormat="1" applyFont="1" applyAlignment="1" applyProtection="1"/>
    <xf numFmtId="4" fontId="19" fillId="0" borderId="0" xfId="0" applyNumberFormat="1" applyFont="1" applyAlignment="1" applyProtection="1">
      <alignment horizontal="center"/>
    </xf>
    <xf numFmtId="0" fontId="19" fillId="0" borderId="0" xfId="0" applyFont="1" applyFill="1" applyBorder="1" applyAlignment="1" applyProtection="1">
      <alignment wrapText="1"/>
    </xf>
    <xf numFmtId="0" fontId="22" fillId="0" borderId="0" xfId="0" applyFont="1" applyAlignment="1" applyProtection="1">
      <alignment horizontal="left" vertical="top"/>
    </xf>
    <xf numFmtId="0" fontId="22" fillId="3" borderId="2" xfId="0" applyFont="1" applyFill="1" applyBorder="1" applyAlignment="1" applyProtection="1">
      <alignment horizontal="left" vertical="top"/>
    </xf>
    <xf numFmtId="0" fontId="22" fillId="3" borderId="2" xfId="0" applyFont="1" applyFill="1" applyBorder="1" applyAlignment="1" applyProtection="1">
      <alignment horizontal="center" wrapText="1"/>
    </xf>
    <xf numFmtId="4" fontId="22" fillId="3" borderId="2" xfId="0" applyNumberFormat="1" applyFont="1" applyFill="1" applyBorder="1" applyAlignment="1" applyProtection="1">
      <alignment horizontal="right" wrapText="1"/>
    </xf>
    <xf numFmtId="4" fontId="22" fillId="3" borderId="2" xfId="0" applyNumberFormat="1" applyFont="1" applyFill="1" applyBorder="1" applyAlignment="1" applyProtection="1">
      <alignment horizontal="right"/>
    </xf>
    <xf numFmtId="0" fontId="19" fillId="0" borderId="0" xfId="0" applyFont="1" applyAlignment="1" applyProtection="1">
      <alignment horizontal="center"/>
    </xf>
    <xf numFmtId="0" fontId="19" fillId="0" borderId="0" xfId="0" applyFont="1" applyFill="1" applyAlignment="1" applyProtection="1">
      <alignment horizontal="center"/>
    </xf>
    <xf numFmtId="0" fontId="19" fillId="0" borderId="0" xfId="0" applyFont="1" applyFill="1" applyAlignment="1" applyProtection="1">
      <alignment horizontal="left" vertical="top"/>
    </xf>
    <xf numFmtId="2" fontId="22" fillId="0" borderId="2" xfId="0" applyNumberFormat="1" applyFont="1" applyFill="1" applyBorder="1" applyAlignment="1" applyProtection="1">
      <alignment horizontal="left" vertical="top" wrapText="1"/>
    </xf>
    <xf numFmtId="2" fontId="19" fillId="0" borderId="2" xfId="0" applyNumberFormat="1" applyFont="1" applyFill="1" applyBorder="1" applyAlignment="1" applyProtection="1">
      <alignment horizontal="center" wrapText="1"/>
    </xf>
    <xf numFmtId="4" fontId="19" fillId="0" borderId="2" xfId="0" applyNumberFormat="1" applyFont="1" applyFill="1" applyBorder="1" applyAlignment="1" applyProtection="1">
      <alignment horizontal="right" wrapText="1"/>
    </xf>
    <xf numFmtId="4" fontId="22" fillId="0" borderId="2" xfId="0" applyNumberFormat="1" applyFont="1" applyFill="1" applyBorder="1" applyAlignment="1" applyProtection="1">
      <alignment horizontal="right" vertical="center" wrapText="1"/>
    </xf>
    <xf numFmtId="2" fontId="19" fillId="0" borderId="0" xfId="0" applyNumberFormat="1" applyFont="1" applyFill="1" applyAlignment="1" applyProtection="1">
      <alignment horizontal="left" vertical="top" wrapText="1"/>
    </xf>
    <xf numFmtId="2" fontId="19" fillId="0" borderId="0" xfId="0" applyNumberFormat="1" applyFont="1" applyFill="1" applyAlignment="1" applyProtection="1">
      <alignment horizontal="center" wrapText="1"/>
    </xf>
    <xf numFmtId="0" fontId="19" fillId="3" borderId="0" xfId="0" applyFont="1" applyFill="1" applyAlignment="1" applyProtection="1">
      <alignment horizontal="center" wrapText="1"/>
    </xf>
    <xf numFmtId="0" fontId="19" fillId="0" borderId="0" xfId="0" applyFont="1" applyFill="1" applyAlignment="1" applyProtection="1">
      <alignment horizontal="center" wrapText="1"/>
    </xf>
    <xf numFmtId="0" fontId="45" fillId="0" borderId="0" xfId="9" applyFont="1" applyFill="1" applyProtection="1"/>
    <xf numFmtId="4" fontId="45" fillId="0" borderId="0" xfId="9" applyNumberFormat="1" applyFont="1" applyFill="1" applyAlignment="1" applyProtection="1">
      <alignment horizontal="right"/>
    </xf>
    <xf numFmtId="0" fontId="19" fillId="0" borderId="0" xfId="9" quotePrefix="1" applyFont="1" applyFill="1" applyAlignment="1" applyProtection="1">
      <alignment horizontal="left" vertical="top"/>
    </xf>
    <xf numFmtId="0" fontId="19" fillId="0" borderId="0" xfId="9" applyFont="1" applyFill="1" applyAlignment="1" applyProtection="1">
      <alignment horizontal="justify"/>
    </xf>
    <xf numFmtId="4" fontId="19" fillId="0" borderId="0" xfId="9" applyNumberFormat="1" applyFont="1" applyFill="1" applyAlignment="1" applyProtection="1">
      <alignment horizontal="justify"/>
    </xf>
    <xf numFmtId="4" fontId="19" fillId="0" borderId="0" xfId="0" applyNumberFormat="1" applyFont="1" applyFill="1" applyAlignment="1" applyProtection="1">
      <alignment horizontal="justify"/>
    </xf>
    <xf numFmtId="0" fontId="19" fillId="0" borderId="0" xfId="9" applyFont="1" applyFill="1" applyAlignment="1" applyProtection="1">
      <alignment horizontal="left" vertical="top"/>
    </xf>
    <xf numFmtId="0" fontId="46" fillId="0" borderId="0" xfId="8" applyFont="1" applyFill="1" applyAlignment="1" applyProtection="1">
      <alignment horizontal="left"/>
    </xf>
    <xf numFmtId="0" fontId="45" fillId="0" borderId="0" xfId="9" quotePrefix="1" applyFont="1" applyFill="1" applyAlignment="1" applyProtection="1">
      <alignment horizontal="left"/>
    </xf>
    <xf numFmtId="0" fontId="45" fillId="0" borderId="0" xfId="9" applyFont="1" applyFill="1" applyAlignment="1" applyProtection="1">
      <alignment horizontal="left"/>
    </xf>
    <xf numFmtId="0" fontId="19" fillId="0" borderId="0" xfId="0" applyFont="1" applyFill="1" applyBorder="1" applyAlignment="1" applyProtection="1">
      <alignment vertical="top" wrapText="1"/>
    </xf>
    <xf numFmtId="0" fontId="45" fillId="0" borderId="0" xfId="0" applyFont="1" applyFill="1" applyBorder="1" applyAlignment="1" applyProtection="1">
      <alignment horizontal="left" vertical="top" wrapText="1"/>
    </xf>
    <xf numFmtId="0" fontId="45" fillId="0" borderId="0" xfId="0" applyFont="1" applyFill="1" applyBorder="1" applyAlignment="1" applyProtection="1">
      <alignment horizontal="justify" vertical="top" wrapText="1"/>
    </xf>
    <xf numFmtId="4" fontId="45" fillId="0" borderId="0" xfId="0" applyNumberFormat="1" applyFont="1" applyFill="1" applyBorder="1" applyAlignment="1" applyProtection="1">
      <alignment horizontal="justify" vertical="top" wrapText="1"/>
    </xf>
    <xf numFmtId="0" fontId="45" fillId="0" borderId="0" xfId="0" applyFont="1" applyFill="1" applyAlignment="1" applyProtection="1">
      <alignment horizontal="justify" vertical="top" wrapText="1"/>
    </xf>
    <xf numFmtId="4" fontId="45" fillId="0" borderId="0" xfId="0" applyNumberFormat="1" applyFont="1" applyFill="1" applyAlignment="1" applyProtection="1">
      <alignment horizontal="justify" vertical="top" wrapText="1"/>
    </xf>
    <xf numFmtId="0" fontId="45" fillId="0" borderId="0" xfId="9" quotePrefix="1" applyFont="1" applyFill="1" applyAlignment="1" applyProtection="1">
      <alignment horizontal="right"/>
    </xf>
    <xf numFmtId="0" fontId="19" fillId="0" borderId="0" xfId="0" applyFont="1" applyFill="1" applyProtection="1"/>
    <xf numFmtId="4" fontId="19" fillId="0" borderId="0" xfId="0" applyNumberFormat="1" applyFont="1" applyFill="1" applyAlignment="1" applyProtection="1">
      <alignment horizontal="center"/>
    </xf>
    <xf numFmtId="0" fontId="19" fillId="0" borderId="0" xfId="0" applyFont="1" applyFill="1" applyAlignment="1" applyProtection="1">
      <alignment horizontal="center" vertical="top"/>
    </xf>
    <xf numFmtId="0" fontId="36" fillId="0" borderId="0" xfId="0" applyFont="1" applyFill="1" applyAlignment="1" applyProtection="1">
      <alignment horizontal="justify"/>
    </xf>
    <xf numFmtId="1" fontId="19" fillId="0" borderId="0" xfId="0" applyNumberFormat="1" applyFont="1" applyFill="1" applyAlignment="1" applyProtection="1">
      <alignment horizontal="center" vertical="top" wrapText="1"/>
    </xf>
    <xf numFmtId="0" fontId="19" fillId="3" borderId="2" xfId="0" applyFont="1" applyFill="1" applyBorder="1" applyAlignment="1" applyProtection="1">
      <alignment horizontal="center" wrapText="1"/>
    </xf>
    <xf numFmtId="0" fontId="22" fillId="0" borderId="0" xfId="0" applyFont="1" applyBorder="1" applyAlignment="1" applyProtection="1">
      <alignment horizontal="left" vertical="top" wrapText="1"/>
    </xf>
    <xf numFmtId="4" fontId="22" fillId="0" borderId="0" xfId="0" applyNumberFormat="1" applyFont="1" applyBorder="1" applyAlignment="1" applyProtection="1">
      <alignment horizontal="right" vertical="center" wrapText="1"/>
    </xf>
    <xf numFmtId="0" fontId="36" fillId="0" borderId="0" xfId="0" applyFont="1" applyAlignment="1" applyProtection="1">
      <alignment horizontal="justify"/>
    </xf>
    <xf numFmtId="0" fontId="19" fillId="0" borderId="0" xfId="0" applyFont="1" applyBorder="1" applyAlignment="1" applyProtection="1">
      <alignment horizontal="left" vertical="top"/>
    </xf>
    <xf numFmtId="0" fontId="19" fillId="0" borderId="0" xfId="0" applyFont="1" applyBorder="1" applyProtection="1"/>
    <xf numFmtId="0" fontId="19" fillId="0" borderId="0" xfId="0" applyFont="1" applyBorder="1" applyAlignment="1" applyProtection="1">
      <alignment horizontal="right"/>
    </xf>
    <xf numFmtId="2" fontId="29" fillId="3" borderId="0" xfId="0" applyNumberFormat="1" applyFont="1" applyFill="1" applyBorder="1" applyAlignment="1" applyProtection="1">
      <alignment wrapText="1"/>
    </xf>
    <xf numFmtId="49" fontId="47" fillId="0" borderId="0" xfId="2" applyNumberFormat="1" applyFont="1" applyBorder="1" applyAlignment="1" applyProtection="1">
      <alignment horizontal="left" vertical="top" wrapText="1"/>
    </xf>
    <xf numFmtId="4" fontId="47" fillId="0" borderId="0" xfId="2" applyNumberFormat="1" applyFont="1" applyBorder="1" applyAlignment="1" applyProtection="1">
      <alignment horizontal="right" vertical="top"/>
    </xf>
    <xf numFmtId="4" fontId="48" fillId="0" borderId="0" xfId="2" applyNumberFormat="1" applyFont="1" applyBorder="1" applyAlignment="1" applyProtection="1">
      <alignment horizontal="right" vertical="top"/>
    </xf>
    <xf numFmtId="0" fontId="49" fillId="0" borderId="0" xfId="0" applyFont="1" applyBorder="1" applyAlignment="1" applyProtection="1">
      <alignment horizontal="right"/>
    </xf>
    <xf numFmtId="2" fontId="29" fillId="0" borderId="0" xfId="0" applyNumberFormat="1" applyFont="1" applyFill="1" applyBorder="1" applyAlignment="1" applyProtection="1">
      <alignment wrapText="1"/>
    </xf>
    <xf numFmtId="49" fontId="50" fillId="0" borderId="0" xfId="2" applyNumberFormat="1" applyFont="1" applyBorder="1" applyAlignment="1" applyProtection="1">
      <alignment horizontal="left" vertical="top" wrapText="1"/>
    </xf>
    <xf numFmtId="4" fontId="50" fillId="0" borderId="0" xfId="2" applyNumberFormat="1" applyFont="1" applyBorder="1" applyAlignment="1" applyProtection="1">
      <alignment horizontal="right" vertical="top"/>
    </xf>
    <xf numFmtId="4" fontId="49" fillId="0" borderId="0" xfId="2" applyNumberFormat="1" applyFont="1" applyBorder="1" applyAlignment="1" applyProtection="1">
      <alignment horizontal="right" vertical="top"/>
    </xf>
    <xf numFmtId="4" fontId="49" fillId="0" borderId="0" xfId="0" applyNumberFormat="1" applyFont="1" applyBorder="1" applyAlignment="1" applyProtection="1">
      <alignment horizontal="right"/>
    </xf>
    <xf numFmtId="49" fontId="47" fillId="0" borderId="0" xfId="2" applyNumberFormat="1" applyFont="1" applyFill="1" applyAlignment="1" applyProtection="1">
      <alignment horizontal="left" vertical="top" wrapText="1"/>
    </xf>
    <xf numFmtId="4" fontId="48" fillId="0" borderId="0" xfId="0" applyNumberFormat="1" applyFont="1" applyFill="1" applyBorder="1" applyAlignment="1" applyProtection="1">
      <alignment horizontal="right"/>
    </xf>
    <xf numFmtId="49" fontId="50" fillId="0" borderId="0" xfId="2" applyNumberFormat="1" applyFont="1" applyFill="1" applyAlignment="1" applyProtection="1">
      <alignment horizontal="left" vertical="top" wrapText="1"/>
    </xf>
    <xf numFmtId="2" fontId="49" fillId="0" borderId="0" xfId="2" applyNumberFormat="1" applyFont="1" applyBorder="1" applyAlignment="1" applyProtection="1">
      <alignment horizontal="left" vertical="top" wrapText="1"/>
    </xf>
    <xf numFmtId="2" fontId="49" fillId="0" borderId="0" xfId="2" applyNumberFormat="1" applyFont="1" applyBorder="1" applyAlignment="1" applyProtection="1"/>
    <xf numFmtId="4" fontId="49" fillId="0" borderId="0" xfId="2" applyNumberFormat="1" applyFont="1" applyBorder="1" applyAlignment="1" applyProtection="1"/>
    <xf numFmtId="0" fontId="19" fillId="0" borderId="0" xfId="0" applyFont="1" applyFill="1" applyBorder="1" applyProtection="1"/>
    <xf numFmtId="0" fontId="19" fillId="3" borderId="0" xfId="0" applyFont="1" applyFill="1" applyBorder="1" applyProtection="1"/>
    <xf numFmtId="0" fontId="19" fillId="3" borderId="0" xfId="0" applyFont="1" applyFill="1" applyProtection="1"/>
    <xf numFmtId="0" fontId="49" fillId="0" borderId="0" xfId="2" applyFont="1" applyBorder="1" applyAlignment="1" applyProtection="1">
      <alignment horizontal="left" vertical="top"/>
    </xf>
    <xf numFmtId="0" fontId="51" fillId="0" borderId="0" xfId="2" applyFont="1" applyBorder="1" applyAlignment="1" applyProtection="1">
      <alignment horizontal="left" vertical="top"/>
    </xf>
    <xf numFmtId="0" fontId="49" fillId="0" borderId="0" xfId="2" applyFont="1" applyBorder="1" applyAlignment="1" applyProtection="1">
      <alignment horizontal="left" vertical="top" wrapText="1"/>
    </xf>
    <xf numFmtId="49" fontId="49" fillId="0" borderId="0" xfId="2" applyNumberFormat="1" applyFont="1" applyFill="1" applyAlignment="1" applyProtection="1">
      <alignment horizontal="left" vertical="top" wrapText="1"/>
    </xf>
    <xf numFmtId="49" fontId="49" fillId="0" borderId="0" xfId="2" applyNumberFormat="1" applyFont="1" applyBorder="1" applyAlignment="1" applyProtection="1">
      <alignment horizontal="left" vertical="top" wrapText="1"/>
    </xf>
    <xf numFmtId="0" fontId="49" fillId="0" borderId="0" xfId="0" applyFont="1" applyBorder="1" applyAlignment="1" applyProtection="1">
      <alignment horizontal="center" wrapText="1"/>
    </xf>
    <xf numFmtId="4" fontId="49" fillId="0" borderId="0" xfId="0" applyNumberFormat="1" applyFont="1" applyFill="1" applyBorder="1" applyAlignment="1" applyProtection="1">
      <alignment horizontal="right" wrapText="1"/>
    </xf>
    <xf numFmtId="4" fontId="49" fillId="0" borderId="0" xfId="0" applyNumberFormat="1" applyFont="1" applyBorder="1" applyAlignment="1" applyProtection="1">
      <alignment horizontal="right" wrapText="1"/>
    </xf>
    <xf numFmtId="0" fontId="49" fillId="0" borderId="0" xfId="2" applyFont="1" applyBorder="1" applyAlignment="1" applyProtection="1">
      <alignment horizontal="justify"/>
    </xf>
    <xf numFmtId="0" fontId="47" fillId="0" borderId="0" xfId="2" applyFont="1" applyBorder="1" applyAlignment="1" applyProtection="1">
      <alignment horizontal="left" vertical="top"/>
    </xf>
    <xf numFmtId="0" fontId="48" fillId="0" borderId="0" xfId="2" applyFont="1" applyBorder="1" applyProtection="1"/>
    <xf numFmtId="0" fontId="49" fillId="0" borderId="0" xfId="2" applyFont="1" applyBorder="1" applyProtection="1"/>
    <xf numFmtId="4" fontId="49" fillId="0" borderId="0" xfId="2" applyNumberFormat="1" applyFont="1" applyBorder="1" applyProtection="1"/>
    <xf numFmtId="4" fontId="49" fillId="0" borderId="0" xfId="2" applyNumberFormat="1" applyFont="1" applyBorder="1" applyAlignment="1" applyProtection="1">
      <alignment horizontal="right"/>
    </xf>
    <xf numFmtId="0" fontId="50" fillId="0" borderId="0" xfId="0" applyFont="1" applyBorder="1" applyAlignment="1" applyProtection="1">
      <alignment horizontal="left" vertical="top" wrapText="1"/>
    </xf>
    <xf numFmtId="4" fontId="50" fillId="0" borderId="0" xfId="0" applyNumberFormat="1" applyFont="1" applyBorder="1" applyAlignment="1" applyProtection="1">
      <alignment horizontal="right" vertical="center" wrapText="1"/>
    </xf>
    <xf numFmtId="49" fontId="20" fillId="0" borderId="0" xfId="2" applyNumberFormat="1" applyFont="1" applyBorder="1" applyAlignment="1" applyProtection="1">
      <alignment horizontal="left" vertical="top" wrapText="1"/>
    </xf>
    <xf numFmtId="4" fontId="20" fillId="0" borderId="0" xfId="2" applyNumberFormat="1" applyFont="1" applyBorder="1" applyAlignment="1" applyProtection="1">
      <alignment horizontal="right" vertical="top"/>
    </xf>
    <xf numFmtId="4" fontId="38" fillId="0" borderId="0" xfId="2" applyNumberFormat="1" applyFont="1" applyBorder="1" applyAlignment="1" applyProtection="1">
      <alignment horizontal="right" vertical="top"/>
    </xf>
    <xf numFmtId="4" fontId="29" fillId="0" borderId="0" xfId="0" applyNumberFormat="1" applyFont="1" applyFill="1" applyBorder="1" applyAlignment="1" applyProtection="1">
      <alignment horizontal="right"/>
    </xf>
    <xf numFmtId="0" fontId="20" fillId="0" borderId="0" xfId="2" applyFont="1" applyBorder="1" applyAlignment="1" applyProtection="1">
      <alignment horizontal="left" vertical="top"/>
    </xf>
    <xf numFmtId="0" fontId="20" fillId="0" borderId="0" xfId="2" applyFont="1" applyBorder="1" applyAlignment="1" applyProtection="1">
      <alignment horizontal="justify"/>
    </xf>
    <xf numFmtId="49" fontId="20" fillId="0" borderId="0" xfId="2" applyNumberFormat="1" applyFont="1" applyFill="1" applyAlignment="1" applyProtection="1">
      <alignment horizontal="left" vertical="top" wrapText="1"/>
    </xf>
    <xf numFmtId="0" fontId="20" fillId="0" borderId="0" xfId="2" applyFont="1" applyAlignment="1" applyProtection="1">
      <alignment horizontal="left" vertical="top"/>
    </xf>
    <xf numFmtId="0" fontId="20" fillId="0" borderId="0" xfId="2" applyFont="1" applyAlignment="1" applyProtection="1">
      <alignment horizontal="justify"/>
    </xf>
    <xf numFmtId="4" fontId="38" fillId="0" borderId="0" xfId="2" applyNumberFormat="1" applyFont="1" applyAlignment="1" applyProtection="1">
      <alignment horizontal="right" vertical="top"/>
    </xf>
    <xf numFmtId="4" fontId="29" fillId="0" borderId="0" xfId="0" applyNumberFormat="1" applyFont="1" applyFill="1" applyAlignment="1" applyProtection="1">
      <alignment horizontal="right"/>
    </xf>
    <xf numFmtId="49" fontId="20" fillId="0" borderId="0" xfId="2" applyNumberFormat="1" applyFont="1" applyAlignment="1" applyProtection="1">
      <alignment horizontal="left" vertical="top" wrapText="1"/>
    </xf>
    <xf numFmtId="4" fontId="20" fillId="0" borderId="0" xfId="2" applyNumberFormat="1" applyFont="1" applyAlignment="1" applyProtection="1">
      <alignment horizontal="right" vertical="top"/>
    </xf>
    <xf numFmtId="0" fontId="20" fillId="0" borderId="0" xfId="2" applyFont="1" applyAlignment="1" applyProtection="1">
      <alignment horizontal="left" indent="4"/>
    </xf>
    <xf numFmtId="0" fontId="38" fillId="0" borderId="0" xfId="2" applyFont="1" applyAlignment="1" applyProtection="1">
      <alignment horizontal="left" indent="4"/>
    </xf>
    <xf numFmtId="4" fontId="38" fillId="0" borderId="0" xfId="2" applyNumberFormat="1" applyFont="1" applyAlignment="1" applyProtection="1">
      <alignment horizontal="left" indent="4"/>
    </xf>
    <xf numFmtId="0" fontId="20" fillId="0" borderId="0" xfId="2" applyFont="1" applyFill="1" applyAlignment="1" applyProtection="1">
      <alignment horizontal="left"/>
    </xf>
    <xf numFmtId="2" fontId="21" fillId="0" borderId="0" xfId="2" applyNumberFormat="1" applyFont="1" applyAlignment="1" applyProtection="1">
      <alignment horizontal="left" vertical="top" wrapText="1"/>
    </xf>
    <xf numFmtId="49" fontId="21" fillId="0" borderId="0" xfId="2" applyNumberFormat="1" applyFont="1" applyFill="1" applyAlignment="1" applyProtection="1">
      <alignment horizontal="left" vertical="top" wrapText="1"/>
    </xf>
    <xf numFmtId="2" fontId="20" fillId="0" borderId="0" xfId="2" applyNumberFormat="1" applyFont="1" applyAlignment="1" applyProtection="1">
      <alignment horizontal="left" vertical="top" wrapText="1"/>
    </xf>
    <xf numFmtId="49" fontId="21" fillId="0" borderId="0" xfId="2" applyNumberFormat="1" applyFont="1" applyAlignment="1" applyProtection="1">
      <alignment horizontal="left" vertical="top" wrapText="1"/>
    </xf>
    <xf numFmtId="4" fontId="21" fillId="0" borderId="0" xfId="2" applyNumberFormat="1" applyFont="1" applyAlignment="1" applyProtection="1">
      <alignment horizontal="right" vertical="top"/>
    </xf>
    <xf numFmtId="4" fontId="39" fillId="0" borderId="0" xfId="2" applyNumberFormat="1" applyFont="1" applyAlignment="1" applyProtection="1">
      <alignment horizontal="right" vertical="top"/>
    </xf>
    <xf numFmtId="0" fontId="27" fillId="0" borderId="0" xfId="2" applyFont="1" applyAlignment="1" applyProtection="1">
      <alignment horizontal="left" vertical="top"/>
    </xf>
    <xf numFmtId="0" fontId="21" fillId="0" borderId="0" xfId="2" applyFont="1" applyAlignment="1" applyProtection="1">
      <alignment horizontal="left" vertical="top"/>
    </xf>
    <xf numFmtId="2" fontId="22" fillId="0" borderId="0" xfId="2" applyNumberFormat="1" applyFont="1" applyAlignment="1" applyProtection="1"/>
    <xf numFmtId="4" fontId="22" fillId="0" borderId="0" xfId="2" applyNumberFormat="1" applyFont="1" applyAlignment="1" applyProtection="1"/>
    <xf numFmtId="0" fontId="19" fillId="0" borderId="0" xfId="2" applyFont="1" applyAlignment="1" applyProtection="1">
      <alignment horizontal="left" vertical="top" wrapText="1"/>
    </xf>
    <xf numFmtId="0" fontId="40" fillId="0" borderId="0" xfId="2" applyFont="1" applyAlignment="1" applyProtection="1">
      <alignment horizontal="left" vertical="top"/>
    </xf>
    <xf numFmtId="0" fontId="30" fillId="0" borderId="0" xfId="2" applyFont="1" applyAlignment="1" applyProtection="1">
      <alignment horizontal="left" vertical="top"/>
    </xf>
    <xf numFmtId="0" fontId="22" fillId="0" borderId="1" xfId="0" applyFont="1" applyBorder="1" applyAlignment="1" applyProtection="1">
      <alignment horizontal="left" vertical="top" wrapText="1"/>
    </xf>
    <xf numFmtId="0" fontId="19" fillId="0" borderId="1" xfId="0" applyFont="1" applyBorder="1" applyAlignment="1" applyProtection="1">
      <alignment horizontal="center" wrapText="1"/>
    </xf>
    <xf numFmtId="4" fontId="19" fillId="0" borderId="1" xfId="0" applyNumberFormat="1" applyFont="1" applyBorder="1" applyAlignment="1" applyProtection="1">
      <alignment horizontal="right" wrapText="1"/>
    </xf>
    <xf numFmtId="4" fontId="19" fillId="0" borderId="1" xfId="0" applyNumberFormat="1" applyFont="1" applyBorder="1" applyAlignment="1" applyProtection="1">
      <alignment horizontal="right"/>
    </xf>
    <xf numFmtId="4" fontId="22" fillId="0" borderId="1" xfId="0" applyNumberFormat="1" applyFont="1" applyBorder="1" applyAlignment="1" applyProtection="1">
      <alignment horizontal="right" vertical="center" wrapText="1"/>
    </xf>
    <xf numFmtId="49" fontId="20" fillId="0" borderId="0" xfId="2" applyNumberFormat="1" applyFont="1" applyFill="1" applyBorder="1" applyAlignment="1" applyProtection="1">
      <alignment horizontal="left" vertical="top" wrapText="1"/>
    </xf>
    <xf numFmtId="0" fontId="29" fillId="0" borderId="0" xfId="0" applyFont="1" applyFill="1" applyAlignment="1" applyProtection="1">
      <alignment horizontal="right" wrapText="1"/>
    </xf>
    <xf numFmtId="4" fontId="29" fillId="0" borderId="0" xfId="0" applyNumberFormat="1" applyFont="1" applyFill="1" applyAlignment="1" applyProtection="1">
      <alignment horizontal="right" wrapText="1"/>
    </xf>
    <xf numFmtId="4" fontId="19" fillId="9" borderId="0" xfId="0" applyNumberFormat="1" applyFont="1" applyFill="1" applyBorder="1" applyProtection="1">
      <protection locked="0"/>
    </xf>
    <xf numFmtId="4" fontId="19" fillId="9" borderId="0" xfId="0" applyNumberFormat="1" applyFont="1" applyFill="1" applyBorder="1" applyAlignment="1" applyProtection="1">
      <alignment horizontal="right"/>
      <protection locked="0"/>
    </xf>
    <xf numFmtId="4" fontId="19" fillId="9" borderId="0" xfId="0" applyNumberFormat="1" applyFont="1" applyFill="1" applyAlignment="1" applyProtection="1">
      <alignment horizontal="center"/>
      <protection locked="0"/>
    </xf>
    <xf numFmtId="0" fontId="19" fillId="9" borderId="0" xfId="0" applyFont="1" applyFill="1" applyProtection="1">
      <protection locked="0"/>
    </xf>
    <xf numFmtId="168" fontId="29" fillId="9" borderId="0" xfId="0" applyNumberFormat="1" applyFont="1" applyFill="1" applyAlignment="1" applyProtection="1">
      <alignment horizontal="center"/>
      <protection locked="0"/>
    </xf>
    <xf numFmtId="168" fontId="29" fillId="9" borderId="0" xfId="0" applyNumberFormat="1" applyFont="1" applyFill="1" applyAlignment="1" applyProtection="1">
      <alignment horizontal="center" wrapText="1"/>
      <protection locked="0"/>
    </xf>
    <xf numFmtId="168" fontId="29" fillId="9" borderId="0" xfId="0" applyNumberFormat="1" applyFont="1" applyFill="1" applyAlignment="1" applyProtection="1">
      <alignment horizontal="center" vertical="top" wrapText="1"/>
      <protection locked="0"/>
    </xf>
    <xf numFmtId="168" fontId="35" fillId="9" borderId="0" xfId="14" applyNumberFormat="1" applyFont="1" applyFill="1" applyAlignment="1" applyProtection="1">
      <alignment horizontal="right"/>
      <protection locked="0"/>
    </xf>
    <xf numFmtId="168" fontId="35" fillId="9" borderId="0" xfId="0" applyNumberFormat="1" applyFont="1" applyFill="1" applyAlignment="1" applyProtection="1">
      <alignment horizontal="right"/>
      <protection locked="0"/>
    </xf>
    <xf numFmtId="168" fontId="35" fillId="9" borderId="1" xfId="0" applyNumberFormat="1" applyFont="1" applyFill="1" applyBorder="1" applyAlignment="1" applyProtection="1">
      <alignment horizontal="right"/>
      <protection locked="0"/>
    </xf>
    <xf numFmtId="4" fontId="63" fillId="9" borderId="0" xfId="0" applyNumberFormat="1" applyFont="1" applyFill="1" applyAlignment="1" applyProtection="1">
      <alignment horizontal="right"/>
      <protection locked="0"/>
    </xf>
    <xf numFmtId="4" fontId="35" fillId="9" borderId="0" xfId="0" applyNumberFormat="1" applyFont="1" applyFill="1" applyBorder="1" applyAlignment="1" applyProtection="1">
      <alignment horizontal="right"/>
      <protection locked="0"/>
    </xf>
    <xf numFmtId="168" fontId="29" fillId="9" borderId="0" xfId="0" applyNumberFormat="1" applyFont="1" applyFill="1" applyAlignment="1">
      <alignment horizontal="center" wrapText="1"/>
    </xf>
    <xf numFmtId="168" fontId="35" fillId="9" borderId="0" xfId="14" applyNumberFormat="1" applyFont="1" applyFill="1" applyAlignment="1">
      <alignment horizontal="right"/>
    </xf>
    <xf numFmtId="0" fontId="18" fillId="0" borderId="0" xfId="0" applyFont="1" applyAlignment="1">
      <alignment wrapText="1"/>
    </xf>
    <xf numFmtId="0" fontId="0" fillId="0" borderId="0" xfId="0" applyAlignment="1">
      <alignment wrapText="1"/>
    </xf>
    <xf numFmtId="49" fontId="19" fillId="9" borderId="7" xfId="0" applyNumberFormat="1" applyFont="1" applyFill="1" applyBorder="1" applyAlignment="1" applyProtection="1">
      <alignment vertical="distributed" wrapText="1"/>
    </xf>
    <xf numFmtId="0" fontId="20" fillId="9" borderId="7" xfId="0" applyFont="1" applyFill="1" applyBorder="1" applyAlignment="1" applyProtection="1">
      <alignment vertical="distributed" wrapText="1"/>
    </xf>
    <xf numFmtId="0" fontId="20" fillId="0" borderId="7" xfId="0" applyFont="1" applyFill="1" applyBorder="1" applyAlignment="1" applyProtection="1">
      <alignment vertical="distributed" wrapText="1"/>
    </xf>
    <xf numFmtId="0" fontId="19" fillId="0" borderId="7" xfId="0" applyFont="1" applyBorder="1" applyAlignment="1">
      <alignment vertical="distributed" wrapText="1"/>
    </xf>
    <xf numFmtId="0" fontId="0" fillId="0" borderId="7" xfId="0" applyBorder="1" applyAlignment="1">
      <alignment vertical="distributed" wrapText="1"/>
    </xf>
    <xf numFmtId="0" fontId="0" fillId="0" borderId="7" xfId="0" applyBorder="1" applyAlignment="1">
      <alignment wrapText="1"/>
    </xf>
    <xf numFmtId="0" fontId="0" fillId="0" borderId="0" xfId="0" applyAlignment="1">
      <alignment vertical="distributed" wrapText="1"/>
    </xf>
    <xf numFmtId="0" fontId="19" fillId="7" borderId="0" xfId="0" applyFont="1" applyFill="1" applyAlignment="1" applyProtection="1">
      <alignment horizontal="justify" vertical="top"/>
    </xf>
    <xf numFmtId="2" fontId="19" fillId="0" borderId="0" xfId="0" applyNumberFormat="1" applyFont="1" applyAlignment="1" applyProtection="1">
      <alignment vertical="top" wrapText="1"/>
    </xf>
    <xf numFmtId="0" fontId="19" fillId="0" borderId="0" xfId="0" applyNumberFormat="1" applyFont="1" applyFill="1" applyBorder="1" applyAlignment="1" applyProtection="1">
      <alignment horizontal="left" vertical="top" wrapText="1"/>
    </xf>
    <xf numFmtId="0" fontId="19" fillId="0" borderId="0" xfId="0" applyFont="1" applyBorder="1" applyAlignment="1" applyProtection="1">
      <alignment horizontal="justify" vertical="top"/>
    </xf>
    <xf numFmtId="0" fontId="19" fillId="0" borderId="0" xfId="12" applyFont="1" applyAlignment="1" applyProtection="1">
      <alignment horizontal="justify" vertical="top" wrapText="1"/>
    </xf>
    <xf numFmtId="0" fontId="19" fillId="0" borderId="0" xfId="0" applyFont="1" applyAlignment="1" applyProtection="1">
      <alignment vertical="top"/>
    </xf>
    <xf numFmtId="0" fontId="19" fillId="0" borderId="0" xfId="0" applyFont="1" applyFill="1" applyAlignment="1" applyProtection="1">
      <alignment vertical="top" wrapText="1"/>
    </xf>
    <xf numFmtId="0" fontId="36" fillId="0" borderId="0" xfId="0" applyFont="1" applyFill="1" applyAlignment="1" applyProtection="1">
      <alignment horizontal="justify" vertical="top"/>
    </xf>
    <xf numFmtId="0" fontId="19" fillId="0" borderId="0" xfId="0" applyFont="1" applyAlignment="1">
      <alignment vertical="top" wrapText="1"/>
    </xf>
    <xf numFmtId="0" fontId="34" fillId="0" borderId="0" xfId="0" applyFont="1" applyAlignment="1">
      <alignment horizontal="justify" vertical="top"/>
    </xf>
    <xf numFmtId="0" fontId="35" fillId="0" borderId="0" xfId="0" applyFont="1" applyAlignment="1">
      <alignment horizontal="justify" vertical="top"/>
    </xf>
    <xf numFmtId="0" fontId="19" fillId="0" borderId="0" xfId="0" applyFont="1" applyAlignment="1">
      <alignment horizontal="right" vertical="top" wrapText="1"/>
    </xf>
    <xf numFmtId="0" fontId="19" fillId="0" borderId="0" xfId="0" applyFont="1" applyAlignment="1">
      <alignment vertical="top"/>
    </xf>
    <xf numFmtId="0" fontId="29" fillId="0" borderId="0" xfId="0" applyFont="1" applyBorder="1" applyAlignment="1">
      <alignment horizontal="left" vertical="top" wrapText="1"/>
    </xf>
    <xf numFmtId="0" fontId="28" fillId="0" borderId="0" xfId="0" applyFont="1" applyAlignment="1">
      <alignment vertical="top" wrapText="1"/>
    </xf>
    <xf numFmtId="0" fontId="19" fillId="0" borderId="0" xfId="0" applyFont="1" applyBorder="1" applyAlignment="1">
      <alignment vertical="top" wrapText="1"/>
    </xf>
    <xf numFmtId="0" fontId="40" fillId="0" borderId="0" xfId="0" applyFont="1" applyBorder="1" applyAlignment="1">
      <alignment horizontal="left" vertical="center" indent="1"/>
    </xf>
    <xf numFmtId="4" fontId="29" fillId="0" borderId="0" xfId="0" applyNumberFormat="1" applyFont="1" applyAlignment="1">
      <alignment horizontal="center"/>
    </xf>
    <xf numFmtId="0" fontId="32" fillId="0" borderId="0" xfId="0" applyFont="1" applyBorder="1" applyAlignment="1">
      <alignment horizontal="justify" vertical="top" wrapText="1"/>
    </xf>
    <xf numFmtId="0" fontId="0" fillId="0" borderId="7" xfId="0" applyBorder="1" applyAlignment="1">
      <alignment horizontal="center" vertical="top"/>
    </xf>
    <xf numFmtId="0" fontId="0" fillId="0" borderId="0" xfId="0" applyAlignment="1">
      <alignment horizontal="center" vertical="top"/>
    </xf>
    <xf numFmtId="0" fontId="19" fillId="0" borderId="7" xfId="0" applyFont="1" applyBorder="1" applyAlignment="1">
      <alignment horizontal="center" vertical="top"/>
    </xf>
    <xf numFmtId="0" fontId="0" fillId="0" borderId="7" xfId="0" applyBorder="1" applyProtection="1">
      <protection locked="0"/>
    </xf>
    <xf numFmtId="0" fontId="24" fillId="0" borderId="0" xfId="0" applyFont="1" applyAlignment="1">
      <alignment wrapText="1"/>
    </xf>
    <xf numFmtId="0" fontId="19" fillId="0" borderId="0" xfId="0" applyFont="1" applyAlignment="1">
      <alignment wrapText="1"/>
    </xf>
    <xf numFmtId="0" fontId="19" fillId="0" borderId="0" xfId="0" applyFont="1" applyAlignment="1">
      <alignment horizontal="left" wrapText="1"/>
    </xf>
    <xf numFmtId="0" fontId="19" fillId="0" borderId="0" xfId="0" applyFont="1" applyFill="1" applyAlignment="1">
      <alignment wrapText="1"/>
    </xf>
    <xf numFmtId="0" fontId="19" fillId="0" borderId="0" xfId="0" applyFont="1" applyFill="1" applyAlignment="1">
      <alignment horizontal="left" wrapText="1"/>
    </xf>
    <xf numFmtId="0" fontId="29" fillId="0" borderId="0" xfId="0" applyFont="1" applyAlignment="1">
      <alignment vertical="top" wrapText="1"/>
    </xf>
    <xf numFmtId="2" fontId="21" fillId="0" borderId="0" xfId="2" applyNumberFormat="1" applyFont="1" applyAlignment="1" applyProtection="1">
      <alignment horizontal="justify" wrapText="1"/>
    </xf>
    <xf numFmtId="2" fontId="20" fillId="0" borderId="0" xfId="2" applyNumberFormat="1" applyFont="1" applyAlignment="1" applyProtection="1">
      <alignment horizontal="justify" wrapText="1"/>
    </xf>
    <xf numFmtId="0" fontId="19" fillId="0" borderId="0" xfId="0" applyFont="1" applyAlignment="1" applyProtection="1">
      <alignment wrapText="1"/>
    </xf>
    <xf numFmtId="2" fontId="49" fillId="0" borderId="0" xfId="2" applyNumberFormat="1" applyFont="1" applyBorder="1" applyAlignment="1" applyProtection="1">
      <alignment horizontal="justify" wrapText="1"/>
    </xf>
    <xf numFmtId="0" fontId="19" fillId="0" borderId="0" xfId="0" applyFont="1" applyBorder="1" applyAlignment="1" applyProtection="1">
      <alignment horizontal="left" vertical="top" wrapText="1"/>
    </xf>
    <xf numFmtId="0" fontId="19" fillId="0" borderId="0" xfId="0" applyFont="1" applyFill="1" applyBorder="1" applyAlignment="1" applyProtection="1">
      <alignment vertical="top" wrapText="1"/>
    </xf>
    <xf numFmtId="0" fontId="45" fillId="0" borderId="0" xfId="0" applyFont="1" applyFill="1" applyBorder="1" applyAlignment="1" applyProtection="1">
      <alignment horizontal="justify" vertical="top" wrapText="1"/>
    </xf>
    <xf numFmtId="0" fontId="45" fillId="0" borderId="0" xfId="0" applyFont="1" applyFill="1" applyAlignment="1" applyProtection="1">
      <alignment horizontal="justify" vertical="top" wrapText="1"/>
    </xf>
    <xf numFmtId="2" fontId="50" fillId="0" borderId="0" xfId="2" applyNumberFormat="1" applyFont="1" applyBorder="1" applyAlignment="1" applyProtection="1">
      <alignment horizontal="justify" wrapText="1"/>
    </xf>
    <xf numFmtId="0" fontId="19" fillId="0" borderId="0" xfId="0" applyFont="1" applyFill="1" applyAlignment="1" applyProtection="1">
      <alignment wrapText="1"/>
    </xf>
    <xf numFmtId="0" fontId="19" fillId="0" borderId="0" xfId="0" applyFont="1" applyAlignment="1" applyProtection="1">
      <alignment horizontal="left" vertical="top" wrapText="1"/>
    </xf>
    <xf numFmtId="0" fontId="19" fillId="0" borderId="0" xfId="0" applyFont="1" applyAlignment="1" applyProtection="1">
      <alignment horizontal="justify" wrapText="1"/>
    </xf>
    <xf numFmtId="0" fontId="19" fillId="0" borderId="0" xfId="0" applyFont="1" applyAlignment="1" applyProtection="1">
      <alignment horizontal="left" vertical="center" wrapText="1"/>
    </xf>
    <xf numFmtId="0" fontId="19" fillId="2" borderId="0" xfId="0" applyFont="1" applyFill="1" applyBorder="1" applyAlignment="1" applyProtection="1">
      <alignment horizontal="left" wrapText="1"/>
    </xf>
    <xf numFmtId="0" fontId="19" fillId="0" borderId="0" xfId="0" applyFont="1" applyAlignment="1" applyProtection="1">
      <alignment horizontal="left" vertical="top" wrapText="1" readingOrder="1"/>
    </xf>
    <xf numFmtId="0" fontId="22" fillId="0" borderId="0" xfId="0" applyFont="1" applyAlignment="1" applyProtection="1">
      <alignment horizontal="justify" wrapText="1"/>
    </xf>
    <xf numFmtId="0" fontId="19" fillId="0" borderId="0" xfId="0" applyFont="1" applyAlignment="1" applyProtection="1">
      <alignment horizontal="justify"/>
    </xf>
    <xf numFmtId="0" fontId="21" fillId="9" borderId="7" xfId="0" applyFont="1" applyFill="1" applyBorder="1" applyAlignment="1" applyProtection="1">
      <alignment horizontal="center"/>
    </xf>
  </cellXfs>
  <cellStyles count="17">
    <cellStyle name="Hiperpovezava" xfId="1" builtinId="8"/>
    <cellStyle name="Navadno" xfId="0" builtinId="0"/>
    <cellStyle name="Navadno 2" xfId="2"/>
    <cellStyle name="Navadno 3" xfId="3"/>
    <cellStyle name="Navadno 5" xfId="4"/>
    <cellStyle name="Navadno 5 2 2" xfId="5"/>
    <cellStyle name="Navadno 6" xfId="6"/>
    <cellStyle name="Navadno 7" xfId="7"/>
    <cellStyle name="Navadno_Popis del" xfId="8"/>
    <cellStyle name="Navadno_Župančičeva 10 12 - popis del" xfId="9"/>
    <cellStyle name="normal 2" xfId="10"/>
    <cellStyle name="Normal_08-010-000105-TP" xfId="11"/>
    <cellStyle name="Normal_PL_SD" xfId="12"/>
    <cellStyle name="Normal_Sheet1" xfId="16"/>
    <cellStyle name="Valuta" xfId="13" builtinId="4"/>
    <cellStyle name="Vejica" xfId="14" builtinId="3"/>
    <cellStyle name="Vejica [0]" xfId="15" builtinId="6"/>
  </cellStyles>
  <dxfs count="1">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880110</xdr:colOff>
      <xdr:row>33</xdr:row>
      <xdr:rowOff>0</xdr:rowOff>
    </xdr:from>
    <xdr:ext cx="192763" cy="287237"/>
    <xdr:sp macro="" textlink="">
      <xdr:nvSpPr>
        <xdr:cNvPr id="2" name="PoljeZBesedilom 1">
          <a:extLst>
            <a:ext uri="{FF2B5EF4-FFF2-40B4-BE49-F238E27FC236}">
              <a16:creationId xmlns="" xmlns:a16="http://schemas.microsoft.com/office/drawing/2014/main" id="{EBB8182B-EC41-4385-80B2-76D7D6CDD0ED}"/>
            </a:ext>
          </a:extLst>
        </xdr:cNvPr>
        <xdr:cNvSpPr txBox="1"/>
      </xdr:nvSpPr>
      <xdr:spPr>
        <a:xfrm>
          <a:off x="1162050" y="393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880110</xdr:colOff>
      <xdr:row>33</xdr:row>
      <xdr:rowOff>0</xdr:rowOff>
    </xdr:from>
    <xdr:ext cx="192763" cy="287237"/>
    <xdr:sp macro="" textlink="">
      <xdr:nvSpPr>
        <xdr:cNvPr id="3" name="PoljeZBesedilom 2">
          <a:extLst>
            <a:ext uri="{FF2B5EF4-FFF2-40B4-BE49-F238E27FC236}">
              <a16:creationId xmlns="" xmlns:a16="http://schemas.microsoft.com/office/drawing/2014/main" id="{39DB01FA-FC41-418B-973E-852B1B5789D6}"/>
            </a:ext>
          </a:extLst>
        </xdr:cNvPr>
        <xdr:cNvSpPr txBox="1"/>
      </xdr:nvSpPr>
      <xdr:spPr>
        <a:xfrm>
          <a:off x="1162050" y="393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880110</xdr:colOff>
      <xdr:row>321</xdr:row>
      <xdr:rowOff>0</xdr:rowOff>
    </xdr:from>
    <xdr:ext cx="192763" cy="264560"/>
    <xdr:sp macro="" textlink="">
      <xdr:nvSpPr>
        <xdr:cNvPr id="516" name="PoljeZBesedilom 515">
          <a:extLst>
            <a:ext uri="{FF2B5EF4-FFF2-40B4-BE49-F238E27FC236}">
              <a16:creationId xmlns="" xmlns:a16="http://schemas.microsoft.com/office/drawing/2014/main" id="{72856902-3BBE-4461-A30C-AF16DB79DC1F}"/>
            </a:ext>
          </a:extLst>
        </xdr:cNvPr>
        <xdr:cNvSpPr txBox="1"/>
      </xdr:nvSpPr>
      <xdr:spPr>
        <a:xfrm>
          <a:off x="1201615" y="9385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880110</xdr:colOff>
      <xdr:row>321</xdr:row>
      <xdr:rowOff>0</xdr:rowOff>
    </xdr:from>
    <xdr:ext cx="192763" cy="264560"/>
    <xdr:sp macro="" textlink="">
      <xdr:nvSpPr>
        <xdr:cNvPr id="517" name="PoljeZBesedilom 516">
          <a:extLst>
            <a:ext uri="{FF2B5EF4-FFF2-40B4-BE49-F238E27FC236}">
              <a16:creationId xmlns="" xmlns:a16="http://schemas.microsoft.com/office/drawing/2014/main" id="{6C2EDCCE-3952-40F5-A2E3-03E95B0687C0}"/>
            </a:ext>
          </a:extLst>
        </xdr:cNvPr>
        <xdr:cNvSpPr txBox="1"/>
      </xdr:nvSpPr>
      <xdr:spPr>
        <a:xfrm>
          <a:off x="1201615" y="9385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BreakPreview" zoomScaleNormal="100" workbookViewId="0">
      <selection activeCell="D21" sqref="D21"/>
    </sheetView>
  </sheetViews>
  <sheetFormatPr defaultColWidth="11.7109375" defaultRowHeight="18.75"/>
  <cols>
    <col min="1" max="7" width="11.7109375" style="23"/>
    <col min="8" max="8" width="8.42578125" style="23" customWidth="1"/>
    <col min="9" max="16384" width="11.7109375" style="23"/>
  </cols>
  <sheetData>
    <row r="1" spans="1:3">
      <c r="A1" s="22"/>
    </row>
    <row r="3" spans="1:3">
      <c r="A3" s="24" t="s">
        <v>345</v>
      </c>
      <c r="C3" s="22" t="s">
        <v>432</v>
      </c>
    </row>
    <row r="11" spans="1:3">
      <c r="A11" s="25" t="s">
        <v>0</v>
      </c>
    </row>
    <row r="12" spans="1:3">
      <c r="A12" s="22"/>
    </row>
    <row r="17" spans="1:5">
      <c r="A17" s="22" t="s">
        <v>801</v>
      </c>
    </row>
    <row r="19" spans="1:5">
      <c r="A19" s="22"/>
    </row>
    <row r="21" spans="1:5">
      <c r="E21" s="26"/>
    </row>
    <row r="22" spans="1:5">
      <c r="E22" s="27"/>
    </row>
    <row r="24" spans="1:5">
      <c r="A24" s="28"/>
    </row>
    <row r="25" spans="1:5">
      <c r="D25" s="22"/>
    </row>
    <row r="34" spans="1:7">
      <c r="A34" s="647"/>
      <c r="B34" s="647"/>
      <c r="C34" s="647"/>
      <c r="D34" s="647"/>
      <c r="E34" s="647"/>
      <c r="F34" s="647"/>
      <c r="G34" s="648"/>
    </row>
    <row r="35" spans="1:7">
      <c r="A35" s="647"/>
      <c r="B35" s="647"/>
      <c r="C35" s="647"/>
      <c r="D35" s="647"/>
      <c r="E35" s="647"/>
      <c r="F35" s="647"/>
      <c r="G35" s="648"/>
    </row>
  </sheetData>
  <sheetProtection algorithmName="SHA-512" hashValue="hdAbityENWwL22K9fW6VMKeRmH0JwYCbGqJ1wfd4PO4RlpXTLBaKdW47ODb5jY+j4DKe4QLagLW7colEqRp74g==" saltValue="jbqHH9mwna716vw1oa0dnQ==" spinCount="100000" sheet="1"/>
  <mergeCells count="1">
    <mergeCell ref="A34:G35"/>
  </mergeCells>
  <phoneticPr fontId="3" type="noConversion"/>
  <pageMargins left="1.1417322834645669" right="0.62992125984251968" top="0.78740157480314965" bottom="1.0629921259842521" header="0.51181102362204722" footer="0.78740157480314965"/>
  <pageSetup paperSize="9" orientation="portrait" useFirstPageNumber="1" horizontalDpi="300" verticalDpi="300" r:id="rId1"/>
  <headerFooter alignWithMargins="0">
    <oddFooter>&amp;LPONUDBENI PREDRAČUN ENERGETSKA SANACIJA VRTEC TINKARA&amp;R&amp;P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1"/>
  <sheetViews>
    <sheetView topLeftCell="A190" zoomScaleNormal="100" workbookViewId="0">
      <selection activeCell="F26" sqref="F26"/>
    </sheetView>
  </sheetViews>
  <sheetFormatPr defaultColWidth="8.85546875" defaultRowHeight="12.75"/>
  <cols>
    <col min="1" max="1" width="3" style="31" customWidth="1"/>
    <col min="2" max="2" width="41.5703125" style="31" customWidth="1"/>
    <col min="3" max="3" width="8.85546875" style="31"/>
    <col min="4" max="4" width="7" style="31" customWidth="1"/>
    <col min="5" max="5" width="11" style="31" customWidth="1"/>
    <col min="6" max="6" width="10.5703125" style="31" bestFit="1" customWidth="1"/>
    <col min="7" max="16384" width="8.85546875" style="31"/>
  </cols>
  <sheetData>
    <row r="1" spans="1:6" ht="18.75">
      <c r="A1" s="207"/>
      <c r="B1" s="22" t="s">
        <v>588</v>
      </c>
      <c r="C1" s="208"/>
      <c r="D1" s="209"/>
      <c r="E1" s="210"/>
      <c r="F1" s="211"/>
    </row>
    <row r="2" spans="1:6" ht="45">
      <c r="A2" s="207"/>
      <c r="B2" s="212" t="s">
        <v>589</v>
      </c>
      <c r="C2" s="213"/>
      <c r="D2" s="209"/>
      <c r="E2" s="210"/>
      <c r="F2" s="211"/>
    </row>
    <row r="3" spans="1:6" ht="165.75">
      <c r="A3" s="207"/>
      <c r="B3" s="214" t="s">
        <v>590</v>
      </c>
      <c r="C3" s="213"/>
      <c r="D3" s="209"/>
      <c r="E3" s="210"/>
      <c r="F3" s="211"/>
    </row>
    <row r="4" spans="1:6">
      <c r="A4" s="207"/>
      <c r="B4" s="215"/>
      <c r="C4" s="213"/>
      <c r="D4" s="209"/>
      <c r="E4" s="210"/>
      <c r="F4" s="211"/>
    </row>
    <row r="5" spans="1:6" ht="15">
      <c r="A5" s="207"/>
      <c r="B5" s="77" t="s">
        <v>591</v>
      </c>
      <c r="C5" s="216"/>
      <c r="D5" s="209"/>
      <c r="E5" s="210"/>
      <c r="F5" s="211"/>
    </row>
    <row r="6" spans="1:6">
      <c r="A6" s="207"/>
      <c r="B6" s="217"/>
      <c r="C6" s="216"/>
      <c r="D6" s="209"/>
      <c r="E6" s="210"/>
      <c r="F6" s="211"/>
    </row>
    <row r="7" spans="1:6">
      <c r="A7" s="207"/>
      <c r="B7" s="218" t="s">
        <v>592</v>
      </c>
      <c r="C7" s="216"/>
      <c r="D7" s="209"/>
      <c r="E7" s="211"/>
      <c r="F7" s="211"/>
    </row>
    <row r="8" spans="1:6">
      <c r="A8" s="207"/>
      <c r="B8" s="216"/>
      <c r="C8" s="216"/>
      <c r="D8" s="209"/>
      <c r="E8" s="210"/>
      <c r="F8" s="211"/>
    </row>
    <row r="9" spans="1:6">
      <c r="A9" s="207"/>
      <c r="B9" s="217" t="s">
        <v>593</v>
      </c>
      <c r="C9" s="209"/>
      <c r="D9" s="209"/>
      <c r="E9" s="210"/>
      <c r="F9" s="211">
        <f>F67</f>
        <v>0</v>
      </c>
    </row>
    <row r="10" spans="1:6">
      <c r="A10" s="207"/>
      <c r="B10" s="217"/>
      <c r="C10" s="217"/>
      <c r="D10" s="209"/>
      <c r="E10" s="210"/>
      <c r="F10" s="211"/>
    </row>
    <row r="11" spans="1:6">
      <c r="A11" s="216"/>
      <c r="B11" s="217" t="s">
        <v>594</v>
      </c>
      <c r="C11" s="209"/>
      <c r="D11" s="209"/>
      <c r="E11" s="210"/>
      <c r="F11" s="211">
        <f>F93</f>
        <v>0</v>
      </c>
    </row>
    <row r="12" spans="1:6">
      <c r="A12" s="216"/>
      <c r="B12" s="217"/>
      <c r="C12" s="209"/>
      <c r="D12" s="209"/>
      <c r="E12" s="210"/>
      <c r="F12" s="211"/>
    </row>
    <row r="13" spans="1:6">
      <c r="A13" s="216"/>
      <c r="B13" s="217" t="s">
        <v>595</v>
      </c>
      <c r="C13" s="209"/>
      <c r="D13" s="209"/>
      <c r="E13" s="210"/>
      <c r="F13" s="211">
        <f>F123</f>
        <v>0</v>
      </c>
    </row>
    <row r="14" spans="1:6">
      <c r="A14" s="216"/>
      <c r="B14" s="217"/>
      <c r="C14" s="209"/>
      <c r="D14" s="209"/>
      <c r="E14" s="210"/>
      <c r="F14" s="211"/>
    </row>
    <row r="15" spans="1:6">
      <c r="A15" s="216"/>
      <c r="B15" s="217" t="s">
        <v>596</v>
      </c>
      <c r="C15" s="209"/>
      <c r="D15" s="209"/>
      <c r="E15" s="210"/>
      <c r="F15" s="211">
        <f>F169</f>
        <v>0</v>
      </c>
    </row>
    <row r="16" spans="1:6">
      <c r="A16" s="216"/>
      <c r="B16" s="217"/>
      <c r="C16" s="209"/>
      <c r="D16" s="209"/>
      <c r="E16" s="210"/>
      <c r="F16" s="211"/>
    </row>
    <row r="17" spans="1:6">
      <c r="A17" s="216"/>
      <c r="B17" s="217" t="s">
        <v>597</v>
      </c>
      <c r="C17" s="209"/>
      <c r="D17" s="209"/>
      <c r="E17" s="210"/>
      <c r="F17" s="211">
        <f>F193</f>
        <v>0</v>
      </c>
    </row>
    <row r="18" spans="1:6">
      <c r="A18" s="216"/>
      <c r="B18" s="217"/>
      <c r="C18" s="209"/>
      <c r="D18" s="209"/>
      <c r="E18" s="210"/>
      <c r="F18" s="211"/>
    </row>
    <row r="19" spans="1:6">
      <c r="A19" s="216"/>
      <c r="B19" s="219" t="s">
        <v>598</v>
      </c>
      <c r="C19" s="209"/>
      <c r="D19" s="209"/>
      <c r="E19" s="210"/>
      <c r="F19" s="211">
        <f>F211</f>
        <v>0</v>
      </c>
    </row>
    <row r="20" spans="1:6">
      <c r="A20" s="216"/>
      <c r="B20" s="219"/>
      <c r="C20" s="209"/>
      <c r="D20" s="209"/>
      <c r="E20" s="210"/>
      <c r="F20" s="211"/>
    </row>
    <row r="21" spans="1:6" ht="24">
      <c r="A21" s="216"/>
      <c r="B21" s="219" t="s">
        <v>599</v>
      </c>
      <c r="C21" s="209"/>
      <c r="D21" s="209"/>
      <c r="E21" s="210"/>
      <c r="F21" s="608"/>
    </row>
    <row r="22" spans="1:6">
      <c r="A22" s="207"/>
      <c r="B22" s="219"/>
      <c r="C22" s="209"/>
      <c r="D22" s="209"/>
      <c r="E22" s="210"/>
      <c r="F22" s="211"/>
    </row>
    <row r="23" spans="1:6" ht="24">
      <c r="A23" s="207"/>
      <c r="B23" s="215" t="s">
        <v>600</v>
      </c>
      <c r="C23" s="216"/>
      <c r="D23" s="209"/>
      <c r="E23" s="211"/>
      <c r="F23" s="211">
        <f>SUM(F9:F19)*0.05</f>
        <v>0</v>
      </c>
    </row>
    <row r="24" spans="1:6" ht="13.5" thickBot="1">
      <c r="A24" s="220"/>
      <c r="B24" s="221"/>
      <c r="C24" s="222"/>
      <c r="D24" s="223"/>
      <c r="E24" s="224"/>
      <c r="F24" s="225"/>
    </row>
    <row r="25" spans="1:6" ht="13.5" thickTop="1">
      <c r="A25" s="226"/>
      <c r="B25" s="227"/>
      <c r="C25" s="227"/>
      <c r="D25" s="228"/>
      <c r="E25" s="229"/>
      <c r="F25" s="211"/>
    </row>
    <row r="26" spans="1:6">
      <c r="A26" s="207"/>
      <c r="B26" s="230" t="s">
        <v>601</v>
      </c>
      <c r="C26" s="231"/>
      <c r="D26" s="209"/>
      <c r="E26" s="232"/>
      <c r="F26" s="211">
        <f>SUM(F8:F23)</f>
        <v>0</v>
      </c>
    </row>
    <row r="27" spans="1:6">
      <c r="A27" s="226"/>
      <c r="B27" s="233" t="s">
        <v>602</v>
      </c>
      <c r="C27" s="233"/>
      <c r="D27" s="233"/>
      <c r="E27" s="229"/>
      <c r="F27" s="211">
        <f>F26*0.22</f>
        <v>0</v>
      </c>
    </row>
    <row r="28" spans="1:6">
      <c r="A28" s="207"/>
      <c r="B28" s="230" t="s">
        <v>603</v>
      </c>
      <c r="C28" s="231"/>
      <c r="D28" s="209"/>
      <c r="E28" s="232"/>
      <c r="F28" s="234">
        <f>F26+F27</f>
        <v>0</v>
      </c>
    </row>
    <row r="29" spans="1:6">
      <c r="A29" s="207"/>
      <c r="B29" s="230"/>
      <c r="C29" s="231"/>
      <c r="D29" s="209"/>
      <c r="E29" s="232"/>
      <c r="F29" s="211"/>
    </row>
    <row r="30" spans="1:6">
      <c r="A30" s="207"/>
      <c r="B30" s="230"/>
      <c r="C30" s="231"/>
      <c r="D30" s="209"/>
      <c r="E30" s="232"/>
      <c r="F30" s="211"/>
    </row>
    <row r="31" spans="1:6">
      <c r="A31" s="207"/>
      <c r="B31" s="29" t="s">
        <v>604</v>
      </c>
      <c r="C31" s="208"/>
      <c r="D31" s="209"/>
      <c r="E31" s="210"/>
      <c r="F31" s="211"/>
    </row>
    <row r="32" spans="1:6">
      <c r="A32" s="207"/>
      <c r="B32" s="235"/>
      <c r="C32" s="208"/>
      <c r="D32" s="209"/>
      <c r="E32" s="210"/>
      <c r="F32" s="211"/>
    </row>
    <row r="33" spans="1:6">
      <c r="A33" s="207"/>
      <c r="B33" s="235" t="s">
        <v>605</v>
      </c>
      <c r="C33" s="208"/>
      <c r="D33" s="209"/>
      <c r="E33" s="210"/>
      <c r="F33" s="211"/>
    </row>
    <row r="34" spans="1:6">
      <c r="A34" s="207"/>
      <c r="B34" s="235"/>
      <c r="C34" s="208"/>
      <c r="D34" s="209"/>
      <c r="E34" s="210"/>
      <c r="F34" s="211"/>
    </row>
    <row r="35" spans="1:6">
      <c r="A35" s="236"/>
      <c r="B35" s="219" t="s">
        <v>606</v>
      </c>
      <c r="C35" s="237"/>
      <c r="D35" s="238"/>
      <c r="E35" s="232"/>
      <c r="F35" s="211"/>
    </row>
    <row r="36" spans="1:6" ht="84">
      <c r="A36" s="236"/>
      <c r="B36" s="219" t="s">
        <v>607</v>
      </c>
      <c r="C36" s="237"/>
      <c r="D36" s="238"/>
      <c r="E36" s="232"/>
      <c r="F36" s="211"/>
    </row>
    <row r="37" spans="1:6">
      <c r="A37" s="236"/>
      <c r="B37" s="219"/>
      <c r="C37" s="237"/>
      <c r="D37" s="238"/>
      <c r="E37" s="232"/>
      <c r="F37" s="211"/>
    </row>
    <row r="38" spans="1:6">
      <c r="A38" s="239" t="s">
        <v>608</v>
      </c>
      <c r="B38" s="240" t="s">
        <v>609</v>
      </c>
      <c r="C38" s="240" t="s">
        <v>610</v>
      </c>
      <c r="D38" s="241" t="s">
        <v>611</v>
      </c>
      <c r="E38" s="242" t="s">
        <v>612</v>
      </c>
      <c r="F38" s="243" t="s">
        <v>613</v>
      </c>
    </row>
    <row r="39" spans="1:6">
      <c r="A39" s="239"/>
      <c r="B39" s="240" t="s">
        <v>614</v>
      </c>
      <c r="C39" s="240"/>
      <c r="D39" s="241"/>
      <c r="E39" s="242"/>
      <c r="F39" s="243"/>
    </row>
    <row r="40" spans="1:6">
      <c r="A40" s="239"/>
      <c r="B40" s="240"/>
      <c r="C40" s="240"/>
      <c r="D40" s="241"/>
      <c r="E40" s="242"/>
      <c r="F40" s="243"/>
    </row>
    <row r="41" spans="1:6" ht="192">
      <c r="A41" s="244">
        <v>1</v>
      </c>
      <c r="B41" s="245" t="s">
        <v>765</v>
      </c>
      <c r="C41" s="213" t="s">
        <v>339</v>
      </c>
      <c r="D41" s="246">
        <v>137</v>
      </c>
      <c r="E41" s="614"/>
      <c r="F41" s="211">
        <f>D41*E41</f>
        <v>0</v>
      </c>
    </row>
    <row r="42" spans="1:6">
      <c r="A42" s="244"/>
      <c r="B42" s="245"/>
      <c r="C42" s="213"/>
      <c r="D42" s="246"/>
      <c r="E42" s="210"/>
      <c r="F42" s="211"/>
    </row>
    <row r="43" spans="1:6" ht="60.75">
      <c r="A43" s="244">
        <v>2</v>
      </c>
      <c r="B43" s="214" t="s">
        <v>766</v>
      </c>
      <c r="C43" s="213" t="s">
        <v>339</v>
      </c>
      <c r="D43" s="246">
        <v>14</v>
      </c>
      <c r="E43" s="608"/>
      <c r="F43" s="211">
        <f>D43*E43</f>
        <v>0</v>
      </c>
    </row>
    <row r="44" spans="1:6">
      <c r="A44" s="244"/>
      <c r="B44" s="247"/>
      <c r="C44" s="213"/>
      <c r="D44" s="246"/>
      <c r="E44" s="210"/>
      <c r="F44" s="211"/>
    </row>
    <row r="45" spans="1:6" ht="60.75">
      <c r="A45" s="244">
        <v>3</v>
      </c>
      <c r="B45" s="214" t="s">
        <v>767</v>
      </c>
      <c r="C45" s="213" t="s">
        <v>339</v>
      </c>
      <c r="D45" s="246">
        <v>9</v>
      </c>
      <c r="E45" s="608"/>
      <c r="F45" s="211">
        <f>D45*E45</f>
        <v>0</v>
      </c>
    </row>
    <row r="46" spans="1:6">
      <c r="A46" s="244"/>
      <c r="B46" s="247"/>
      <c r="C46" s="213"/>
      <c r="D46" s="246"/>
      <c r="E46" s="210"/>
      <c r="F46" s="211"/>
    </row>
    <row r="47" spans="1:6" ht="48">
      <c r="A47" s="248">
        <v>4</v>
      </c>
      <c r="B47" s="245" t="s">
        <v>768</v>
      </c>
      <c r="C47" s="213"/>
      <c r="D47" s="246"/>
      <c r="E47" s="210"/>
      <c r="F47" s="211"/>
    </row>
    <row r="48" spans="1:6" ht="24">
      <c r="A48" s="248"/>
      <c r="B48" s="249" t="s">
        <v>615</v>
      </c>
      <c r="C48" s="124"/>
      <c r="D48" s="250"/>
      <c r="E48" s="251"/>
      <c r="F48" s="252"/>
    </row>
    <row r="49" spans="1:6">
      <c r="A49" s="248"/>
      <c r="B49" s="249" t="s">
        <v>616</v>
      </c>
      <c r="C49" s="124"/>
      <c r="D49" s="250"/>
      <c r="E49" s="251"/>
      <c r="F49" s="252"/>
    </row>
    <row r="50" spans="1:6">
      <c r="A50" s="248"/>
      <c r="B50" s="249" t="s">
        <v>769</v>
      </c>
      <c r="C50" s="124"/>
      <c r="D50" s="250"/>
      <c r="E50" s="251"/>
      <c r="F50" s="252"/>
    </row>
    <row r="51" spans="1:6">
      <c r="A51" s="248"/>
      <c r="B51" s="249" t="s">
        <v>617</v>
      </c>
      <c r="C51" s="124"/>
      <c r="D51" s="250"/>
      <c r="E51" s="251"/>
      <c r="F51" s="252"/>
    </row>
    <row r="52" spans="1:6">
      <c r="A52" s="248"/>
      <c r="B52" s="249" t="s">
        <v>618</v>
      </c>
      <c r="C52" s="124"/>
      <c r="D52" s="250"/>
      <c r="E52" s="251"/>
      <c r="F52" s="252"/>
    </row>
    <row r="53" spans="1:6" ht="24">
      <c r="A53" s="248"/>
      <c r="B53" s="249" t="s">
        <v>619</v>
      </c>
      <c r="C53" s="124"/>
      <c r="D53" s="250"/>
      <c r="E53" s="251"/>
      <c r="F53" s="252"/>
    </row>
    <row r="54" spans="1:6">
      <c r="A54" s="248"/>
      <c r="B54" s="249" t="s">
        <v>620</v>
      </c>
      <c r="C54" s="124"/>
      <c r="D54" s="250"/>
      <c r="E54" s="251"/>
      <c r="F54" s="252"/>
    </row>
    <row r="55" spans="1:6">
      <c r="A55" s="248"/>
      <c r="B55" s="249" t="s">
        <v>621</v>
      </c>
      <c r="C55" s="124"/>
      <c r="D55" s="250"/>
      <c r="E55" s="251"/>
      <c r="F55" s="252"/>
    </row>
    <row r="56" spans="1:6">
      <c r="A56" s="248"/>
      <c r="B56" s="249" t="s">
        <v>622</v>
      </c>
      <c r="C56" s="124"/>
      <c r="D56" s="250"/>
      <c r="E56" s="251"/>
      <c r="F56" s="252"/>
    </row>
    <row r="57" spans="1:6">
      <c r="A57" s="248"/>
      <c r="B57" s="249" t="s">
        <v>623</v>
      </c>
      <c r="C57" s="124"/>
      <c r="D57" s="250"/>
      <c r="E57" s="251"/>
      <c r="F57" s="252"/>
    </row>
    <row r="58" spans="1:6">
      <c r="A58" s="248"/>
      <c r="B58" s="249" t="s">
        <v>624</v>
      </c>
      <c r="C58" s="124"/>
      <c r="D58" s="250"/>
      <c r="E58" s="251"/>
      <c r="F58" s="252"/>
    </row>
    <row r="59" spans="1:6">
      <c r="A59" s="248"/>
      <c r="B59" s="253" t="s">
        <v>625</v>
      </c>
      <c r="C59" s="124"/>
      <c r="D59" s="250"/>
      <c r="E59" s="251"/>
      <c r="F59" s="252"/>
    </row>
    <row r="60" spans="1:6">
      <c r="A60" s="248"/>
      <c r="B60" s="254" t="s">
        <v>626</v>
      </c>
      <c r="C60" s="124"/>
      <c r="D60" s="250"/>
      <c r="E60" s="251"/>
      <c r="F60" s="252"/>
    </row>
    <row r="61" spans="1:6">
      <c r="A61" s="244"/>
      <c r="B61" s="245"/>
      <c r="C61" s="213" t="s">
        <v>339</v>
      </c>
      <c r="D61" s="246">
        <v>61</v>
      </c>
      <c r="E61" s="608"/>
      <c r="F61" s="211">
        <f>D61*E61</f>
        <v>0</v>
      </c>
    </row>
    <row r="62" spans="1:6">
      <c r="A62" s="244"/>
      <c r="B62" s="245"/>
      <c r="C62" s="213"/>
      <c r="D62" s="246"/>
      <c r="E62" s="210"/>
      <c r="F62" s="211"/>
    </row>
    <row r="63" spans="1:6" ht="120">
      <c r="A63" s="255">
        <v>5</v>
      </c>
      <c r="B63" s="245" t="s">
        <v>770</v>
      </c>
      <c r="C63" s="213" t="s">
        <v>339</v>
      </c>
      <c r="D63" s="246">
        <v>1</v>
      </c>
      <c r="E63" s="608"/>
      <c r="F63" s="211">
        <f>D63*E63</f>
        <v>0</v>
      </c>
    </row>
    <row r="64" spans="1:6">
      <c r="A64" s="255"/>
      <c r="B64" s="245"/>
      <c r="C64" s="213"/>
      <c r="D64" s="246"/>
      <c r="E64" s="210"/>
      <c r="F64" s="211"/>
    </row>
    <row r="65" spans="1:6">
      <c r="A65" s="244">
        <v>6</v>
      </c>
      <c r="B65" s="256" t="s">
        <v>627</v>
      </c>
      <c r="C65" s="257" t="s">
        <v>62</v>
      </c>
      <c r="D65" s="246">
        <v>1</v>
      </c>
      <c r="E65" s="608"/>
      <c r="F65" s="211">
        <f>D65*E65</f>
        <v>0</v>
      </c>
    </row>
    <row r="66" spans="1:6" ht="13.5" thickBot="1">
      <c r="A66" s="220"/>
      <c r="B66" s="220"/>
      <c r="C66" s="258"/>
      <c r="D66" s="223"/>
      <c r="E66" s="225"/>
      <c r="F66" s="225"/>
    </row>
    <row r="67" spans="1:6" ht="13.5" thickTop="1">
      <c r="A67" s="226"/>
      <c r="B67" s="255" t="s">
        <v>179</v>
      </c>
      <c r="C67" s="259"/>
      <c r="D67" s="228"/>
      <c r="E67" s="260"/>
      <c r="F67" s="211">
        <f>SUM(F41:F65)</f>
        <v>0</v>
      </c>
    </row>
    <row r="68" spans="1:6">
      <c r="A68" s="244"/>
      <c r="B68" s="246"/>
      <c r="C68" s="261"/>
      <c r="D68" s="209"/>
      <c r="E68" s="210"/>
      <c r="F68" s="246"/>
    </row>
    <row r="69" spans="1:6">
      <c r="A69" s="207"/>
      <c r="B69" s="216"/>
      <c r="C69" s="213"/>
      <c r="D69" s="209"/>
      <c r="E69" s="211"/>
      <c r="F69" s="211"/>
    </row>
    <row r="70" spans="1:6">
      <c r="A70" s="207"/>
      <c r="B70" s="235" t="s">
        <v>628</v>
      </c>
      <c r="C70" s="213"/>
      <c r="D70" s="209"/>
      <c r="E70" s="210"/>
      <c r="F70" s="211"/>
    </row>
    <row r="71" spans="1:6">
      <c r="A71" s="239" t="s">
        <v>608</v>
      </c>
      <c r="B71" s="240" t="s">
        <v>609</v>
      </c>
      <c r="C71" s="240" t="s">
        <v>610</v>
      </c>
      <c r="D71" s="241" t="s">
        <v>611</v>
      </c>
      <c r="E71" s="242" t="s">
        <v>612</v>
      </c>
      <c r="F71" s="243" t="s">
        <v>613</v>
      </c>
    </row>
    <row r="72" spans="1:6" ht="48">
      <c r="A72" s="262" t="s">
        <v>629</v>
      </c>
      <c r="B72" s="256" t="s">
        <v>771</v>
      </c>
      <c r="C72" s="263"/>
      <c r="D72" s="264"/>
      <c r="E72" s="265"/>
      <c r="F72" s="265"/>
    </row>
    <row r="73" spans="1:6">
      <c r="A73" s="262"/>
      <c r="B73" s="266" t="s">
        <v>630</v>
      </c>
      <c r="C73" s="267" t="s">
        <v>339</v>
      </c>
      <c r="D73" s="264">
        <v>14</v>
      </c>
      <c r="E73" s="609"/>
      <c r="F73" s="269">
        <f>D73*E73</f>
        <v>0</v>
      </c>
    </row>
    <row r="74" spans="1:6">
      <c r="A74" s="262"/>
      <c r="B74" s="266" t="s">
        <v>631</v>
      </c>
      <c r="C74" s="267" t="s">
        <v>339</v>
      </c>
      <c r="D74" s="264">
        <v>2</v>
      </c>
      <c r="E74" s="609"/>
      <c r="F74" s="269">
        <f>D74*E74</f>
        <v>0</v>
      </c>
    </row>
    <row r="75" spans="1:6">
      <c r="A75" s="262"/>
      <c r="B75" s="266" t="s">
        <v>632</v>
      </c>
      <c r="C75" s="267" t="s">
        <v>339</v>
      </c>
      <c r="D75" s="264">
        <v>20</v>
      </c>
      <c r="E75" s="609"/>
      <c r="F75" s="269">
        <f>D75*E75</f>
        <v>0</v>
      </c>
    </row>
    <row r="76" spans="1:6">
      <c r="A76" s="262"/>
      <c r="B76" s="266" t="s">
        <v>633</v>
      </c>
      <c r="C76" s="267" t="s">
        <v>339</v>
      </c>
      <c r="D76" s="264">
        <v>4</v>
      </c>
      <c r="E76" s="609"/>
      <c r="F76" s="269">
        <f>D76*E76</f>
        <v>0</v>
      </c>
    </row>
    <row r="77" spans="1:6">
      <c r="A77" s="239"/>
      <c r="B77" s="240"/>
      <c r="C77" s="240"/>
      <c r="D77" s="241"/>
      <c r="E77" s="242"/>
      <c r="F77" s="243"/>
    </row>
    <row r="78" spans="1:6" ht="60">
      <c r="A78" s="270" t="s">
        <v>634</v>
      </c>
      <c r="B78" s="271" t="s">
        <v>772</v>
      </c>
      <c r="C78" s="272"/>
      <c r="D78" s="273"/>
      <c r="E78" s="274"/>
      <c r="F78" s="211"/>
    </row>
    <row r="79" spans="1:6" ht="48">
      <c r="A79" s="270"/>
      <c r="B79" s="275" t="s">
        <v>773</v>
      </c>
      <c r="C79" s="272"/>
      <c r="D79" s="273"/>
      <c r="E79" s="274"/>
      <c r="F79" s="211"/>
    </row>
    <row r="80" spans="1:6">
      <c r="A80" s="244"/>
      <c r="B80" s="271" t="s">
        <v>635</v>
      </c>
      <c r="C80" s="213"/>
      <c r="D80" s="246"/>
      <c r="E80" s="274"/>
      <c r="F80" s="211"/>
    </row>
    <row r="81" spans="1:6" ht="24">
      <c r="A81" s="244"/>
      <c r="B81" s="275" t="s">
        <v>636</v>
      </c>
      <c r="C81" s="213" t="s">
        <v>339</v>
      </c>
      <c r="D81" s="246">
        <v>10</v>
      </c>
      <c r="E81" s="609"/>
      <c r="F81" s="211">
        <f>D81*E81</f>
        <v>0</v>
      </c>
    </row>
    <row r="82" spans="1:6">
      <c r="A82" s="244"/>
      <c r="B82" s="266"/>
      <c r="C82" s="213"/>
      <c r="D82" s="246"/>
      <c r="E82" s="274"/>
      <c r="F82" s="211"/>
    </row>
    <row r="83" spans="1:6">
      <c r="A83" s="244"/>
      <c r="B83" s="266"/>
      <c r="C83" s="213"/>
      <c r="D83" s="246"/>
      <c r="E83" s="274"/>
      <c r="F83" s="211"/>
    </row>
    <row r="84" spans="1:6" ht="24">
      <c r="A84" s="244">
        <v>3</v>
      </c>
      <c r="B84" s="256" t="s">
        <v>637</v>
      </c>
      <c r="C84" s="213"/>
      <c r="D84" s="246"/>
      <c r="E84" s="274"/>
      <c r="F84" s="211"/>
    </row>
    <row r="85" spans="1:6" ht="14.25">
      <c r="A85" s="244"/>
      <c r="B85" s="266" t="s">
        <v>774</v>
      </c>
      <c r="C85" s="216" t="s">
        <v>438</v>
      </c>
      <c r="D85" s="246">
        <v>410</v>
      </c>
      <c r="E85" s="609"/>
      <c r="F85" s="211">
        <f>D85*E85</f>
        <v>0</v>
      </c>
    </row>
    <row r="86" spans="1:6">
      <c r="A86" s="244"/>
      <c r="B86" s="266"/>
      <c r="C86" s="216"/>
      <c r="D86" s="246"/>
      <c r="E86" s="274"/>
      <c r="F86" s="211"/>
    </row>
    <row r="87" spans="1:6" ht="24">
      <c r="A87" s="244">
        <v>4</v>
      </c>
      <c r="B87" s="266" t="s">
        <v>638</v>
      </c>
      <c r="C87" s="259"/>
      <c r="D87" s="276"/>
      <c r="E87" s="268"/>
      <c r="F87" s="277"/>
    </row>
    <row r="88" spans="1:6">
      <c r="A88" s="244"/>
      <c r="B88" s="266" t="s">
        <v>639</v>
      </c>
      <c r="C88" s="213" t="s">
        <v>438</v>
      </c>
      <c r="D88" s="207">
        <v>80</v>
      </c>
      <c r="E88" s="609"/>
      <c r="F88" s="274">
        <f>D88*E88</f>
        <v>0</v>
      </c>
    </row>
    <row r="89" spans="1:6">
      <c r="A89" s="244"/>
      <c r="B89" s="266"/>
      <c r="C89" s="216"/>
      <c r="D89" s="246"/>
      <c r="E89" s="274"/>
      <c r="F89" s="211"/>
    </row>
    <row r="90" spans="1:6" ht="24">
      <c r="A90" s="244">
        <v>5</v>
      </c>
      <c r="B90" s="266" t="s">
        <v>640</v>
      </c>
      <c r="C90" s="213" t="s">
        <v>438</v>
      </c>
      <c r="D90" s="246">
        <v>260</v>
      </c>
      <c r="E90" s="609"/>
      <c r="F90" s="211">
        <f>D90*E90</f>
        <v>0</v>
      </c>
    </row>
    <row r="91" spans="1:6">
      <c r="A91" s="244"/>
      <c r="B91" s="266"/>
      <c r="C91" s="213"/>
      <c r="D91" s="246"/>
      <c r="E91" s="274"/>
      <c r="F91" s="211"/>
    </row>
    <row r="92" spans="1:6" ht="24.75" thickBot="1">
      <c r="A92" s="278">
        <v>6</v>
      </c>
      <c r="B92" s="279" t="s">
        <v>641</v>
      </c>
      <c r="C92" s="280" t="s">
        <v>62</v>
      </c>
      <c r="D92" s="281">
        <v>1</v>
      </c>
      <c r="E92" s="610"/>
      <c r="F92" s="225">
        <f>D92*E92</f>
        <v>0</v>
      </c>
    </row>
    <row r="93" spans="1:6" ht="13.5" thickTop="1">
      <c r="A93" s="283"/>
      <c r="B93" s="255" t="s">
        <v>678</v>
      </c>
      <c r="C93" s="272"/>
      <c r="D93" s="246"/>
      <c r="E93" s="274"/>
      <c r="F93" s="211">
        <f>SUM(F72:F92)</f>
        <v>0</v>
      </c>
    </row>
    <row r="94" spans="1:6">
      <c r="A94" s="283"/>
      <c r="B94" s="256"/>
      <c r="C94" s="272"/>
      <c r="D94" s="246"/>
      <c r="E94" s="274"/>
      <c r="F94" s="211"/>
    </row>
    <row r="95" spans="1:6">
      <c r="A95" s="207"/>
      <c r="B95" s="235" t="s">
        <v>642</v>
      </c>
      <c r="C95" s="213"/>
      <c r="D95" s="209"/>
      <c r="E95" s="210"/>
      <c r="F95" s="211"/>
    </row>
    <row r="96" spans="1:6">
      <c r="A96" s="239" t="s">
        <v>608</v>
      </c>
      <c r="B96" s="240" t="s">
        <v>609</v>
      </c>
      <c r="C96" s="240" t="s">
        <v>610</v>
      </c>
      <c r="D96" s="241" t="s">
        <v>611</v>
      </c>
      <c r="E96" s="242" t="s">
        <v>612</v>
      </c>
      <c r="F96" s="243" t="s">
        <v>613</v>
      </c>
    </row>
    <row r="97" spans="1:6">
      <c r="A97" s="239"/>
      <c r="B97" s="240" t="s">
        <v>643</v>
      </c>
      <c r="C97" s="240"/>
      <c r="D97" s="241"/>
      <c r="E97" s="242"/>
      <c r="F97" s="243"/>
    </row>
    <row r="98" spans="1:6" ht="48">
      <c r="A98" s="244">
        <v>1</v>
      </c>
      <c r="B98" s="256" t="s">
        <v>644</v>
      </c>
      <c r="C98" s="213"/>
      <c r="D98" s="246"/>
      <c r="E98" s="274"/>
      <c r="F98" s="211"/>
    </row>
    <row r="99" spans="1:6" ht="24">
      <c r="A99" s="244"/>
      <c r="B99" s="256" t="s">
        <v>645</v>
      </c>
      <c r="C99" s="213" t="s">
        <v>339</v>
      </c>
      <c r="D99" s="246">
        <v>1</v>
      </c>
      <c r="E99" s="609"/>
      <c r="F99" s="211">
        <f>D99*E99</f>
        <v>0</v>
      </c>
    </row>
    <row r="100" spans="1:6">
      <c r="A100" s="244"/>
      <c r="B100" s="256"/>
      <c r="C100" s="213"/>
      <c r="D100" s="246"/>
      <c r="E100" s="274"/>
      <c r="F100" s="211"/>
    </row>
    <row r="101" spans="1:6">
      <c r="A101" s="244">
        <v>2</v>
      </c>
      <c r="B101" s="256" t="s">
        <v>646</v>
      </c>
      <c r="C101" s="213" t="s">
        <v>339</v>
      </c>
      <c r="D101" s="246">
        <v>3</v>
      </c>
      <c r="E101" s="609"/>
      <c r="F101" s="211">
        <f>D101*E101</f>
        <v>0</v>
      </c>
    </row>
    <row r="102" spans="1:6">
      <c r="A102" s="244"/>
      <c r="B102" s="256"/>
      <c r="C102" s="213"/>
      <c r="D102" s="246"/>
      <c r="E102" s="274"/>
      <c r="F102" s="211"/>
    </row>
    <row r="103" spans="1:6">
      <c r="A103" s="244">
        <v>3</v>
      </c>
      <c r="B103" s="256" t="s">
        <v>647</v>
      </c>
      <c r="C103" s="213" t="s">
        <v>648</v>
      </c>
      <c r="D103" s="246">
        <v>6</v>
      </c>
      <c r="E103" s="609"/>
      <c r="F103" s="211">
        <f>D103*E103</f>
        <v>0</v>
      </c>
    </row>
    <row r="104" spans="1:6">
      <c r="A104" s="244"/>
      <c r="B104" s="256"/>
      <c r="C104" s="213"/>
      <c r="D104" s="246"/>
      <c r="E104" s="274"/>
      <c r="F104" s="211"/>
    </row>
    <row r="105" spans="1:6">
      <c r="A105" s="239"/>
      <c r="B105" s="240" t="s">
        <v>649</v>
      </c>
      <c r="C105" s="240"/>
      <c r="D105" s="241"/>
      <c r="E105" s="242"/>
      <c r="F105" s="243"/>
    </row>
    <row r="106" spans="1:6" ht="48">
      <c r="A106" s="244">
        <v>1</v>
      </c>
      <c r="B106" s="256" t="s">
        <v>644</v>
      </c>
      <c r="C106" s="213"/>
      <c r="D106" s="246"/>
      <c r="E106" s="274"/>
      <c r="F106" s="211"/>
    </row>
    <row r="107" spans="1:6" ht="36">
      <c r="A107" s="244"/>
      <c r="B107" s="256" t="s">
        <v>650</v>
      </c>
      <c r="C107" s="213" t="s">
        <v>339</v>
      </c>
      <c r="D107" s="246">
        <v>1</v>
      </c>
      <c r="E107" s="609"/>
      <c r="F107" s="211">
        <f>D107*E107</f>
        <v>0</v>
      </c>
    </row>
    <row r="108" spans="1:6">
      <c r="A108" s="244"/>
      <c r="B108" s="256"/>
      <c r="C108" s="213"/>
      <c r="D108" s="246"/>
      <c r="E108" s="274"/>
      <c r="F108" s="211"/>
    </row>
    <row r="109" spans="1:6">
      <c r="A109" s="244">
        <v>2</v>
      </c>
      <c r="B109" s="256" t="s">
        <v>651</v>
      </c>
      <c r="C109" s="213" t="s">
        <v>339</v>
      </c>
      <c r="D109" s="246">
        <v>3</v>
      </c>
      <c r="E109" s="609"/>
      <c r="F109" s="211">
        <f>D109*E109</f>
        <v>0</v>
      </c>
    </row>
    <row r="110" spans="1:6">
      <c r="A110" s="244"/>
      <c r="B110" s="256"/>
      <c r="C110" s="213"/>
      <c r="D110" s="246"/>
      <c r="E110" s="274"/>
      <c r="F110" s="211"/>
    </row>
    <row r="111" spans="1:6">
      <c r="A111" s="244">
        <v>3</v>
      </c>
      <c r="B111" s="256" t="s">
        <v>647</v>
      </c>
      <c r="C111" s="213" t="s">
        <v>648</v>
      </c>
      <c r="D111" s="246">
        <v>6</v>
      </c>
      <c r="E111" s="609"/>
      <c r="F111" s="211">
        <f>D111*E111</f>
        <v>0</v>
      </c>
    </row>
    <row r="112" spans="1:6">
      <c r="A112" s="244"/>
      <c r="B112" s="256"/>
      <c r="C112" s="213"/>
      <c r="D112" s="246"/>
      <c r="E112" s="274"/>
      <c r="F112" s="211"/>
    </row>
    <row r="113" spans="1:6">
      <c r="A113" s="239"/>
      <c r="B113" s="240" t="s">
        <v>652</v>
      </c>
      <c r="C113" s="240"/>
      <c r="D113" s="241"/>
      <c r="E113" s="242"/>
      <c r="F113" s="243"/>
    </row>
    <row r="114" spans="1:6" ht="24">
      <c r="A114" s="244">
        <v>3</v>
      </c>
      <c r="B114" s="256" t="s">
        <v>653</v>
      </c>
      <c r="C114" s="213"/>
      <c r="D114" s="246"/>
      <c r="E114" s="274"/>
      <c r="F114" s="211"/>
    </row>
    <row r="115" spans="1:6">
      <c r="A115" s="244"/>
      <c r="B115" s="256"/>
      <c r="C115" s="213"/>
      <c r="D115" s="246"/>
      <c r="E115" s="274"/>
      <c r="F115" s="211"/>
    </row>
    <row r="116" spans="1:6" ht="14.25">
      <c r="A116" s="244"/>
      <c r="B116" s="266" t="s">
        <v>775</v>
      </c>
      <c r="C116" s="216" t="s">
        <v>438</v>
      </c>
      <c r="D116" s="246">
        <v>60</v>
      </c>
      <c r="E116" s="609"/>
      <c r="F116" s="211">
        <f>D116*E116</f>
        <v>0</v>
      </c>
    </row>
    <row r="117" spans="1:6">
      <c r="A117" s="244"/>
      <c r="B117" s="266" t="s">
        <v>654</v>
      </c>
      <c r="C117" s="216" t="s">
        <v>438</v>
      </c>
      <c r="D117" s="246">
        <v>360</v>
      </c>
      <c r="E117" s="609"/>
      <c r="F117" s="211">
        <f>D117*E117</f>
        <v>0</v>
      </c>
    </row>
    <row r="118" spans="1:6">
      <c r="A118" s="244"/>
      <c r="B118" s="266" t="s">
        <v>655</v>
      </c>
      <c r="C118" s="216" t="s">
        <v>438</v>
      </c>
      <c r="D118" s="246">
        <v>240</v>
      </c>
      <c r="E118" s="609"/>
      <c r="F118" s="211">
        <f>D118*E118</f>
        <v>0</v>
      </c>
    </row>
    <row r="119" spans="1:6">
      <c r="A119" s="244"/>
      <c r="B119" s="266"/>
      <c r="C119" s="216"/>
      <c r="D119" s="246"/>
      <c r="E119" s="274"/>
      <c r="F119" s="211"/>
    </row>
    <row r="120" spans="1:6" ht="24">
      <c r="A120" s="244">
        <v>4</v>
      </c>
      <c r="B120" s="266" t="s">
        <v>640</v>
      </c>
      <c r="C120" s="213" t="s">
        <v>438</v>
      </c>
      <c r="D120" s="246">
        <v>190</v>
      </c>
      <c r="E120" s="609"/>
      <c r="F120" s="211">
        <f>D120*E120</f>
        <v>0</v>
      </c>
    </row>
    <row r="121" spans="1:6">
      <c r="A121" s="244"/>
      <c r="B121" s="266"/>
      <c r="C121" s="213"/>
      <c r="D121" s="246"/>
      <c r="E121" s="274"/>
      <c r="F121" s="211"/>
    </row>
    <row r="122" spans="1:6" ht="13.5" thickBot="1">
      <c r="A122" s="278">
        <v>6</v>
      </c>
      <c r="B122" s="279" t="s">
        <v>656</v>
      </c>
      <c r="C122" s="280" t="s">
        <v>62</v>
      </c>
      <c r="D122" s="281">
        <v>1</v>
      </c>
      <c r="E122" s="610"/>
      <c r="F122" s="225">
        <f>D122*E122</f>
        <v>0</v>
      </c>
    </row>
    <row r="123" spans="1:6" ht="13.5" thickTop="1">
      <c r="A123" s="283"/>
      <c r="B123" s="255" t="s">
        <v>678</v>
      </c>
      <c r="C123" s="272"/>
      <c r="D123" s="246"/>
      <c r="E123" s="274"/>
      <c r="F123" s="211">
        <f>SUM(F98:F122)</f>
        <v>0</v>
      </c>
    </row>
    <row r="124" spans="1:6">
      <c r="A124" s="283"/>
      <c r="B124" s="256"/>
      <c r="C124" s="272"/>
      <c r="D124" s="246"/>
      <c r="E124" s="274"/>
      <c r="F124" s="211"/>
    </row>
    <row r="125" spans="1:6">
      <c r="A125" s="283"/>
      <c r="B125" s="235" t="s">
        <v>657</v>
      </c>
      <c r="C125" s="272"/>
      <c r="D125" s="246"/>
      <c r="E125" s="274"/>
      <c r="F125" s="211"/>
    </row>
    <row r="126" spans="1:6">
      <c r="A126" s="283"/>
      <c r="B126" s="235" t="s">
        <v>658</v>
      </c>
      <c r="C126" s="272"/>
      <c r="D126" s="246"/>
      <c r="E126" s="274"/>
      <c r="F126" s="211"/>
    </row>
    <row r="127" spans="1:6" ht="60">
      <c r="A127" s="285">
        <v>1</v>
      </c>
      <c r="B127" s="256" t="s">
        <v>776</v>
      </c>
      <c r="C127" s="286"/>
      <c r="D127" s="287"/>
      <c r="E127" s="288"/>
      <c r="F127" s="289"/>
    </row>
    <row r="128" spans="1:6">
      <c r="A128" s="290"/>
      <c r="B128" s="291" t="s">
        <v>659</v>
      </c>
      <c r="C128" s="286"/>
      <c r="D128" s="287"/>
      <c r="E128" s="288"/>
      <c r="F128" s="289"/>
    </row>
    <row r="129" spans="1:6" ht="24">
      <c r="A129" s="290"/>
      <c r="B129" s="256" t="s">
        <v>660</v>
      </c>
      <c r="C129" s="286" t="s">
        <v>648</v>
      </c>
      <c r="D129" s="287">
        <v>12</v>
      </c>
      <c r="E129" s="288"/>
      <c r="F129" s="289"/>
    </row>
    <row r="130" spans="1:6">
      <c r="A130" s="290"/>
      <c r="B130" s="256" t="s">
        <v>661</v>
      </c>
      <c r="C130" s="286" t="s">
        <v>648</v>
      </c>
      <c r="D130" s="287">
        <v>2</v>
      </c>
      <c r="E130" s="288"/>
      <c r="F130" s="289"/>
    </row>
    <row r="131" spans="1:6">
      <c r="A131" s="290"/>
      <c r="B131" s="256" t="s">
        <v>662</v>
      </c>
      <c r="C131" s="286" t="s">
        <v>648</v>
      </c>
      <c r="D131" s="287">
        <v>2</v>
      </c>
      <c r="E131" s="288"/>
      <c r="F131" s="289"/>
    </row>
    <row r="132" spans="1:6">
      <c r="A132" s="290"/>
      <c r="B132" s="291" t="s">
        <v>663</v>
      </c>
      <c r="C132" s="286"/>
      <c r="D132" s="287"/>
      <c r="E132" s="288"/>
      <c r="F132" s="289"/>
    </row>
    <row r="133" spans="1:6" ht="24">
      <c r="A133" s="290"/>
      <c r="B133" s="256" t="s">
        <v>664</v>
      </c>
      <c r="C133" s="286" t="s">
        <v>665</v>
      </c>
      <c r="D133" s="287">
        <v>1</v>
      </c>
      <c r="E133" s="288"/>
      <c r="F133" s="289"/>
    </row>
    <row r="134" spans="1:6">
      <c r="A134" s="290"/>
      <c r="B134" s="290" t="s">
        <v>777</v>
      </c>
      <c r="C134" s="286" t="s">
        <v>665</v>
      </c>
      <c r="D134" s="287">
        <v>1</v>
      </c>
      <c r="E134" s="288"/>
      <c r="F134" s="289"/>
    </row>
    <row r="135" spans="1:6">
      <c r="A135" s="290"/>
      <c r="B135" s="256" t="s">
        <v>666</v>
      </c>
      <c r="C135" s="286" t="s">
        <v>62</v>
      </c>
      <c r="D135" s="287">
        <v>1</v>
      </c>
      <c r="E135" s="288"/>
      <c r="F135" s="289"/>
    </row>
    <row r="136" spans="1:6">
      <c r="A136" s="290"/>
      <c r="B136" s="256" t="s">
        <v>667</v>
      </c>
      <c r="C136" s="286" t="s">
        <v>339</v>
      </c>
      <c r="D136" s="287">
        <v>3</v>
      </c>
      <c r="E136" s="288"/>
      <c r="F136" s="289"/>
    </row>
    <row r="137" spans="1:6">
      <c r="A137" s="290"/>
      <c r="B137" s="290" t="s">
        <v>668</v>
      </c>
      <c r="C137" s="286" t="s">
        <v>339</v>
      </c>
      <c r="D137" s="287">
        <v>30</v>
      </c>
      <c r="E137" s="288"/>
      <c r="F137" s="289"/>
    </row>
    <row r="138" spans="1:6">
      <c r="A138" s="290"/>
      <c r="B138" s="290" t="s">
        <v>669</v>
      </c>
      <c r="C138" s="286" t="s">
        <v>339</v>
      </c>
      <c r="D138" s="287">
        <v>4</v>
      </c>
      <c r="E138" s="288"/>
      <c r="F138" s="289"/>
    </row>
    <row r="139" spans="1:6">
      <c r="A139" s="290"/>
      <c r="B139" s="290" t="s">
        <v>670</v>
      </c>
      <c r="C139" s="286" t="s">
        <v>62</v>
      </c>
      <c r="D139" s="287">
        <v>1</v>
      </c>
      <c r="E139" s="288"/>
      <c r="F139" s="289"/>
    </row>
    <row r="140" spans="1:6">
      <c r="A140" s="216"/>
      <c r="B140" s="216" t="s">
        <v>671</v>
      </c>
      <c r="C140" s="216" t="s">
        <v>62</v>
      </c>
      <c r="D140" s="207">
        <v>1</v>
      </c>
      <c r="E140" s="292"/>
      <c r="F140" s="265"/>
    </row>
    <row r="141" spans="1:6">
      <c r="A141" s="216"/>
      <c r="B141" s="216" t="s">
        <v>672</v>
      </c>
      <c r="C141" s="216" t="s">
        <v>62</v>
      </c>
      <c r="D141" s="207">
        <v>1</v>
      </c>
      <c r="E141" s="292"/>
      <c r="F141" s="265"/>
    </row>
    <row r="142" spans="1:6" ht="24">
      <c r="A142" s="290"/>
      <c r="B142" s="256" t="s">
        <v>673</v>
      </c>
      <c r="C142" s="216" t="s">
        <v>62</v>
      </c>
      <c r="D142" s="207">
        <v>1</v>
      </c>
      <c r="E142" s="288"/>
      <c r="F142" s="289"/>
    </row>
    <row r="143" spans="1:6" ht="24">
      <c r="A143" s="290"/>
      <c r="B143" s="256" t="s">
        <v>674</v>
      </c>
      <c r="C143" s="216" t="s">
        <v>62</v>
      </c>
      <c r="D143" s="207">
        <v>1</v>
      </c>
      <c r="E143" s="288"/>
      <c r="F143" s="289"/>
    </row>
    <row r="144" spans="1:6" ht="36">
      <c r="A144" s="290"/>
      <c r="B144" s="256" t="s">
        <v>675</v>
      </c>
      <c r="C144" s="216" t="s">
        <v>62</v>
      </c>
      <c r="D144" s="207">
        <v>1</v>
      </c>
      <c r="E144" s="288"/>
      <c r="F144" s="289"/>
    </row>
    <row r="145" spans="1:6">
      <c r="A145" s="290"/>
      <c r="B145" s="293"/>
      <c r="C145" s="294"/>
      <c r="D145" s="295"/>
      <c r="E145" s="296"/>
      <c r="F145" s="289"/>
    </row>
    <row r="146" spans="1:6">
      <c r="A146" s="290"/>
      <c r="B146" s="290"/>
      <c r="C146" s="286" t="s">
        <v>62</v>
      </c>
      <c r="D146" s="297">
        <v>1</v>
      </c>
      <c r="E146" s="611">
        <v>0</v>
      </c>
      <c r="F146" s="298">
        <f>D146*E146</f>
        <v>0</v>
      </c>
    </row>
    <row r="147" spans="1:6">
      <c r="A147" s="283"/>
      <c r="B147" s="256"/>
      <c r="C147" s="272"/>
      <c r="D147" s="246"/>
      <c r="E147" s="274"/>
      <c r="F147" s="211"/>
    </row>
    <row r="148" spans="1:6" ht="60">
      <c r="A148" s="285">
        <v>2</v>
      </c>
      <c r="B148" s="256" t="s">
        <v>778</v>
      </c>
      <c r="C148" s="286"/>
      <c r="D148" s="287"/>
      <c r="E148" s="288"/>
      <c r="F148" s="289"/>
    </row>
    <row r="149" spans="1:6">
      <c r="A149" s="290"/>
      <c r="B149" s="291" t="s">
        <v>659</v>
      </c>
      <c r="C149" s="286"/>
      <c r="D149" s="287"/>
      <c r="E149" s="288"/>
      <c r="F149" s="289"/>
    </row>
    <row r="150" spans="1:6" ht="24">
      <c r="A150" s="290"/>
      <c r="B150" s="256" t="s">
        <v>660</v>
      </c>
      <c r="C150" s="286" t="s">
        <v>648</v>
      </c>
      <c r="D150" s="287">
        <v>8</v>
      </c>
      <c r="E150" s="288"/>
      <c r="F150" s="289"/>
    </row>
    <row r="151" spans="1:6">
      <c r="A151" s="290"/>
      <c r="B151" s="256" t="s">
        <v>661</v>
      </c>
      <c r="C151" s="286" t="s">
        <v>648</v>
      </c>
      <c r="D151" s="287">
        <v>2</v>
      </c>
      <c r="E151" s="288"/>
      <c r="F151" s="289"/>
    </row>
    <row r="152" spans="1:6">
      <c r="A152" s="290"/>
      <c r="B152" s="256" t="s">
        <v>662</v>
      </c>
      <c r="C152" s="286" t="s">
        <v>648</v>
      </c>
      <c r="D152" s="287">
        <v>2</v>
      </c>
      <c r="E152" s="288"/>
      <c r="F152" s="289"/>
    </row>
    <row r="153" spans="1:6">
      <c r="A153" s="290"/>
      <c r="B153" s="291" t="s">
        <v>663</v>
      </c>
      <c r="C153" s="286"/>
      <c r="D153" s="287"/>
      <c r="E153" s="288"/>
      <c r="F153" s="289"/>
    </row>
    <row r="154" spans="1:6" ht="24">
      <c r="A154" s="290"/>
      <c r="B154" s="256" t="s">
        <v>664</v>
      </c>
      <c r="C154" s="286" t="s">
        <v>665</v>
      </c>
      <c r="D154" s="287">
        <v>1</v>
      </c>
      <c r="E154" s="288"/>
      <c r="F154" s="289"/>
    </row>
    <row r="155" spans="1:6">
      <c r="A155" s="290"/>
      <c r="B155" s="290" t="s">
        <v>779</v>
      </c>
      <c r="C155" s="286" t="s">
        <v>665</v>
      </c>
      <c r="D155" s="287">
        <v>1</v>
      </c>
      <c r="E155" s="288"/>
      <c r="F155" s="289"/>
    </row>
    <row r="156" spans="1:6">
      <c r="A156" s="290"/>
      <c r="B156" s="256" t="s">
        <v>666</v>
      </c>
      <c r="C156" s="286" t="s">
        <v>62</v>
      </c>
      <c r="D156" s="287">
        <v>1</v>
      </c>
      <c r="E156" s="288"/>
      <c r="F156" s="289"/>
    </row>
    <row r="157" spans="1:6">
      <c r="A157" s="290"/>
      <c r="B157" s="290" t="s">
        <v>668</v>
      </c>
      <c r="C157" s="286" t="s">
        <v>339</v>
      </c>
      <c r="D157" s="287">
        <v>40</v>
      </c>
      <c r="E157" s="288"/>
      <c r="F157" s="289"/>
    </row>
    <row r="158" spans="1:6">
      <c r="A158" s="290"/>
      <c r="B158" s="290" t="s">
        <v>669</v>
      </c>
      <c r="C158" s="286" t="s">
        <v>339</v>
      </c>
      <c r="D158" s="287">
        <v>3</v>
      </c>
      <c r="E158" s="288"/>
      <c r="F158" s="289"/>
    </row>
    <row r="159" spans="1:6">
      <c r="A159" s="290"/>
      <c r="B159" s="290" t="s">
        <v>670</v>
      </c>
      <c r="C159" s="286" t="s">
        <v>62</v>
      </c>
      <c r="D159" s="287">
        <v>1</v>
      </c>
      <c r="E159" s="288"/>
      <c r="F159" s="289"/>
    </row>
    <row r="160" spans="1:6">
      <c r="A160" s="216"/>
      <c r="B160" s="216" t="s">
        <v>671</v>
      </c>
      <c r="C160" s="216" t="s">
        <v>62</v>
      </c>
      <c r="D160" s="207">
        <v>1</v>
      </c>
      <c r="E160" s="292"/>
      <c r="F160" s="265"/>
    </row>
    <row r="161" spans="1:6">
      <c r="A161" s="216"/>
      <c r="B161" s="216" t="s">
        <v>672</v>
      </c>
      <c r="C161" s="216" t="s">
        <v>62</v>
      </c>
      <c r="D161" s="207">
        <v>1</v>
      </c>
      <c r="E161" s="292"/>
      <c r="F161" s="265"/>
    </row>
    <row r="162" spans="1:6" ht="24">
      <c r="A162" s="290"/>
      <c r="B162" s="256" t="s">
        <v>673</v>
      </c>
      <c r="C162" s="216" t="s">
        <v>62</v>
      </c>
      <c r="D162" s="207">
        <v>1</v>
      </c>
      <c r="E162" s="288"/>
      <c r="F162" s="289"/>
    </row>
    <row r="163" spans="1:6" ht="24">
      <c r="A163" s="290"/>
      <c r="B163" s="256" t="s">
        <v>674</v>
      </c>
      <c r="C163" s="216" t="s">
        <v>62</v>
      </c>
      <c r="D163" s="207">
        <v>1</v>
      </c>
      <c r="E163" s="288"/>
      <c r="F163" s="289"/>
    </row>
    <row r="164" spans="1:6" ht="36">
      <c r="A164" s="290"/>
      <c r="B164" s="256" t="s">
        <v>675</v>
      </c>
      <c r="C164" s="216" t="s">
        <v>62</v>
      </c>
      <c r="D164" s="207">
        <v>1</v>
      </c>
      <c r="E164" s="288"/>
      <c r="F164" s="289"/>
    </row>
    <row r="165" spans="1:6">
      <c r="A165" s="290"/>
      <c r="B165" s="293"/>
      <c r="C165" s="294"/>
      <c r="D165" s="295"/>
      <c r="E165" s="296"/>
      <c r="F165" s="289"/>
    </row>
    <row r="166" spans="1:6">
      <c r="A166" s="290"/>
      <c r="B166" s="290"/>
      <c r="C166" s="286" t="s">
        <v>62</v>
      </c>
      <c r="D166" s="297">
        <v>2</v>
      </c>
      <c r="E166" s="611">
        <v>0</v>
      </c>
      <c r="F166" s="298">
        <f>D166*E166</f>
        <v>0</v>
      </c>
    </row>
    <row r="167" spans="1:6">
      <c r="A167" s="283"/>
      <c r="B167" s="256"/>
      <c r="C167" s="272"/>
      <c r="D167" s="246"/>
      <c r="E167" s="274"/>
      <c r="F167" s="211"/>
    </row>
    <row r="168" spans="1:6" ht="14.25" customHeight="1" thickBot="1">
      <c r="A168" s="278"/>
      <c r="B168" s="279"/>
      <c r="C168" s="280"/>
      <c r="D168" s="281"/>
      <c r="E168" s="282"/>
      <c r="F168" s="225"/>
    </row>
    <row r="169" spans="1:6" ht="13.5" thickTop="1">
      <c r="A169" s="283"/>
      <c r="B169" s="255" t="s">
        <v>678</v>
      </c>
      <c r="C169" s="272"/>
      <c r="D169" s="284"/>
      <c r="E169" s="274"/>
      <c r="F169" s="211">
        <f>SUM(F144:F168)</f>
        <v>0</v>
      </c>
    </row>
    <row r="170" spans="1:6">
      <c r="A170" s="283"/>
      <c r="B170" s="256"/>
      <c r="C170" s="272"/>
      <c r="D170" s="284"/>
      <c r="E170" s="274"/>
      <c r="F170" s="211"/>
    </row>
    <row r="171" spans="1:6">
      <c r="A171" s="283"/>
      <c r="B171" s="219" t="s">
        <v>676</v>
      </c>
      <c r="C171" s="272"/>
      <c r="D171" s="246"/>
      <c r="E171" s="274"/>
      <c r="F171" s="216"/>
    </row>
    <row r="172" spans="1:6">
      <c r="A172" s="244"/>
      <c r="B172" s="256" t="s">
        <v>543</v>
      </c>
      <c r="C172" s="207"/>
      <c r="D172" s="299"/>
      <c r="E172" s="274"/>
      <c r="F172" s="274"/>
    </row>
    <row r="173" spans="1:6">
      <c r="A173" s="300" t="s">
        <v>608</v>
      </c>
      <c r="B173" s="301" t="s">
        <v>609</v>
      </c>
      <c r="C173" s="239" t="s">
        <v>610</v>
      </c>
      <c r="D173" s="302" t="s">
        <v>611</v>
      </c>
      <c r="E173" s="242" t="s">
        <v>612</v>
      </c>
      <c r="F173" s="303" t="s">
        <v>613</v>
      </c>
    </row>
    <row r="174" spans="1:6" ht="36">
      <c r="A174" s="304">
        <v>1</v>
      </c>
      <c r="B174" s="305" t="s">
        <v>780</v>
      </c>
      <c r="C174" s="207" t="s">
        <v>339</v>
      </c>
      <c r="D174" s="207">
        <v>80</v>
      </c>
      <c r="E174" s="609"/>
      <c r="F174" s="289">
        <f>E174*D174</f>
        <v>0</v>
      </c>
    </row>
    <row r="175" spans="1:6">
      <c r="A175" s="304"/>
      <c r="B175" s="305"/>
      <c r="C175" s="207"/>
      <c r="D175" s="207"/>
      <c r="E175" s="274"/>
      <c r="F175" s="289"/>
    </row>
    <row r="176" spans="1:6" ht="36">
      <c r="A176" s="304">
        <v>2</v>
      </c>
      <c r="B176" s="306" t="s">
        <v>781</v>
      </c>
      <c r="C176" s="207" t="s">
        <v>339</v>
      </c>
      <c r="D176" s="207">
        <v>20</v>
      </c>
      <c r="E176" s="609"/>
      <c r="F176" s="289">
        <f>E176*D176</f>
        <v>0</v>
      </c>
    </row>
    <row r="177" spans="1:6">
      <c r="A177" s="304"/>
      <c r="B177" s="306"/>
      <c r="C177" s="207"/>
      <c r="D177" s="207"/>
      <c r="E177" s="274"/>
      <c r="F177" s="289"/>
    </row>
    <row r="178" spans="1:6" ht="36">
      <c r="A178" s="304">
        <v>3</v>
      </c>
      <c r="B178" s="306" t="s">
        <v>782</v>
      </c>
      <c r="C178" s="207" t="s">
        <v>339</v>
      </c>
      <c r="D178" s="207">
        <v>10</v>
      </c>
      <c r="E178" s="609"/>
      <c r="F178" s="289">
        <f>E178*D178</f>
        <v>0</v>
      </c>
    </row>
    <row r="179" spans="1:6">
      <c r="A179" s="304"/>
      <c r="B179" s="306"/>
      <c r="C179" s="207"/>
      <c r="D179" s="207"/>
      <c r="E179" s="274"/>
      <c r="F179" s="289"/>
    </row>
    <row r="180" spans="1:6" ht="36">
      <c r="A180" s="304">
        <v>4</v>
      </c>
      <c r="B180" s="306" t="s">
        <v>783</v>
      </c>
      <c r="C180" s="207" t="s">
        <v>339</v>
      </c>
      <c r="D180" s="207">
        <v>20</v>
      </c>
      <c r="E180" s="609"/>
      <c r="F180" s="289">
        <f>E180*D180</f>
        <v>0</v>
      </c>
    </row>
    <row r="181" spans="1:6">
      <c r="A181" s="304"/>
      <c r="B181" s="306"/>
      <c r="C181" s="207"/>
      <c r="D181" s="207"/>
      <c r="E181" s="274"/>
      <c r="F181" s="289"/>
    </row>
    <row r="182" spans="1:6" ht="24">
      <c r="A182" s="304">
        <v>5</v>
      </c>
      <c r="B182" s="306" t="s">
        <v>784</v>
      </c>
      <c r="C182" s="207" t="s">
        <v>339</v>
      </c>
      <c r="D182" s="207">
        <v>20</v>
      </c>
      <c r="E182" s="609"/>
      <c r="F182" s="289">
        <f>D182*E182</f>
        <v>0</v>
      </c>
    </row>
    <row r="183" spans="1:6">
      <c r="A183" s="304"/>
      <c r="B183" s="306"/>
      <c r="C183" s="207"/>
      <c r="D183" s="207"/>
      <c r="E183" s="274"/>
      <c r="F183" s="289"/>
    </row>
    <row r="184" spans="1:6" ht="36">
      <c r="A184" s="304">
        <v>6</v>
      </c>
      <c r="B184" s="306" t="s">
        <v>785</v>
      </c>
      <c r="C184" s="207" t="s">
        <v>438</v>
      </c>
      <c r="D184" s="207">
        <v>80</v>
      </c>
      <c r="E184" s="609"/>
      <c r="F184" s="289">
        <f>E184*D184</f>
        <v>0</v>
      </c>
    </row>
    <row r="185" spans="1:6">
      <c r="A185" s="304"/>
      <c r="B185" s="306"/>
      <c r="C185" s="207"/>
      <c r="D185" s="207"/>
      <c r="E185" s="274"/>
      <c r="F185" s="289"/>
    </row>
    <row r="186" spans="1:6" ht="36">
      <c r="A186" s="304">
        <v>7</v>
      </c>
      <c r="B186" s="306" t="s">
        <v>786</v>
      </c>
      <c r="C186" s="207" t="s">
        <v>438</v>
      </c>
      <c r="D186" s="207">
        <v>260</v>
      </c>
      <c r="E186" s="609"/>
      <c r="F186" s="289">
        <f>D186*E186</f>
        <v>0</v>
      </c>
    </row>
    <row r="187" spans="1:6">
      <c r="A187" s="304"/>
      <c r="B187" s="306"/>
      <c r="C187" s="307"/>
      <c r="D187" s="308"/>
      <c r="E187" s="309"/>
      <c r="F187" s="274"/>
    </row>
    <row r="188" spans="1:6" ht="24">
      <c r="A188" s="304">
        <v>8</v>
      </c>
      <c r="B188" s="306" t="s">
        <v>787</v>
      </c>
      <c r="C188" s="207" t="s">
        <v>339</v>
      </c>
      <c r="D188" s="207">
        <v>20</v>
      </c>
      <c r="E188" s="609"/>
      <c r="F188" s="289">
        <f>D188*E188</f>
        <v>0</v>
      </c>
    </row>
    <row r="189" spans="1:6">
      <c r="A189" s="304"/>
      <c r="B189" s="306"/>
      <c r="C189" s="207"/>
      <c r="D189" s="207"/>
      <c r="E189" s="274"/>
      <c r="F189" s="289"/>
    </row>
    <row r="190" spans="1:6" ht="36">
      <c r="A190" s="304">
        <v>9</v>
      </c>
      <c r="B190" s="306" t="s">
        <v>677</v>
      </c>
      <c r="C190" s="207" t="s">
        <v>62</v>
      </c>
      <c r="D190" s="207">
        <v>1</v>
      </c>
      <c r="E190" s="609"/>
      <c r="F190" s="289">
        <f>D190*E190</f>
        <v>0</v>
      </c>
    </row>
    <row r="191" spans="1:6">
      <c r="A191" s="310"/>
      <c r="B191" s="306"/>
      <c r="C191" s="307"/>
      <c r="D191" s="308"/>
      <c r="E191" s="309"/>
      <c r="F191" s="289"/>
    </row>
    <row r="192" spans="1:6" ht="14.25" customHeight="1" thickBot="1">
      <c r="A192" s="311"/>
      <c r="B192" s="312"/>
      <c r="C192" s="313"/>
      <c r="D192" s="314"/>
      <c r="E192" s="315"/>
      <c r="F192" s="282"/>
    </row>
    <row r="193" spans="1:6" ht="13.5" thickTop="1">
      <c r="A193" s="244"/>
      <c r="B193" s="255" t="s">
        <v>678</v>
      </c>
      <c r="C193" s="207"/>
      <c r="D193" s="299"/>
      <c r="E193" s="274"/>
      <c r="F193" s="274">
        <f>SUM(F174:F191)</f>
        <v>0</v>
      </c>
    </row>
    <row r="194" spans="1:6">
      <c r="A194" s="283"/>
      <c r="B194" s="256"/>
      <c r="C194" s="272"/>
      <c r="D194" s="246"/>
      <c r="E194" s="274"/>
      <c r="F194" s="211"/>
    </row>
    <row r="195" spans="1:6">
      <c r="A195" s="316"/>
      <c r="B195" s="219" t="s">
        <v>598</v>
      </c>
      <c r="C195" s="317"/>
      <c r="D195" s="318"/>
      <c r="E195" s="319"/>
      <c r="F195" s="211"/>
    </row>
    <row r="196" spans="1:6">
      <c r="A196" s="239" t="s">
        <v>608</v>
      </c>
      <c r="B196" s="240" t="s">
        <v>609</v>
      </c>
      <c r="C196" s="240" t="s">
        <v>610</v>
      </c>
      <c r="D196" s="241" t="s">
        <v>611</v>
      </c>
      <c r="E196" s="242" t="s">
        <v>612</v>
      </c>
      <c r="F196" s="243" t="s">
        <v>613</v>
      </c>
    </row>
    <row r="197" spans="1:6" ht="36">
      <c r="A197" s="320" t="s">
        <v>629</v>
      </c>
      <c r="B197" s="321" t="s">
        <v>679</v>
      </c>
      <c r="C197" s="216" t="s">
        <v>648</v>
      </c>
      <c r="D197" s="273">
        <v>2</v>
      </c>
      <c r="E197" s="609"/>
      <c r="F197" s="211">
        <f>D197*E197</f>
        <v>0</v>
      </c>
    </row>
    <row r="198" spans="1:6">
      <c r="A198" s="320"/>
      <c r="B198" s="321"/>
      <c r="C198" s="216"/>
      <c r="D198" s="273"/>
      <c r="E198" s="274"/>
      <c r="F198" s="211"/>
    </row>
    <row r="199" spans="1:6">
      <c r="A199" s="320">
        <v>2</v>
      </c>
      <c r="B199" s="256" t="s">
        <v>680</v>
      </c>
      <c r="C199" s="216" t="s">
        <v>648</v>
      </c>
      <c r="D199" s="273">
        <v>88</v>
      </c>
      <c r="E199" s="609"/>
      <c r="F199" s="211">
        <f>D199*E199</f>
        <v>0</v>
      </c>
    </row>
    <row r="200" spans="1:6">
      <c r="A200" s="320"/>
      <c r="B200" s="256"/>
      <c r="C200" s="216"/>
      <c r="D200" s="273"/>
      <c r="E200" s="274"/>
      <c r="F200" s="211"/>
    </row>
    <row r="201" spans="1:6" ht="36">
      <c r="A201" s="320">
        <v>3</v>
      </c>
      <c r="B201" s="256" t="s">
        <v>681</v>
      </c>
      <c r="C201" s="216" t="s">
        <v>62</v>
      </c>
      <c r="D201" s="273">
        <v>1</v>
      </c>
      <c r="E201" s="609"/>
      <c r="F201" s="211">
        <f>D201*E201</f>
        <v>0</v>
      </c>
    </row>
    <row r="202" spans="1:6">
      <c r="A202" s="322"/>
      <c r="B202" s="256"/>
      <c r="C202" s="216"/>
      <c r="D202" s="273"/>
      <c r="E202" s="274"/>
      <c r="F202" s="211"/>
    </row>
    <row r="203" spans="1:6">
      <c r="A203" s="322">
        <v>4</v>
      </c>
      <c r="B203" s="256" t="s">
        <v>682</v>
      </c>
      <c r="C203" s="216" t="s">
        <v>346</v>
      </c>
      <c r="D203" s="273">
        <v>30</v>
      </c>
      <c r="E203" s="609"/>
      <c r="F203" s="211">
        <f>D203*E203</f>
        <v>0</v>
      </c>
    </row>
    <row r="204" spans="1:6">
      <c r="A204" s="322"/>
      <c r="B204" s="256"/>
      <c r="C204" s="216"/>
      <c r="D204" s="273"/>
      <c r="E204" s="274"/>
      <c r="F204" s="211"/>
    </row>
    <row r="205" spans="1:6" ht="36">
      <c r="A205" s="322">
        <v>5</v>
      </c>
      <c r="B205" s="256" t="s">
        <v>683</v>
      </c>
      <c r="C205" s="216" t="s">
        <v>316</v>
      </c>
      <c r="D205" s="273">
        <v>650</v>
      </c>
      <c r="E205" s="609"/>
      <c r="F205" s="211">
        <f>D205*E205</f>
        <v>0</v>
      </c>
    </row>
    <row r="206" spans="1:6">
      <c r="A206" s="322"/>
      <c r="B206" s="256"/>
      <c r="C206" s="216"/>
      <c r="D206" s="273"/>
      <c r="E206" s="274"/>
      <c r="F206" s="211"/>
    </row>
    <row r="207" spans="1:6">
      <c r="A207" s="322">
        <v>6</v>
      </c>
      <c r="B207" s="256" t="s">
        <v>684</v>
      </c>
      <c r="C207" s="216" t="s">
        <v>316</v>
      </c>
      <c r="D207" s="273">
        <v>940</v>
      </c>
      <c r="E207" s="609"/>
      <c r="F207" s="211">
        <f>D207*E207</f>
        <v>0</v>
      </c>
    </row>
    <row r="208" spans="1:6">
      <c r="A208" s="322"/>
      <c r="B208" s="256"/>
      <c r="C208" s="216"/>
      <c r="D208" s="273"/>
      <c r="E208" s="274"/>
      <c r="F208" s="211"/>
    </row>
    <row r="209" spans="1:6" ht="24">
      <c r="A209" s="323">
        <v>7</v>
      </c>
      <c r="B209" s="324" t="s">
        <v>685</v>
      </c>
      <c r="C209" s="325" t="s">
        <v>346</v>
      </c>
      <c r="D209" s="326">
        <v>240</v>
      </c>
      <c r="E209" s="612"/>
      <c r="F209" s="327">
        <f>E209*D209</f>
        <v>0</v>
      </c>
    </row>
    <row r="210" spans="1:6" ht="13.5" thickBot="1">
      <c r="A210" s="328"/>
      <c r="B210" s="279"/>
      <c r="C210" s="222"/>
      <c r="D210" s="329"/>
      <c r="E210" s="282"/>
      <c r="F210" s="225"/>
    </row>
    <row r="211" spans="1:6" ht="13.5" thickTop="1">
      <c r="A211" s="322"/>
      <c r="B211" s="256" t="s">
        <v>179</v>
      </c>
      <c r="C211" s="216"/>
      <c r="D211" s="273"/>
      <c r="E211" s="274"/>
      <c r="F211" s="211">
        <f>SUM(F197:F209)</f>
        <v>0</v>
      </c>
    </row>
  </sheetData>
  <sheetProtection algorithmName="SHA-512" hashValue="oOEDgpG0dvZnYsR9FjVxNoZgkSdp1TZb+SV7xD/+alKT2xDTHxGKPx48mNK+kKiKWW824TkwYE9uinznNxLJaQ==" saltValue="6GRhoVHarVJoXgzf65OUvA==" spinCount="100000" sheet="1" objects="1" scenarios="1"/>
  <pageMargins left="1.1417322834645669" right="0.62992125984251968" top="0.78740157480314965" bottom="1.0629921259842521" header="0.51181102362204722" footer="0.78740157480314965"/>
  <pageSetup paperSize="9" firstPageNumber="51" orientation="portrait" useFirstPageNumber="1" r:id="rId1"/>
  <headerFooter alignWithMargins="0">
    <oddFooter>&amp;LPONUDBENI PREDRAČUN ENERGETSKA SANACIJA VRTEC TINKARA&amp;R&amp;P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3"/>
  <sheetViews>
    <sheetView topLeftCell="A154" zoomScaleNormal="100" workbookViewId="0">
      <selection activeCell="D163" sqref="D163"/>
    </sheetView>
  </sheetViews>
  <sheetFormatPr defaultColWidth="9.140625" defaultRowHeight="12.75"/>
  <cols>
    <col min="1" max="1" width="6.140625" style="644" customWidth="1"/>
    <col min="2" max="2" width="40.7109375" style="616" customWidth="1"/>
    <col min="3" max="3" width="7.42578125" style="1" customWidth="1"/>
    <col min="4" max="4" width="21.7109375" customWidth="1"/>
    <col min="5" max="5" width="23.140625" customWidth="1"/>
    <col min="6" max="8" width="5.42578125" customWidth="1"/>
    <col min="9" max="9" width="3.85546875" customWidth="1"/>
    <col min="10" max="10" width="12" customWidth="1"/>
  </cols>
  <sheetData>
    <row r="1" spans="1:10" ht="42">
      <c r="B1" s="615" t="s">
        <v>686</v>
      </c>
      <c r="C1" s="2"/>
    </row>
    <row r="2" spans="1:10">
      <c r="C2" s="2"/>
    </row>
    <row r="3" spans="1:10" s="6" customFormat="1">
      <c r="A3" s="3"/>
      <c r="B3" s="617"/>
      <c r="C3" s="4"/>
      <c r="D3" s="5"/>
      <c r="E3" s="5"/>
      <c r="F3" s="670" t="s">
        <v>687</v>
      </c>
      <c r="G3" s="670"/>
      <c r="H3" s="670"/>
      <c r="I3" s="670" t="s">
        <v>688</v>
      </c>
      <c r="J3" s="670"/>
    </row>
    <row r="4" spans="1:10" s="10" customFormat="1">
      <c r="A4" s="7" t="s">
        <v>689</v>
      </c>
      <c r="B4" s="618" t="s">
        <v>690</v>
      </c>
      <c r="C4" s="4" t="s">
        <v>691</v>
      </c>
      <c r="D4" s="8" t="s">
        <v>692</v>
      </c>
      <c r="E4" s="8" t="s">
        <v>693</v>
      </c>
      <c r="F4" s="8" t="s">
        <v>694</v>
      </c>
      <c r="G4" s="9" t="s">
        <v>695</v>
      </c>
      <c r="H4" s="9" t="s">
        <v>696</v>
      </c>
      <c r="I4" s="9" t="s">
        <v>697</v>
      </c>
      <c r="J4" s="9" t="s">
        <v>698</v>
      </c>
    </row>
    <row r="5" spans="1:10" s="10" customFormat="1">
      <c r="A5" s="11"/>
      <c r="B5" s="619"/>
      <c r="C5" s="12"/>
      <c r="D5" s="45"/>
      <c r="E5" s="45"/>
      <c r="F5" s="45"/>
      <c r="G5" s="46"/>
      <c r="H5" s="46"/>
      <c r="I5" s="46"/>
      <c r="J5" s="46"/>
    </row>
    <row r="6" spans="1:10">
      <c r="A6" s="645" t="s">
        <v>376</v>
      </c>
      <c r="B6" s="620" t="s">
        <v>377</v>
      </c>
      <c r="C6" s="13">
        <v>3</v>
      </c>
      <c r="D6" s="47"/>
      <c r="E6" s="47"/>
      <c r="F6" s="47"/>
      <c r="G6" s="47"/>
      <c r="H6" s="47"/>
      <c r="I6" s="47"/>
      <c r="J6" s="47"/>
    </row>
    <row r="7" spans="1:10">
      <c r="A7" s="645" t="s">
        <v>378</v>
      </c>
      <c r="B7" s="620" t="s">
        <v>379</v>
      </c>
      <c r="C7" s="13">
        <v>1</v>
      </c>
      <c r="D7" s="47"/>
      <c r="E7" s="47"/>
      <c r="F7" s="47"/>
      <c r="G7" s="47"/>
      <c r="H7" s="47"/>
      <c r="I7" s="47"/>
      <c r="J7" s="47"/>
    </row>
    <row r="8" spans="1:10">
      <c r="A8" s="645" t="s">
        <v>380</v>
      </c>
      <c r="B8" s="620" t="s">
        <v>381</v>
      </c>
      <c r="C8" s="13">
        <v>14</v>
      </c>
      <c r="D8" s="47"/>
      <c r="E8" s="47"/>
      <c r="F8" s="47"/>
      <c r="G8" s="47"/>
      <c r="H8" s="47"/>
      <c r="I8" s="47"/>
      <c r="J8" s="47"/>
    </row>
    <row r="9" spans="1:10">
      <c r="A9" s="645" t="s">
        <v>382</v>
      </c>
      <c r="B9" s="620" t="s">
        <v>383</v>
      </c>
      <c r="C9" s="13">
        <v>6</v>
      </c>
      <c r="D9" s="47"/>
      <c r="E9" s="47"/>
      <c r="F9" s="47"/>
      <c r="G9" s="47"/>
      <c r="H9" s="47"/>
      <c r="I9" s="47"/>
      <c r="J9" s="47"/>
    </row>
    <row r="10" spans="1:10">
      <c r="A10" s="645" t="s">
        <v>384</v>
      </c>
      <c r="B10" s="620" t="s">
        <v>385</v>
      </c>
      <c r="C10" s="13">
        <v>4</v>
      </c>
      <c r="D10" s="47"/>
      <c r="E10" s="47"/>
      <c r="F10" s="47"/>
      <c r="G10" s="47"/>
      <c r="H10" s="47"/>
      <c r="I10" s="47"/>
      <c r="J10" s="47"/>
    </row>
    <row r="11" spans="1:10">
      <c r="A11" s="645" t="s">
        <v>386</v>
      </c>
      <c r="B11" s="620" t="s">
        <v>387</v>
      </c>
      <c r="C11" s="13">
        <v>2</v>
      </c>
      <c r="D11" s="47"/>
      <c r="E11" s="47"/>
      <c r="F11" s="47"/>
      <c r="G11" s="47"/>
      <c r="H11" s="47"/>
      <c r="I11" s="47"/>
      <c r="J11" s="47"/>
    </row>
    <row r="12" spans="1:10">
      <c r="A12" s="645" t="s">
        <v>388</v>
      </c>
      <c r="B12" s="620" t="s">
        <v>389</v>
      </c>
      <c r="C12" s="13">
        <v>6</v>
      </c>
      <c r="D12" s="47"/>
      <c r="E12" s="47"/>
      <c r="F12" s="47"/>
      <c r="G12" s="47"/>
      <c r="H12" s="47"/>
      <c r="I12" s="47"/>
      <c r="J12" s="47"/>
    </row>
    <row r="13" spans="1:10">
      <c r="A13" s="645" t="s">
        <v>390</v>
      </c>
      <c r="B13" s="620" t="s">
        <v>468</v>
      </c>
      <c r="C13" s="13">
        <v>20</v>
      </c>
      <c r="D13" s="47"/>
      <c r="E13" s="47"/>
      <c r="F13" s="47"/>
      <c r="G13" s="47"/>
      <c r="H13" s="47"/>
      <c r="I13" s="47"/>
      <c r="J13" s="47"/>
    </row>
    <row r="14" spans="1:10">
      <c r="A14" s="645" t="s">
        <v>391</v>
      </c>
      <c r="B14" s="620" t="s">
        <v>484</v>
      </c>
      <c r="C14" s="13">
        <v>2</v>
      </c>
      <c r="D14" s="47"/>
      <c r="E14" s="47"/>
      <c r="F14" s="47"/>
      <c r="G14" s="47"/>
      <c r="H14" s="47"/>
      <c r="I14" s="47"/>
      <c r="J14" s="47"/>
    </row>
    <row r="15" spans="1:10">
      <c r="A15" s="645" t="s">
        <v>392</v>
      </c>
      <c r="B15" s="620" t="s">
        <v>377</v>
      </c>
      <c r="C15" s="13">
        <v>2</v>
      </c>
      <c r="D15" s="47"/>
      <c r="E15" s="47"/>
      <c r="F15" s="47"/>
      <c r="G15" s="47"/>
      <c r="H15" s="47"/>
      <c r="I15" s="47"/>
      <c r="J15" s="47"/>
    </row>
    <row r="16" spans="1:10">
      <c r="A16" s="645" t="s">
        <v>393</v>
      </c>
      <c r="B16" s="620" t="s">
        <v>485</v>
      </c>
      <c r="C16" s="13">
        <v>1</v>
      </c>
      <c r="D16" s="47"/>
      <c r="E16" s="47"/>
      <c r="F16" s="47"/>
      <c r="G16" s="47"/>
      <c r="H16" s="47"/>
      <c r="I16" s="47"/>
      <c r="J16" s="47"/>
    </row>
    <row r="17" spans="1:10">
      <c r="A17" s="645" t="s">
        <v>380</v>
      </c>
      <c r="B17" s="620" t="s">
        <v>396</v>
      </c>
      <c r="C17" s="13">
        <v>3</v>
      </c>
      <c r="D17" s="47"/>
      <c r="E17" s="47"/>
      <c r="F17" s="47"/>
      <c r="G17" s="47"/>
      <c r="H17" s="47"/>
      <c r="I17" s="47"/>
      <c r="J17" s="47"/>
    </row>
    <row r="18" spans="1:10">
      <c r="A18" s="645" t="s">
        <v>382</v>
      </c>
      <c r="B18" s="620" t="s">
        <v>397</v>
      </c>
      <c r="C18" s="13">
        <v>1</v>
      </c>
      <c r="D18" s="47"/>
      <c r="E18" s="47"/>
      <c r="F18" s="47"/>
      <c r="G18" s="47"/>
      <c r="H18" s="47"/>
      <c r="I18" s="47"/>
      <c r="J18" s="47"/>
    </row>
    <row r="19" spans="1:10">
      <c r="A19" s="645" t="s">
        <v>384</v>
      </c>
      <c r="B19" s="620" t="s">
        <v>398</v>
      </c>
      <c r="C19" s="13">
        <v>2</v>
      </c>
      <c r="D19" s="47"/>
      <c r="E19" s="47"/>
      <c r="F19" s="47"/>
      <c r="G19" s="47"/>
      <c r="H19" s="47"/>
      <c r="I19" s="47"/>
      <c r="J19" s="47"/>
    </row>
    <row r="20" spans="1:10">
      <c r="A20" s="645" t="s">
        <v>390</v>
      </c>
      <c r="B20" s="620" t="s">
        <v>394</v>
      </c>
      <c r="C20" s="13">
        <v>20</v>
      </c>
      <c r="D20" s="47"/>
      <c r="E20" s="47"/>
      <c r="F20" s="47"/>
      <c r="G20" s="47"/>
      <c r="H20" s="47"/>
      <c r="I20" s="47"/>
      <c r="J20" s="47"/>
    </row>
    <row r="21" spans="1:10">
      <c r="A21" s="645" t="s">
        <v>457</v>
      </c>
      <c r="B21" s="620" t="s">
        <v>460</v>
      </c>
      <c r="C21" s="13">
        <v>2</v>
      </c>
      <c r="D21" s="47"/>
      <c r="E21" s="47"/>
      <c r="F21" s="47"/>
      <c r="G21" s="47"/>
      <c r="H21" s="47"/>
      <c r="I21" s="47"/>
      <c r="J21" s="47"/>
    </row>
    <row r="22" spans="1:10">
      <c r="A22" s="645" t="s">
        <v>458</v>
      </c>
      <c r="B22" s="620" t="s">
        <v>461</v>
      </c>
      <c r="C22" s="13">
        <v>4</v>
      </c>
      <c r="D22" s="47"/>
      <c r="E22" s="47"/>
      <c r="F22" s="47"/>
      <c r="G22" s="47"/>
      <c r="H22" s="47"/>
      <c r="I22" s="47"/>
      <c r="J22" s="47"/>
    </row>
    <row r="23" spans="1:10">
      <c r="A23" s="645" t="s">
        <v>459</v>
      </c>
      <c r="B23" s="620" t="s">
        <v>462</v>
      </c>
      <c r="C23" s="13">
        <v>1</v>
      </c>
      <c r="D23" s="47"/>
      <c r="E23" s="47"/>
      <c r="F23" s="47"/>
      <c r="G23" s="47"/>
      <c r="H23" s="47"/>
      <c r="I23" s="47"/>
      <c r="J23" s="47"/>
    </row>
    <row r="24" spans="1:10">
      <c r="A24" s="645" t="s">
        <v>401</v>
      </c>
      <c r="B24" s="620" t="s">
        <v>151</v>
      </c>
      <c r="C24" s="13">
        <v>1</v>
      </c>
      <c r="D24" s="47"/>
      <c r="E24" s="47"/>
      <c r="F24" s="47"/>
      <c r="G24" s="47"/>
      <c r="H24" s="47"/>
      <c r="I24" s="47"/>
      <c r="J24" s="47"/>
    </row>
    <row r="25" spans="1:10">
      <c r="A25" s="645" t="s">
        <v>402</v>
      </c>
      <c r="B25" s="620" t="s">
        <v>486</v>
      </c>
      <c r="C25" s="13">
        <v>4</v>
      </c>
      <c r="D25" s="47"/>
      <c r="E25" s="47"/>
      <c r="F25" s="47"/>
      <c r="G25" s="47"/>
      <c r="H25" s="47"/>
      <c r="I25" s="47"/>
      <c r="J25" s="47"/>
    </row>
    <row r="26" spans="1:10">
      <c r="A26" s="645" t="s">
        <v>403</v>
      </c>
      <c r="B26" s="620" t="s">
        <v>404</v>
      </c>
      <c r="C26" s="13">
        <v>1</v>
      </c>
      <c r="D26" s="47"/>
      <c r="E26" s="47"/>
      <c r="F26" s="47"/>
      <c r="G26" s="47"/>
      <c r="H26" s="47"/>
      <c r="I26" s="47"/>
      <c r="J26" s="47"/>
    </row>
    <row r="27" spans="1:10">
      <c r="A27" s="645" t="s">
        <v>405</v>
      </c>
      <c r="B27" s="620" t="s">
        <v>406</v>
      </c>
      <c r="C27" s="13">
        <v>1</v>
      </c>
      <c r="D27" s="47"/>
      <c r="E27" s="47"/>
      <c r="F27" s="47"/>
      <c r="G27" s="47"/>
      <c r="H27" s="47"/>
      <c r="I27" s="47"/>
      <c r="J27" s="47"/>
    </row>
    <row r="28" spans="1:10">
      <c r="A28" s="645" t="s">
        <v>407</v>
      </c>
      <c r="B28" s="620" t="s">
        <v>408</v>
      </c>
      <c r="C28" s="13">
        <v>2</v>
      </c>
      <c r="D28" s="47"/>
      <c r="E28" s="47"/>
      <c r="F28" s="47"/>
      <c r="G28" s="47"/>
      <c r="H28" s="47"/>
      <c r="I28" s="47"/>
      <c r="J28" s="47"/>
    </row>
    <row r="29" spans="1:10" ht="25.5">
      <c r="A29" s="645" t="s">
        <v>399</v>
      </c>
      <c r="B29" s="620" t="s">
        <v>489</v>
      </c>
      <c r="C29" s="13">
        <v>6</v>
      </c>
      <c r="D29" s="47"/>
      <c r="E29" s="47"/>
      <c r="F29" s="47"/>
      <c r="G29" s="47"/>
      <c r="H29" s="47"/>
      <c r="I29" s="47"/>
      <c r="J29" s="47"/>
    </row>
    <row r="30" spans="1:10" ht="25.5">
      <c r="A30" s="645" t="s">
        <v>400</v>
      </c>
      <c r="B30" s="620" t="s">
        <v>489</v>
      </c>
      <c r="C30" s="13">
        <v>5</v>
      </c>
      <c r="D30" s="47"/>
      <c r="E30" s="47"/>
      <c r="F30" s="47"/>
      <c r="G30" s="47"/>
      <c r="H30" s="47"/>
      <c r="I30" s="47"/>
      <c r="J30" s="47"/>
    </row>
    <row r="31" spans="1:10">
      <c r="A31" s="645" t="s">
        <v>409</v>
      </c>
      <c r="B31" s="620" t="s">
        <v>487</v>
      </c>
      <c r="C31" s="13">
        <v>1</v>
      </c>
      <c r="D31" s="47"/>
      <c r="E31" s="47"/>
      <c r="F31" s="47"/>
      <c r="G31" s="47"/>
      <c r="H31" s="47"/>
      <c r="I31" s="47"/>
      <c r="J31" s="47"/>
    </row>
    <row r="32" spans="1:10">
      <c r="A32" s="645" t="s">
        <v>410</v>
      </c>
      <c r="B32" s="620" t="s">
        <v>488</v>
      </c>
      <c r="C32" s="13">
        <v>1</v>
      </c>
      <c r="D32" s="47"/>
      <c r="E32" s="47"/>
      <c r="F32" s="47"/>
      <c r="G32" s="47"/>
      <c r="H32" s="47"/>
      <c r="I32" s="47"/>
      <c r="J32" s="47"/>
    </row>
    <row r="33" spans="1:10">
      <c r="A33" s="14" t="s">
        <v>455</v>
      </c>
      <c r="B33" s="15" t="s">
        <v>456</v>
      </c>
      <c r="C33" s="16">
        <v>1</v>
      </c>
      <c r="D33" s="47"/>
      <c r="E33" s="47"/>
      <c r="F33" s="47"/>
      <c r="G33" s="47"/>
      <c r="H33" s="47"/>
      <c r="I33" s="47"/>
      <c r="J33" s="47"/>
    </row>
    <row r="34" spans="1:10" ht="25.5">
      <c r="A34" s="645">
        <v>5</v>
      </c>
      <c r="B34" s="620" t="s">
        <v>699</v>
      </c>
      <c r="C34" s="13">
        <v>20</v>
      </c>
      <c r="D34" s="47"/>
      <c r="E34" s="47"/>
      <c r="F34" s="47"/>
      <c r="G34" s="47"/>
      <c r="H34" s="47"/>
      <c r="I34" s="47"/>
      <c r="J34" s="47"/>
    </row>
    <row r="35" spans="1:10">
      <c r="A35" s="645">
        <v>6</v>
      </c>
      <c r="B35" s="620" t="s">
        <v>700</v>
      </c>
      <c r="C35" s="13">
        <v>5.6</v>
      </c>
      <c r="D35" s="47"/>
      <c r="E35" s="47"/>
      <c r="F35" s="47"/>
      <c r="G35" s="47"/>
      <c r="H35" s="47"/>
      <c r="I35" s="47"/>
      <c r="J35" s="47"/>
    </row>
    <row r="36" spans="1:10" ht="38.25">
      <c r="A36" s="645">
        <v>1</v>
      </c>
      <c r="B36" s="620" t="s">
        <v>701</v>
      </c>
      <c r="C36" s="13">
        <v>3</v>
      </c>
      <c r="D36" s="47"/>
      <c r="E36" s="47"/>
      <c r="F36" s="47"/>
      <c r="G36" s="47"/>
      <c r="H36" s="47"/>
      <c r="I36" s="47"/>
      <c r="J36" s="47"/>
    </row>
    <row r="37" spans="1:10" ht="38.25">
      <c r="A37" s="645">
        <v>2</v>
      </c>
      <c r="B37" s="620" t="s">
        <v>702</v>
      </c>
      <c r="C37" s="13">
        <v>2</v>
      </c>
      <c r="D37" s="47"/>
      <c r="E37" s="47"/>
      <c r="F37" s="47"/>
      <c r="G37" s="47"/>
      <c r="H37" s="47"/>
      <c r="I37" s="47"/>
      <c r="J37" s="47"/>
    </row>
    <row r="38" spans="1:10" ht="51">
      <c r="A38" s="645" t="s">
        <v>703</v>
      </c>
      <c r="B38" s="620" t="s">
        <v>449</v>
      </c>
      <c r="C38" s="13">
        <v>15</v>
      </c>
      <c r="D38" s="47"/>
      <c r="E38" s="47"/>
      <c r="F38" s="47"/>
      <c r="G38" s="47"/>
      <c r="H38" s="47"/>
      <c r="I38" s="47"/>
      <c r="J38" s="47"/>
    </row>
    <row r="39" spans="1:10" ht="63.75">
      <c r="A39" s="645" t="s">
        <v>704</v>
      </c>
      <c r="B39" s="620" t="s">
        <v>441</v>
      </c>
      <c r="C39" s="13">
        <v>16</v>
      </c>
      <c r="D39" s="47"/>
      <c r="E39" s="47"/>
      <c r="F39" s="47"/>
      <c r="G39" s="47"/>
      <c r="H39" s="47"/>
      <c r="I39" s="47"/>
      <c r="J39" s="47"/>
    </row>
    <row r="40" spans="1:10" ht="25.5">
      <c r="A40" s="17">
        <v>2</v>
      </c>
      <c r="B40" s="18" t="s">
        <v>705</v>
      </c>
      <c r="C40" s="19">
        <v>570</v>
      </c>
      <c r="D40" s="47"/>
      <c r="E40" s="47"/>
      <c r="F40" s="47"/>
      <c r="G40" s="47"/>
      <c r="H40" s="47"/>
      <c r="I40" s="47"/>
      <c r="J40" s="47"/>
    </row>
    <row r="41" spans="1:10" ht="51">
      <c r="A41" s="20">
        <v>3</v>
      </c>
      <c r="B41" s="18" t="s">
        <v>706</v>
      </c>
      <c r="C41" s="13">
        <v>275</v>
      </c>
      <c r="D41" s="47"/>
      <c r="E41" s="47"/>
      <c r="F41" s="47"/>
      <c r="G41" s="47"/>
      <c r="H41" s="47"/>
      <c r="I41" s="47"/>
      <c r="J41" s="47"/>
    </row>
    <row r="42" spans="1:10" ht="38.25">
      <c r="A42" s="20">
        <v>4</v>
      </c>
      <c r="B42" s="18" t="s">
        <v>707</v>
      </c>
      <c r="C42" s="13">
        <v>475</v>
      </c>
      <c r="D42" s="47"/>
      <c r="E42" s="47"/>
      <c r="F42" s="47"/>
      <c r="G42" s="47"/>
      <c r="H42" s="47"/>
      <c r="I42" s="47"/>
      <c r="J42" s="47"/>
    </row>
    <row r="43" spans="1:10" ht="51">
      <c r="A43" s="20">
        <v>5</v>
      </c>
      <c r="B43" s="18" t="s">
        <v>708</v>
      </c>
      <c r="C43" s="19">
        <v>30</v>
      </c>
      <c r="D43" s="47"/>
      <c r="E43" s="47"/>
      <c r="F43" s="47"/>
      <c r="G43" s="47"/>
      <c r="H43" s="47"/>
      <c r="I43" s="47"/>
      <c r="J43" s="47"/>
    </row>
    <row r="44" spans="1:10" ht="63.75">
      <c r="A44" s="20">
        <v>6</v>
      </c>
      <c r="B44" s="18" t="s">
        <v>709</v>
      </c>
      <c r="C44" s="13">
        <v>23</v>
      </c>
      <c r="D44" s="47"/>
      <c r="E44" s="47"/>
      <c r="F44" s="47"/>
      <c r="G44" s="47"/>
      <c r="H44" s="47"/>
      <c r="I44" s="47"/>
      <c r="J44" s="47"/>
    </row>
    <row r="45" spans="1:10" ht="25.5">
      <c r="A45" s="14" t="s">
        <v>710</v>
      </c>
      <c r="B45" s="21" t="s">
        <v>711</v>
      </c>
      <c r="C45" s="16">
        <v>37.799999999999997</v>
      </c>
      <c r="D45" s="47"/>
      <c r="E45" s="47"/>
      <c r="F45" s="47"/>
      <c r="G45" s="47"/>
      <c r="H45" s="47"/>
      <c r="I45" s="47"/>
      <c r="J45" s="47"/>
    </row>
    <row r="46" spans="1:10" ht="25.5">
      <c r="A46" s="14" t="s">
        <v>712</v>
      </c>
      <c r="B46" s="21" t="s">
        <v>713</v>
      </c>
      <c r="C46" s="16">
        <v>19.600000000000001</v>
      </c>
      <c r="D46" s="47"/>
      <c r="E46" s="47"/>
      <c r="F46" s="47"/>
      <c r="G46" s="47"/>
      <c r="H46" s="47"/>
      <c r="I46" s="47"/>
      <c r="J46" s="47"/>
    </row>
    <row r="47" spans="1:10" ht="25.5">
      <c r="A47" s="14" t="s">
        <v>710</v>
      </c>
      <c r="B47" s="21" t="s">
        <v>711</v>
      </c>
      <c r="C47" s="16">
        <v>37.799999999999997</v>
      </c>
      <c r="D47" s="47"/>
      <c r="E47" s="47"/>
      <c r="F47" s="47"/>
      <c r="G47" s="47"/>
      <c r="H47" s="47"/>
      <c r="I47" s="47"/>
      <c r="J47" s="47"/>
    </row>
    <row r="48" spans="1:10" ht="25.5">
      <c r="A48" s="14" t="s">
        <v>712</v>
      </c>
      <c r="B48" s="21" t="s">
        <v>713</v>
      </c>
      <c r="C48" s="16">
        <v>19.600000000000001</v>
      </c>
      <c r="D48" s="47"/>
      <c r="E48" s="47"/>
      <c r="F48" s="47"/>
      <c r="G48" s="47"/>
      <c r="H48" s="47"/>
      <c r="I48" s="47"/>
      <c r="J48" s="47"/>
    </row>
    <row r="49" spans="1:10" ht="38.25">
      <c r="A49" s="643">
        <v>6</v>
      </c>
      <c r="B49" s="621" t="s">
        <v>526</v>
      </c>
      <c r="C49" s="44">
        <v>54</v>
      </c>
      <c r="D49" s="48"/>
      <c r="E49" s="48"/>
      <c r="F49" s="48"/>
      <c r="G49" s="48"/>
      <c r="H49" s="48"/>
      <c r="I49" s="48"/>
      <c r="J49" s="48"/>
    </row>
    <row r="50" spans="1:10" ht="25.5">
      <c r="A50" s="643">
        <v>7</v>
      </c>
      <c r="B50" s="621" t="s">
        <v>527</v>
      </c>
      <c r="C50" s="44">
        <v>54</v>
      </c>
      <c r="D50" s="48"/>
      <c r="E50" s="48"/>
      <c r="F50" s="48"/>
      <c r="G50" s="48"/>
      <c r="H50" s="48"/>
      <c r="I50" s="48"/>
      <c r="J50" s="48"/>
    </row>
    <row r="51" spans="1:10" ht="51">
      <c r="A51" s="643">
        <v>8</v>
      </c>
      <c r="B51" s="621" t="s">
        <v>528</v>
      </c>
      <c r="C51" s="44">
        <v>54</v>
      </c>
      <c r="D51" s="48"/>
      <c r="E51" s="48"/>
      <c r="F51" s="48"/>
      <c r="G51" s="48"/>
      <c r="H51" s="48"/>
      <c r="I51" s="48"/>
      <c r="J51" s="48"/>
    </row>
    <row r="52" spans="1:10" ht="51">
      <c r="A52" s="643">
        <v>11</v>
      </c>
      <c r="B52" s="622" t="s">
        <v>531</v>
      </c>
      <c r="C52" s="44">
        <v>1</v>
      </c>
      <c r="D52" s="48"/>
      <c r="E52" s="48"/>
      <c r="F52" s="48"/>
      <c r="G52" s="48"/>
      <c r="H52" s="48"/>
      <c r="I52" s="48"/>
      <c r="J52" s="48"/>
    </row>
    <row r="53" spans="1:10" ht="76.5">
      <c r="A53" s="643">
        <v>17</v>
      </c>
      <c r="B53" s="622" t="s">
        <v>536</v>
      </c>
      <c r="C53" s="44">
        <v>1</v>
      </c>
      <c r="D53" s="48"/>
      <c r="E53" s="48"/>
      <c r="F53" s="48"/>
      <c r="G53" s="48"/>
      <c r="H53" s="48"/>
      <c r="I53" s="48"/>
      <c r="J53" s="48"/>
    </row>
    <row r="54" spans="1:10" ht="51">
      <c r="A54" s="643">
        <v>22</v>
      </c>
      <c r="B54" s="622" t="s">
        <v>537</v>
      </c>
      <c r="C54" s="44">
        <v>1</v>
      </c>
      <c r="D54" s="48"/>
      <c r="E54" s="48"/>
      <c r="F54" s="48"/>
      <c r="G54" s="48"/>
      <c r="H54" s="48"/>
      <c r="I54" s="48"/>
      <c r="J54" s="48"/>
    </row>
    <row r="55" spans="1:10" ht="25.5">
      <c r="A55" s="643">
        <v>32</v>
      </c>
      <c r="B55" s="622" t="s">
        <v>539</v>
      </c>
      <c r="C55" s="44">
        <v>1</v>
      </c>
      <c r="D55" s="48"/>
      <c r="E55" s="48"/>
      <c r="F55" s="48"/>
      <c r="G55" s="48"/>
      <c r="H55" s="48"/>
      <c r="I55" s="48"/>
      <c r="J55" s="48"/>
    </row>
    <row r="56" spans="1:10">
      <c r="A56" s="643">
        <v>35</v>
      </c>
      <c r="B56" s="622" t="s">
        <v>540</v>
      </c>
      <c r="C56" s="44">
        <v>1</v>
      </c>
      <c r="D56" s="48"/>
      <c r="E56" s="48"/>
      <c r="F56" s="48"/>
      <c r="G56" s="48"/>
      <c r="H56" s="48"/>
      <c r="I56" s="48"/>
      <c r="J56" s="48"/>
    </row>
    <row r="57" spans="1:10" ht="25.5">
      <c r="A57" s="643">
        <v>36</v>
      </c>
      <c r="B57" s="622" t="s">
        <v>541</v>
      </c>
      <c r="C57" s="44">
        <v>15</v>
      </c>
      <c r="D57" s="48"/>
      <c r="E57" s="48"/>
      <c r="F57" s="48"/>
      <c r="G57" s="48"/>
      <c r="H57" s="48"/>
      <c r="I57" s="48"/>
      <c r="J57" s="48"/>
    </row>
    <row r="58" spans="1:10" ht="25.5">
      <c r="A58" s="643">
        <v>37</v>
      </c>
      <c r="B58" s="622" t="s">
        <v>542</v>
      </c>
      <c r="C58" s="44">
        <v>15</v>
      </c>
      <c r="D58" s="48"/>
      <c r="E58" s="48"/>
      <c r="F58" s="48"/>
      <c r="G58" s="48"/>
      <c r="H58" s="48"/>
      <c r="I58" s="48"/>
      <c r="J58" s="48"/>
    </row>
    <row r="59" spans="1:10">
      <c r="A59" s="643">
        <v>38</v>
      </c>
      <c r="B59" s="622" t="s">
        <v>544</v>
      </c>
      <c r="C59" s="44">
        <v>8</v>
      </c>
      <c r="D59" s="48"/>
      <c r="E59" s="48"/>
      <c r="F59" s="48"/>
      <c r="G59" s="48"/>
      <c r="H59" s="48"/>
      <c r="I59" s="48"/>
      <c r="J59" s="48"/>
    </row>
    <row r="60" spans="1:10">
      <c r="A60" s="643"/>
      <c r="B60" s="622" t="s">
        <v>545</v>
      </c>
      <c r="C60" s="44">
        <v>6</v>
      </c>
      <c r="D60" s="48"/>
      <c r="E60" s="48"/>
      <c r="F60" s="48"/>
      <c r="G60" s="48"/>
      <c r="H60" s="48"/>
      <c r="I60" s="48"/>
      <c r="J60" s="48"/>
    </row>
    <row r="61" spans="1:10">
      <c r="A61" s="643">
        <v>39</v>
      </c>
      <c r="B61" s="622" t="s">
        <v>546</v>
      </c>
      <c r="C61" s="43"/>
      <c r="D61" s="48"/>
      <c r="E61" s="48"/>
      <c r="F61" s="48"/>
      <c r="G61" s="48"/>
      <c r="H61" s="48"/>
      <c r="I61" s="48"/>
      <c r="J61" s="48"/>
    </row>
    <row r="62" spans="1:10">
      <c r="A62" s="643"/>
      <c r="B62" s="622" t="s">
        <v>547</v>
      </c>
      <c r="C62" s="44">
        <v>1</v>
      </c>
      <c r="D62" s="48"/>
      <c r="E62" s="48"/>
      <c r="F62" s="48"/>
      <c r="G62" s="48"/>
      <c r="H62" s="48"/>
      <c r="I62" s="48"/>
      <c r="J62" s="48"/>
    </row>
    <row r="63" spans="1:10">
      <c r="A63" s="643"/>
      <c r="B63" s="622" t="s">
        <v>548</v>
      </c>
      <c r="C63" s="44">
        <v>2</v>
      </c>
      <c r="D63" s="48"/>
      <c r="E63" s="48"/>
      <c r="F63" s="48"/>
      <c r="G63" s="48"/>
      <c r="H63" s="48"/>
      <c r="I63" s="48"/>
      <c r="J63" s="48"/>
    </row>
    <row r="64" spans="1:10" ht="25.5">
      <c r="A64" s="643">
        <v>40</v>
      </c>
      <c r="B64" s="622" t="s">
        <v>549</v>
      </c>
      <c r="C64" s="44">
        <v>1</v>
      </c>
      <c r="D64" s="48"/>
      <c r="E64" s="48"/>
      <c r="F64" s="48"/>
      <c r="G64" s="48"/>
      <c r="H64" s="48"/>
      <c r="I64" s="48"/>
      <c r="J64" s="48"/>
    </row>
    <row r="65" spans="1:10" ht="25.5">
      <c r="A65" s="643">
        <v>41</v>
      </c>
      <c r="B65" s="622" t="s">
        <v>550</v>
      </c>
      <c r="C65" s="44">
        <v>3</v>
      </c>
      <c r="D65" s="48"/>
      <c r="E65" s="48"/>
      <c r="F65" s="48"/>
      <c r="G65" s="48"/>
      <c r="H65" s="48"/>
      <c r="I65" s="48"/>
      <c r="J65" s="48"/>
    </row>
    <row r="66" spans="1:10">
      <c r="A66" s="643">
        <v>42</v>
      </c>
      <c r="B66" s="622" t="s">
        <v>551</v>
      </c>
      <c r="C66" s="44">
        <v>2</v>
      </c>
      <c r="D66" s="48"/>
      <c r="E66" s="48"/>
      <c r="F66" s="48"/>
      <c r="G66" s="48"/>
      <c r="H66" s="48"/>
      <c r="I66" s="48"/>
      <c r="J66" s="48"/>
    </row>
    <row r="67" spans="1:10">
      <c r="A67" s="643">
        <v>43</v>
      </c>
      <c r="B67" s="622" t="s">
        <v>552</v>
      </c>
      <c r="C67" s="44">
        <v>6</v>
      </c>
      <c r="D67" s="48"/>
      <c r="E67" s="48"/>
      <c r="F67" s="48"/>
      <c r="G67" s="48"/>
      <c r="H67" s="48"/>
      <c r="I67" s="48"/>
      <c r="J67" s="48"/>
    </row>
    <row r="68" spans="1:10">
      <c r="A68" s="643">
        <v>44</v>
      </c>
      <c r="B68" s="622" t="s">
        <v>553</v>
      </c>
      <c r="C68" s="44">
        <v>3</v>
      </c>
      <c r="D68" s="48"/>
      <c r="E68" s="48"/>
      <c r="F68" s="48"/>
      <c r="G68" s="48"/>
      <c r="H68" s="48"/>
      <c r="I68" s="48"/>
      <c r="J68" s="48"/>
    </row>
    <row r="69" spans="1:10">
      <c r="A69" s="643">
        <v>45</v>
      </c>
      <c r="B69" s="622" t="s">
        <v>554</v>
      </c>
      <c r="C69" s="44">
        <v>4</v>
      </c>
      <c r="D69" s="48"/>
      <c r="E69" s="48"/>
      <c r="F69" s="48"/>
      <c r="G69" s="48"/>
      <c r="H69" s="48"/>
      <c r="I69" s="48"/>
      <c r="J69" s="48"/>
    </row>
    <row r="70" spans="1:10">
      <c r="A70" s="643">
        <v>46</v>
      </c>
      <c r="B70" s="622" t="s">
        <v>555</v>
      </c>
      <c r="C70" s="44">
        <v>4</v>
      </c>
      <c r="D70" s="48"/>
      <c r="E70" s="48"/>
      <c r="F70" s="48"/>
      <c r="G70" s="48"/>
      <c r="H70" s="48"/>
      <c r="I70" s="48"/>
      <c r="J70" s="48"/>
    </row>
    <row r="71" spans="1:10" ht="25.5">
      <c r="A71" s="643">
        <v>48</v>
      </c>
      <c r="B71" s="622" t="s">
        <v>556</v>
      </c>
      <c r="C71" s="44"/>
      <c r="D71" s="48"/>
      <c r="E71" s="48"/>
      <c r="F71" s="48"/>
      <c r="G71" s="48"/>
      <c r="H71" s="48"/>
      <c r="I71" s="48"/>
      <c r="J71" s="48"/>
    </row>
    <row r="72" spans="1:10">
      <c r="A72" s="643"/>
      <c r="B72" s="622" t="s">
        <v>557</v>
      </c>
      <c r="C72" s="44">
        <v>1</v>
      </c>
      <c r="D72" s="48"/>
      <c r="E72" s="48"/>
      <c r="F72" s="48"/>
      <c r="G72" s="48"/>
      <c r="H72" s="48"/>
      <c r="I72" s="48"/>
      <c r="J72" s="48"/>
    </row>
    <row r="73" spans="1:10">
      <c r="A73" s="643"/>
      <c r="B73" s="622" t="s">
        <v>558</v>
      </c>
      <c r="C73" s="43"/>
      <c r="D73" s="48"/>
      <c r="E73" s="48"/>
      <c r="F73" s="48"/>
      <c r="G73" s="48"/>
      <c r="H73" s="48"/>
      <c r="I73" s="48"/>
      <c r="J73" s="48"/>
    </row>
    <row r="74" spans="1:10">
      <c r="A74" s="643">
        <v>58</v>
      </c>
      <c r="B74" s="622" t="s">
        <v>559</v>
      </c>
      <c r="C74" s="44">
        <v>1</v>
      </c>
      <c r="D74" s="48"/>
      <c r="E74" s="48"/>
      <c r="F74" s="48"/>
      <c r="G74" s="48"/>
      <c r="H74" s="48"/>
      <c r="I74" s="48"/>
      <c r="J74" s="48"/>
    </row>
    <row r="75" spans="1:10" ht="216.75">
      <c r="A75" s="643">
        <v>63</v>
      </c>
      <c r="B75" s="621" t="s">
        <v>561</v>
      </c>
      <c r="C75" s="43"/>
      <c r="D75" s="48"/>
      <c r="E75" s="48"/>
      <c r="F75" s="48"/>
      <c r="G75" s="48"/>
      <c r="H75" s="48"/>
      <c r="I75" s="48"/>
      <c r="J75" s="48"/>
    </row>
    <row r="76" spans="1:10" ht="25.5">
      <c r="A76" s="643"/>
      <c r="B76" s="621" t="s">
        <v>562</v>
      </c>
      <c r="C76" s="44">
        <v>1</v>
      </c>
      <c r="D76" s="48"/>
      <c r="E76" s="48"/>
      <c r="F76" s="48"/>
      <c r="G76" s="48"/>
      <c r="H76" s="48"/>
      <c r="I76" s="48"/>
      <c r="J76" s="48"/>
    </row>
    <row r="77" spans="1:10" ht="25.5">
      <c r="A77" s="643">
        <v>64</v>
      </c>
      <c r="B77" s="621" t="s">
        <v>563</v>
      </c>
      <c r="C77" s="43"/>
      <c r="D77" s="48"/>
      <c r="E77" s="48"/>
      <c r="F77" s="48"/>
      <c r="G77" s="48"/>
      <c r="H77" s="48"/>
      <c r="I77" s="48"/>
      <c r="J77" s="48"/>
    </row>
    <row r="78" spans="1:10" ht="25.5">
      <c r="A78" s="643"/>
      <c r="B78" s="621" t="s">
        <v>564</v>
      </c>
      <c r="C78" s="44">
        <v>1</v>
      </c>
      <c r="D78" s="48"/>
      <c r="E78" s="48"/>
      <c r="F78" s="48"/>
      <c r="G78" s="48"/>
      <c r="H78" s="48"/>
      <c r="I78" s="48"/>
      <c r="J78" s="48"/>
    </row>
    <row r="79" spans="1:10" ht="38.25">
      <c r="A79" s="643">
        <v>6</v>
      </c>
      <c r="B79" s="621" t="s">
        <v>526</v>
      </c>
      <c r="C79" s="44"/>
      <c r="D79" s="48"/>
      <c r="E79" s="48"/>
      <c r="F79" s="48"/>
      <c r="G79" s="48"/>
      <c r="H79" s="48"/>
      <c r="I79" s="48"/>
      <c r="J79" s="48"/>
    </row>
    <row r="80" spans="1:10" ht="25.5">
      <c r="A80" s="643"/>
      <c r="B80" s="621" t="s">
        <v>793</v>
      </c>
      <c r="C80" s="48">
        <v>54</v>
      </c>
      <c r="D80" s="48"/>
      <c r="E80" s="48"/>
      <c r="F80" s="48"/>
      <c r="G80" s="48"/>
      <c r="H80" s="48"/>
      <c r="I80" s="48"/>
      <c r="J80" s="48"/>
    </row>
    <row r="81" spans="1:10" ht="25.5">
      <c r="A81" s="643">
        <v>7</v>
      </c>
      <c r="B81" s="621" t="s">
        <v>527</v>
      </c>
      <c r="C81" s="44"/>
      <c r="D81" s="48"/>
      <c r="E81" s="48"/>
      <c r="F81" s="48"/>
      <c r="G81" s="48"/>
      <c r="H81" s="48"/>
      <c r="I81" s="48"/>
      <c r="J81" s="48"/>
    </row>
    <row r="82" spans="1:10" ht="25.5">
      <c r="A82" s="643"/>
      <c r="B82" s="621" t="s">
        <v>794</v>
      </c>
      <c r="C82" s="646">
        <v>54</v>
      </c>
      <c r="D82" s="48"/>
      <c r="E82" s="48"/>
      <c r="F82" s="48"/>
      <c r="G82" s="48"/>
      <c r="H82" s="48"/>
      <c r="I82" s="48"/>
      <c r="J82" s="48"/>
    </row>
    <row r="83" spans="1:10" ht="51">
      <c r="A83" s="643">
        <v>8</v>
      </c>
      <c r="B83" s="621" t="s">
        <v>528</v>
      </c>
      <c r="C83" s="44"/>
      <c r="D83" s="48"/>
      <c r="E83" s="48"/>
      <c r="F83" s="48"/>
      <c r="G83" s="48"/>
      <c r="H83" s="48"/>
      <c r="I83" s="48"/>
      <c r="J83" s="48"/>
    </row>
    <row r="84" spans="1:10" ht="25.5">
      <c r="A84" s="643"/>
      <c r="B84" s="621" t="s">
        <v>795</v>
      </c>
      <c r="C84" s="44">
        <v>54</v>
      </c>
      <c r="D84" s="48"/>
      <c r="E84" s="48"/>
      <c r="F84" s="48"/>
      <c r="G84" s="48"/>
      <c r="H84" s="48"/>
      <c r="I84" s="48"/>
      <c r="J84" s="48"/>
    </row>
    <row r="85" spans="1:10" ht="51">
      <c r="A85" s="643">
        <v>65</v>
      </c>
      <c r="B85" s="621" t="s">
        <v>565</v>
      </c>
      <c r="C85" s="44"/>
      <c r="D85" s="48"/>
      <c r="E85" s="48"/>
      <c r="F85" s="48"/>
      <c r="G85" s="48"/>
      <c r="H85" s="48"/>
      <c r="I85" s="48"/>
      <c r="J85" s="48"/>
    </row>
    <row r="86" spans="1:10" ht="25.5">
      <c r="A86" s="643"/>
      <c r="B86" s="621" t="s">
        <v>566</v>
      </c>
      <c r="C86" s="44">
        <v>1</v>
      </c>
      <c r="D86" s="48"/>
      <c r="E86" s="48"/>
      <c r="F86" s="48"/>
      <c r="G86" s="48"/>
      <c r="H86" s="48"/>
      <c r="I86" s="48"/>
      <c r="J86" s="48"/>
    </row>
    <row r="87" spans="1:10" ht="25.5">
      <c r="A87" s="643">
        <v>66</v>
      </c>
      <c r="B87" s="621" t="s">
        <v>567</v>
      </c>
      <c r="C87" s="44"/>
      <c r="D87" s="48"/>
      <c r="E87" s="48"/>
      <c r="F87" s="48"/>
      <c r="G87" s="48"/>
      <c r="H87" s="48"/>
      <c r="I87" s="48"/>
      <c r="J87" s="48"/>
    </row>
    <row r="88" spans="1:10" ht="25.5">
      <c r="A88" s="643"/>
      <c r="B88" s="621" t="s">
        <v>568</v>
      </c>
      <c r="C88" s="44">
        <v>1</v>
      </c>
      <c r="D88" s="48"/>
      <c r="E88" s="48"/>
      <c r="F88" s="48"/>
      <c r="G88" s="48"/>
      <c r="H88" s="48"/>
      <c r="I88" s="48"/>
      <c r="J88" s="48"/>
    </row>
    <row r="89" spans="1:10" ht="25.5">
      <c r="A89" s="643">
        <v>67</v>
      </c>
      <c r="B89" s="621" t="s">
        <v>569</v>
      </c>
      <c r="C89" s="44"/>
      <c r="D89" s="48"/>
      <c r="E89" s="48"/>
      <c r="F89" s="48"/>
      <c r="G89" s="48"/>
      <c r="H89" s="48"/>
      <c r="I89" s="48"/>
      <c r="J89" s="48"/>
    </row>
    <row r="90" spans="1:10" ht="25.5">
      <c r="A90" s="643"/>
      <c r="B90" s="621" t="s">
        <v>570</v>
      </c>
      <c r="C90" s="44">
        <v>4</v>
      </c>
      <c r="D90" s="48"/>
      <c r="E90" s="48"/>
      <c r="F90" s="48"/>
      <c r="G90" s="48"/>
      <c r="H90" s="48"/>
      <c r="I90" s="48"/>
      <c r="J90" s="48"/>
    </row>
    <row r="91" spans="1:10" ht="76.5">
      <c r="A91" s="643">
        <v>68</v>
      </c>
      <c r="B91" s="621" t="s">
        <v>571</v>
      </c>
      <c r="C91" s="44">
        <v>1</v>
      </c>
      <c r="D91" s="48"/>
      <c r="E91" s="48"/>
      <c r="F91" s="48"/>
      <c r="G91" s="48"/>
      <c r="H91" s="48"/>
      <c r="I91" s="48"/>
      <c r="J91" s="48"/>
    </row>
    <row r="92" spans="1:10" ht="51">
      <c r="A92" s="643">
        <v>69</v>
      </c>
      <c r="B92" s="621" t="s">
        <v>572</v>
      </c>
      <c r="C92" s="44">
        <v>1</v>
      </c>
      <c r="D92" s="48"/>
      <c r="E92" s="48"/>
      <c r="F92" s="48"/>
      <c r="G92" s="48"/>
      <c r="H92" s="48"/>
      <c r="I92" s="48"/>
      <c r="J92" s="48"/>
    </row>
    <row r="93" spans="1:10" ht="51">
      <c r="A93" s="643">
        <v>70</v>
      </c>
      <c r="B93" s="621" t="s">
        <v>573</v>
      </c>
      <c r="C93" s="44">
        <v>1</v>
      </c>
      <c r="D93" s="48"/>
      <c r="E93" s="48"/>
      <c r="F93" s="48"/>
      <c r="G93" s="48"/>
      <c r="H93" s="48"/>
      <c r="I93" s="48"/>
      <c r="J93" s="48"/>
    </row>
    <row r="94" spans="1:10" ht="38.25">
      <c r="A94" s="643">
        <v>71</v>
      </c>
      <c r="B94" s="621" t="s">
        <v>574</v>
      </c>
      <c r="C94" s="44">
        <v>2</v>
      </c>
      <c r="D94" s="48"/>
      <c r="E94" s="48"/>
      <c r="F94" s="48"/>
      <c r="G94" s="48"/>
      <c r="H94" s="48"/>
      <c r="I94" s="48"/>
      <c r="J94" s="48"/>
    </row>
    <row r="95" spans="1:10" ht="89.25">
      <c r="A95" s="643">
        <v>72</v>
      </c>
      <c r="B95" s="621" t="s">
        <v>575</v>
      </c>
      <c r="C95" s="44">
        <v>1</v>
      </c>
      <c r="D95" s="48"/>
      <c r="E95" s="48"/>
      <c r="F95" s="48"/>
      <c r="G95" s="48"/>
      <c r="H95" s="48"/>
      <c r="I95" s="48"/>
      <c r="J95" s="48"/>
    </row>
    <row r="96" spans="1:10">
      <c r="A96" s="643">
        <v>73</v>
      </c>
      <c r="B96" s="621" t="s">
        <v>576</v>
      </c>
      <c r="C96" s="44">
        <v>1</v>
      </c>
      <c r="D96" s="48"/>
      <c r="E96" s="48"/>
      <c r="F96" s="48"/>
      <c r="G96" s="48"/>
      <c r="H96" s="48"/>
      <c r="I96" s="48"/>
      <c r="J96" s="48"/>
    </row>
    <row r="97" spans="1:10" ht="38.25">
      <c r="A97" s="643">
        <v>74</v>
      </c>
      <c r="B97" s="621" t="s">
        <v>577</v>
      </c>
      <c r="C97" s="44">
        <v>1</v>
      </c>
      <c r="D97" s="48"/>
      <c r="E97" s="48"/>
      <c r="F97" s="48"/>
      <c r="G97" s="48"/>
      <c r="H97" s="48"/>
      <c r="I97" s="48"/>
      <c r="J97" s="48"/>
    </row>
    <row r="98" spans="1:10" ht="25.5">
      <c r="A98" s="643">
        <v>75</v>
      </c>
      <c r="B98" s="621" t="s">
        <v>578</v>
      </c>
      <c r="C98" s="44">
        <v>1</v>
      </c>
      <c r="D98" s="48"/>
      <c r="E98" s="48"/>
      <c r="F98" s="48"/>
      <c r="G98" s="48"/>
      <c r="H98" s="48"/>
      <c r="I98" s="48"/>
      <c r="J98" s="48"/>
    </row>
    <row r="99" spans="1:10" ht="38.25">
      <c r="A99" s="643">
        <v>76</v>
      </c>
      <c r="B99" s="621" t="s">
        <v>579</v>
      </c>
      <c r="C99" s="44">
        <v>2</v>
      </c>
      <c r="D99" s="48"/>
      <c r="E99" s="48"/>
      <c r="F99" s="48"/>
      <c r="G99" s="48"/>
      <c r="H99" s="48"/>
      <c r="I99" s="48"/>
      <c r="J99" s="48"/>
    </row>
    <row r="100" spans="1:10" ht="38.25">
      <c r="A100" s="643">
        <v>77</v>
      </c>
      <c r="B100" s="621" t="s">
        <v>580</v>
      </c>
      <c r="C100" s="44">
        <v>2</v>
      </c>
      <c r="D100" s="48"/>
      <c r="E100" s="48"/>
      <c r="F100" s="48"/>
      <c r="G100" s="48"/>
      <c r="H100" s="48"/>
      <c r="I100" s="48"/>
      <c r="J100" s="48"/>
    </row>
    <row r="101" spans="1:10" ht="178.5">
      <c r="A101" s="643">
        <v>78</v>
      </c>
      <c r="B101" s="621" t="s">
        <v>581</v>
      </c>
      <c r="C101" s="44">
        <v>10</v>
      </c>
      <c r="D101" s="48"/>
      <c r="E101" s="48"/>
      <c r="F101" s="48"/>
      <c r="G101" s="48"/>
      <c r="H101" s="48"/>
      <c r="I101" s="48"/>
      <c r="J101" s="48"/>
    </row>
    <row r="102" spans="1:10" ht="76.5">
      <c r="A102" s="643">
        <v>79</v>
      </c>
      <c r="B102" s="621" t="s">
        <v>582</v>
      </c>
      <c r="C102" s="44">
        <v>10</v>
      </c>
      <c r="D102" s="48"/>
      <c r="E102" s="48"/>
      <c r="F102" s="48"/>
      <c r="G102" s="48"/>
      <c r="H102" s="48"/>
      <c r="I102" s="48"/>
      <c r="J102" s="48"/>
    </row>
    <row r="103" spans="1:10" ht="76.5">
      <c r="A103" s="643">
        <v>80</v>
      </c>
      <c r="B103" s="621" t="s">
        <v>583</v>
      </c>
      <c r="C103" s="44">
        <v>2</v>
      </c>
      <c r="D103" s="48"/>
      <c r="E103" s="48"/>
      <c r="F103" s="48"/>
      <c r="G103" s="48"/>
      <c r="H103" s="48"/>
      <c r="I103" s="48"/>
      <c r="J103" s="48"/>
    </row>
    <row r="104" spans="1:10" ht="13.9" customHeight="1">
      <c r="A104" s="643">
        <v>81</v>
      </c>
      <c r="B104" s="621" t="s">
        <v>584</v>
      </c>
      <c r="C104" s="44">
        <v>10</v>
      </c>
      <c r="D104" s="48"/>
      <c r="E104" s="48"/>
      <c r="F104" s="48"/>
      <c r="G104" s="48"/>
      <c r="H104" s="48"/>
      <c r="I104" s="48"/>
      <c r="J104" s="48"/>
    </row>
    <row r="105" spans="1:10" ht="76.5">
      <c r="A105" s="643">
        <v>82</v>
      </c>
      <c r="B105" s="621" t="s">
        <v>585</v>
      </c>
      <c r="C105" s="44">
        <v>1</v>
      </c>
      <c r="D105" s="48"/>
      <c r="E105" s="48"/>
      <c r="F105" s="48"/>
      <c r="G105" s="48"/>
      <c r="H105" s="48"/>
      <c r="I105" s="48"/>
      <c r="J105" s="48"/>
    </row>
    <row r="106" spans="1:10" ht="51">
      <c r="A106" s="643">
        <v>83</v>
      </c>
      <c r="B106" s="621" t="s">
        <v>586</v>
      </c>
      <c r="C106" s="44">
        <v>1</v>
      </c>
      <c r="D106" s="48"/>
      <c r="E106" s="48"/>
      <c r="F106" s="48"/>
      <c r="G106" s="48"/>
      <c r="H106" s="48"/>
      <c r="I106" s="48"/>
      <c r="J106" s="48"/>
    </row>
    <row r="107" spans="1:10" ht="242.25">
      <c r="A107" s="643">
        <v>1</v>
      </c>
      <c r="B107" s="621" t="s">
        <v>723</v>
      </c>
      <c r="C107" s="44">
        <v>137</v>
      </c>
      <c r="D107" s="48"/>
      <c r="E107" s="48"/>
      <c r="F107" s="48"/>
      <c r="G107" s="48"/>
      <c r="H107" s="48"/>
      <c r="I107" s="48"/>
      <c r="J107" s="48"/>
    </row>
    <row r="108" spans="1:10" ht="76.5">
      <c r="A108" s="643">
        <v>2</v>
      </c>
      <c r="B108" s="621" t="s">
        <v>724</v>
      </c>
      <c r="C108" s="44">
        <v>14</v>
      </c>
      <c r="D108" s="48"/>
      <c r="E108" s="48"/>
      <c r="F108" s="48"/>
      <c r="G108" s="48"/>
      <c r="H108" s="48"/>
      <c r="I108" s="48"/>
      <c r="J108" s="48"/>
    </row>
    <row r="109" spans="1:10" ht="89.25">
      <c r="A109" s="643">
        <v>3</v>
      </c>
      <c r="B109" s="621" t="s">
        <v>725</v>
      </c>
      <c r="C109" s="44">
        <v>9</v>
      </c>
      <c r="D109" s="48"/>
      <c r="E109" s="48"/>
      <c r="F109" s="48"/>
      <c r="G109" s="48"/>
      <c r="H109" s="48"/>
      <c r="I109" s="48"/>
      <c r="J109" s="48"/>
    </row>
    <row r="110" spans="1:10">
      <c r="A110" s="643"/>
      <c r="B110" s="621"/>
      <c r="C110" s="43"/>
      <c r="D110" s="48"/>
      <c r="E110" s="48"/>
      <c r="F110" s="48"/>
      <c r="G110" s="48"/>
      <c r="H110" s="48"/>
      <c r="I110" s="48"/>
      <c r="J110" s="48"/>
    </row>
    <row r="111" spans="1:10" ht="63.75">
      <c r="A111" s="643">
        <v>4</v>
      </c>
      <c r="B111" s="621" t="s">
        <v>726</v>
      </c>
      <c r="C111" s="44">
        <v>61</v>
      </c>
      <c r="D111" s="48"/>
      <c r="E111" s="48"/>
      <c r="F111" s="48"/>
      <c r="G111" s="48"/>
      <c r="H111" s="48"/>
      <c r="I111" s="48"/>
      <c r="J111" s="48"/>
    </row>
    <row r="112" spans="1:10" ht="25.5">
      <c r="A112" s="643"/>
      <c r="B112" s="621" t="s">
        <v>615</v>
      </c>
      <c r="C112" s="43"/>
      <c r="D112" s="48"/>
      <c r="E112" s="48"/>
      <c r="F112" s="48"/>
      <c r="G112" s="48"/>
      <c r="H112" s="48"/>
      <c r="I112" s="48"/>
      <c r="J112" s="48"/>
    </row>
    <row r="113" spans="1:10" ht="25.5">
      <c r="A113" s="643"/>
      <c r="B113" s="621" t="s">
        <v>616</v>
      </c>
      <c r="C113" s="43"/>
      <c r="D113" s="48"/>
      <c r="E113" s="48"/>
      <c r="F113" s="48"/>
      <c r="G113" s="48"/>
      <c r="H113" s="48"/>
      <c r="I113" s="48"/>
      <c r="J113" s="48"/>
    </row>
    <row r="114" spans="1:10">
      <c r="A114" s="643"/>
      <c r="B114" s="621" t="s">
        <v>727</v>
      </c>
      <c r="C114" s="43"/>
      <c r="D114" s="48"/>
      <c r="E114" s="48"/>
      <c r="F114" s="48"/>
      <c r="G114" s="48"/>
      <c r="H114" s="48"/>
      <c r="I114" s="48"/>
      <c r="J114" s="48"/>
    </row>
    <row r="115" spans="1:10">
      <c r="A115" s="643"/>
      <c r="B115" s="621" t="s">
        <v>617</v>
      </c>
      <c r="C115" s="43"/>
      <c r="D115" s="48"/>
      <c r="E115" s="48"/>
      <c r="F115" s="48"/>
      <c r="G115" s="48"/>
      <c r="H115" s="48"/>
      <c r="I115" s="48"/>
      <c r="J115" s="48"/>
    </row>
    <row r="116" spans="1:10">
      <c r="A116" s="643"/>
      <c r="B116" s="621" t="s">
        <v>618</v>
      </c>
      <c r="C116" s="43"/>
      <c r="D116" s="48"/>
      <c r="E116" s="48"/>
      <c r="F116" s="48"/>
      <c r="G116" s="48"/>
      <c r="H116" s="48"/>
      <c r="I116" s="48"/>
      <c r="J116" s="48"/>
    </row>
    <row r="117" spans="1:10" ht="38.25">
      <c r="A117" s="643"/>
      <c r="B117" s="621" t="s">
        <v>619</v>
      </c>
      <c r="C117" s="43"/>
      <c r="D117" s="48"/>
      <c r="E117" s="48"/>
      <c r="F117" s="48"/>
      <c r="G117" s="48"/>
      <c r="H117" s="48"/>
      <c r="I117" s="48"/>
      <c r="J117" s="48"/>
    </row>
    <row r="118" spans="1:10">
      <c r="A118" s="643"/>
      <c r="B118" s="621" t="s">
        <v>620</v>
      </c>
      <c r="C118" s="43"/>
      <c r="D118" s="48"/>
      <c r="E118" s="48"/>
      <c r="F118" s="48"/>
      <c r="G118" s="48"/>
      <c r="H118" s="48"/>
      <c r="I118" s="48"/>
      <c r="J118" s="48"/>
    </row>
    <row r="119" spans="1:10">
      <c r="A119" s="643"/>
      <c r="B119" s="621" t="s">
        <v>621</v>
      </c>
      <c r="C119" s="43"/>
      <c r="D119" s="48"/>
      <c r="E119" s="48"/>
      <c r="F119" s="48"/>
      <c r="G119" s="48"/>
      <c r="H119" s="48"/>
      <c r="I119" s="48"/>
      <c r="J119" s="48"/>
    </row>
    <row r="120" spans="1:10">
      <c r="A120" s="643"/>
      <c r="B120" s="621" t="s">
        <v>622</v>
      </c>
      <c r="C120" s="43"/>
      <c r="D120" s="48"/>
      <c r="E120" s="48"/>
      <c r="F120" s="48"/>
      <c r="G120" s="48"/>
      <c r="H120" s="48"/>
      <c r="I120" s="48"/>
      <c r="J120" s="48"/>
    </row>
    <row r="121" spans="1:10">
      <c r="A121" s="643"/>
      <c r="B121" s="621" t="s">
        <v>623</v>
      </c>
      <c r="C121" s="43"/>
      <c r="D121" s="48"/>
      <c r="E121" s="48"/>
      <c r="F121" s="48"/>
      <c r="G121" s="48"/>
      <c r="H121" s="48"/>
      <c r="I121" s="48"/>
      <c r="J121" s="48"/>
    </row>
    <row r="122" spans="1:10" ht="25.5">
      <c r="A122" s="643"/>
      <c r="B122" s="621" t="s">
        <v>624</v>
      </c>
      <c r="C122" s="43"/>
      <c r="D122" s="48"/>
      <c r="E122" s="48"/>
      <c r="F122" s="48"/>
      <c r="G122" s="48"/>
      <c r="H122" s="48"/>
      <c r="I122" s="48"/>
      <c r="J122" s="48"/>
    </row>
    <row r="123" spans="1:10">
      <c r="A123" s="643"/>
      <c r="B123" s="621" t="s">
        <v>625</v>
      </c>
      <c r="C123" s="43"/>
      <c r="D123" s="48"/>
      <c r="E123" s="48"/>
      <c r="F123" s="48"/>
      <c r="G123" s="48"/>
      <c r="H123" s="48"/>
      <c r="I123" s="48"/>
      <c r="J123" s="48"/>
    </row>
    <row r="124" spans="1:10">
      <c r="A124" s="643"/>
      <c r="B124" s="621" t="s">
        <v>626</v>
      </c>
      <c r="C124" s="43"/>
      <c r="D124" s="48"/>
      <c r="E124" s="48"/>
      <c r="F124" s="48"/>
      <c r="G124" s="48"/>
      <c r="H124" s="48"/>
      <c r="I124" s="48"/>
      <c r="J124" s="48"/>
    </row>
    <row r="125" spans="1:10">
      <c r="A125" s="643"/>
      <c r="B125" s="621"/>
      <c r="C125" s="43"/>
      <c r="D125" s="48"/>
      <c r="E125" s="48"/>
      <c r="F125" s="48"/>
      <c r="G125" s="48"/>
      <c r="H125" s="48"/>
      <c r="I125" s="48"/>
      <c r="J125" s="48"/>
    </row>
    <row r="126" spans="1:10" ht="153">
      <c r="A126" s="643">
        <v>5</v>
      </c>
      <c r="B126" s="621" t="s">
        <v>728</v>
      </c>
      <c r="C126" s="44">
        <v>1</v>
      </c>
      <c r="D126" s="48"/>
      <c r="E126" s="48"/>
      <c r="F126" s="48"/>
      <c r="G126" s="48"/>
      <c r="H126" s="48"/>
      <c r="I126" s="48"/>
      <c r="J126" s="48"/>
    </row>
    <row r="127" spans="1:10">
      <c r="A127" s="643"/>
      <c r="B127" s="621"/>
      <c r="C127" s="43"/>
      <c r="D127" s="48"/>
      <c r="E127" s="48"/>
      <c r="F127" s="48"/>
      <c r="G127" s="48"/>
      <c r="H127" s="48"/>
      <c r="I127" s="48"/>
      <c r="J127" s="48"/>
    </row>
    <row r="128" spans="1:10" ht="63.75">
      <c r="A128" s="643" t="s">
        <v>629</v>
      </c>
      <c r="B128" s="621" t="s">
        <v>729</v>
      </c>
      <c r="C128" s="43"/>
      <c r="D128" s="48"/>
      <c r="E128" s="48"/>
      <c r="F128" s="48"/>
      <c r="G128" s="48"/>
      <c r="H128" s="48"/>
      <c r="I128" s="48"/>
      <c r="J128" s="48"/>
    </row>
    <row r="129" spans="1:10">
      <c r="A129" s="643"/>
      <c r="B129" s="621" t="s">
        <v>630</v>
      </c>
      <c r="C129" s="44">
        <v>14</v>
      </c>
      <c r="D129" s="48"/>
      <c r="E129" s="48"/>
      <c r="F129" s="48"/>
      <c r="G129" s="48"/>
      <c r="H129" s="48"/>
      <c r="I129" s="48"/>
      <c r="J129" s="48"/>
    </row>
    <row r="130" spans="1:10">
      <c r="A130" s="643"/>
      <c r="B130" s="621" t="s">
        <v>631</v>
      </c>
      <c r="C130" s="44">
        <v>2</v>
      </c>
      <c r="D130" s="48"/>
      <c r="E130" s="48"/>
      <c r="F130" s="48"/>
      <c r="G130" s="48"/>
      <c r="H130" s="48"/>
      <c r="I130" s="48"/>
      <c r="J130" s="48"/>
    </row>
    <row r="131" spans="1:10">
      <c r="A131" s="643"/>
      <c r="B131" s="621" t="s">
        <v>632</v>
      </c>
      <c r="C131" s="44">
        <v>20</v>
      </c>
      <c r="D131" s="48"/>
      <c r="E131" s="48"/>
      <c r="F131" s="48"/>
      <c r="G131" s="48"/>
      <c r="H131" s="48"/>
      <c r="I131" s="48"/>
      <c r="J131" s="48"/>
    </row>
    <row r="132" spans="1:10">
      <c r="A132" s="643"/>
      <c r="B132" s="621" t="s">
        <v>633</v>
      </c>
      <c r="C132" s="44">
        <v>4</v>
      </c>
      <c r="D132" s="48"/>
      <c r="E132" s="48"/>
      <c r="F132" s="48"/>
      <c r="G132" s="48"/>
      <c r="H132" s="48"/>
      <c r="I132" s="48"/>
      <c r="J132" s="48"/>
    </row>
    <row r="133" spans="1:10">
      <c r="A133" s="643"/>
      <c r="B133" s="621"/>
      <c r="C133" s="43"/>
      <c r="D133" s="48"/>
      <c r="E133" s="48"/>
      <c r="F133" s="48"/>
      <c r="G133" s="48"/>
      <c r="H133" s="48"/>
      <c r="I133" s="48"/>
      <c r="J133" s="48"/>
    </row>
    <row r="134" spans="1:10" ht="76.5">
      <c r="A134" s="643" t="s">
        <v>634</v>
      </c>
      <c r="B134" s="621" t="s">
        <v>730</v>
      </c>
      <c r="C134" s="43"/>
      <c r="D134" s="48"/>
      <c r="E134" s="48"/>
      <c r="F134" s="48"/>
      <c r="G134" s="48"/>
      <c r="H134" s="48"/>
      <c r="I134" s="48"/>
      <c r="J134" s="48"/>
    </row>
    <row r="135" spans="1:10" ht="51">
      <c r="A135" s="643"/>
      <c r="B135" s="621" t="s">
        <v>731</v>
      </c>
      <c r="C135" s="43"/>
      <c r="D135" s="48"/>
      <c r="E135" s="48"/>
      <c r="F135" s="48"/>
      <c r="G135" s="48"/>
      <c r="H135" s="48"/>
      <c r="I135" s="48"/>
      <c r="J135" s="48"/>
    </row>
    <row r="136" spans="1:10">
      <c r="A136" s="643"/>
      <c r="B136" s="621" t="s">
        <v>635</v>
      </c>
      <c r="C136" s="43"/>
      <c r="D136" s="48"/>
      <c r="E136" s="48"/>
      <c r="F136" s="48"/>
      <c r="G136" s="48"/>
      <c r="H136" s="48"/>
      <c r="I136" s="48"/>
      <c r="J136" s="48"/>
    </row>
    <row r="137" spans="1:10" ht="25.5">
      <c r="A137" s="643"/>
      <c r="B137" s="621" t="s">
        <v>636</v>
      </c>
      <c r="C137" s="44">
        <v>10</v>
      </c>
      <c r="D137" s="48"/>
      <c r="E137" s="48"/>
      <c r="F137" s="48"/>
      <c r="G137" s="48"/>
      <c r="H137" s="48"/>
      <c r="I137" s="48"/>
      <c r="J137" s="48"/>
    </row>
    <row r="138" spans="1:10" ht="25.5">
      <c r="A138" s="643">
        <v>3</v>
      </c>
      <c r="B138" s="621" t="s">
        <v>637</v>
      </c>
      <c r="C138" s="44"/>
      <c r="D138" s="48"/>
      <c r="E138" s="48"/>
      <c r="F138" s="48"/>
      <c r="G138" s="48"/>
      <c r="H138" s="48"/>
      <c r="I138" s="48"/>
      <c r="J138" s="48"/>
    </row>
    <row r="139" spans="1:10">
      <c r="A139" s="643"/>
      <c r="B139" s="621" t="s">
        <v>732</v>
      </c>
      <c r="C139" s="44">
        <v>410</v>
      </c>
      <c r="D139" s="48"/>
      <c r="E139" s="48"/>
      <c r="F139" s="48"/>
      <c r="G139" s="48"/>
      <c r="H139" s="48"/>
      <c r="I139" s="48"/>
      <c r="J139" s="48"/>
    </row>
    <row r="140" spans="1:10" ht="25.5">
      <c r="A140" s="643">
        <v>4</v>
      </c>
      <c r="B140" s="621" t="s">
        <v>638</v>
      </c>
      <c r="C140" s="44"/>
      <c r="D140" s="48"/>
      <c r="E140" s="48"/>
      <c r="F140" s="48"/>
      <c r="G140" s="48"/>
      <c r="H140" s="48"/>
      <c r="I140" s="48"/>
      <c r="J140" s="48"/>
    </row>
    <row r="141" spans="1:10">
      <c r="A141" s="643"/>
      <c r="B141" s="621"/>
      <c r="C141" s="44"/>
      <c r="D141" s="48"/>
      <c r="E141" s="48"/>
      <c r="F141" s="48"/>
      <c r="G141" s="48"/>
      <c r="H141" s="48"/>
      <c r="I141" s="48"/>
      <c r="J141" s="48"/>
    </row>
    <row r="142" spans="1:10" ht="38.25">
      <c r="A142" s="643">
        <v>5</v>
      </c>
      <c r="B142" s="621" t="s">
        <v>640</v>
      </c>
      <c r="C142" s="44">
        <v>260</v>
      </c>
      <c r="D142" s="48"/>
      <c r="E142" s="48"/>
      <c r="F142" s="48"/>
      <c r="G142" s="48"/>
      <c r="H142" s="48"/>
      <c r="I142" s="48"/>
      <c r="J142" s="48"/>
    </row>
    <row r="143" spans="1:10">
      <c r="A143" s="643"/>
      <c r="B143" s="621" t="s">
        <v>643</v>
      </c>
      <c r="C143" s="43"/>
      <c r="D143" s="48"/>
      <c r="E143" s="48"/>
      <c r="F143" s="48"/>
      <c r="G143" s="48"/>
      <c r="H143" s="48"/>
      <c r="I143" s="48"/>
      <c r="J143" s="48"/>
    </row>
    <row r="144" spans="1:10" ht="76.5">
      <c r="A144" s="643">
        <v>1</v>
      </c>
      <c r="B144" s="621" t="s">
        <v>644</v>
      </c>
      <c r="C144" s="43"/>
      <c r="D144" s="48"/>
      <c r="E144" s="48"/>
      <c r="F144" s="48"/>
      <c r="G144" s="48"/>
      <c r="H144" s="48"/>
      <c r="I144" s="48"/>
      <c r="J144" s="48"/>
    </row>
    <row r="145" spans="1:10" ht="25.5">
      <c r="A145" s="643"/>
      <c r="B145" s="621" t="s">
        <v>645</v>
      </c>
      <c r="C145" s="44">
        <v>1</v>
      </c>
      <c r="D145" s="48"/>
      <c r="E145" s="48"/>
      <c r="F145" s="48"/>
      <c r="G145" s="48"/>
      <c r="H145" s="48"/>
      <c r="I145" s="48"/>
      <c r="J145" s="48"/>
    </row>
    <row r="146" spans="1:10">
      <c r="A146" s="643">
        <v>2</v>
      </c>
      <c r="B146" s="621" t="s">
        <v>646</v>
      </c>
      <c r="C146" s="44">
        <v>3</v>
      </c>
      <c r="D146" s="48"/>
      <c r="E146" s="48"/>
      <c r="F146" s="48"/>
      <c r="G146" s="48"/>
      <c r="H146" s="48"/>
      <c r="I146" s="48"/>
      <c r="J146" s="48"/>
    </row>
    <row r="147" spans="1:10">
      <c r="A147" s="643"/>
      <c r="B147" s="621" t="s">
        <v>649</v>
      </c>
      <c r="C147" s="43"/>
      <c r="D147" s="48"/>
      <c r="E147" s="48"/>
      <c r="F147" s="48"/>
      <c r="G147" s="48"/>
      <c r="H147" s="48"/>
      <c r="I147" s="48"/>
      <c r="J147" s="48"/>
    </row>
    <row r="148" spans="1:10" ht="76.5">
      <c r="A148" s="643">
        <v>1</v>
      </c>
      <c r="B148" s="621" t="s">
        <v>644</v>
      </c>
      <c r="C148" s="43"/>
      <c r="D148" s="48"/>
      <c r="E148" s="48"/>
      <c r="F148" s="48"/>
      <c r="G148" s="48"/>
      <c r="H148" s="48"/>
      <c r="I148" s="48"/>
      <c r="J148" s="48"/>
    </row>
    <row r="149" spans="1:10" ht="38.25">
      <c r="A149" s="643"/>
      <c r="B149" s="621" t="s">
        <v>650</v>
      </c>
      <c r="C149" s="44">
        <v>1</v>
      </c>
      <c r="D149" s="48"/>
      <c r="E149" s="48"/>
      <c r="F149" s="48"/>
      <c r="G149" s="48"/>
      <c r="H149" s="48"/>
      <c r="I149" s="48"/>
      <c r="J149" s="48"/>
    </row>
    <row r="150" spans="1:10">
      <c r="A150" s="643">
        <v>2</v>
      </c>
      <c r="B150" s="621" t="s">
        <v>651</v>
      </c>
      <c r="C150" s="44">
        <v>3</v>
      </c>
      <c r="D150" s="48"/>
      <c r="E150" s="48"/>
      <c r="F150" s="48"/>
      <c r="G150" s="48"/>
      <c r="H150" s="48"/>
      <c r="I150" s="48"/>
      <c r="J150" s="48"/>
    </row>
    <row r="151" spans="1:10">
      <c r="A151" s="643"/>
      <c r="B151" s="621" t="s">
        <v>652</v>
      </c>
      <c r="C151" s="44"/>
      <c r="D151" s="48"/>
      <c r="E151" s="48"/>
      <c r="F151" s="48"/>
      <c r="G151" s="48"/>
      <c r="H151" s="48"/>
      <c r="I151" s="48"/>
      <c r="J151" s="48"/>
    </row>
    <row r="152" spans="1:10" ht="25.5">
      <c r="A152" s="643">
        <v>3</v>
      </c>
      <c r="B152" s="621" t="s">
        <v>653</v>
      </c>
      <c r="C152" s="44"/>
      <c r="D152" s="48"/>
      <c r="E152" s="48"/>
      <c r="F152" s="48"/>
      <c r="G152" s="48"/>
      <c r="H152" s="48"/>
      <c r="I152" s="48"/>
      <c r="J152" s="48"/>
    </row>
    <row r="153" spans="1:10">
      <c r="A153" s="643"/>
      <c r="B153" s="621" t="s">
        <v>733</v>
      </c>
      <c r="C153" s="44">
        <v>60</v>
      </c>
      <c r="D153" s="48"/>
      <c r="E153" s="48"/>
      <c r="F153" s="48"/>
      <c r="G153" s="48"/>
      <c r="H153" s="48"/>
      <c r="I153" s="48"/>
      <c r="J153" s="48"/>
    </row>
    <row r="154" spans="1:10">
      <c r="A154" s="643"/>
      <c r="B154" s="621" t="s">
        <v>654</v>
      </c>
      <c r="C154" s="44">
        <v>360</v>
      </c>
      <c r="D154" s="48"/>
      <c r="E154" s="48"/>
      <c r="F154" s="48"/>
      <c r="G154" s="48"/>
      <c r="H154" s="48"/>
      <c r="I154" s="48"/>
      <c r="J154" s="48"/>
    </row>
    <row r="155" spans="1:10">
      <c r="A155" s="643"/>
      <c r="B155" s="621" t="s">
        <v>655</v>
      </c>
      <c r="C155" s="44">
        <v>240</v>
      </c>
      <c r="D155" s="48"/>
      <c r="E155" s="48"/>
      <c r="F155" s="48"/>
      <c r="G155" s="48"/>
      <c r="H155" s="48"/>
      <c r="I155" s="48"/>
      <c r="J155" s="48"/>
    </row>
    <row r="156" spans="1:10" ht="38.25">
      <c r="A156" s="643">
        <v>4</v>
      </c>
      <c r="B156" s="621" t="s">
        <v>640</v>
      </c>
      <c r="C156" s="44">
        <v>190</v>
      </c>
      <c r="D156" s="48"/>
      <c r="E156" s="48"/>
      <c r="F156" s="48"/>
      <c r="G156" s="48"/>
      <c r="H156" s="48"/>
      <c r="I156" s="48"/>
      <c r="J156" s="48"/>
    </row>
    <row r="157" spans="1:10">
      <c r="A157" s="643"/>
      <c r="B157" s="621" t="s">
        <v>543</v>
      </c>
      <c r="C157" s="44"/>
      <c r="D157" s="48"/>
      <c r="E157" s="48"/>
      <c r="F157" s="48"/>
      <c r="G157" s="48"/>
      <c r="H157" s="48"/>
      <c r="I157" s="48"/>
      <c r="J157" s="48"/>
    </row>
    <row r="158" spans="1:10" ht="51">
      <c r="A158" s="643">
        <v>1</v>
      </c>
      <c r="B158" s="621" t="s">
        <v>734</v>
      </c>
      <c r="C158" s="44">
        <v>80</v>
      </c>
      <c r="D158" s="48"/>
      <c r="E158" s="48"/>
      <c r="F158" s="48"/>
      <c r="G158" s="48"/>
      <c r="H158" s="48"/>
      <c r="I158" s="48"/>
      <c r="J158" s="48"/>
    </row>
    <row r="159" spans="1:10">
      <c r="A159" s="643"/>
      <c r="B159" s="621"/>
      <c r="C159" s="44"/>
      <c r="D159" s="48"/>
      <c r="E159" s="48"/>
      <c r="F159" s="48"/>
      <c r="G159" s="48"/>
      <c r="H159" s="48"/>
      <c r="I159" s="48"/>
      <c r="J159" s="48"/>
    </row>
    <row r="160" spans="1:10" ht="38.25">
      <c r="A160" s="643">
        <v>2</v>
      </c>
      <c r="B160" s="621" t="s">
        <v>735</v>
      </c>
      <c r="C160" s="44">
        <v>20</v>
      </c>
      <c r="D160" s="48"/>
      <c r="E160" s="48"/>
      <c r="F160" s="48"/>
      <c r="G160" s="48"/>
      <c r="H160" s="48"/>
      <c r="I160" s="48"/>
      <c r="J160" s="48"/>
    </row>
    <row r="161" spans="1:10">
      <c r="A161" s="643"/>
      <c r="B161" s="621"/>
      <c r="C161" s="43"/>
      <c r="D161" s="48"/>
      <c r="E161" s="48"/>
      <c r="F161" s="48"/>
      <c r="G161" s="48"/>
      <c r="H161" s="48"/>
      <c r="I161" s="48"/>
      <c r="J161" s="48"/>
    </row>
    <row r="162" spans="1:10" ht="38.25">
      <c r="A162" s="643">
        <v>3</v>
      </c>
      <c r="B162" s="621" t="s">
        <v>736</v>
      </c>
      <c r="C162" s="44">
        <v>10</v>
      </c>
      <c r="D162" s="48"/>
      <c r="E162" s="48"/>
      <c r="F162" s="48"/>
      <c r="G162" s="48"/>
      <c r="H162" s="48"/>
      <c r="I162" s="48"/>
      <c r="J162" s="48"/>
    </row>
    <row r="163" spans="1:10">
      <c r="A163" s="643"/>
      <c r="B163" s="621"/>
      <c r="C163" s="44"/>
      <c r="D163" s="48"/>
      <c r="E163" s="48"/>
      <c r="F163" s="48"/>
      <c r="G163" s="48"/>
      <c r="H163" s="48"/>
      <c r="I163" s="48"/>
      <c r="J163" s="48"/>
    </row>
    <row r="164" spans="1:10" ht="38.25">
      <c r="A164" s="643">
        <v>4</v>
      </c>
      <c r="B164" s="621" t="s">
        <v>737</v>
      </c>
      <c r="C164" s="44">
        <v>20</v>
      </c>
      <c r="D164" s="48"/>
      <c r="E164" s="48"/>
      <c r="F164" s="48"/>
      <c r="G164" s="48"/>
      <c r="H164" s="48"/>
      <c r="I164" s="48"/>
      <c r="J164" s="48"/>
    </row>
    <row r="165" spans="1:10">
      <c r="A165" s="643"/>
      <c r="B165" s="621"/>
      <c r="C165" s="44"/>
      <c r="D165" s="48"/>
      <c r="E165" s="48"/>
      <c r="F165" s="48"/>
      <c r="G165" s="48"/>
      <c r="H165" s="48"/>
      <c r="I165" s="48"/>
      <c r="J165" s="48"/>
    </row>
    <row r="166" spans="1:10" ht="25.5">
      <c r="A166" s="643">
        <v>5</v>
      </c>
      <c r="B166" s="621" t="s">
        <v>738</v>
      </c>
      <c r="C166" s="44">
        <v>20</v>
      </c>
      <c r="D166" s="48"/>
      <c r="E166" s="48"/>
      <c r="F166" s="48"/>
      <c r="G166" s="48"/>
      <c r="H166" s="48"/>
      <c r="I166" s="48"/>
      <c r="J166" s="48"/>
    </row>
    <row r="167" spans="1:10">
      <c r="A167" s="643"/>
      <c r="B167" s="621"/>
      <c r="C167" s="44"/>
      <c r="D167" s="48"/>
      <c r="E167" s="48"/>
      <c r="F167" s="48"/>
      <c r="G167" s="48"/>
      <c r="H167" s="48"/>
      <c r="I167" s="48"/>
      <c r="J167" s="48"/>
    </row>
    <row r="168" spans="1:10" ht="38.25">
      <c r="A168" s="643">
        <v>6</v>
      </c>
      <c r="B168" s="621" t="s">
        <v>739</v>
      </c>
      <c r="C168" s="44">
        <v>80</v>
      </c>
      <c r="D168" s="48"/>
      <c r="E168" s="48"/>
      <c r="F168" s="48"/>
      <c r="G168" s="48"/>
      <c r="H168" s="48"/>
      <c r="I168" s="48"/>
      <c r="J168" s="48"/>
    </row>
    <row r="169" spans="1:10">
      <c r="A169" s="643"/>
      <c r="B169" s="621"/>
      <c r="C169" s="44"/>
      <c r="D169" s="48"/>
      <c r="E169" s="48"/>
      <c r="F169" s="48"/>
      <c r="G169" s="48"/>
      <c r="H169" s="48"/>
      <c r="I169" s="48"/>
      <c r="J169" s="48"/>
    </row>
    <row r="170" spans="1:10" ht="38.25">
      <c r="A170" s="643">
        <v>7</v>
      </c>
      <c r="B170" s="621" t="s">
        <v>740</v>
      </c>
      <c r="C170" s="44">
        <v>260</v>
      </c>
      <c r="D170" s="48"/>
      <c r="E170" s="48"/>
      <c r="F170" s="48"/>
      <c r="G170" s="48"/>
      <c r="H170" s="48"/>
      <c r="I170" s="48"/>
      <c r="J170" s="48"/>
    </row>
    <row r="171" spans="1:10">
      <c r="A171" s="643"/>
      <c r="B171" s="621"/>
      <c r="C171" s="44"/>
      <c r="D171" s="48"/>
      <c r="E171" s="48"/>
      <c r="F171" s="48"/>
      <c r="G171" s="48"/>
      <c r="H171" s="48"/>
      <c r="I171" s="48"/>
      <c r="J171" s="48"/>
    </row>
    <row r="172" spans="1:10" ht="25.5">
      <c r="A172" s="643">
        <v>8</v>
      </c>
      <c r="B172" s="621" t="s">
        <v>741</v>
      </c>
      <c r="C172" s="44">
        <v>20</v>
      </c>
      <c r="D172" s="48"/>
      <c r="E172" s="48"/>
      <c r="F172" s="48"/>
      <c r="G172" s="48"/>
      <c r="H172" s="48"/>
      <c r="I172" s="48"/>
      <c r="J172" s="48"/>
    </row>
    <row r="173" spans="1:10">
      <c r="B173" s="623"/>
    </row>
  </sheetData>
  <sheetProtection algorithmName="SHA-512" hashValue="0/Fb/+sQCjlamxlNBtN2OY+E+mjgmh3W/2lMGBvi5JB/MHfJGUq46U67Baia690MuygRWy43HroFlS3lRcEMkw==" saltValue="WT4mLBGCt4jq/JfIsJWVaQ==" spinCount="100000" sheet="1" objects="1" scenarios="1"/>
  <mergeCells count="2">
    <mergeCell ref="F3:H3"/>
    <mergeCell ref="I3:J3"/>
  </mergeCells>
  <pageMargins left="0.70866141732283472" right="0.70866141732283472" top="0.74803149606299213" bottom="0.74803149606299213" header="0.31496062992125984" footer="0.31496062992125984"/>
  <pageSetup paperSize="9" firstPageNumber="57" orientation="landscape" useFirstPageNumber="1" r:id="rId1"/>
  <headerFooter>
    <oddFooter>&amp;LPONUDBENI PREDRAČUN ENERGETSKA SANACIJA VRTEC TINKARA&amp;R&amp;P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view="pageBreakPreview" zoomScale="150" zoomScaleSheetLayoutView="150" workbookViewId="0">
      <selection activeCell="C6" sqref="C6"/>
    </sheetView>
  </sheetViews>
  <sheetFormatPr defaultColWidth="8.85546875" defaultRowHeight="12.75"/>
  <cols>
    <col min="1" max="1" width="3.28515625" style="31" customWidth="1"/>
    <col min="2" max="2" width="33.140625" style="31" customWidth="1"/>
    <col min="3" max="3" width="26.5703125" style="66" customWidth="1"/>
    <col min="4" max="16384" width="8.85546875" style="31"/>
  </cols>
  <sheetData>
    <row r="1" spans="1:3" ht="18.75">
      <c r="A1" s="24" t="s">
        <v>502</v>
      </c>
      <c r="B1" s="23"/>
      <c r="C1" s="49"/>
    </row>
    <row r="2" spans="1:3" ht="18.75">
      <c r="A2" s="23" t="s">
        <v>801</v>
      </c>
      <c r="B2" s="23"/>
      <c r="C2" s="50"/>
    </row>
    <row r="3" spans="1:3" ht="18.75">
      <c r="A3" s="23"/>
      <c r="B3" s="23"/>
      <c r="C3" s="50"/>
    </row>
    <row r="4" spans="1:3" ht="18.75">
      <c r="A4" s="23"/>
      <c r="B4" s="23"/>
      <c r="C4" s="50"/>
    </row>
    <row r="5" spans="1:3" s="54" customFormat="1" ht="18.75">
      <c r="A5" s="51"/>
      <c r="B5" s="52" t="s">
        <v>503</v>
      </c>
      <c r="C5" s="53"/>
    </row>
    <row r="6" spans="1:3" ht="18.75">
      <c r="A6" s="55"/>
      <c r="B6" s="23"/>
      <c r="C6" s="50"/>
    </row>
    <row r="7" spans="1:3" ht="18.75">
      <c r="A7" s="22"/>
      <c r="B7" s="23"/>
      <c r="C7" s="50"/>
    </row>
    <row r="8" spans="1:3" ht="15.75">
      <c r="A8" s="56">
        <v>1</v>
      </c>
      <c r="B8" s="56" t="s">
        <v>504</v>
      </c>
      <c r="C8" s="57">
        <f>REKAPITULACIJA!F5</f>
        <v>0</v>
      </c>
    </row>
    <row r="9" spans="1:3" ht="15.75">
      <c r="A9" s="56">
        <v>2</v>
      </c>
      <c r="B9" s="56" t="s">
        <v>799</v>
      </c>
      <c r="C9" s="57">
        <f>'STROJNE INSTALACIJE'!$F$70</f>
        <v>0</v>
      </c>
    </row>
    <row r="10" spans="1:3" ht="15.75">
      <c r="A10" s="58">
        <v>3</v>
      </c>
      <c r="B10" s="58" t="s">
        <v>800</v>
      </c>
      <c r="C10" s="57">
        <f>'ELEKTRIČNE INSTALACIJE'!$F$26</f>
        <v>0</v>
      </c>
    </row>
    <row r="11" spans="1:3" ht="16.5" thickBot="1">
      <c r="A11" s="59"/>
      <c r="B11" s="59"/>
      <c r="C11" s="60"/>
    </row>
    <row r="12" spans="1:3" ht="16.5" thickTop="1">
      <c r="A12" s="56"/>
      <c r="B12" s="58"/>
      <c r="C12" s="61"/>
    </row>
    <row r="13" spans="1:3" s="54" customFormat="1" ht="15.75">
      <c r="A13" s="62"/>
      <c r="B13" s="63" t="s">
        <v>315</v>
      </c>
      <c r="C13" s="64">
        <f>SUM(C8:C10)</f>
        <v>0</v>
      </c>
    </row>
    <row r="14" spans="1:3" ht="15.75">
      <c r="B14" s="65" t="s">
        <v>505</v>
      </c>
      <c r="C14" s="66">
        <f>C13*22%</f>
        <v>0</v>
      </c>
    </row>
    <row r="15" spans="1:3" s="54" customFormat="1" ht="15.75">
      <c r="B15" s="67" t="s">
        <v>506</v>
      </c>
      <c r="C15" s="68">
        <f>SUM(C13:C14)</f>
        <v>0</v>
      </c>
    </row>
  </sheetData>
  <sheetProtection algorithmName="SHA-512" hashValue="lvy6WcoWItzDaBf53yIgLR0ACU2p87rYTGrwP08AbcC6MVXwzdYAxMkrpW8U8ukWVp/K/o6dMWxdaiNKrQuAUg==" saltValue="xIlbtvc5CThk+QAHXl+8wQ==" spinCount="100000" sheet="1"/>
  <pageMargins left="1.1417322834645669" right="0.62992125984251968" top="0.78740157480314965" bottom="1.0629921259842521" header="0.51181102362204722" footer="0.78740157480314965"/>
  <pageSetup paperSize="9" firstPageNumber="2" orientation="portrait" useFirstPageNumber="1" r:id="rId1"/>
  <headerFooter alignWithMargins="0">
    <oddFooter>&amp;LPONUDBENI PREDRAČUN ENERGETSKA SANACIJA VRTEC TINKARA&amp;R&amp;P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topLeftCell="A124" zoomScale="120" zoomScaleNormal="120" zoomScaleSheetLayoutView="100" workbookViewId="0">
      <selection activeCell="B70" sqref="B70"/>
    </sheetView>
  </sheetViews>
  <sheetFormatPr defaultColWidth="8.85546875" defaultRowHeight="12.75"/>
  <cols>
    <col min="1" max="1" width="8.85546875" style="31"/>
    <col min="2" max="2" width="53.7109375" style="632" customWidth="1"/>
    <col min="3" max="16384" width="8.85546875" style="31"/>
  </cols>
  <sheetData>
    <row r="1" spans="1:5" ht="21">
      <c r="B1" s="638" t="s">
        <v>714</v>
      </c>
    </row>
    <row r="2" spans="1:5" ht="15">
      <c r="A2" s="32"/>
      <c r="B2" s="36" t="s">
        <v>318</v>
      </c>
    </row>
    <row r="3" spans="1:5" ht="45">
      <c r="A3" s="34"/>
      <c r="B3" s="35" t="s">
        <v>355</v>
      </c>
    </row>
    <row r="4" spans="1:5" ht="15">
      <c r="A4" s="34"/>
      <c r="B4" s="35"/>
    </row>
    <row r="5" spans="1:5" ht="50.25" customHeight="1">
      <c r="A5" s="34"/>
      <c r="B5" s="36" t="s">
        <v>180</v>
      </c>
    </row>
    <row r="6" spans="1:5" ht="15">
      <c r="A6" s="34"/>
      <c r="B6" s="37"/>
    </row>
    <row r="7" spans="1:5" ht="45">
      <c r="A7" s="34"/>
      <c r="B7" s="37" t="s">
        <v>181</v>
      </c>
    </row>
    <row r="8" spans="1:5" ht="15">
      <c r="A8" s="34"/>
      <c r="B8" s="37"/>
    </row>
    <row r="9" spans="1:5" ht="60">
      <c r="A9" s="34"/>
      <c r="B9" s="37" t="s">
        <v>1</v>
      </c>
      <c r="E9" s="38"/>
    </row>
    <row r="10" spans="1:5" ht="15">
      <c r="A10" s="34"/>
      <c r="B10" s="37"/>
    </row>
    <row r="11" spans="1:5" ht="75">
      <c r="A11" s="34"/>
      <c r="B11" s="37" t="s">
        <v>356</v>
      </c>
    </row>
    <row r="12" spans="1:5" ht="15">
      <c r="A12" s="34"/>
      <c r="B12" s="37"/>
    </row>
    <row r="13" spans="1:5" ht="60">
      <c r="A13" s="34"/>
      <c r="B13" s="37" t="s">
        <v>357</v>
      </c>
    </row>
    <row r="14" spans="1:5" ht="15">
      <c r="A14" s="34"/>
      <c r="B14" s="37"/>
    </row>
    <row r="15" spans="1:5" ht="120">
      <c r="A15" s="34"/>
      <c r="B15" s="37" t="s">
        <v>358</v>
      </c>
    </row>
    <row r="16" spans="1:5" ht="15">
      <c r="A16" s="34"/>
      <c r="B16" s="37"/>
    </row>
    <row r="17" spans="1:2" ht="60">
      <c r="A17" s="34"/>
      <c r="B17" s="37" t="s">
        <v>359</v>
      </c>
    </row>
    <row r="18" spans="1:2" ht="15">
      <c r="A18" s="34"/>
      <c r="B18" s="37"/>
    </row>
    <row r="19" spans="1:2" ht="30">
      <c r="A19" s="34"/>
      <c r="B19" s="37" t="s">
        <v>360</v>
      </c>
    </row>
    <row r="20" spans="1:2" ht="15">
      <c r="A20" s="34"/>
      <c r="B20" s="37"/>
    </row>
    <row r="21" spans="1:2" ht="75">
      <c r="A21" s="34"/>
      <c r="B21" s="37" t="s">
        <v>361</v>
      </c>
    </row>
    <row r="22" spans="1:2" ht="15">
      <c r="A22" s="34"/>
      <c r="B22" s="37"/>
    </row>
    <row r="23" spans="1:2" ht="60">
      <c r="A23" s="34"/>
      <c r="B23" s="37" t="s">
        <v>362</v>
      </c>
    </row>
    <row r="24" spans="1:2" ht="15">
      <c r="A24" s="34"/>
      <c r="B24" s="37"/>
    </row>
    <row r="25" spans="1:2" ht="120">
      <c r="A25" s="34"/>
      <c r="B25" s="37" t="s">
        <v>363</v>
      </c>
    </row>
    <row r="26" spans="1:2" ht="15">
      <c r="A26" s="34"/>
      <c r="B26" s="37"/>
    </row>
    <row r="27" spans="1:2" ht="45">
      <c r="A27" s="34"/>
      <c r="B27" s="37" t="s">
        <v>364</v>
      </c>
    </row>
    <row r="28" spans="1:2" ht="15">
      <c r="A28" s="34"/>
      <c r="B28" s="37"/>
    </row>
    <row r="29" spans="1:2" ht="409.5" customHeight="1">
      <c r="A29" s="34"/>
      <c r="B29" s="37" t="s">
        <v>442</v>
      </c>
    </row>
    <row r="30" spans="1:2" ht="126.75" customHeight="1">
      <c r="A30" s="34"/>
      <c r="B30" s="39" t="s">
        <v>443</v>
      </c>
    </row>
    <row r="31" spans="1:2" ht="45">
      <c r="A31" s="34"/>
      <c r="B31" s="37" t="s">
        <v>267</v>
      </c>
    </row>
    <row r="32" spans="1:2" ht="15">
      <c r="A32" s="34"/>
      <c r="B32" s="37"/>
    </row>
    <row r="33" spans="1:2" ht="45">
      <c r="A33" s="34"/>
      <c r="B33" s="37" t="s">
        <v>268</v>
      </c>
    </row>
    <row r="34" spans="1:2" ht="15">
      <c r="A34" s="34"/>
      <c r="B34" s="37"/>
    </row>
    <row r="35" spans="1:2" ht="90">
      <c r="A35" s="34"/>
      <c r="B35" s="37" t="s">
        <v>269</v>
      </c>
    </row>
    <row r="36" spans="1:2" ht="15">
      <c r="A36" s="34"/>
      <c r="B36" s="37"/>
    </row>
    <row r="37" spans="1:2" ht="80.25" customHeight="1">
      <c r="A37" s="34"/>
      <c r="B37" s="37" t="s">
        <v>270</v>
      </c>
    </row>
    <row r="38" spans="1:2" ht="15">
      <c r="A38" s="34"/>
      <c r="B38" s="37"/>
    </row>
    <row r="39" spans="1:2" ht="30">
      <c r="A39" s="34"/>
      <c r="B39" s="37" t="s">
        <v>271</v>
      </c>
    </row>
    <row r="40" spans="1:2" ht="15">
      <c r="A40" s="34"/>
      <c r="B40" s="37"/>
    </row>
    <row r="41" spans="1:2" ht="90">
      <c r="A41" s="34"/>
      <c r="B41" s="37" t="s">
        <v>272</v>
      </c>
    </row>
    <row r="42" spans="1:2" ht="15">
      <c r="A42" s="34"/>
      <c r="B42" s="37"/>
    </row>
    <row r="43" spans="1:2" ht="45">
      <c r="A43" s="34"/>
      <c r="B43" s="37" t="s">
        <v>273</v>
      </c>
    </row>
    <row r="44" spans="1:2" ht="15">
      <c r="A44" s="34"/>
      <c r="B44" s="37"/>
    </row>
    <row r="45" spans="1:2" ht="45">
      <c r="A45" s="34"/>
      <c r="B45" s="37" t="s">
        <v>274</v>
      </c>
    </row>
    <row r="46" spans="1:2" ht="15">
      <c r="A46" s="34"/>
      <c r="B46" s="37"/>
    </row>
    <row r="47" spans="1:2" ht="30">
      <c r="A47" s="34"/>
      <c r="B47" s="37" t="s">
        <v>275</v>
      </c>
    </row>
    <row r="48" spans="1:2" ht="15">
      <c r="A48" s="34"/>
      <c r="B48" s="37"/>
    </row>
    <row r="49" spans="1:2" ht="45">
      <c r="A49" s="34"/>
      <c r="B49" s="37" t="s">
        <v>444</v>
      </c>
    </row>
    <row r="50" spans="1:2" ht="15">
      <c r="A50" s="34"/>
      <c r="B50" s="37"/>
    </row>
    <row r="51" spans="1:2" ht="90">
      <c r="A51" s="34"/>
      <c r="B51" s="37" t="s">
        <v>276</v>
      </c>
    </row>
    <row r="52" spans="1:2" ht="15">
      <c r="A52" s="34"/>
      <c r="B52" s="37"/>
    </row>
    <row r="53" spans="1:2" ht="60">
      <c r="A53" s="34"/>
      <c r="B53" s="30" t="s">
        <v>277</v>
      </c>
    </row>
    <row r="54" spans="1:2" ht="15">
      <c r="A54" s="34"/>
      <c r="B54" s="30"/>
    </row>
    <row r="55" spans="1:2" ht="30">
      <c r="A55" s="34"/>
      <c r="B55" s="37" t="s">
        <v>278</v>
      </c>
    </row>
    <row r="56" spans="1:2" ht="15">
      <c r="A56" s="34"/>
      <c r="B56" s="37"/>
    </row>
    <row r="57" spans="1:2" ht="75">
      <c r="A57" s="34"/>
      <c r="B57" s="37" t="s">
        <v>279</v>
      </c>
    </row>
    <row r="58" spans="1:2" ht="15">
      <c r="A58" s="34"/>
      <c r="B58" s="37"/>
    </row>
    <row r="59" spans="1:2" ht="255">
      <c r="A59" s="34"/>
      <c r="B59" s="37" t="s">
        <v>280</v>
      </c>
    </row>
    <row r="60" spans="1:2" ht="15">
      <c r="A60" s="34"/>
      <c r="B60" s="37"/>
    </row>
    <row r="61" spans="1:2" ht="75">
      <c r="A61" s="34"/>
      <c r="B61" s="36" t="s">
        <v>281</v>
      </c>
    </row>
    <row r="62" spans="1:2" ht="15">
      <c r="A62" s="34"/>
      <c r="B62" s="37"/>
    </row>
    <row r="63" spans="1:2" ht="135">
      <c r="A63" s="34"/>
      <c r="B63" s="37" t="s">
        <v>282</v>
      </c>
    </row>
    <row r="64" spans="1:2" ht="15">
      <c r="A64" s="34"/>
      <c r="B64" s="37"/>
    </row>
    <row r="65" spans="1:2" ht="60">
      <c r="A65" s="34"/>
      <c r="B65" s="36" t="s">
        <v>283</v>
      </c>
    </row>
    <row r="66" spans="1:2" ht="15">
      <c r="A66" s="34"/>
      <c r="B66" s="36"/>
    </row>
    <row r="67" spans="1:2" ht="15">
      <c r="A67" s="33"/>
      <c r="B67" s="36"/>
    </row>
    <row r="68" spans="1:2" ht="45">
      <c r="A68" s="33"/>
      <c r="B68" s="36" t="s">
        <v>464</v>
      </c>
    </row>
    <row r="69" spans="1:2" ht="15">
      <c r="A69" s="33"/>
      <c r="B69" s="36"/>
    </row>
    <row r="70" spans="1:2" ht="90">
      <c r="A70" s="33"/>
      <c r="B70" s="37" t="s">
        <v>284</v>
      </c>
    </row>
    <row r="71" spans="1:2" ht="15">
      <c r="A71" s="32"/>
      <c r="B71" s="37"/>
    </row>
    <row r="72" spans="1:2" ht="30">
      <c r="A72" s="34"/>
      <c r="B72" s="36" t="s">
        <v>285</v>
      </c>
    </row>
    <row r="74" spans="1:2" ht="75">
      <c r="A74" s="40"/>
      <c r="B74" s="41" t="s">
        <v>29</v>
      </c>
    </row>
    <row r="75" spans="1:2" ht="15">
      <c r="A75" s="640" t="s">
        <v>286</v>
      </c>
      <c r="B75" s="639"/>
    </row>
    <row r="76" spans="1:2" ht="15">
      <c r="A76" s="42"/>
      <c r="B76" s="30"/>
    </row>
    <row r="77" spans="1:2" ht="261" customHeight="1">
      <c r="A77" s="42"/>
      <c r="B77" s="30" t="s">
        <v>17</v>
      </c>
    </row>
    <row r="78" spans="1:2" ht="15">
      <c r="A78" s="42"/>
      <c r="B78" s="637"/>
    </row>
    <row r="79" spans="1:2" ht="15">
      <c r="A79" s="42" t="s">
        <v>18</v>
      </c>
      <c r="B79" s="637"/>
    </row>
    <row r="80" spans="1:2" ht="60">
      <c r="A80" s="42"/>
      <c r="B80" s="637" t="s">
        <v>19</v>
      </c>
    </row>
    <row r="81" spans="1:2" ht="30">
      <c r="A81" s="42"/>
      <c r="B81" s="637" t="s">
        <v>2</v>
      </c>
    </row>
    <row r="82" spans="1:2" ht="30">
      <c r="A82" s="42"/>
      <c r="B82" s="637" t="s">
        <v>20</v>
      </c>
    </row>
    <row r="83" spans="1:2" ht="30">
      <c r="A83" s="42"/>
      <c r="B83" s="637" t="s">
        <v>21</v>
      </c>
    </row>
    <row r="84" spans="1:2" ht="75">
      <c r="A84" s="42"/>
      <c r="B84" s="637" t="s">
        <v>22</v>
      </c>
    </row>
    <row r="85" spans="1:2" ht="30">
      <c r="A85" s="42"/>
      <c r="B85" s="637" t="s">
        <v>23</v>
      </c>
    </row>
    <row r="86" spans="1:2" ht="30">
      <c r="A86" s="42"/>
      <c r="B86" s="637" t="s">
        <v>24</v>
      </c>
    </row>
    <row r="87" spans="1:2" ht="45">
      <c r="A87" s="42"/>
      <c r="B87" s="637" t="s">
        <v>25</v>
      </c>
    </row>
    <row r="88" spans="1:2">
      <c r="A88" s="42"/>
    </row>
    <row r="89" spans="1:2" ht="45">
      <c r="A89" s="42"/>
      <c r="B89" s="637" t="s">
        <v>26</v>
      </c>
    </row>
    <row r="90" spans="1:2" ht="15">
      <c r="A90" s="42"/>
      <c r="B90" s="637"/>
    </row>
    <row r="91" spans="1:2" ht="45">
      <c r="A91" s="42"/>
      <c r="B91" s="36" t="s">
        <v>478</v>
      </c>
    </row>
    <row r="92" spans="1:2">
      <c r="A92" s="42"/>
    </row>
    <row r="93" spans="1:2" ht="30">
      <c r="A93" s="42"/>
      <c r="B93" s="30" t="s">
        <v>27</v>
      </c>
    </row>
    <row r="94" spans="1:2">
      <c r="A94" s="42"/>
    </row>
    <row r="95" spans="1:2" ht="60">
      <c r="A95" s="42"/>
      <c r="B95" s="30" t="s">
        <v>28</v>
      </c>
    </row>
    <row r="96" spans="1:2" ht="15">
      <c r="A96" s="42"/>
      <c r="B96" s="30"/>
    </row>
    <row r="97" spans="1:2" ht="255">
      <c r="A97" s="42"/>
      <c r="B97" s="30" t="s">
        <v>17</v>
      </c>
    </row>
    <row r="98" spans="1:2" ht="15">
      <c r="B98" s="637"/>
    </row>
    <row r="99" spans="1:2" ht="15">
      <c r="B99" s="637"/>
    </row>
    <row r="100" spans="1:2" ht="60">
      <c r="B100" s="637" t="s">
        <v>19</v>
      </c>
    </row>
    <row r="101" spans="1:2" ht="30">
      <c r="B101" s="637" t="s">
        <v>2</v>
      </c>
    </row>
    <row r="102" spans="1:2" ht="30">
      <c r="B102" s="637" t="s">
        <v>20</v>
      </c>
    </row>
    <row r="103" spans="1:2" ht="30">
      <c r="B103" s="637" t="s">
        <v>21</v>
      </c>
    </row>
    <row r="104" spans="1:2" ht="75">
      <c r="B104" s="637" t="s">
        <v>22</v>
      </c>
    </row>
    <row r="105" spans="1:2" ht="30">
      <c r="B105" s="637" t="s">
        <v>23</v>
      </c>
    </row>
    <row r="106" spans="1:2" ht="30">
      <c r="B106" s="637" t="s">
        <v>24</v>
      </c>
    </row>
    <row r="107" spans="1:2" ht="45">
      <c r="B107" s="637" t="s">
        <v>25</v>
      </c>
    </row>
    <row r="109" spans="1:2" ht="45">
      <c r="B109" s="637" t="s">
        <v>26</v>
      </c>
    </row>
    <row r="110" spans="1:2" ht="15">
      <c r="B110" s="637"/>
    </row>
    <row r="111" spans="1:2" ht="45">
      <c r="B111" s="36" t="s">
        <v>478</v>
      </c>
    </row>
    <row r="113" spans="2:2" ht="30">
      <c r="B113" s="30" t="s">
        <v>27</v>
      </c>
    </row>
    <row r="115" spans="2:2" ht="60">
      <c r="B115" s="30" t="s">
        <v>28</v>
      </c>
    </row>
    <row r="116" spans="2:2" ht="15">
      <c r="B116" s="30"/>
    </row>
    <row r="117" spans="2:2" ht="135">
      <c r="B117" s="36" t="s">
        <v>715</v>
      </c>
    </row>
    <row r="118" spans="2:2" ht="180">
      <c r="B118" s="36" t="s">
        <v>716</v>
      </c>
    </row>
    <row r="119" spans="2:2" ht="75">
      <c r="B119" s="36" t="s">
        <v>717</v>
      </c>
    </row>
    <row r="120" spans="2:2" ht="120">
      <c r="B120" s="36" t="s">
        <v>718</v>
      </c>
    </row>
    <row r="121" spans="2:2" ht="30">
      <c r="B121" s="36" t="s">
        <v>719</v>
      </c>
    </row>
    <row r="122" spans="2:2" ht="270">
      <c r="B122" s="36" t="s">
        <v>720</v>
      </c>
    </row>
    <row r="123" spans="2:2" ht="75">
      <c r="B123" s="36" t="s">
        <v>721</v>
      </c>
    </row>
    <row r="124" spans="2:2" ht="195">
      <c r="B124" s="36" t="s">
        <v>722</v>
      </c>
    </row>
  </sheetData>
  <sheetProtection password="C71F" sheet="1" objects="1" scenarios="1"/>
  <phoneticPr fontId="3" type="noConversion"/>
  <pageMargins left="1.1417322834645669" right="0.62992125984251968" top="0.78740157480314965" bottom="1.0629921259842521" header="0.51181102362204722" footer="0.78740157480314965"/>
  <pageSetup paperSize="9" firstPageNumber="3" orientation="portrait" useFirstPageNumber="1" r:id="rId1"/>
  <headerFooter alignWithMargins="0">
    <oddFooter>&amp;LPONUDBENI PREDRAČUN ENERGETSKA SANACIJA VRTEC TINKARA&amp;R&amp;P</oddFooter>
  </headerFooter>
  <rowBreaks count="4" manualBreakCount="4">
    <brk id="20" max="3" man="1"/>
    <brk id="30" max="3" man="1"/>
    <brk id="66" max="3" man="1"/>
    <brk id="7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
  <sheetViews>
    <sheetView view="pageBreakPreview" zoomScaleNormal="100" zoomScaleSheetLayoutView="110" workbookViewId="0">
      <selection activeCell="F3" sqref="F3"/>
    </sheetView>
  </sheetViews>
  <sheetFormatPr defaultColWidth="9.140625" defaultRowHeight="15"/>
  <cols>
    <col min="1" max="1" width="5.42578125" style="69" customWidth="1"/>
    <col min="2" max="2" width="39.5703125" style="70" customWidth="1"/>
    <col min="3" max="3" width="5.42578125" style="70" customWidth="1"/>
    <col min="4" max="4" width="5" style="70" customWidth="1"/>
    <col min="5" max="5" width="3.42578125" style="70" customWidth="1"/>
    <col min="6" max="6" width="19.7109375" style="71" customWidth="1"/>
    <col min="7" max="7" width="20.5703125" style="70" customWidth="1"/>
    <col min="8" max="16384" width="9.140625" style="70"/>
  </cols>
  <sheetData>
    <row r="2" spans="1:6" s="74" customFormat="1" ht="18.75">
      <c r="A2" s="72"/>
      <c r="B2" s="73" t="s">
        <v>802</v>
      </c>
      <c r="F2" s="75"/>
    </row>
    <row r="3" spans="1:6">
      <c r="A3" s="76" t="s">
        <v>287</v>
      </c>
      <c r="B3" s="77" t="s">
        <v>288</v>
      </c>
      <c r="C3" s="77"/>
      <c r="D3" s="77"/>
      <c r="E3" s="77"/>
      <c r="F3" s="78">
        <f>'A   GRADBENA DELA'!F11</f>
        <v>0</v>
      </c>
    </row>
    <row r="4" spans="1:6">
      <c r="A4" s="79" t="s">
        <v>302</v>
      </c>
      <c r="B4" s="80" t="s">
        <v>303</v>
      </c>
      <c r="C4" s="80"/>
      <c r="D4" s="80"/>
      <c r="E4" s="80"/>
      <c r="F4" s="78">
        <f>'B_OBRTNIŠKA DELA'!F11</f>
        <v>0</v>
      </c>
    </row>
    <row r="5" spans="1:6" ht="15.75" thickBot="1">
      <c r="A5" s="81"/>
      <c r="B5" s="82" t="s">
        <v>344</v>
      </c>
      <c r="C5" s="82"/>
      <c r="D5" s="82"/>
      <c r="E5" s="82"/>
      <c r="F5" s="83">
        <f>SUM(F3:F4)</f>
        <v>0</v>
      </c>
    </row>
  </sheetData>
  <sheetProtection algorithmName="SHA-512" hashValue="sbM8oRGWpQzwUKWbRNI2Cf8WoSO/GWVksmBwmfZkb+QLC4brVcueea9xZvHePrkRIuFA5+xS704axkM/Q2+A2Q==" saltValue="+01uGmuT2H6l+lQ1rgm5PQ==" spinCount="100000" sheet="1"/>
  <phoneticPr fontId="3" type="noConversion"/>
  <pageMargins left="1.1417322834645669" right="0.62992125984251968" top="0.78740157480314965" bottom="1.0629921259842521" header="0.51181102362204722" footer="0.78740157480314965"/>
  <pageSetup paperSize="9" firstPageNumber="10" orientation="portrait" useFirstPageNumber="1" horizontalDpi="300" verticalDpi="300" r:id="rId1"/>
  <headerFooter alignWithMargins="0">
    <oddFooter>&amp;LPONUDBENI PREDRAČUN ENERGETSKA SANACIJA VRTEC TINKARA&amp;R&amp;P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G11"/>
  <sheetViews>
    <sheetView view="pageBreakPreview" zoomScaleNormal="100" zoomScaleSheetLayoutView="98" workbookViewId="0">
      <selection activeCell="K45" sqref="K45"/>
    </sheetView>
  </sheetViews>
  <sheetFormatPr defaultColWidth="8.85546875" defaultRowHeight="12.75"/>
  <cols>
    <col min="1" max="1" width="9.140625" style="100" customWidth="1"/>
    <col min="2" max="2" width="39.28515625" style="31" customWidth="1"/>
    <col min="3" max="3" width="11" style="31" customWidth="1"/>
    <col min="4" max="4" width="6.42578125" style="31" hidden="1" customWidth="1"/>
    <col min="5" max="5" width="5.28515625" style="31" hidden="1" customWidth="1"/>
    <col min="6" max="6" width="21.85546875" style="31" customWidth="1"/>
    <col min="7" max="16384" width="8.85546875" style="31"/>
  </cols>
  <sheetData>
    <row r="1" spans="1:7" s="88" customFormat="1" ht="22.5" customHeight="1">
      <c r="A1" s="84" t="s">
        <v>287</v>
      </c>
      <c r="B1" s="85" t="s">
        <v>288</v>
      </c>
      <c r="C1" s="86"/>
      <c r="D1" s="86"/>
      <c r="E1" s="86"/>
      <c r="F1" s="87"/>
    </row>
    <row r="2" spans="1:7" ht="25.5" customHeight="1">
      <c r="A2" s="69"/>
      <c r="B2" s="70"/>
      <c r="C2" s="70"/>
      <c r="D2" s="70"/>
      <c r="E2" s="70"/>
      <c r="F2" s="71"/>
    </row>
    <row r="3" spans="1:7" ht="15">
      <c r="A3" s="89" t="s">
        <v>289</v>
      </c>
      <c r="B3" s="90" t="s">
        <v>290</v>
      </c>
      <c r="C3" s="90"/>
      <c r="D3" s="90"/>
      <c r="E3" s="90"/>
      <c r="F3" s="91">
        <f>'SKUPNA REKAPITULACIJA'!F61</f>
        <v>0</v>
      </c>
      <c r="G3" s="92"/>
    </row>
    <row r="4" spans="1:7" ht="15">
      <c r="A4" s="89" t="s">
        <v>291</v>
      </c>
      <c r="B4" s="90" t="s">
        <v>59</v>
      </c>
      <c r="C4" s="90"/>
      <c r="D4" s="90"/>
      <c r="E4" s="90"/>
      <c r="F4" s="91">
        <f>'POPIS GRADBENIH DEL'!F68</f>
        <v>0</v>
      </c>
      <c r="G4" s="93"/>
    </row>
    <row r="5" spans="1:7" ht="15">
      <c r="A5" s="89" t="s">
        <v>292</v>
      </c>
      <c r="B5" s="90" t="s">
        <v>293</v>
      </c>
      <c r="C5" s="90"/>
      <c r="D5" s="90"/>
      <c r="E5" s="90"/>
      <c r="F5" s="91">
        <f>'POPIS GRADBENIH DEL'!F110</f>
        <v>0</v>
      </c>
      <c r="G5" s="91"/>
    </row>
    <row r="6" spans="1:7" ht="15">
      <c r="A6" s="89" t="s">
        <v>294</v>
      </c>
      <c r="B6" s="90" t="s">
        <v>295</v>
      </c>
      <c r="C6" s="90"/>
      <c r="D6" s="90"/>
      <c r="E6" s="90"/>
      <c r="F6" s="91">
        <f>'POPIS GRADBENIH DEL'!F146</f>
        <v>0</v>
      </c>
      <c r="G6" s="93"/>
    </row>
    <row r="7" spans="1:7" ht="15">
      <c r="A7" s="89" t="s">
        <v>296</v>
      </c>
      <c r="B7" s="90" t="s">
        <v>298</v>
      </c>
      <c r="C7" s="90"/>
      <c r="D7" s="90"/>
      <c r="E7" s="90"/>
      <c r="F7" s="91">
        <f>'POPIS GRADBENIH DEL'!F202</f>
        <v>0</v>
      </c>
      <c r="G7" s="93"/>
    </row>
    <row r="8" spans="1:7" ht="15">
      <c r="A8" s="89" t="s">
        <v>297</v>
      </c>
      <c r="B8" s="90" t="s">
        <v>348</v>
      </c>
      <c r="C8" s="90"/>
      <c r="D8" s="90"/>
      <c r="E8" s="90"/>
      <c r="F8" s="91">
        <f>'POPIS GRADBENIH DEL'!F222</f>
        <v>0</v>
      </c>
      <c r="G8" s="66"/>
    </row>
    <row r="9" spans="1:7" ht="15">
      <c r="A9" s="89" t="s">
        <v>299</v>
      </c>
      <c r="B9" s="94" t="s">
        <v>143</v>
      </c>
      <c r="C9" s="94"/>
      <c r="D9" s="94"/>
      <c r="E9" s="94"/>
      <c r="F9" s="95">
        <f>SUM(F3:F8)*10%</f>
        <v>0</v>
      </c>
    </row>
    <row r="10" spans="1:7" ht="15">
      <c r="A10" s="96"/>
      <c r="B10" s="94"/>
      <c r="C10" s="94"/>
      <c r="D10" s="94"/>
      <c r="E10" s="94"/>
      <c r="F10" s="95"/>
    </row>
    <row r="11" spans="1:7" s="88" customFormat="1" ht="15">
      <c r="A11" s="97" t="s">
        <v>287</v>
      </c>
      <c r="B11" s="98" t="s">
        <v>301</v>
      </c>
      <c r="C11" s="98"/>
      <c r="D11" s="98"/>
      <c r="E11" s="98"/>
      <c r="F11" s="99">
        <f>SUM(F3:F9)</f>
        <v>0</v>
      </c>
    </row>
  </sheetData>
  <sheetProtection algorithmName="SHA-512" hashValue="EcpOez0/dHiH7OfPEVd8Ls7lk4kzxfqk0aPyh5A7/Vu1LC/ZS1VK6ndCDskgsRNnf/hEyfvj+IL+ApUXbbbZOw==" saltValue="2DZ6wMhOAwUrfhQwOYxEWQ==" spinCount="100000" sheet="1"/>
  <phoneticPr fontId="3" type="noConversion"/>
  <pageMargins left="1.1417322834645669" right="0.62992125984251968" top="0.78740157480314965" bottom="1.0629921259842521" header="0.51181102362204722" footer="0.78740157480314965"/>
  <pageSetup paperSize="9" firstPageNumber="11" orientation="portrait" useFirstPageNumber="1" horizontalDpi="300" verticalDpi="300" r:id="rId1"/>
  <headerFooter alignWithMargins="0">
    <oddFooter>&amp;LPONUDBENI PREDRAČUN ENERGETSKA SANACIJA VRTEC TINKARA&amp;R&amp;P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3"/>
  <sheetViews>
    <sheetView view="pageBreakPreview" zoomScaleNormal="100" zoomScaleSheetLayoutView="100" workbookViewId="0">
      <selection activeCell="F222" sqref="F222"/>
    </sheetView>
  </sheetViews>
  <sheetFormatPr defaultColWidth="11.7109375" defaultRowHeight="12.75"/>
  <cols>
    <col min="1" max="1" width="4.140625" style="106" customWidth="1"/>
    <col min="2" max="2" width="49.85546875" style="106" customWidth="1"/>
    <col min="3" max="3" width="4.5703125" style="109" customWidth="1"/>
    <col min="4" max="4" width="7" style="108" bestFit="1" customWidth="1"/>
    <col min="5" max="5" width="7.85546875" style="108" bestFit="1" customWidth="1"/>
    <col min="6" max="6" width="9.28515625" style="108" customWidth="1"/>
    <col min="7" max="12" width="11.7109375" style="109"/>
    <col min="13" max="13" width="57.140625" style="109" customWidth="1"/>
    <col min="14" max="16384" width="11.7109375" style="109"/>
  </cols>
  <sheetData>
    <row r="1" spans="1:10" s="105" customFormat="1">
      <c r="A1" s="101"/>
      <c r="B1" s="102" t="s">
        <v>308</v>
      </c>
      <c r="C1" s="103"/>
      <c r="D1" s="104"/>
      <c r="E1" s="104"/>
      <c r="F1" s="104"/>
    </row>
    <row r="2" spans="1:10">
      <c r="C2" s="107"/>
    </row>
    <row r="3" spans="1:10" ht="28.5" customHeight="1">
      <c r="A3" s="110"/>
      <c r="B3" s="111" t="s">
        <v>71</v>
      </c>
      <c r="C3" s="112"/>
      <c r="D3" s="112"/>
      <c r="E3" s="112"/>
      <c r="F3" s="112"/>
    </row>
    <row r="4" spans="1:10" s="31" customFormat="1">
      <c r="A4" s="113"/>
      <c r="B4" s="632" t="s">
        <v>414</v>
      </c>
      <c r="D4" s="66"/>
      <c r="I4" s="66"/>
      <c r="J4" s="66"/>
    </row>
    <row r="5" spans="1:10" s="31" customFormat="1">
      <c r="A5" s="113"/>
      <c r="B5" s="632" t="s">
        <v>415</v>
      </c>
      <c r="D5" s="66"/>
      <c r="I5" s="66"/>
      <c r="J5" s="66"/>
    </row>
    <row r="6" spans="1:10" s="31" customFormat="1">
      <c r="A6" s="113"/>
      <c r="B6" s="632" t="s">
        <v>416</v>
      </c>
      <c r="D6" s="66"/>
      <c r="I6" s="66"/>
      <c r="J6" s="66"/>
    </row>
    <row r="7" spans="1:10" s="31" customFormat="1">
      <c r="A7" s="113"/>
      <c r="B7" s="632" t="s">
        <v>417</v>
      </c>
      <c r="D7" s="66"/>
      <c r="I7" s="66"/>
      <c r="J7" s="66"/>
    </row>
    <row r="8" spans="1:10" s="31" customFormat="1">
      <c r="A8" s="113"/>
      <c r="B8" s="632" t="s">
        <v>418</v>
      </c>
      <c r="D8" s="66"/>
      <c r="I8" s="66"/>
      <c r="J8" s="66"/>
    </row>
    <row r="9" spans="1:10" s="31" customFormat="1">
      <c r="A9" s="113"/>
      <c r="B9" s="632" t="s">
        <v>419</v>
      </c>
      <c r="D9" s="66"/>
      <c r="I9" s="66"/>
      <c r="J9" s="66"/>
    </row>
    <row r="10" spans="1:10" s="31" customFormat="1">
      <c r="A10" s="113"/>
      <c r="B10" s="632" t="s">
        <v>420</v>
      </c>
      <c r="D10" s="66"/>
      <c r="I10" s="66"/>
      <c r="J10" s="66"/>
    </row>
    <row r="11" spans="1:10" s="31" customFormat="1" ht="25.5">
      <c r="A11" s="113"/>
      <c r="B11" s="632" t="s">
        <v>421</v>
      </c>
      <c r="D11" s="66"/>
      <c r="I11" s="66"/>
      <c r="J11" s="66"/>
    </row>
    <row r="12" spans="1:10" s="31" customFormat="1" ht="25.5">
      <c r="A12" s="113"/>
      <c r="B12" s="632" t="s">
        <v>422</v>
      </c>
      <c r="D12" s="66"/>
      <c r="I12" s="66"/>
      <c r="J12" s="66"/>
    </row>
    <row r="13" spans="1:10" s="31" customFormat="1">
      <c r="A13" s="113"/>
      <c r="B13" s="632"/>
      <c r="D13" s="66"/>
      <c r="I13" s="66"/>
      <c r="J13" s="66"/>
    </row>
    <row r="14" spans="1:10" s="31" customFormat="1">
      <c r="A14" s="113"/>
      <c r="B14" s="633" t="s">
        <v>423</v>
      </c>
      <c r="D14" s="66"/>
      <c r="I14" s="66"/>
      <c r="J14" s="66"/>
    </row>
    <row r="15" spans="1:10" s="31" customFormat="1" ht="27.75">
      <c r="A15" s="113"/>
      <c r="B15" s="633" t="s">
        <v>742</v>
      </c>
      <c r="D15" s="66"/>
      <c r="I15" s="66"/>
      <c r="J15" s="66"/>
    </row>
    <row r="16" spans="1:10" s="31" customFormat="1" ht="27.75">
      <c r="A16" s="113"/>
      <c r="B16" s="633" t="s">
        <v>743</v>
      </c>
      <c r="D16" s="66"/>
      <c r="I16" s="66"/>
      <c r="J16" s="66"/>
    </row>
    <row r="17" spans="1:10" s="31" customFormat="1" ht="27.75">
      <c r="A17" s="113"/>
      <c r="B17" s="633" t="s">
        <v>744</v>
      </c>
      <c r="D17" s="66"/>
      <c r="I17" s="66"/>
      <c r="J17" s="66"/>
    </row>
    <row r="18" spans="1:10">
      <c r="A18" s="110"/>
      <c r="B18" s="110"/>
      <c r="C18" s="114"/>
      <c r="D18" s="115"/>
      <c r="E18" s="115"/>
      <c r="F18" s="115"/>
    </row>
    <row r="19" spans="1:10" ht="76.5">
      <c r="A19" s="110" t="s">
        <v>309</v>
      </c>
      <c r="B19" s="110" t="s">
        <v>371</v>
      </c>
      <c r="C19" s="114" t="s">
        <v>62</v>
      </c>
      <c r="D19" s="115">
        <v>1</v>
      </c>
      <c r="E19" s="330"/>
      <c r="F19" s="115">
        <f>+E19*D19</f>
        <v>0</v>
      </c>
    </row>
    <row r="20" spans="1:10">
      <c r="A20" s="110"/>
      <c r="B20" s="110"/>
      <c r="C20" s="114"/>
      <c r="D20" s="115"/>
      <c r="E20" s="115"/>
      <c r="F20" s="115"/>
    </row>
    <row r="21" spans="1:10" ht="39.75" customHeight="1">
      <c r="A21" s="110" t="s">
        <v>310</v>
      </c>
      <c r="B21" s="110" t="s">
        <v>366</v>
      </c>
      <c r="C21" s="114" t="s">
        <v>62</v>
      </c>
      <c r="D21" s="115">
        <v>1</v>
      </c>
      <c r="E21" s="330"/>
      <c r="F21" s="115">
        <f>+E21*D21</f>
        <v>0</v>
      </c>
    </row>
    <row r="22" spans="1:10">
      <c r="A22" s="110"/>
      <c r="B22" s="110"/>
      <c r="C22" s="114"/>
      <c r="D22" s="115"/>
      <c r="E22" s="115"/>
      <c r="F22" s="115"/>
    </row>
    <row r="23" spans="1:10">
      <c r="A23" s="110" t="s">
        <v>311</v>
      </c>
      <c r="B23" s="110" t="s">
        <v>446</v>
      </c>
      <c r="C23" s="114" t="s">
        <v>62</v>
      </c>
      <c r="D23" s="115">
        <v>1</v>
      </c>
      <c r="E23" s="330"/>
      <c r="F23" s="115">
        <f>+E23*D23</f>
        <v>0</v>
      </c>
    </row>
    <row r="24" spans="1:10" ht="96">
      <c r="A24" s="110"/>
      <c r="B24" s="634" t="s">
        <v>469</v>
      </c>
      <c r="C24" s="114"/>
      <c r="D24" s="115"/>
      <c r="E24" s="115"/>
      <c r="F24" s="115"/>
    </row>
    <row r="25" spans="1:10" ht="24">
      <c r="A25" s="110"/>
      <c r="B25" s="634" t="s">
        <v>470</v>
      </c>
      <c r="C25" s="114"/>
      <c r="D25" s="115"/>
      <c r="E25" s="115"/>
      <c r="F25" s="115"/>
    </row>
    <row r="26" spans="1:10" ht="84">
      <c r="A26" s="110"/>
      <c r="B26" s="634" t="s">
        <v>471</v>
      </c>
      <c r="C26" s="114"/>
      <c r="D26" s="115"/>
      <c r="E26" s="115"/>
      <c r="F26" s="115"/>
    </row>
    <row r="27" spans="1:10">
      <c r="A27" s="110"/>
      <c r="B27" s="110"/>
      <c r="C27" s="114"/>
      <c r="D27" s="115"/>
      <c r="E27" s="115"/>
      <c r="F27" s="115"/>
    </row>
    <row r="28" spans="1:10" ht="25.5">
      <c r="A28" s="110">
        <v>4</v>
      </c>
      <c r="B28" s="110" t="s">
        <v>473</v>
      </c>
      <c r="C28" s="114" t="s">
        <v>62</v>
      </c>
      <c r="D28" s="115">
        <v>1</v>
      </c>
      <c r="E28" s="330"/>
      <c r="F28" s="115">
        <f>+E28*D28</f>
        <v>0</v>
      </c>
    </row>
    <row r="29" spans="1:10" ht="96">
      <c r="A29" s="110"/>
      <c r="B29" s="634" t="s">
        <v>472</v>
      </c>
      <c r="C29" s="114"/>
      <c r="D29" s="115"/>
      <c r="E29" s="115"/>
      <c r="F29" s="115"/>
    </row>
    <row r="30" spans="1:10" ht="132" customHeight="1">
      <c r="A30" s="110"/>
      <c r="B30" s="634" t="s">
        <v>474</v>
      </c>
      <c r="C30" s="114"/>
      <c r="D30" s="115"/>
      <c r="E30" s="115"/>
      <c r="F30" s="115"/>
    </row>
    <row r="31" spans="1:10">
      <c r="A31" s="110"/>
      <c r="B31" s="261"/>
      <c r="C31" s="114"/>
      <c r="D31" s="115"/>
      <c r="E31" s="115"/>
      <c r="F31" s="115"/>
    </row>
    <row r="32" spans="1:10">
      <c r="A32" s="110">
        <v>5</v>
      </c>
      <c r="B32" s="110" t="s">
        <v>365</v>
      </c>
      <c r="C32" s="114" t="s">
        <v>339</v>
      </c>
      <c r="D32" s="115">
        <v>1</v>
      </c>
      <c r="E32" s="330"/>
      <c r="F32" s="115">
        <f>+E32*D32</f>
        <v>0</v>
      </c>
    </row>
    <row r="33" spans="1:10">
      <c r="A33" s="110"/>
      <c r="B33" s="110"/>
      <c r="C33" s="114"/>
      <c r="D33" s="115"/>
      <c r="E33" s="115"/>
      <c r="F33" s="115"/>
    </row>
    <row r="34" spans="1:10">
      <c r="A34" s="110">
        <v>6</v>
      </c>
      <c r="B34" s="110" t="s">
        <v>314</v>
      </c>
      <c r="C34" s="114" t="s">
        <v>62</v>
      </c>
      <c r="D34" s="115">
        <v>1</v>
      </c>
      <c r="E34" s="330"/>
      <c r="F34" s="115">
        <f>+E34*D34</f>
        <v>0</v>
      </c>
    </row>
    <row r="35" spans="1:10">
      <c r="A35" s="110"/>
      <c r="B35" s="110"/>
      <c r="C35" s="114"/>
      <c r="D35" s="115"/>
      <c r="E35" s="115"/>
      <c r="F35" s="115"/>
    </row>
    <row r="36" spans="1:10">
      <c r="A36" s="110">
        <v>7</v>
      </c>
      <c r="B36" s="110" t="s">
        <v>445</v>
      </c>
      <c r="C36" s="114" t="s">
        <v>62</v>
      </c>
      <c r="D36" s="115">
        <v>1</v>
      </c>
      <c r="E36" s="330"/>
      <c r="F36" s="115">
        <f>+E36*D36</f>
        <v>0</v>
      </c>
    </row>
    <row r="37" spans="1:10">
      <c r="A37" s="110"/>
      <c r="B37" s="110"/>
      <c r="C37" s="114"/>
      <c r="D37" s="115"/>
      <c r="E37" s="115"/>
      <c r="F37" s="115"/>
    </row>
    <row r="38" spans="1:10" ht="31.5" customHeight="1">
      <c r="A38" s="110">
        <v>8</v>
      </c>
      <c r="B38" s="110" t="s">
        <v>372</v>
      </c>
      <c r="C38" s="114" t="s">
        <v>62</v>
      </c>
      <c r="D38" s="115">
        <v>1</v>
      </c>
      <c r="E38" s="330"/>
      <c r="F38" s="115">
        <f>+E38*D38</f>
        <v>0</v>
      </c>
    </row>
    <row r="39" spans="1:10">
      <c r="C39" s="107"/>
      <c r="F39" s="115"/>
    </row>
    <row r="40" spans="1:10" s="105" customFormat="1" ht="13.5" thickBot="1">
      <c r="A40" s="101"/>
      <c r="B40" s="116" t="s">
        <v>315</v>
      </c>
      <c r="C40" s="117"/>
      <c r="D40" s="118"/>
      <c r="E40" s="118"/>
      <c r="F40" s="118">
        <f>SUM(F19:F39)</f>
        <v>0</v>
      </c>
    </row>
    <row r="41" spans="1:10" s="112" customFormat="1" ht="15" customHeight="1" thickTop="1">
      <c r="A41" s="110"/>
      <c r="B41" s="119"/>
      <c r="C41" s="120"/>
      <c r="D41" s="121"/>
      <c r="E41" s="121"/>
      <c r="F41" s="121"/>
    </row>
    <row r="42" spans="1:10" s="112" customFormat="1" ht="15" customHeight="1">
      <c r="A42" s="110"/>
      <c r="B42" s="119"/>
      <c r="C42" s="120"/>
      <c r="D42" s="121"/>
      <c r="E42" s="121"/>
      <c r="F42" s="121"/>
    </row>
    <row r="43" spans="1:10" s="112" customFormat="1" ht="15" customHeight="1">
      <c r="A43" s="101"/>
      <c r="B43" s="102" t="s">
        <v>60</v>
      </c>
      <c r="C43" s="103"/>
      <c r="D43" s="104"/>
      <c r="E43" s="104"/>
      <c r="F43" s="104"/>
    </row>
    <row r="44" spans="1:10" s="112" customFormat="1" ht="15" customHeight="1">
      <c r="A44" s="110"/>
      <c r="B44" s="119"/>
      <c r="C44" s="120"/>
      <c r="D44" s="121"/>
      <c r="E44" s="121"/>
      <c r="F44" s="121"/>
    </row>
    <row r="45" spans="1:10" s="112" customFormat="1" ht="64.5" customHeight="1">
      <c r="A45" s="122"/>
      <c r="B45" s="123" t="s">
        <v>61</v>
      </c>
      <c r="C45" s="124"/>
      <c r="D45" s="125"/>
      <c r="E45" s="125"/>
      <c r="F45" s="125"/>
      <c r="G45" s="31"/>
      <c r="H45" s="31"/>
      <c r="I45" s="66"/>
      <c r="J45" s="66"/>
    </row>
    <row r="46" spans="1:10" s="112" customFormat="1" ht="40.5" customHeight="1">
      <c r="A46" s="122"/>
      <c r="B46" s="123" t="s">
        <v>367</v>
      </c>
      <c r="C46" s="124"/>
      <c r="D46" s="125"/>
      <c r="E46" s="125"/>
      <c r="F46" s="125"/>
      <c r="G46" s="31"/>
      <c r="H46" s="31"/>
      <c r="I46" s="66"/>
      <c r="J46" s="66"/>
    </row>
    <row r="47" spans="1:10" s="112" customFormat="1">
      <c r="A47" s="122"/>
      <c r="B47" s="123"/>
      <c r="C47" s="124"/>
      <c r="D47" s="125"/>
      <c r="E47" s="125"/>
      <c r="F47" s="125"/>
      <c r="G47" s="31"/>
      <c r="H47" s="31"/>
      <c r="I47" s="66"/>
      <c r="J47" s="66"/>
    </row>
    <row r="48" spans="1:10" s="112" customFormat="1" ht="51">
      <c r="A48" s="113">
        <v>1</v>
      </c>
      <c r="B48" s="632" t="s">
        <v>424</v>
      </c>
      <c r="C48" s="31" t="s">
        <v>316</v>
      </c>
      <c r="D48" s="66">
        <v>20.96</v>
      </c>
      <c r="E48" s="331"/>
      <c r="F48" s="115">
        <f>E48*D48</f>
        <v>0</v>
      </c>
      <c r="G48" s="31"/>
      <c r="H48" s="31"/>
      <c r="I48" s="66"/>
      <c r="J48" s="66"/>
    </row>
    <row r="49" spans="1:10" s="112" customFormat="1">
      <c r="A49" s="113"/>
      <c r="B49" s="632"/>
      <c r="C49" s="31"/>
      <c r="D49" s="66"/>
      <c r="E49" s="66"/>
      <c r="F49" s="115"/>
      <c r="G49" s="31"/>
      <c r="H49" s="31"/>
      <c r="I49" s="66"/>
      <c r="J49" s="66"/>
    </row>
    <row r="50" spans="1:10" s="112" customFormat="1" ht="51">
      <c r="A50" s="113">
        <v>2</v>
      </c>
      <c r="B50" s="632" t="s">
        <v>425</v>
      </c>
      <c r="C50" s="31" t="s">
        <v>316</v>
      </c>
      <c r="D50" s="66">
        <v>230.83</v>
      </c>
      <c r="E50" s="331"/>
      <c r="F50" s="115">
        <f>E50*D50</f>
        <v>0</v>
      </c>
      <c r="G50" s="31"/>
      <c r="H50" s="31"/>
      <c r="I50" s="66"/>
      <c r="J50" s="66"/>
    </row>
    <row r="51" spans="1:10" s="112" customFormat="1">
      <c r="A51" s="113"/>
      <c r="B51" s="632"/>
      <c r="C51" s="31"/>
      <c r="D51" s="66"/>
      <c r="E51" s="66"/>
      <c r="F51" s="115"/>
      <c r="G51" s="31"/>
      <c r="H51" s="31"/>
      <c r="I51" s="66"/>
      <c r="J51" s="66"/>
    </row>
    <row r="52" spans="1:10" s="112" customFormat="1" ht="38.25">
      <c r="A52" s="113">
        <v>3</v>
      </c>
      <c r="B52" s="110" t="s">
        <v>368</v>
      </c>
      <c r="C52" s="124" t="s">
        <v>316</v>
      </c>
      <c r="D52" s="125">
        <v>570</v>
      </c>
      <c r="E52" s="332"/>
      <c r="F52" s="115">
        <f>E52*D52</f>
        <v>0</v>
      </c>
      <c r="G52" s="31"/>
      <c r="H52" s="31"/>
      <c r="I52" s="66"/>
      <c r="J52" s="66"/>
    </row>
    <row r="53" spans="1:10" s="112" customFormat="1">
      <c r="A53" s="113"/>
      <c r="B53" s="632"/>
      <c r="C53" s="31"/>
      <c r="D53" s="66"/>
      <c r="E53" s="66"/>
      <c r="F53" s="115"/>
      <c r="G53" s="31"/>
      <c r="H53" s="31"/>
      <c r="I53" s="66"/>
      <c r="J53" s="66"/>
    </row>
    <row r="54" spans="1:10" s="112" customFormat="1" ht="25.5">
      <c r="A54" s="113">
        <v>4</v>
      </c>
      <c r="B54" s="632" t="s">
        <v>426</v>
      </c>
      <c r="C54" s="31" t="s">
        <v>339</v>
      </c>
      <c r="D54" s="66">
        <v>4</v>
      </c>
      <c r="E54" s="331"/>
      <c r="F54" s="115">
        <f>E54*D54</f>
        <v>0</v>
      </c>
      <c r="G54" s="31"/>
      <c r="H54" s="31"/>
      <c r="I54" s="66"/>
      <c r="J54" s="66"/>
    </row>
    <row r="55" spans="1:10" s="112" customFormat="1">
      <c r="A55" s="113"/>
      <c r="B55" s="632"/>
      <c r="C55" s="31"/>
      <c r="D55" s="66"/>
      <c r="E55" s="66"/>
      <c r="F55" s="115"/>
      <c r="G55" s="31"/>
      <c r="H55" s="31"/>
      <c r="I55" s="66"/>
      <c r="J55" s="66"/>
    </row>
    <row r="56" spans="1:10" s="112" customFormat="1" ht="38.25">
      <c r="A56" s="113">
        <v>5</v>
      </c>
      <c r="B56" s="126" t="s">
        <v>427</v>
      </c>
      <c r="C56" s="31" t="s">
        <v>339</v>
      </c>
      <c r="D56" s="66">
        <v>12</v>
      </c>
      <c r="E56" s="331"/>
      <c r="F56" s="115">
        <f>E56*D56</f>
        <v>0</v>
      </c>
      <c r="G56" s="31"/>
      <c r="H56" s="31"/>
      <c r="I56" s="66"/>
      <c r="J56" s="66"/>
    </row>
    <row r="57" spans="1:10" s="112" customFormat="1">
      <c r="A57" s="113"/>
      <c r="B57" s="632"/>
      <c r="C57" s="31"/>
      <c r="D57" s="66"/>
      <c r="E57" s="66"/>
      <c r="F57" s="115"/>
      <c r="G57" s="31"/>
      <c r="H57" s="31"/>
      <c r="I57" s="66"/>
      <c r="J57" s="66"/>
    </row>
    <row r="58" spans="1:10" s="112" customFormat="1" ht="38.25">
      <c r="A58" s="113">
        <v>6</v>
      </c>
      <c r="B58" s="632" t="s">
        <v>428</v>
      </c>
      <c r="C58" s="31" t="s">
        <v>316</v>
      </c>
      <c r="D58" s="66">
        <v>65</v>
      </c>
      <c r="E58" s="331"/>
      <c r="F58" s="115">
        <f>E58*D58</f>
        <v>0</v>
      </c>
      <c r="G58" s="31"/>
      <c r="H58" s="31"/>
      <c r="I58" s="66"/>
      <c r="J58" s="66"/>
    </row>
    <row r="59" spans="1:10" s="112" customFormat="1">
      <c r="A59" s="113"/>
      <c r="B59" s="632"/>
      <c r="C59" s="31"/>
      <c r="D59" s="66"/>
      <c r="E59" s="66"/>
      <c r="F59" s="115"/>
      <c r="G59" s="31"/>
      <c r="H59" s="31"/>
      <c r="I59" s="66"/>
      <c r="J59" s="66"/>
    </row>
    <row r="60" spans="1:10" s="112" customFormat="1" ht="25.5">
      <c r="A60" s="113">
        <v>7</v>
      </c>
      <c r="B60" s="632" t="s">
        <v>429</v>
      </c>
      <c r="C60" s="31" t="s">
        <v>346</v>
      </c>
      <c r="D60" s="66">
        <v>69</v>
      </c>
      <c r="E60" s="331"/>
      <c r="F60" s="115">
        <f>E60*D60</f>
        <v>0</v>
      </c>
      <c r="G60" s="31"/>
      <c r="H60" s="31"/>
      <c r="I60" s="66"/>
      <c r="J60" s="66"/>
    </row>
    <row r="61" spans="1:10" s="112" customFormat="1">
      <c r="A61" s="113"/>
      <c r="B61" s="632"/>
      <c r="C61" s="31"/>
      <c r="D61" s="66"/>
      <c r="E61" s="66"/>
      <c r="F61" s="115"/>
      <c r="G61" s="31"/>
      <c r="H61" s="31"/>
      <c r="I61" s="66"/>
      <c r="J61" s="66"/>
    </row>
    <row r="62" spans="1:10" s="112" customFormat="1" ht="25.5">
      <c r="A62" s="113">
        <v>8</v>
      </c>
      <c r="B62" s="127" t="s">
        <v>430</v>
      </c>
      <c r="C62" s="31" t="s">
        <v>316</v>
      </c>
      <c r="D62" s="66">
        <v>40</v>
      </c>
      <c r="E62" s="331"/>
      <c r="F62" s="115">
        <f>E62*D62</f>
        <v>0</v>
      </c>
      <c r="G62" s="31"/>
      <c r="H62" s="31"/>
      <c r="I62" s="66"/>
      <c r="J62" s="66"/>
    </row>
    <row r="63" spans="1:10" s="112" customFormat="1">
      <c r="A63" s="113"/>
      <c r="B63" s="635"/>
      <c r="C63" s="31"/>
      <c r="D63" s="66"/>
      <c r="E63" s="66"/>
      <c r="F63" s="115"/>
      <c r="G63" s="31"/>
      <c r="H63" s="31"/>
      <c r="I63" s="66"/>
      <c r="J63" s="66"/>
    </row>
    <row r="64" spans="1:10" s="112" customFormat="1" ht="38.25">
      <c r="A64" s="110">
        <v>9</v>
      </c>
      <c r="B64" s="632" t="s">
        <v>480</v>
      </c>
      <c r="C64" s="128" t="s">
        <v>339</v>
      </c>
      <c r="D64" s="129">
        <v>10</v>
      </c>
      <c r="E64" s="333"/>
      <c r="F64" s="115">
        <f>E64*D64</f>
        <v>0</v>
      </c>
    </row>
    <row r="65" spans="1:10" s="112" customFormat="1">
      <c r="A65" s="110"/>
      <c r="B65" s="632"/>
      <c r="C65" s="128"/>
      <c r="D65" s="129"/>
      <c r="E65" s="129"/>
      <c r="F65" s="115"/>
    </row>
    <row r="66" spans="1:10" s="112" customFormat="1">
      <c r="A66" s="113">
        <v>10</v>
      </c>
      <c r="B66" s="126" t="s">
        <v>481</v>
      </c>
      <c r="C66" s="31"/>
      <c r="D66" s="66"/>
      <c r="E66" s="66"/>
      <c r="F66" s="115"/>
      <c r="G66" s="31"/>
      <c r="H66" s="31"/>
      <c r="I66" s="66"/>
      <c r="J66" s="66"/>
    </row>
    <row r="67" spans="1:10" s="112" customFormat="1">
      <c r="A67" s="113"/>
      <c r="B67" s="126"/>
      <c r="C67" s="31"/>
      <c r="D67" s="66"/>
      <c r="E67" s="66"/>
      <c r="F67" s="115"/>
      <c r="G67" s="31"/>
      <c r="H67" s="31"/>
      <c r="I67" s="66"/>
      <c r="J67" s="66"/>
    </row>
    <row r="68" spans="1:10" s="112" customFormat="1" ht="13.5" thickBot="1">
      <c r="A68" s="106"/>
      <c r="B68" s="116" t="s">
        <v>315</v>
      </c>
      <c r="C68" s="130"/>
      <c r="D68" s="118"/>
      <c r="E68" s="118"/>
      <c r="F68" s="118">
        <f>SUM(F48:F67)</f>
        <v>0</v>
      </c>
    </row>
    <row r="69" spans="1:10" s="112" customFormat="1" ht="13.5" thickTop="1">
      <c r="A69" s="106"/>
      <c r="B69" s="106"/>
      <c r="C69" s="107"/>
      <c r="D69" s="108"/>
      <c r="E69" s="108"/>
      <c r="F69" s="108"/>
    </row>
    <row r="70" spans="1:10">
      <c r="C70" s="107"/>
    </row>
    <row r="71" spans="1:10">
      <c r="A71" s="101"/>
      <c r="B71" s="102" t="s">
        <v>509</v>
      </c>
      <c r="C71" s="103"/>
      <c r="D71" s="104"/>
      <c r="E71" s="104"/>
      <c r="F71" s="104"/>
    </row>
    <row r="72" spans="1:10">
      <c r="C72" s="107"/>
    </row>
    <row r="73" spans="1:10" s="105" customFormat="1">
      <c r="A73" s="106"/>
      <c r="B73" s="649" t="s">
        <v>35</v>
      </c>
      <c r="C73" s="649"/>
      <c r="D73" s="649"/>
      <c r="E73" s="649"/>
      <c r="F73" s="649"/>
    </row>
    <row r="74" spans="1:10">
      <c r="B74" s="649" t="s">
        <v>156</v>
      </c>
      <c r="C74" s="649"/>
      <c r="D74" s="649"/>
      <c r="E74" s="649"/>
      <c r="F74" s="649"/>
    </row>
    <row r="75" spans="1:10">
      <c r="B75" s="649" t="s">
        <v>157</v>
      </c>
      <c r="C75" s="649"/>
      <c r="D75" s="649"/>
      <c r="E75" s="649"/>
      <c r="F75" s="649"/>
    </row>
    <row r="76" spans="1:10">
      <c r="B76" s="649" t="s">
        <v>158</v>
      </c>
      <c r="C76" s="649"/>
      <c r="D76" s="649"/>
      <c r="E76" s="649"/>
      <c r="F76" s="649"/>
    </row>
    <row r="77" spans="1:10">
      <c r="B77" s="649" t="s">
        <v>159</v>
      </c>
      <c r="C77" s="649"/>
      <c r="D77" s="649"/>
      <c r="E77" s="649"/>
      <c r="F77" s="649"/>
    </row>
    <row r="78" spans="1:10">
      <c r="B78" s="649" t="s">
        <v>160</v>
      </c>
      <c r="C78" s="649"/>
      <c r="D78" s="649"/>
      <c r="E78" s="649"/>
      <c r="F78" s="649"/>
    </row>
    <row r="79" spans="1:10" ht="15" customHeight="1">
      <c r="B79" s="649" t="s">
        <v>161</v>
      </c>
      <c r="C79" s="649"/>
      <c r="D79" s="649"/>
      <c r="E79" s="649"/>
      <c r="F79" s="649"/>
    </row>
    <row r="80" spans="1:10" ht="15" customHeight="1">
      <c r="B80" s="649" t="s">
        <v>162</v>
      </c>
      <c r="C80" s="649"/>
      <c r="D80" s="649"/>
      <c r="E80" s="649"/>
      <c r="F80" s="649"/>
    </row>
    <row r="81" spans="2:6" ht="27" customHeight="1">
      <c r="B81" s="649" t="s">
        <v>369</v>
      </c>
      <c r="C81" s="649"/>
      <c r="D81" s="649"/>
      <c r="E81" s="649"/>
      <c r="F81" s="649"/>
    </row>
    <row r="82" spans="2:6" ht="42" customHeight="1">
      <c r="B82" s="649" t="s">
        <v>182</v>
      </c>
      <c r="C82" s="649"/>
      <c r="D82" s="649"/>
      <c r="E82" s="649"/>
      <c r="F82" s="649"/>
    </row>
    <row r="83" spans="2:6" ht="25.5" customHeight="1">
      <c r="B83" s="649" t="s">
        <v>163</v>
      </c>
      <c r="C83" s="649"/>
      <c r="D83" s="649"/>
      <c r="E83" s="649"/>
      <c r="F83" s="649"/>
    </row>
    <row r="84" spans="2:6">
      <c r="B84" s="649" t="s">
        <v>164</v>
      </c>
      <c r="C84" s="649"/>
      <c r="D84" s="649"/>
      <c r="E84" s="649"/>
      <c r="F84" s="649"/>
    </row>
    <row r="85" spans="2:6">
      <c r="B85" s="649" t="s">
        <v>165</v>
      </c>
      <c r="C85" s="649"/>
      <c r="D85" s="649"/>
      <c r="E85" s="649"/>
      <c r="F85" s="649"/>
    </row>
    <row r="86" spans="2:6">
      <c r="B86" s="649" t="s">
        <v>166</v>
      </c>
      <c r="C86" s="649"/>
      <c r="D86" s="649"/>
      <c r="E86" s="649"/>
      <c r="F86" s="649"/>
    </row>
    <row r="87" spans="2:6">
      <c r="B87" s="649" t="s">
        <v>167</v>
      </c>
      <c r="C87" s="649"/>
      <c r="D87" s="649"/>
      <c r="E87" s="649"/>
      <c r="F87" s="649"/>
    </row>
    <row r="88" spans="2:6">
      <c r="B88" s="649" t="s">
        <v>168</v>
      </c>
      <c r="C88" s="649"/>
      <c r="D88" s="649"/>
      <c r="E88" s="649"/>
      <c r="F88" s="649"/>
    </row>
    <row r="89" spans="2:6">
      <c r="B89" s="649" t="s">
        <v>169</v>
      </c>
      <c r="C89" s="649"/>
      <c r="D89" s="649"/>
      <c r="E89" s="649"/>
      <c r="F89" s="649"/>
    </row>
    <row r="90" spans="2:6">
      <c r="B90" s="649" t="s">
        <v>170</v>
      </c>
      <c r="C90" s="649"/>
      <c r="D90" s="649"/>
      <c r="E90" s="649"/>
      <c r="F90" s="649"/>
    </row>
    <row r="91" spans="2:6">
      <c r="B91" s="649" t="s">
        <v>171</v>
      </c>
      <c r="C91" s="649"/>
      <c r="D91" s="649"/>
      <c r="E91" s="649"/>
      <c r="F91" s="649"/>
    </row>
    <row r="92" spans="2:6">
      <c r="B92" s="649" t="s">
        <v>172</v>
      </c>
      <c r="C92" s="649"/>
      <c r="D92" s="649"/>
      <c r="E92" s="649"/>
      <c r="F92" s="649"/>
    </row>
    <row r="93" spans="2:6">
      <c r="B93" s="649" t="s">
        <v>173</v>
      </c>
      <c r="C93" s="649"/>
      <c r="D93" s="649"/>
      <c r="E93" s="649"/>
      <c r="F93" s="649"/>
    </row>
    <row r="94" spans="2:6">
      <c r="B94" s="649" t="s">
        <v>174</v>
      </c>
      <c r="C94" s="649"/>
      <c r="D94" s="649"/>
      <c r="E94" s="649"/>
      <c r="F94" s="649"/>
    </row>
    <row r="95" spans="2:6" ht="25.5" customHeight="1">
      <c r="B95" s="649" t="s">
        <v>175</v>
      </c>
      <c r="C95" s="649"/>
      <c r="D95" s="649"/>
      <c r="E95" s="649"/>
      <c r="F95" s="649"/>
    </row>
    <row r="96" spans="2:6">
      <c r="B96" s="649" t="s">
        <v>41</v>
      </c>
      <c r="C96" s="649"/>
      <c r="D96" s="649"/>
      <c r="E96" s="649"/>
      <c r="F96" s="649"/>
    </row>
    <row r="97" spans="1:10" ht="15" customHeight="1">
      <c r="A97" s="110"/>
      <c r="B97" s="110"/>
      <c r="C97" s="114"/>
      <c r="D97" s="114"/>
      <c r="E97" s="114"/>
      <c r="F97" s="114"/>
    </row>
    <row r="98" spans="1:10" ht="62.25" customHeight="1">
      <c r="A98" s="113">
        <v>1</v>
      </c>
      <c r="B98" s="123" t="s">
        <v>507</v>
      </c>
      <c r="C98" s="31" t="s">
        <v>317</v>
      </c>
      <c r="D98" s="66">
        <v>155</v>
      </c>
      <c r="E98" s="331"/>
      <c r="F98" s="115">
        <f>E98*D98</f>
        <v>0</v>
      </c>
    </row>
    <row r="99" spans="1:10" ht="18" customHeight="1">
      <c r="A99" s="113"/>
      <c r="B99" s="123"/>
      <c r="C99" s="31"/>
      <c r="D99" s="66"/>
      <c r="E99" s="66"/>
      <c r="F99" s="115"/>
    </row>
    <row r="100" spans="1:10" ht="32.25" customHeight="1">
      <c r="A100" s="113">
        <v>2</v>
      </c>
      <c r="B100" s="110" t="s">
        <v>477</v>
      </c>
      <c r="C100" s="31" t="s">
        <v>317</v>
      </c>
      <c r="D100" s="66">
        <v>5</v>
      </c>
      <c r="E100" s="331"/>
      <c r="F100" s="115">
        <f>E100*D100</f>
        <v>0</v>
      </c>
    </row>
    <row r="101" spans="1:10" ht="15" customHeight="1">
      <c r="A101" s="113"/>
      <c r="B101" s="127"/>
      <c r="C101" s="31"/>
      <c r="D101" s="66"/>
      <c r="E101" s="66"/>
      <c r="F101" s="114"/>
    </row>
    <row r="102" spans="1:10" ht="15" customHeight="1">
      <c r="A102" s="113">
        <v>3</v>
      </c>
      <c r="B102" s="127" t="s">
        <v>266</v>
      </c>
      <c r="C102" s="31" t="s">
        <v>317</v>
      </c>
      <c r="D102" s="66">
        <v>155</v>
      </c>
      <c r="E102" s="331"/>
      <c r="F102" s="115">
        <f>E102*D102</f>
        <v>0</v>
      </c>
    </row>
    <row r="103" spans="1:10" ht="15" customHeight="1">
      <c r="A103" s="113"/>
      <c r="B103" s="127"/>
      <c r="C103" s="31"/>
      <c r="D103" s="66"/>
      <c r="E103" s="66"/>
      <c r="F103" s="115"/>
    </row>
    <row r="104" spans="1:10" ht="25.5">
      <c r="A104" s="110">
        <v>4</v>
      </c>
      <c r="B104" s="110" t="s">
        <v>350</v>
      </c>
      <c r="C104" s="110" t="s">
        <v>316</v>
      </c>
      <c r="D104" s="131">
        <v>15</v>
      </c>
      <c r="E104" s="334"/>
      <c r="F104" s="131">
        <f>E104*D104</f>
        <v>0</v>
      </c>
      <c r="G104" s="31"/>
      <c r="H104" s="31"/>
      <c r="I104" s="66"/>
      <c r="J104" s="66"/>
    </row>
    <row r="105" spans="1:10">
      <c r="A105" s="110"/>
      <c r="B105" s="110"/>
      <c r="C105" s="110"/>
      <c r="D105" s="131"/>
      <c r="E105" s="131"/>
      <c r="F105" s="131"/>
    </row>
    <row r="106" spans="1:10" ht="27.75" customHeight="1">
      <c r="A106" s="110">
        <v>5</v>
      </c>
      <c r="B106" s="110" t="s">
        <v>351</v>
      </c>
      <c r="C106" s="110" t="s">
        <v>316</v>
      </c>
      <c r="D106" s="131">
        <v>10</v>
      </c>
      <c r="E106" s="334"/>
      <c r="F106" s="131">
        <f>E106*D106</f>
        <v>0</v>
      </c>
    </row>
    <row r="107" spans="1:10">
      <c r="A107" s="110" t="s">
        <v>318</v>
      </c>
      <c r="B107" s="110"/>
      <c r="C107" s="110"/>
      <c r="D107" s="131"/>
      <c r="E107" s="131"/>
      <c r="F107" s="131"/>
    </row>
    <row r="108" spans="1:10" ht="38.25">
      <c r="A108" s="110">
        <v>6</v>
      </c>
      <c r="B108" s="110" t="s">
        <v>508</v>
      </c>
      <c r="C108" s="110" t="s">
        <v>317</v>
      </c>
      <c r="D108" s="131">
        <v>25</v>
      </c>
      <c r="E108" s="334"/>
      <c r="F108" s="131">
        <f>E108*D108</f>
        <v>0</v>
      </c>
    </row>
    <row r="109" spans="1:10">
      <c r="A109" s="110"/>
      <c r="B109" s="110"/>
      <c r="C109" s="110"/>
      <c r="D109" s="131"/>
      <c r="E109" s="131"/>
      <c r="F109" s="131"/>
    </row>
    <row r="110" spans="1:10" ht="13.5" thickBot="1">
      <c r="A110" s="101"/>
      <c r="B110" s="116" t="s">
        <v>315</v>
      </c>
      <c r="C110" s="117"/>
      <c r="D110" s="118"/>
      <c r="E110" s="118"/>
      <c r="F110" s="118">
        <f>SUM(F98:F109)</f>
        <v>0</v>
      </c>
    </row>
    <row r="111" spans="1:10" ht="13.5" thickTop="1">
      <c r="C111" s="107"/>
    </row>
    <row r="112" spans="1:10">
      <c r="A112" s="101"/>
      <c r="B112" s="102" t="s">
        <v>510</v>
      </c>
      <c r="C112" s="103"/>
      <c r="D112" s="104"/>
      <c r="E112" s="104"/>
      <c r="F112" s="104"/>
    </row>
    <row r="113" spans="1:6">
      <c r="C113" s="107"/>
    </row>
    <row r="114" spans="1:6" s="105" customFormat="1">
      <c r="A114" s="106"/>
      <c r="B114" s="649" t="s">
        <v>35</v>
      </c>
      <c r="C114" s="649"/>
      <c r="D114" s="649"/>
      <c r="E114" s="649"/>
      <c r="F114" s="649"/>
    </row>
    <row r="115" spans="1:6">
      <c r="B115" s="649" t="s">
        <v>36</v>
      </c>
      <c r="C115" s="649"/>
      <c r="D115" s="649"/>
      <c r="E115" s="649"/>
      <c r="F115" s="649"/>
    </row>
    <row r="116" spans="1:6">
      <c r="B116" s="649" t="s">
        <v>37</v>
      </c>
      <c r="C116" s="649"/>
      <c r="D116" s="649"/>
      <c r="E116" s="649"/>
      <c r="F116" s="649"/>
    </row>
    <row r="117" spans="1:6">
      <c r="B117" s="649" t="s">
        <v>38</v>
      </c>
      <c r="C117" s="649"/>
      <c r="D117" s="649"/>
      <c r="E117" s="649"/>
      <c r="F117" s="649"/>
    </row>
    <row r="118" spans="1:6">
      <c r="B118" s="649" t="s">
        <v>39</v>
      </c>
      <c r="C118" s="649"/>
      <c r="D118" s="649"/>
      <c r="E118" s="649"/>
      <c r="F118" s="649"/>
    </row>
    <row r="119" spans="1:6">
      <c r="B119" s="649" t="s">
        <v>40</v>
      </c>
      <c r="C119" s="649"/>
      <c r="D119" s="649"/>
      <c r="E119" s="649"/>
      <c r="F119" s="649"/>
    </row>
    <row r="120" spans="1:6">
      <c r="B120" s="649" t="s">
        <v>144</v>
      </c>
      <c r="C120" s="649"/>
      <c r="D120" s="649"/>
      <c r="E120" s="649"/>
      <c r="F120" s="649"/>
    </row>
    <row r="121" spans="1:6">
      <c r="B121" s="649" t="s">
        <v>41</v>
      </c>
      <c r="C121" s="649"/>
      <c r="D121" s="649"/>
      <c r="E121" s="649"/>
      <c r="F121" s="649"/>
    </row>
    <row r="122" spans="1:6">
      <c r="B122" s="649" t="s">
        <v>42</v>
      </c>
      <c r="C122" s="649"/>
      <c r="D122" s="649"/>
      <c r="E122" s="649"/>
      <c r="F122" s="649"/>
    </row>
    <row r="123" spans="1:6">
      <c r="B123" s="649" t="s">
        <v>43</v>
      </c>
      <c r="C123" s="649"/>
      <c r="D123" s="649"/>
      <c r="E123" s="649"/>
      <c r="F123" s="649"/>
    </row>
    <row r="124" spans="1:6">
      <c r="B124" s="649" t="s">
        <v>44</v>
      </c>
      <c r="C124" s="649"/>
      <c r="D124" s="649"/>
      <c r="E124" s="649"/>
      <c r="F124" s="649"/>
    </row>
    <row r="125" spans="1:6">
      <c r="B125" s="649" t="s">
        <v>45</v>
      </c>
      <c r="C125" s="649"/>
      <c r="D125" s="649"/>
      <c r="E125" s="649"/>
      <c r="F125" s="649"/>
    </row>
    <row r="126" spans="1:6">
      <c r="B126" s="649" t="s">
        <v>46</v>
      </c>
      <c r="C126" s="649"/>
      <c r="D126" s="649"/>
      <c r="E126" s="649"/>
      <c r="F126" s="649"/>
    </row>
    <row r="127" spans="1:6">
      <c r="B127" s="649" t="s">
        <v>47</v>
      </c>
      <c r="C127" s="649"/>
      <c r="D127" s="649"/>
      <c r="E127" s="649"/>
      <c r="F127" s="649"/>
    </row>
    <row r="128" spans="1:6">
      <c r="B128" s="649" t="s">
        <v>48</v>
      </c>
      <c r="C128" s="649"/>
      <c r="D128" s="649"/>
      <c r="E128" s="649"/>
      <c r="F128" s="649"/>
    </row>
    <row r="129" spans="1:6">
      <c r="B129" s="649" t="s">
        <v>49</v>
      </c>
      <c r="C129" s="649"/>
      <c r="D129" s="649"/>
      <c r="E129" s="649"/>
      <c r="F129" s="649"/>
    </row>
    <row r="130" spans="1:6">
      <c r="B130" s="649" t="s">
        <v>50</v>
      </c>
      <c r="C130" s="649"/>
      <c r="D130" s="649"/>
      <c r="E130" s="649"/>
      <c r="F130" s="649"/>
    </row>
    <row r="131" spans="1:6">
      <c r="B131" s="649" t="s">
        <v>51</v>
      </c>
      <c r="C131" s="649"/>
      <c r="D131" s="649"/>
      <c r="E131" s="649"/>
      <c r="F131" s="649"/>
    </row>
    <row r="132" spans="1:6">
      <c r="B132" s="649" t="s">
        <v>52</v>
      </c>
      <c r="C132" s="649"/>
      <c r="D132" s="649"/>
      <c r="E132" s="649"/>
      <c r="F132" s="649"/>
    </row>
    <row r="133" spans="1:6">
      <c r="B133" s="649" t="s">
        <v>53</v>
      </c>
      <c r="C133" s="649"/>
      <c r="D133" s="649"/>
      <c r="E133" s="649"/>
      <c r="F133" s="649"/>
    </row>
    <row r="134" spans="1:6">
      <c r="B134" s="649" t="s">
        <v>54</v>
      </c>
      <c r="C134" s="649"/>
      <c r="D134" s="649"/>
      <c r="E134" s="649"/>
      <c r="F134" s="649"/>
    </row>
    <row r="135" spans="1:6">
      <c r="B135" s="649" t="s">
        <v>55</v>
      </c>
      <c r="C135" s="649"/>
      <c r="D135" s="649"/>
      <c r="E135" s="649"/>
      <c r="F135" s="649"/>
    </row>
    <row r="136" spans="1:6">
      <c r="B136" s="649" t="s">
        <v>56</v>
      </c>
      <c r="C136" s="649"/>
      <c r="D136" s="649"/>
      <c r="E136" s="649"/>
      <c r="F136" s="649"/>
    </row>
    <row r="137" spans="1:6" ht="25.5" customHeight="1">
      <c r="B137" s="649" t="s">
        <v>57</v>
      </c>
      <c r="C137" s="649"/>
      <c r="D137" s="649"/>
      <c r="E137" s="649"/>
      <c r="F137" s="649"/>
    </row>
    <row r="138" spans="1:6" ht="24.75" customHeight="1">
      <c r="B138" s="649" t="s">
        <v>58</v>
      </c>
      <c r="C138" s="649"/>
      <c r="D138" s="649"/>
      <c r="E138" s="649"/>
      <c r="F138" s="649"/>
    </row>
    <row r="139" spans="1:6">
      <c r="B139" s="649" t="s">
        <v>152</v>
      </c>
      <c r="C139" s="649"/>
      <c r="D139" s="649"/>
      <c r="E139" s="649"/>
      <c r="F139" s="649"/>
    </row>
    <row r="140" spans="1:6">
      <c r="B140" s="649" t="s">
        <v>153</v>
      </c>
      <c r="C140" s="649"/>
      <c r="D140" s="649"/>
      <c r="E140" s="649"/>
      <c r="F140" s="649"/>
    </row>
    <row r="141" spans="1:6">
      <c r="B141" s="649" t="s">
        <v>154</v>
      </c>
      <c r="C141" s="649"/>
      <c r="D141" s="649"/>
      <c r="E141" s="649"/>
      <c r="F141" s="649"/>
    </row>
    <row r="142" spans="1:6" ht="39" customHeight="1">
      <c r="A142" s="110"/>
      <c r="B142" s="651" t="s">
        <v>155</v>
      </c>
      <c r="C142" s="651"/>
      <c r="D142" s="651"/>
      <c r="E142" s="651"/>
      <c r="F142" s="651"/>
    </row>
    <row r="143" spans="1:6" ht="25.5" customHeight="1">
      <c r="A143" s="110"/>
      <c r="B143" s="110" t="s">
        <v>477</v>
      </c>
      <c r="C143" s="114"/>
      <c r="D143" s="115"/>
      <c r="E143" s="115"/>
      <c r="F143" s="115"/>
    </row>
    <row r="144" spans="1:6" ht="25.5">
      <c r="A144" s="113" t="s">
        <v>309</v>
      </c>
      <c r="B144" s="127" t="s">
        <v>483</v>
      </c>
      <c r="C144" s="31" t="s">
        <v>316</v>
      </c>
      <c r="D144" s="66">
        <v>160</v>
      </c>
      <c r="E144" s="330"/>
      <c r="F144" s="115">
        <f>E144*D144</f>
        <v>0</v>
      </c>
    </row>
    <row r="146" spans="1:6" ht="13.5" thickBot="1">
      <c r="A146" s="101"/>
      <c r="B146" s="116" t="s">
        <v>315</v>
      </c>
      <c r="C146" s="130"/>
      <c r="D146" s="118"/>
      <c r="E146" s="118"/>
      <c r="F146" s="118">
        <f>SUM(F144:F144)</f>
        <v>0</v>
      </c>
    </row>
    <row r="147" spans="1:6" ht="13.5" thickTop="1"/>
    <row r="149" spans="1:6">
      <c r="A149" s="101"/>
      <c r="B149" s="102" t="s">
        <v>333</v>
      </c>
      <c r="C149" s="105"/>
      <c r="D149" s="104"/>
      <c r="E149" s="104"/>
      <c r="F149" s="104"/>
    </row>
    <row r="151" spans="1:6" s="105" customFormat="1">
      <c r="A151" s="110"/>
      <c r="B151" s="650" t="s">
        <v>35</v>
      </c>
      <c r="C151" s="650"/>
      <c r="D151" s="650"/>
      <c r="E151" s="650"/>
      <c r="F151" s="650"/>
    </row>
    <row r="152" spans="1:6">
      <c r="A152" s="110"/>
      <c r="B152" s="650" t="s">
        <v>72</v>
      </c>
      <c r="C152" s="650"/>
      <c r="D152" s="650"/>
      <c r="E152" s="650"/>
      <c r="F152" s="650"/>
    </row>
    <row r="153" spans="1:6">
      <c r="A153" s="110"/>
      <c r="B153" s="650" t="s">
        <v>198</v>
      </c>
      <c r="C153" s="650"/>
      <c r="D153" s="650"/>
      <c r="E153" s="650"/>
      <c r="F153" s="650"/>
    </row>
    <row r="154" spans="1:6" s="105" customFormat="1">
      <c r="A154" s="110"/>
      <c r="B154" s="650" t="s">
        <v>73</v>
      </c>
      <c r="C154" s="650"/>
      <c r="D154" s="650"/>
      <c r="E154" s="650"/>
      <c r="F154" s="650"/>
    </row>
    <row r="155" spans="1:6">
      <c r="A155" s="110"/>
      <c r="B155" s="650" t="s">
        <v>74</v>
      </c>
      <c r="C155" s="650"/>
      <c r="D155" s="650"/>
      <c r="E155" s="650"/>
      <c r="F155" s="650"/>
    </row>
    <row r="156" spans="1:6">
      <c r="A156" s="110"/>
      <c r="B156" s="650" t="s">
        <v>75</v>
      </c>
      <c r="C156" s="650"/>
      <c r="D156" s="650"/>
      <c r="E156" s="650"/>
      <c r="F156" s="650"/>
    </row>
    <row r="157" spans="1:6">
      <c r="A157" s="110"/>
      <c r="B157" s="650" t="s">
        <v>76</v>
      </c>
      <c r="C157" s="650"/>
      <c r="D157" s="650"/>
      <c r="E157" s="650"/>
      <c r="F157" s="650"/>
    </row>
    <row r="158" spans="1:6">
      <c r="A158" s="110"/>
      <c r="B158" s="650" t="s">
        <v>77</v>
      </c>
      <c r="C158" s="650"/>
      <c r="D158" s="650"/>
      <c r="E158" s="650"/>
      <c r="F158" s="650"/>
    </row>
    <row r="159" spans="1:6">
      <c r="A159" s="110"/>
      <c r="B159" s="650" t="s">
        <v>78</v>
      </c>
      <c r="C159" s="650"/>
      <c r="D159" s="650"/>
      <c r="E159" s="650"/>
      <c r="F159" s="650"/>
    </row>
    <row r="160" spans="1:6">
      <c r="A160" s="110"/>
      <c r="B160" s="650" t="s">
        <v>79</v>
      </c>
      <c r="C160" s="650"/>
      <c r="D160" s="650"/>
      <c r="E160" s="650"/>
      <c r="F160" s="650"/>
    </row>
    <row r="161" spans="1:6">
      <c r="A161" s="110"/>
      <c r="B161" s="650" t="s">
        <v>80</v>
      </c>
      <c r="C161" s="650"/>
      <c r="D161" s="650"/>
      <c r="E161" s="650"/>
      <c r="F161" s="650"/>
    </row>
    <row r="162" spans="1:6">
      <c r="A162" s="110"/>
      <c r="B162" s="650" t="s">
        <v>81</v>
      </c>
      <c r="C162" s="650"/>
      <c r="D162" s="650"/>
      <c r="E162" s="650"/>
      <c r="F162" s="650"/>
    </row>
    <row r="163" spans="1:6">
      <c r="A163" s="110"/>
      <c r="B163" s="650" t="s">
        <v>77</v>
      </c>
      <c r="C163" s="650"/>
      <c r="D163" s="650"/>
      <c r="E163" s="650"/>
      <c r="F163" s="650"/>
    </row>
    <row r="164" spans="1:6">
      <c r="A164" s="110"/>
      <c r="B164" s="650" t="s">
        <v>82</v>
      </c>
      <c r="C164" s="650"/>
      <c r="D164" s="650"/>
      <c r="E164" s="650"/>
      <c r="F164" s="650"/>
    </row>
    <row r="165" spans="1:6">
      <c r="A165" s="110"/>
      <c r="B165" s="650" t="s">
        <v>83</v>
      </c>
      <c r="C165" s="650"/>
      <c r="D165" s="650"/>
      <c r="E165" s="650"/>
      <c r="F165" s="650"/>
    </row>
    <row r="166" spans="1:6">
      <c r="A166" s="110"/>
      <c r="B166" s="650" t="s">
        <v>84</v>
      </c>
      <c r="C166" s="650"/>
      <c r="D166" s="650"/>
      <c r="E166" s="650"/>
      <c r="F166" s="650"/>
    </row>
    <row r="167" spans="1:6">
      <c r="A167" s="110"/>
      <c r="B167" s="650" t="s">
        <v>85</v>
      </c>
      <c r="C167" s="650"/>
      <c r="D167" s="650"/>
      <c r="E167" s="650"/>
      <c r="F167" s="650"/>
    </row>
    <row r="168" spans="1:6">
      <c r="A168" s="110"/>
      <c r="B168" s="650" t="s">
        <v>86</v>
      </c>
      <c r="C168" s="650"/>
      <c r="D168" s="650"/>
      <c r="E168" s="650"/>
      <c r="F168" s="650"/>
    </row>
    <row r="169" spans="1:6">
      <c r="A169" s="110"/>
      <c r="B169" s="650" t="s">
        <v>40</v>
      </c>
      <c r="C169" s="650"/>
      <c r="D169" s="650"/>
      <c r="E169" s="650"/>
      <c r="F169" s="650"/>
    </row>
    <row r="170" spans="1:6">
      <c r="A170" s="110"/>
      <c r="B170" s="650" t="s">
        <v>87</v>
      </c>
      <c r="C170" s="650"/>
      <c r="D170" s="650"/>
      <c r="E170" s="650"/>
      <c r="F170" s="650"/>
    </row>
    <row r="171" spans="1:6">
      <c r="A171" s="110"/>
      <c r="B171" s="650" t="s">
        <v>88</v>
      </c>
      <c r="C171" s="650"/>
      <c r="D171" s="650"/>
      <c r="E171" s="650"/>
      <c r="F171" s="650"/>
    </row>
    <row r="172" spans="1:6">
      <c r="A172" s="110"/>
      <c r="B172" s="650" t="s">
        <v>89</v>
      </c>
      <c r="C172" s="650"/>
      <c r="D172" s="650"/>
      <c r="E172" s="650"/>
      <c r="F172" s="650"/>
    </row>
    <row r="173" spans="1:6">
      <c r="A173" s="110"/>
      <c r="B173" s="650" t="s">
        <v>90</v>
      </c>
      <c r="C173" s="650"/>
      <c r="D173" s="650"/>
      <c r="E173" s="650"/>
      <c r="F173" s="650"/>
    </row>
    <row r="174" spans="1:6" ht="12" customHeight="1">
      <c r="A174" s="110"/>
      <c r="B174" s="650"/>
      <c r="C174" s="650"/>
      <c r="D174" s="650"/>
      <c r="E174" s="650"/>
      <c r="F174" s="650"/>
    </row>
    <row r="175" spans="1:6">
      <c r="A175" s="110"/>
      <c r="B175" s="650" t="s">
        <v>91</v>
      </c>
      <c r="C175" s="650"/>
      <c r="D175" s="650"/>
      <c r="E175" s="650"/>
      <c r="F175" s="650"/>
    </row>
    <row r="176" spans="1:6">
      <c r="A176" s="110"/>
      <c r="B176" s="650" t="s">
        <v>92</v>
      </c>
      <c r="C176" s="650"/>
      <c r="D176" s="650"/>
      <c r="E176" s="650"/>
      <c r="F176" s="650"/>
    </row>
    <row r="177" spans="1:6">
      <c r="A177" s="110"/>
      <c r="B177" s="650" t="s">
        <v>93</v>
      </c>
      <c r="C177" s="650"/>
      <c r="D177" s="650"/>
      <c r="E177" s="650"/>
      <c r="F177" s="650"/>
    </row>
    <row r="178" spans="1:6">
      <c r="A178" s="110"/>
      <c r="B178" s="650" t="s">
        <v>94</v>
      </c>
      <c r="C178" s="650"/>
      <c r="D178" s="650"/>
      <c r="E178" s="650"/>
      <c r="F178" s="650"/>
    </row>
    <row r="179" spans="1:6" ht="24" customHeight="1">
      <c r="A179" s="110"/>
      <c r="B179" s="650" t="s">
        <v>95</v>
      </c>
      <c r="C179" s="650"/>
      <c r="D179" s="650"/>
      <c r="E179" s="650"/>
      <c r="F179" s="650"/>
    </row>
    <row r="180" spans="1:6" ht="22.5" customHeight="1">
      <c r="A180" s="110"/>
      <c r="B180" s="650" t="s">
        <v>96</v>
      </c>
      <c r="C180" s="650"/>
      <c r="D180" s="650"/>
      <c r="E180" s="650"/>
      <c r="F180" s="650"/>
    </row>
    <row r="181" spans="1:6">
      <c r="A181" s="110"/>
      <c r="B181" s="650" t="s">
        <v>97</v>
      </c>
      <c r="C181" s="650"/>
      <c r="D181" s="650"/>
      <c r="E181" s="650"/>
      <c r="F181" s="650"/>
    </row>
    <row r="182" spans="1:6">
      <c r="A182" s="110"/>
      <c r="B182" s="650" t="s">
        <v>77</v>
      </c>
      <c r="C182" s="650"/>
      <c r="D182" s="650"/>
      <c r="E182" s="650"/>
      <c r="F182" s="650"/>
    </row>
    <row r="183" spans="1:6">
      <c r="A183" s="110"/>
      <c r="B183" s="650" t="s">
        <v>98</v>
      </c>
      <c r="C183" s="650"/>
      <c r="D183" s="650"/>
      <c r="E183" s="650"/>
      <c r="F183" s="650"/>
    </row>
    <row r="184" spans="1:6">
      <c r="A184" s="110"/>
      <c r="B184" s="650" t="s">
        <v>99</v>
      </c>
      <c r="C184" s="650"/>
      <c r="D184" s="650"/>
      <c r="E184" s="650"/>
      <c r="F184" s="650"/>
    </row>
    <row r="185" spans="1:6">
      <c r="A185" s="110"/>
      <c r="B185" s="650" t="s">
        <v>100</v>
      </c>
      <c r="C185" s="650"/>
      <c r="D185" s="650"/>
      <c r="E185" s="650"/>
      <c r="F185" s="650"/>
    </row>
    <row r="186" spans="1:6">
      <c r="A186" s="110"/>
      <c r="B186" s="650" t="s">
        <v>101</v>
      </c>
      <c r="C186" s="650"/>
      <c r="D186" s="650"/>
      <c r="E186" s="650"/>
      <c r="F186" s="650"/>
    </row>
    <row r="187" spans="1:6">
      <c r="A187" s="110"/>
      <c r="B187" s="650" t="s">
        <v>102</v>
      </c>
      <c r="C187" s="650"/>
      <c r="D187" s="650"/>
      <c r="E187" s="650"/>
      <c r="F187" s="650"/>
    </row>
    <row r="188" spans="1:6">
      <c r="A188" s="110"/>
      <c r="B188" s="650" t="s">
        <v>40</v>
      </c>
      <c r="C188" s="650"/>
      <c r="D188" s="650"/>
      <c r="E188" s="650"/>
      <c r="F188" s="650"/>
    </row>
    <row r="189" spans="1:6">
      <c r="A189" s="110"/>
      <c r="B189" s="650" t="s">
        <v>103</v>
      </c>
      <c r="C189" s="650"/>
      <c r="D189" s="650"/>
      <c r="E189" s="650"/>
      <c r="F189" s="650"/>
    </row>
    <row r="190" spans="1:6">
      <c r="A190" s="110"/>
      <c r="B190" s="650" t="s">
        <v>104</v>
      </c>
      <c r="C190" s="650"/>
      <c r="D190" s="650"/>
      <c r="E190" s="650"/>
      <c r="F190" s="650"/>
    </row>
    <row r="191" spans="1:6">
      <c r="A191" s="110"/>
      <c r="B191" s="650" t="s">
        <v>105</v>
      </c>
      <c r="C191" s="650"/>
      <c r="D191" s="650"/>
      <c r="E191" s="650"/>
      <c r="F191" s="650"/>
    </row>
    <row r="192" spans="1:6">
      <c r="A192" s="110"/>
      <c r="B192" s="650" t="s">
        <v>106</v>
      </c>
      <c r="C192" s="650"/>
      <c r="D192" s="650"/>
      <c r="E192" s="650"/>
      <c r="F192" s="650"/>
    </row>
    <row r="193" spans="1:6">
      <c r="A193" s="110"/>
      <c r="B193" s="650" t="s">
        <v>107</v>
      </c>
      <c r="C193" s="650"/>
      <c r="D193" s="650"/>
      <c r="E193" s="650"/>
      <c r="F193" s="650"/>
    </row>
    <row r="194" spans="1:6">
      <c r="A194" s="110"/>
      <c r="B194" s="650" t="s">
        <v>108</v>
      </c>
      <c r="C194" s="650"/>
      <c r="D194" s="650"/>
      <c r="E194" s="650"/>
      <c r="F194" s="650"/>
    </row>
    <row r="195" spans="1:6">
      <c r="A195" s="110"/>
      <c r="B195" s="650" t="s">
        <v>109</v>
      </c>
      <c r="C195" s="650"/>
      <c r="D195" s="650"/>
      <c r="E195" s="650"/>
      <c r="F195" s="650"/>
    </row>
    <row r="196" spans="1:6" ht="39.75" customHeight="1">
      <c r="A196" s="110"/>
      <c r="B196" s="650" t="s">
        <v>155</v>
      </c>
      <c r="C196" s="650"/>
      <c r="D196" s="650"/>
      <c r="E196" s="650"/>
      <c r="F196" s="650"/>
    </row>
    <row r="197" spans="1:6">
      <c r="A197" s="110"/>
      <c r="B197" s="110"/>
      <c r="C197" s="112"/>
      <c r="D197" s="115"/>
      <c r="E197" s="115"/>
      <c r="F197" s="115"/>
    </row>
    <row r="198" spans="1:6">
      <c r="A198" s="113" t="s">
        <v>309</v>
      </c>
      <c r="B198" s="632" t="s">
        <v>431</v>
      </c>
      <c r="C198" s="31" t="s">
        <v>316</v>
      </c>
      <c r="D198" s="66">
        <v>260</v>
      </c>
      <c r="E198" s="330"/>
      <c r="F198" s="115">
        <f>E198*D198</f>
        <v>0</v>
      </c>
    </row>
    <row r="199" spans="1:6">
      <c r="A199" s="113"/>
      <c r="B199" s="632"/>
      <c r="C199" s="31"/>
      <c r="D199" s="66"/>
      <c r="E199" s="115"/>
      <c r="F199" s="115"/>
    </row>
    <row r="200" spans="1:6" ht="25.5">
      <c r="A200" s="110" t="s">
        <v>310</v>
      </c>
      <c r="B200" s="110" t="s">
        <v>16</v>
      </c>
      <c r="C200" s="112" t="s">
        <v>316</v>
      </c>
      <c r="D200" s="335">
        <v>1200</v>
      </c>
      <c r="E200" s="330"/>
      <c r="F200" s="115">
        <f>E200*D200</f>
        <v>0</v>
      </c>
    </row>
    <row r="202" spans="1:6" ht="13.5" thickBot="1">
      <c r="A202" s="101"/>
      <c r="B202" s="116" t="s">
        <v>315</v>
      </c>
      <c r="C202" s="130"/>
      <c r="D202" s="118"/>
      <c r="E202" s="118"/>
      <c r="F202" s="118">
        <f>SUM(F198:F200)</f>
        <v>0</v>
      </c>
    </row>
    <row r="203" spans="1:6" ht="12.75" customHeight="1" thickTop="1"/>
    <row r="204" spans="1:6">
      <c r="A204" s="101"/>
      <c r="B204" s="102" t="s">
        <v>347</v>
      </c>
      <c r="C204" s="105"/>
      <c r="D204" s="104"/>
      <c r="E204" s="104"/>
      <c r="F204" s="104"/>
    </row>
    <row r="206" spans="1:6">
      <c r="B206" s="132" t="s">
        <v>149</v>
      </c>
      <c r="C206" s="112"/>
      <c r="D206" s="115"/>
      <c r="E206" s="115"/>
      <c r="F206" s="115"/>
    </row>
    <row r="207" spans="1:6">
      <c r="B207" s="110"/>
      <c r="C207" s="112"/>
      <c r="D207" s="115"/>
      <c r="E207" s="115"/>
      <c r="F207" s="115"/>
    </row>
    <row r="208" spans="1:6">
      <c r="A208" s="122" t="s">
        <v>309</v>
      </c>
      <c r="B208" s="110" t="s">
        <v>146</v>
      </c>
      <c r="C208" s="92" t="s">
        <v>346</v>
      </c>
      <c r="D208" s="125">
        <v>35</v>
      </c>
      <c r="E208" s="332"/>
      <c r="F208" s="115">
        <f>E208*D208</f>
        <v>0</v>
      </c>
    </row>
    <row r="209" spans="1:6">
      <c r="A209" s="122"/>
      <c r="B209" s="110"/>
      <c r="C209" s="92"/>
      <c r="D209" s="125"/>
      <c r="E209" s="125"/>
      <c r="F209" s="125"/>
    </row>
    <row r="210" spans="1:6" ht="25.5">
      <c r="A210" s="122" t="s">
        <v>310</v>
      </c>
      <c r="B210" s="110" t="s">
        <v>515</v>
      </c>
      <c r="C210" s="92" t="s">
        <v>317</v>
      </c>
      <c r="D210" s="125">
        <v>25</v>
      </c>
      <c r="E210" s="332"/>
      <c r="F210" s="115">
        <f>E210*D210</f>
        <v>0</v>
      </c>
    </row>
    <row r="211" spans="1:6">
      <c r="A211" s="122"/>
      <c r="B211" s="110"/>
      <c r="C211" s="92"/>
      <c r="D211" s="125"/>
      <c r="E211" s="125"/>
      <c r="F211" s="125"/>
    </row>
    <row r="212" spans="1:6" ht="25.5">
      <c r="A212" s="122" t="s">
        <v>311</v>
      </c>
      <c r="B212" s="110" t="s">
        <v>145</v>
      </c>
      <c r="C212" s="92" t="s">
        <v>316</v>
      </c>
      <c r="D212" s="125">
        <v>17.5</v>
      </c>
      <c r="E212" s="332"/>
      <c r="F212" s="115">
        <f>E212*D212</f>
        <v>0</v>
      </c>
    </row>
    <row r="213" spans="1:6">
      <c r="A213" s="122"/>
      <c r="B213" s="110"/>
      <c r="C213" s="92"/>
      <c r="D213" s="125"/>
      <c r="E213" s="125"/>
      <c r="F213" s="125"/>
    </row>
    <row r="214" spans="1:6" ht="82.5" customHeight="1">
      <c r="A214" s="122" t="s">
        <v>312</v>
      </c>
      <c r="B214" s="110" t="s">
        <v>479</v>
      </c>
      <c r="C214" s="92" t="s">
        <v>339</v>
      </c>
      <c r="D214" s="125">
        <v>23</v>
      </c>
      <c r="E214" s="332"/>
      <c r="F214" s="115">
        <f>E214*D214</f>
        <v>0</v>
      </c>
    </row>
    <row r="215" spans="1:6">
      <c r="A215" s="122"/>
      <c r="B215" s="636"/>
      <c r="C215" s="92"/>
      <c r="D215" s="125"/>
      <c r="E215" s="125"/>
      <c r="F215" s="115"/>
    </row>
    <row r="216" spans="1:6" ht="51">
      <c r="A216" s="122" t="s">
        <v>313</v>
      </c>
      <c r="B216" s="110" t="s">
        <v>147</v>
      </c>
      <c r="C216" s="92"/>
      <c r="D216" s="125"/>
      <c r="E216" s="125"/>
      <c r="F216" s="125"/>
    </row>
    <row r="217" spans="1:6">
      <c r="A217" s="122"/>
      <c r="B217" s="110"/>
      <c r="C217" s="92"/>
      <c r="D217" s="125"/>
      <c r="E217" s="125"/>
      <c r="F217" s="125"/>
    </row>
    <row r="218" spans="1:6">
      <c r="A218" s="122"/>
      <c r="B218" s="110" t="s">
        <v>148</v>
      </c>
      <c r="C218" s="92" t="s">
        <v>346</v>
      </c>
      <c r="D218" s="125">
        <v>35</v>
      </c>
      <c r="E218" s="332"/>
      <c r="F218" s="115">
        <f>E218*D218</f>
        <v>0</v>
      </c>
    </row>
    <row r="219" spans="1:6">
      <c r="A219" s="122"/>
      <c r="B219" s="110"/>
      <c r="C219" s="92"/>
      <c r="D219" s="125"/>
      <c r="E219" s="125"/>
      <c r="F219" s="125"/>
    </row>
    <row r="220" spans="1:6" ht="25.5">
      <c r="A220" s="122" t="s">
        <v>319</v>
      </c>
      <c r="B220" s="110" t="s">
        <v>514</v>
      </c>
      <c r="C220" s="92" t="s">
        <v>317</v>
      </c>
      <c r="D220" s="125">
        <v>125</v>
      </c>
      <c r="E220" s="332"/>
      <c r="F220" s="115">
        <f>E220*D220</f>
        <v>0</v>
      </c>
    </row>
    <row r="221" spans="1:6">
      <c r="A221" s="122"/>
      <c r="B221" s="110"/>
      <c r="C221" s="112"/>
      <c r="D221" s="115"/>
      <c r="E221" s="115"/>
      <c r="F221" s="115"/>
    </row>
    <row r="222" spans="1:6" ht="13.5" thickBot="1">
      <c r="A222" s="101"/>
      <c r="B222" s="116" t="s">
        <v>179</v>
      </c>
      <c r="C222" s="130"/>
      <c r="D222" s="118"/>
      <c r="E222" s="118"/>
      <c r="F222" s="118">
        <f>SUM(F208:F221)</f>
        <v>0</v>
      </c>
    </row>
    <row r="223" spans="1:6" ht="13.5" thickTop="1"/>
  </sheetData>
  <sheetProtection algorithmName="SHA-512" hashValue="H5Ju9B4VpjA7czOoTLe1O+ipe6bb9E50QQVtjShJuwm/FEjn1doFnQ7TrqLkv+nXUx97/gT+r4H5rhvm07RfxA==" saltValue="DExcQ8mDVqJVTk/FfVbtaA==" spinCount="100000" sheet="1" objects="1" scenarios="1"/>
  <mergeCells count="99">
    <mergeCell ref="B180:F180"/>
    <mergeCell ref="B162:F162"/>
    <mergeCell ref="B163:F163"/>
    <mergeCell ref="B181:F181"/>
    <mergeCell ref="B173:F173"/>
    <mergeCell ref="B174:F174"/>
    <mergeCell ref="B175:F175"/>
    <mergeCell ref="B176:F176"/>
    <mergeCell ref="B171:F171"/>
    <mergeCell ref="B172:F172"/>
    <mergeCell ref="B179:F179"/>
    <mergeCell ref="B168:F168"/>
    <mergeCell ref="B169:F169"/>
    <mergeCell ref="B164:F164"/>
    <mergeCell ref="B165:F165"/>
    <mergeCell ref="B166:F166"/>
    <mergeCell ref="B167:F167"/>
    <mergeCell ref="B170:F170"/>
    <mergeCell ref="B177:F177"/>
    <mergeCell ref="B178:F178"/>
    <mergeCell ref="B119:F119"/>
    <mergeCell ref="B120:F120"/>
    <mergeCell ref="B125:F125"/>
    <mergeCell ref="B151:F151"/>
    <mergeCell ref="B152:F152"/>
    <mergeCell ref="B136:F136"/>
    <mergeCell ref="B137:F137"/>
    <mergeCell ref="B138:F138"/>
    <mergeCell ref="B121:F121"/>
    <mergeCell ref="B122:F122"/>
    <mergeCell ref="B123:F123"/>
    <mergeCell ref="B124:F124"/>
    <mergeCell ref="B114:F114"/>
    <mergeCell ref="B115:F115"/>
    <mergeCell ref="B116:F116"/>
    <mergeCell ref="B117:F117"/>
    <mergeCell ref="B118:F118"/>
    <mergeCell ref="B134:F134"/>
    <mergeCell ref="B135:F135"/>
    <mergeCell ref="B129:F129"/>
    <mergeCell ref="B130:F130"/>
    <mergeCell ref="B131:F131"/>
    <mergeCell ref="B126:F126"/>
    <mergeCell ref="B127:F127"/>
    <mergeCell ref="B128:F128"/>
    <mergeCell ref="B132:F132"/>
    <mergeCell ref="B133:F133"/>
    <mergeCell ref="B139:F139"/>
    <mergeCell ref="B141:F141"/>
    <mergeCell ref="B142:F142"/>
    <mergeCell ref="B140:F140"/>
    <mergeCell ref="B154:F154"/>
    <mergeCell ref="B153:F153"/>
    <mergeCell ref="B183:F183"/>
    <mergeCell ref="B182:F182"/>
    <mergeCell ref="B184:F184"/>
    <mergeCell ref="B195:F195"/>
    <mergeCell ref="B192:F192"/>
    <mergeCell ref="B193:F193"/>
    <mergeCell ref="B194:F194"/>
    <mergeCell ref="B190:F190"/>
    <mergeCell ref="B185:F185"/>
    <mergeCell ref="B160:F160"/>
    <mergeCell ref="B161:F161"/>
    <mergeCell ref="B158:F158"/>
    <mergeCell ref="B159:F159"/>
    <mergeCell ref="B155:F155"/>
    <mergeCell ref="B157:F157"/>
    <mergeCell ref="B156:F156"/>
    <mergeCell ref="B196:F196"/>
    <mergeCell ref="B186:F186"/>
    <mergeCell ref="B187:F187"/>
    <mergeCell ref="B188:F188"/>
    <mergeCell ref="B191:F191"/>
    <mergeCell ref="B189:F189"/>
    <mergeCell ref="B82:F82"/>
    <mergeCell ref="B83:F83"/>
    <mergeCell ref="B73:F73"/>
    <mergeCell ref="B74:F74"/>
    <mergeCell ref="B75:F75"/>
    <mergeCell ref="B76:F76"/>
    <mergeCell ref="B77:F77"/>
    <mergeCell ref="B78:F78"/>
    <mergeCell ref="B79:F79"/>
    <mergeCell ref="B80:F80"/>
    <mergeCell ref="B81:F81"/>
    <mergeCell ref="B94:F94"/>
    <mergeCell ref="B95:F95"/>
    <mergeCell ref="B96:F96"/>
    <mergeCell ref="B92:F92"/>
    <mergeCell ref="B84:F84"/>
    <mergeCell ref="B85:F85"/>
    <mergeCell ref="B86:F86"/>
    <mergeCell ref="B90:F90"/>
    <mergeCell ref="B91:F91"/>
    <mergeCell ref="B93:F93"/>
    <mergeCell ref="B87:F87"/>
    <mergeCell ref="B88:F88"/>
    <mergeCell ref="B89:F89"/>
  </mergeCells>
  <phoneticPr fontId="3" type="noConversion"/>
  <pageMargins left="1.1417322834645669" right="0.62992125984251968" top="0.78740157480314965" bottom="1.0629921259842521" header="0.51181102362204722" footer="0.78740157480314965"/>
  <pageSetup paperSize="9" scale="95" firstPageNumber="12" orientation="portrait" useFirstPageNumber="1" horizontalDpi="300" verticalDpi="300" r:id="rId1"/>
  <headerFooter alignWithMargins="0">
    <oddFooter>&amp;LPONUDBENI PREDRAČUN ENERGETSKA SANACIJA VRTEC TINKARA&amp;R&amp;P</oddFooter>
  </headerFooter>
  <rowBreaks count="5" manualBreakCount="5">
    <brk id="41" max="5" man="1"/>
    <brk id="69" max="5" man="1"/>
    <brk id="110" max="5" man="1"/>
    <brk id="147" max="5" man="1"/>
    <brk id="20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0"/>
  </sheetPr>
  <dimension ref="A1:G14"/>
  <sheetViews>
    <sheetView view="pageBreakPreview" zoomScaleNormal="100" zoomScaleSheetLayoutView="160" workbookViewId="0">
      <selection activeCell="O34" sqref="O34"/>
    </sheetView>
  </sheetViews>
  <sheetFormatPr defaultColWidth="9.140625" defaultRowHeight="18" customHeight="1"/>
  <cols>
    <col min="1" max="1" width="9.140625" style="100"/>
    <col min="2" max="2" width="41.85546875" style="31" customWidth="1"/>
    <col min="3" max="3" width="6.140625" style="31" customWidth="1"/>
    <col min="4" max="4" width="4.42578125" style="31" customWidth="1"/>
    <col min="5" max="5" width="3.85546875" style="31" customWidth="1"/>
    <col min="6" max="6" width="17.28515625" style="31" customWidth="1"/>
    <col min="7" max="7" width="13.140625" style="31" bestFit="1" customWidth="1"/>
    <col min="8" max="16384" width="9.140625" style="31"/>
  </cols>
  <sheetData>
    <row r="1" spans="1:7" s="86" customFormat="1" ht="18" customHeight="1">
      <c r="A1" s="133" t="s">
        <v>302</v>
      </c>
      <c r="B1" s="134" t="s">
        <v>303</v>
      </c>
      <c r="C1" s="135"/>
      <c r="D1" s="135"/>
      <c r="E1" s="135"/>
      <c r="F1" s="136"/>
      <c r="G1" s="137"/>
    </row>
    <row r="2" spans="1:7" s="70" customFormat="1" ht="18" customHeight="1">
      <c r="A2" s="96"/>
      <c r="B2" s="138"/>
      <c r="C2" s="138"/>
      <c r="D2" s="138"/>
      <c r="E2" s="138"/>
      <c r="F2" s="139"/>
      <c r="G2" s="140"/>
    </row>
    <row r="3" spans="1:7" s="70" customFormat="1" ht="24" customHeight="1">
      <c r="A3" s="141" t="s">
        <v>289</v>
      </c>
      <c r="B3" s="142" t="s">
        <v>183</v>
      </c>
      <c r="C3" s="138"/>
      <c r="D3" s="138"/>
      <c r="E3" s="138"/>
      <c r="F3" s="143">
        <f>'POPIS OBRTNIŠKIH DEL'!F36</f>
        <v>0</v>
      </c>
      <c r="G3" s="140"/>
    </row>
    <row r="4" spans="1:7" s="70" customFormat="1" ht="18" customHeight="1">
      <c r="A4" s="141" t="s">
        <v>291</v>
      </c>
      <c r="B4" s="142" t="s">
        <v>354</v>
      </c>
      <c r="C4" s="142"/>
      <c r="F4" s="143">
        <f>'POPIS OBRTNIŠKIH DEL'!F51</f>
        <v>0</v>
      </c>
      <c r="G4" s="140"/>
    </row>
    <row r="5" spans="1:7" s="70" customFormat="1" ht="18" customHeight="1">
      <c r="A5" s="141" t="s">
        <v>292</v>
      </c>
      <c r="B5" s="142" t="s">
        <v>304</v>
      </c>
      <c r="C5" s="142"/>
      <c r="F5" s="143">
        <f>'POPIS OBRTNIŠKIH DEL'!F107</f>
        <v>0</v>
      </c>
      <c r="G5" s="140"/>
    </row>
    <row r="6" spans="1:7" s="70" customFormat="1" ht="18" customHeight="1">
      <c r="A6" s="141" t="s">
        <v>294</v>
      </c>
      <c r="B6" s="142" t="s">
        <v>305</v>
      </c>
      <c r="C6" s="142"/>
      <c r="F6" s="143">
        <f>'POPIS OBRTNIŠKIH DEL'!F212</f>
        <v>0</v>
      </c>
      <c r="G6" s="140"/>
    </row>
    <row r="7" spans="1:7" s="70" customFormat="1" ht="18" customHeight="1">
      <c r="A7" s="144" t="s">
        <v>296</v>
      </c>
      <c r="B7" s="142" t="s">
        <v>341</v>
      </c>
      <c r="C7" s="142"/>
      <c r="F7" s="143">
        <f>'POPIS OBRTNIŠKIH DEL'!F280</f>
        <v>0</v>
      </c>
      <c r="G7" s="140"/>
    </row>
    <row r="8" spans="1:7" s="70" customFormat="1" ht="18" customHeight="1">
      <c r="A8" s="141" t="s">
        <v>297</v>
      </c>
      <c r="B8" s="142" t="s">
        <v>342</v>
      </c>
      <c r="C8" s="142"/>
      <c r="F8" s="143">
        <f>'POPIS OBRTNIŠKIH DEL'!F330</f>
        <v>0</v>
      </c>
      <c r="G8" s="140"/>
    </row>
    <row r="9" spans="1:7" s="70" customFormat="1" ht="18" customHeight="1">
      <c r="A9" s="141" t="s">
        <v>299</v>
      </c>
      <c r="B9" s="652" t="s">
        <v>306</v>
      </c>
      <c r="C9" s="652"/>
      <c r="F9" s="143">
        <f>'POPIS OBRTNIŠKIH DEL'!F409</f>
        <v>0</v>
      </c>
      <c r="G9" s="140"/>
    </row>
    <row r="10" spans="1:7" s="90" customFormat="1" ht="18" customHeight="1">
      <c r="A10" s="89" t="s">
        <v>300</v>
      </c>
      <c r="B10" s="94" t="s">
        <v>143</v>
      </c>
      <c r="C10" s="94"/>
      <c r="D10" s="94"/>
      <c r="E10" s="94"/>
      <c r="F10" s="145">
        <f>SUM(F3:F9)*10%</f>
        <v>0</v>
      </c>
      <c r="G10" s="140"/>
    </row>
    <row r="11" spans="1:7" s="86" customFormat="1" ht="18" customHeight="1" thickBot="1">
      <c r="A11" s="146" t="s">
        <v>302</v>
      </c>
      <c r="B11" s="147" t="s">
        <v>307</v>
      </c>
      <c r="C11" s="147"/>
      <c r="D11" s="147"/>
      <c r="E11" s="147"/>
      <c r="F11" s="148">
        <f>SUM(F3:F10)</f>
        <v>0</v>
      </c>
    </row>
    <row r="12" spans="1:7" ht="18" customHeight="1" thickTop="1">
      <c r="A12" s="69"/>
      <c r="B12" s="70"/>
      <c r="C12" s="70"/>
      <c r="D12" s="70"/>
      <c r="E12" s="70"/>
      <c r="F12" s="90"/>
      <c r="G12" s="70"/>
    </row>
    <row r="13" spans="1:7" ht="18" customHeight="1">
      <c r="F13" s="92"/>
    </row>
    <row r="14" spans="1:7" ht="18" customHeight="1">
      <c r="F14" s="92"/>
    </row>
  </sheetData>
  <sheetProtection algorithmName="SHA-512" hashValue="LkX4RvTvQGW4u8NredE0lBRXdGWRVHSVM87I+VjUfom0pKMERB8n/4qGwKy0NVT39dEhXmeMTVgnyMmA331mZw==" saltValue="A0p5ok4BdDIBge+QBDID0A==" spinCount="100000" sheet="1"/>
  <mergeCells count="1">
    <mergeCell ref="B9:C9"/>
  </mergeCells>
  <phoneticPr fontId="3" type="noConversion"/>
  <pageMargins left="1.1417322834645669" right="0.62992125984251968" top="0.78740157480314965" bottom="1.0629921259842521" header="0.51181102362204722" footer="0.78740157480314965"/>
  <pageSetup paperSize="9" firstPageNumber="20" orientation="portrait" useFirstPageNumber="1" horizontalDpi="300" verticalDpi="300" r:id="rId1"/>
  <headerFooter alignWithMargins="0">
    <oddFooter>&amp;LPONUDBENI PREDRAČUN ENERGETSKA SANACIJA VRTEC TINKARA&amp;R&amp;P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O746"/>
  <sheetViews>
    <sheetView view="pageBreakPreview" topLeftCell="A335" zoomScaleNormal="100" zoomScaleSheetLayoutView="100" zoomScalePageLayoutView="130" workbookViewId="0">
      <selection activeCell="F409" sqref="F409"/>
    </sheetView>
  </sheetViews>
  <sheetFormatPr defaultColWidth="9.140625" defaultRowHeight="15"/>
  <cols>
    <col min="1" max="1" width="5.140625" style="336" customWidth="1"/>
    <col min="2" max="2" width="46.7109375" style="490" customWidth="1"/>
    <col min="3" max="3" width="5.7109375" style="599" customWidth="1"/>
    <col min="4" max="4" width="7.7109375" style="600" customWidth="1"/>
    <col min="5" max="5" width="8" style="339" customWidth="1"/>
    <col min="6" max="6" width="9.85546875" style="573" bestFit="1" customWidth="1"/>
    <col min="7" max="7" width="14" style="341" customWidth="1"/>
    <col min="8" max="9" width="9.140625" style="341"/>
    <col min="10" max="10" width="6.7109375" style="341" customWidth="1"/>
    <col min="11" max="16384" width="9.140625" style="341"/>
  </cols>
  <sheetData>
    <row r="1" spans="1:8">
      <c r="B1" s="337" t="s">
        <v>334</v>
      </c>
      <c r="C1" s="338"/>
      <c r="D1" s="339"/>
      <c r="F1" s="340"/>
      <c r="H1" s="341" t="s">
        <v>318</v>
      </c>
    </row>
    <row r="2" spans="1:8">
      <c r="B2" s="342"/>
      <c r="C2" s="338"/>
      <c r="D2" s="339"/>
      <c r="F2" s="340"/>
    </row>
    <row r="3" spans="1:8" s="347" customFormat="1">
      <c r="A3" s="336"/>
      <c r="B3" s="343" t="s">
        <v>352</v>
      </c>
      <c r="C3" s="344"/>
      <c r="D3" s="345"/>
      <c r="E3" s="345"/>
      <c r="F3" s="346"/>
    </row>
    <row r="4" spans="1:8" s="352" customFormat="1">
      <c r="A4" s="336"/>
      <c r="B4" s="348"/>
      <c r="C4" s="349"/>
      <c r="D4" s="350"/>
      <c r="E4" s="350"/>
      <c r="F4" s="351"/>
      <c r="G4" s="341"/>
      <c r="H4" s="341"/>
    </row>
    <row r="5" spans="1:8" s="352" customFormat="1">
      <c r="A5" s="336"/>
      <c r="B5" s="353" t="s">
        <v>110</v>
      </c>
      <c r="C5" s="349"/>
      <c r="D5" s="350"/>
      <c r="E5" s="350"/>
      <c r="F5" s="351"/>
      <c r="G5" s="341"/>
      <c r="H5" s="341"/>
    </row>
    <row r="6" spans="1:8" s="352" customFormat="1">
      <c r="A6" s="336"/>
      <c r="B6" s="353" t="s">
        <v>111</v>
      </c>
      <c r="C6" s="349"/>
      <c r="D6" s="350"/>
      <c r="E6" s="350"/>
      <c r="F6" s="351"/>
      <c r="G6" s="341"/>
      <c r="H6" s="341"/>
    </row>
    <row r="7" spans="1:8" s="352" customFormat="1" ht="27" customHeight="1">
      <c r="A7" s="336"/>
      <c r="B7" s="664" t="s">
        <v>112</v>
      </c>
      <c r="C7" s="664"/>
      <c r="D7" s="664"/>
      <c r="E7" s="664"/>
      <c r="F7" s="664"/>
      <c r="G7" s="341"/>
      <c r="H7" s="341"/>
    </row>
    <row r="8" spans="1:8" s="352" customFormat="1" ht="16.5" customHeight="1">
      <c r="A8" s="336"/>
      <c r="B8" s="664" t="s">
        <v>113</v>
      </c>
      <c r="C8" s="664"/>
      <c r="D8" s="664"/>
      <c r="E8" s="664"/>
      <c r="F8" s="664"/>
      <c r="G8" s="341"/>
      <c r="H8" s="341"/>
    </row>
    <row r="9" spans="1:8" s="352" customFormat="1" ht="16.5" customHeight="1">
      <c r="A9" s="336"/>
      <c r="B9" s="664" t="s">
        <v>114</v>
      </c>
      <c r="C9" s="664"/>
      <c r="D9" s="664"/>
      <c r="E9" s="664"/>
      <c r="F9" s="664"/>
      <c r="G9" s="341"/>
      <c r="H9" s="341"/>
    </row>
    <row r="10" spans="1:8" s="352" customFormat="1">
      <c r="A10" s="336"/>
      <c r="B10" s="664" t="s">
        <v>115</v>
      </c>
      <c r="C10" s="664"/>
      <c r="D10" s="664"/>
      <c r="E10" s="664"/>
      <c r="F10" s="664"/>
      <c r="G10" s="341"/>
      <c r="H10" s="341"/>
    </row>
    <row r="11" spans="1:8" s="352" customFormat="1" ht="15.75" customHeight="1">
      <c r="A11" s="336"/>
      <c r="B11" s="664" t="s">
        <v>116</v>
      </c>
      <c r="C11" s="664"/>
      <c r="D11" s="664"/>
      <c r="E11" s="664"/>
      <c r="F11" s="664"/>
      <c r="G11" s="341"/>
      <c r="H11" s="341"/>
    </row>
    <row r="12" spans="1:8" s="352" customFormat="1">
      <c r="A12" s="336"/>
      <c r="B12" s="664" t="s">
        <v>117</v>
      </c>
      <c r="C12" s="664"/>
      <c r="D12" s="664"/>
      <c r="E12" s="664"/>
      <c r="F12" s="664"/>
      <c r="G12" s="341"/>
      <c r="H12" s="341"/>
    </row>
    <row r="13" spans="1:8" s="352" customFormat="1">
      <c r="A13" s="336"/>
      <c r="B13" s="664" t="s">
        <v>118</v>
      </c>
      <c r="C13" s="664"/>
      <c r="D13" s="664"/>
      <c r="E13" s="664"/>
      <c r="F13" s="664"/>
      <c r="G13" s="341"/>
      <c r="H13" s="341"/>
    </row>
    <row r="14" spans="1:8" s="356" customFormat="1">
      <c r="A14" s="354"/>
      <c r="B14" s="665" t="s">
        <v>119</v>
      </c>
      <c r="C14" s="665"/>
      <c r="D14" s="665"/>
      <c r="E14" s="665"/>
      <c r="F14" s="665"/>
      <c r="G14" s="355"/>
      <c r="H14" s="355"/>
    </row>
    <row r="15" spans="1:8" s="352" customFormat="1">
      <c r="A15" s="336"/>
      <c r="B15" s="664" t="s">
        <v>120</v>
      </c>
      <c r="C15" s="664"/>
      <c r="D15" s="664"/>
      <c r="E15" s="664"/>
      <c r="F15" s="664"/>
      <c r="G15" s="341"/>
      <c r="H15" s="341"/>
    </row>
    <row r="16" spans="1:8" s="352" customFormat="1">
      <c r="A16" s="336"/>
      <c r="B16" s="664" t="s">
        <v>121</v>
      </c>
      <c r="C16" s="664"/>
      <c r="D16" s="664"/>
      <c r="E16" s="664"/>
      <c r="F16" s="664"/>
      <c r="G16" s="341"/>
      <c r="H16" s="341"/>
    </row>
    <row r="17" spans="1:12" s="352" customFormat="1">
      <c r="A17" s="336"/>
      <c r="B17" s="664" t="s">
        <v>122</v>
      </c>
      <c r="C17" s="664"/>
      <c r="D17" s="664"/>
      <c r="E17" s="664"/>
      <c r="F17" s="664"/>
      <c r="G17" s="341"/>
      <c r="H17" s="341"/>
    </row>
    <row r="18" spans="1:12" s="352" customFormat="1">
      <c r="A18" s="336"/>
      <c r="B18" s="664" t="s">
        <v>123</v>
      </c>
      <c r="C18" s="664"/>
      <c r="D18" s="664"/>
      <c r="E18" s="664"/>
      <c r="F18" s="664"/>
      <c r="G18" s="341"/>
      <c r="H18" s="341"/>
    </row>
    <row r="19" spans="1:12" s="352" customFormat="1" ht="28.5" customHeight="1">
      <c r="A19" s="336"/>
      <c r="B19" s="664" t="s">
        <v>124</v>
      </c>
      <c r="C19" s="664"/>
      <c r="D19" s="664"/>
      <c r="E19" s="664"/>
      <c r="F19" s="664"/>
      <c r="G19" s="341"/>
      <c r="H19" s="341"/>
    </row>
    <row r="20" spans="1:12" s="352" customFormat="1" ht="18" customHeight="1">
      <c r="A20" s="336"/>
      <c r="B20" s="664" t="s">
        <v>125</v>
      </c>
      <c r="C20" s="664"/>
      <c r="D20" s="664"/>
      <c r="E20" s="664"/>
      <c r="F20" s="664"/>
      <c r="G20" s="341"/>
      <c r="H20" s="341"/>
    </row>
    <row r="21" spans="1:12" s="352" customFormat="1" ht="29.25" customHeight="1">
      <c r="A21" s="336"/>
      <c r="B21" s="664" t="s">
        <v>126</v>
      </c>
      <c r="C21" s="664"/>
      <c r="D21" s="664"/>
      <c r="E21" s="664"/>
      <c r="F21" s="664"/>
      <c r="G21" s="341"/>
      <c r="H21" s="341"/>
    </row>
    <row r="22" spans="1:12" s="352" customFormat="1" ht="41.25" customHeight="1">
      <c r="A22" s="336"/>
      <c r="B22" s="664" t="s">
        <v>127</v>
      </c>
      <c r="C22" s="664"/>
      <c r="D22" s="664"/>
      <c r="E22" s="664"/>
      <c r="F22" s="664"/>
      <c r="G22" s="341"/>
      <c r="H22" s="341"/>
    </row>
    <row r="23" spans="1:12" s="352" customFormat="1" ht="28.5" customHeight="1">
      <c r="A23" s="336"/>
      <c r="B23" s="664" t="s">
        <v>128</v>
      </c>
      <c r="C23" s="664"/>
      <c r="D23" s="664"/>
      <c r="E23" s="664"/>
      <c r="F23" s="664"/>
      <c r="G23" s="341"/>
      <c r="H23" s="341"/>
    </row>
    <row r="24" spans="1:12" s="352" customFormat="1" ht="42.75" customHeight="1">
      <c r="A24" s="336"/>
      <c r="B24" s="664" t="s">
        <v>129</v>
      </c>
      <c r="C24" s="664"/>
      <c r="D24" s="664"/>
      <c r="E24" s="664"/>
      <c r="F24" s="664"/>
      <c r="G24" s="341"/>
      <c r="H24" s="341"/>
    </row>
    <row r="25" spans="1:12" s="352" customFormat="1" ht="28.5" customHeight="1">
      <c r="A25" s="336"/>
      <c r="B25" s="664" t="s">
        <v>130</v>
      </c>
      <c r="C25" s="664"/>
      <c r="D25" s="664"/>
      <c r="E25" s="664"/>
      <c r="F25" s="664"/>
      <c r="G25" s="341"/>
      <c r="H25" s="341"/>
    </row>
    <row r="26" spans="1:12" s="352" customFormat="1">
      <c r="A26" s="336"/>
      <c r="B26" s="348"/>
      <c r="C26" s="349"/>
      <c r="D26" s="350"/>
      <c r="E26" s="350"/>
      <c r="F26" s="351"/>
      <c r="G26" s="341"/>
      <c r="H26" s="341"/>
    </row>
    <row r="27" spans="1:12" s="352" customFormat="1">
      <c r="A27" s="336"/>
      <c r="B27" s="357" t="s">
        <v>349</v>
      </c>
      <c r="C27" s="349"/>
      <c r="D27" s="350"/>
      <c r="E27" s="350"/>
      <c r="F27" s="351"/>
      <c r="G27" s="341"/>
      <c r="H27" s="341"/>
    </row>
    <row r="28" spans="1:12" s="352" customFormat="1">
      <c r="A28" s="336"/>
      <c r="B28" s="348"/>
      <c r="C28" s="349"/>
      <c r="D28" s="350"/>
      <c r="E28" s="350"/>
      <c r="F28" s="351"/>
      <c r="G28" s="341"/>
      <c r="H28" s="341"/>
    </row>
    <row r="29" spans="1:12" ht="51">
      <c r="A29" s="336">
        <v>1</v>
      </c>
      <c r="B29" s="149" t="s">
        <v>516</v>
      </c>
      <c r="C29" s="358" t="s">
        <v>316</v>
      </c>
      <c r="D29" s="359">
        <v>700</v>
      </c>
      <c r="E29" s="332"/>
      <c r="F29" s="360">
        <f>E29*D29</f>
        <v>0</v>
      </c>
    </row>
    <row r="30" spans="1:12">
      <c r="B30" s="342"/>
      <c r="C30" s="338"/>
      <c r="D30" s="339"/>
      <c r="F30" s="340"/>
      <c r="I30" s="361"/>
      <c r="J30" s="362"/>
      <c r="K30" s="363"/>
      <c r="L30" s="364"/>
    </row>
    <row r="31" spans="1:12" ht="63.75">
      <c r="A31" s="336">
        <v>2</v>
      </c>
      <c r="B31" s="123" t="s">
        <v>450</v>
      </c>
      <c r="C31" s="358" t="s">
        <v>316</v>
      </c>
      <c r="D31" s="359">
        <v>1563</v>
      </c>
      <c r="E31" s="332"/>
      <c r="F31" s="365">
        <f>E31*D31</f>
        <v>0</v>
      </c>
      <c r="I31" s="366"/>
      <c r="J31" s="367"/>
      <c r="K31" s="368"/>
      <c r="L31" s="369"/>
    </row>
    <row r="32" spans="1:12" s="352" customFormat="1">
      <c r="A32" s="336"/>
      <c r="B32" s="123"/>
      <c r="C32" s="358"/>
      <c r="D32" s="359"/>
      <c r="E32" s="340"/>
      <c r="F32" s="365"/>
      <c r="G32" s="341"/>
      <c r="H32" s="341"/>
      <c r="I32" s="370"/>
      <c r="J32" s="371"/>
      <c r="K32" s="372"/>
      <c r="L32" s="373"/>
    </row>
    <row r="33" spans="1:12" s="352" customFormat="1">
      <c r="A33" s="336"/>
      <c r="B33" s="374"/>
      <c r="C33" s="358"/>
      <c r="D33" s="359"/>
      <c r="E33" s="340"/>
      <c r="F33" s="365"/>
      <c r="G33" s="341"/>
      <c r="H33" s="341"/>
      <c r="I33" s="370"/>
      <c r="J33" s="371"/>
      <c r="K33" s="372"/>
      <c r="L33" s="373"/>
    </row>
    <row r="34" spans="1:12" s="352" customFormat="1" ht="25.5">
      <c r="A34" s="336">
        <v>3</v>
      </c>
      <c r="B34" s="375" t="s">
        <v>435</v>
      </c>
      <c r="C34" s="358" t="s">
        <v>316</v>
      </c>
      <c r="D34" s="359">
        <v>9</v>
      </c>
      <c r="E34" s="333"/>
      <c r="F34" s="365">
        <f>E34*D34</f>
        <v>0</v>
      </c>
      <c r="G34" s="341"/>
      <c r="H34" s="341"/>
      <c r="I34" s="376"/>
      <c r="J34" s="376"/>
      <c r="K34" s="376"/>
      <c r="L34" s="376"/>
    </row>
    <row r="35" spans="1:12" s="352" customFormat="1">
      <c r="A35" s="336"/>
      <c r="B35" s="123"/>
      <c r="C35" s="358"/>
      <c r="D35" s="359"/>
      <c r="E35" s="340"/>
      <c r="F35" s="365"/>
      <c r="G35" s="341"/>
      <c r="H35" s="341"/>
      <c r="I35" s="376"/>
      <c r="J35" s="376"/>
      <c r="K35" s="376"/>
      <c r="L35" s="376"/>
    </row>
    <row r="36" spans="1:12" s="347" customFormat="1" ht="15.75" thickBot="1">
      <c r="A36" s="380"/>
      <c r="B36" s="381" t="s">
        <v>315</v>
      </c>
      <c r="C36" s="382"/>
      <c r="D36" s="383"/>
      <c r="E36" s="384"/>
      <c r="F36" s="385">
        <f>SUM(F29:F34)</f>
        <v>0</v>
      </c>
    </row>
    <row r="37" spans="1:12" s="352" customFormat="1" ht="15.75" thickTop="1">
      <c r="A37" s="336"/>
      <c r="B37" s="357"/>
      <c r="C37" s="386"/>
      <c r="D37" s="350"/>
      <c r="E37" s="351"/>
      <c r="F37" s="351"/>
      <c r="G37" s="341"/>
      <c r="H37" s="341"/>
    </row>
    <row r="38" spans="1:12" s="352" customFormat="1">
      <c r="A38" s="336"/>
      <c r="B38" s="357"/>
      <c r="C38" s="386"/>
      <c r="D38" s="350"/>
      <c r="E38" s="351"/>
      <c r="F38" s="351"/>
      <c r="G38" s="341"/>
      <c r="H38" s="341"/>
    </row>
    <row r="39" spans="1:12" s="347" customFormat="1">
      <c r="A39" s="387"/>
      <c r="B39" s="343" t="s">
        <v>353</v>
      </c>
      <c r="C39" s="344"/>
      <c r="D39" s="345"/>
      <c r="E39" s="346"/>
      <c r="F39" s="346"/>
    </row>
    <row r="40" spans="1:12" s="352" customFormat="1" ht="25.5" customHeight="1">
      <c r="A40" s="336"/>
      <c r="B40" s="666" t="s">
        <v>335</v>
      </c>
      <c r="C40" s="666"/>
      <c r="D40" s="666"/>
      <c r="E40" s="666"/>
      <c r="F40" s="666"/>
      <c r="G40" s="341"/>
      <c r="H40" s="341"/>
    </row>
    <row r="41" spans="1:12" s="352" customFormat="1">
      <c r="A41" s="336"/>
      <c r="B41" s="388"/>
      <c r="C41" s="338"/>
      <c r="D41" s="339"/>
      <c r="E41" s="340"/>
      <c r="F41" s="340"/>
      <c r="G41" s="341"/>
      <c r="H41" s="341"/>
    </row>
    <row r="42" spans="1:12" s="391" customFormat="1" ht="51">
      <c r="A42" s="336" t="s">
        <v>309</v>
      </c>
      <c r="B42" s="123" t="s">
        <v>434</v>
      </c>
      <c r="C42" s="358"/>
      <c r="D42" s="359"/>
      <c r="E42" s="340"/>
      <c r="F42" s="365"/>
      <c r="G42" s="389"/>
      <c r="H42" s="390"/>
    </row>
    <row r="43" spans="1:12" s="391" customFormat="1" ht="16.5" customHeight="1">
      <c r="A43" s="336" t="s">
        <v>330</v>
      </c>
      <c r="B43" s="123" t="s">
        <v>452</v>
      </c>
      <c r="C43" s="358" t="s">
        <v>327</v>
      </c>
      <c r="D43" s="359">
        <v>201</v>
      </c>
      <c r="E43" s="332"/>
      <c r="F43" s="365">
        <f t="shared" ref="F43:F49" si="0">E43*D43</f>
        <v>0</v>
      </c>
      <c r="G43" s="389"/>
      <c r="H43" s="390"/>
    </row>
    <row r="44" spans="1:12" s="391" customFormat="1" ht="25.5">
      <c r="A44" s="336" t="s">
        <v>331</v>
      </c>
      <c r="B44" s="123" t="s">
        <v>453</v>
      </c>
      <c r="C44" s="358" t="s">
        <v>327</v>
      </c>
      <c r="D44" s="359">
        <v>69</v>
      </c>
      <c r="E44" s="332"/>
      <c r="F44" s="365">
        <f t="shared" si="0"/>
        <v>0</v>
      </c>
      <c r="G44" s="389"/>
      <c r="H44" s="390"/>
    </row>
    <row r="45" spans="1:12" s="391" customFormat="1">
      <c r="A45" s="336"/>
      <c r="B45" s="123" t="s">
        <v>454</v>
      </c>
      <c r="C45" s="358"/>
      <c r="D45" s="359"/>
      <c r="E45" s="340"/>
      <c r="F45" s="365"/>
      <c r="G45" s="389"/>
      <c r="H45" s="390"/>
    </row>
    <row r="46" spans="1:12" s="391" customFormat="1">
      <c r="A46" s="336" t="s">
        <v>332</v>
      </c>
      <c r="B46" s="123" t="s">
        <v>329</v>
      </c>
      <c r="C46" s="358" t="s">
        <v>339</v>
      </c>
      <c r="D46" s="359">
        <v>23</v>
      </c>
      <c r="E46" s="332"/>
      <c r="F46" s="365">
        <f t="shared" si="0"/>
        <v>0</v>
      </c>
      <c r="G46" s="389"/>
      <c r="H46" s="390"/>
    </row>
    <row r="47" spans="1:12" s="391" customFormat="1">
      <c r="A47" s="336" t="s">
        <v>336</v>
      </c>
      <c r="B47" s="123" t="s">
        <v>340</v>
      </c>
      <c r="C47" s="358" t="s">
        <v>339</v>
      </c>
      <c r="D47" s="359">
        <v>2</v>
      </c>
      <c r="E47" s="332"/>
      <c r="F47" s="365">
        <f t="shared" si="0"/>
        <v>0</v>
      </c>
      <c r="G47" s="389"/>
      <c r="H47" s="390"/>
    </row>
    <row r="48" spans="1:12" s="391" customFormat="1">
      <c r="A48" s="336"/>
      <c r="B48" s="123"/>
      <c r="C48" s="358"/>
      <c r="D48" s="359"/>
      <c r="E48" s="340"/>
      <c r="F48" s="365"/>
      <c r="G48" s="389"/>
      <c r="H48" s="390"/>
    </row>
    <row r="49" spans="1:12" s="393" customFormat="1" ht="25.5">
      <c r="A49" s="392">
        <v>2</v>
      </c>
      <c r="B49" s="624" t="s">
        <v>373</v>
      </c>
      <c r="C49" s="150" t="s">
        <v>346</v>
      </c>
      <c r="D49" s="151">
        <v>111</v>
      </c>
      <c r="E49" s="601"/>
      <c r="F49" s="360">
        <f t="shared" si="0"/>
        <v>0</v>
      </c>
      <c r="I49" s="394"/>
      <c r="J49" s="394"/>
      <c r="K49" s="394"/>
      <c r="L49" s="394"/>
    </row>
    <row r="50" spans="1:12" s="393" customFormat="1">
      <c r="A50" s="395"/>
      <c r="B50" s="396"/>
      <c r="C50" s="397"/>
      <c r="D50" s="398"/>
      <c r="E50" s="398"/>
      <c r="F50" s="398"/>
      <c r="G50" s="397"/>
      <c r="H50" s="397"/>
    </row>
    <row r="51" spans="1:12" s="347" customFormat="1" ht="15.75" thickBot="1">
      <c r="A51" s="380"/>
      <c r="B51" s="381" t="s">
        <v>315</v>
      </c>
      <c r="C51" s="382"/>
      <c r="D51" s="383"/>
      <c r="E51" s="384"/>
      <c r="F51" s="385">
        <f>SUM(F43:F49)</f>
        <v>0</v>
      </c>
    </row>
    <row r="52" spans="1:12" s="352" customFormat="1" ht="15.75" thickTop="1">
      <c r="A52" s="336"/>
      <c r="B52" s="399"/>
      <c r="C52" s="400"/>
      <c r="D52" s="350"/>
      <c r="E52" s="351"/>
      <c r="F52" s="351"/>
      <c r="G52" s="341"/>
      <c r="H52" s="341"/>
    </row>
    <row r="53" spans="1:12" s="402" customFormat="1">
      <c r="A53" s="336"/>
      <c r="B53" s="343" t="s">
        <v>337</v>
      </c>
      <c r="C53" s="401"/>
      <c r="D53" s="345"/>
      <c r="E53" s="345"/>
      <c r="F53" s="345"/>
    </row>
    <row r="54" spans="1:12" s="405" customFormat="1">
      <c r="A54" s="336"/>
      <c r="B54" s="348"/>
      <c r="C54" s="403"/>
      <c r="D54" s="350"/>
      <c r="E54" s="350"/>
      <c r="F54" s="350"/>
      <c r="G54" s="404"/>
      <c r="H54" s="404"/>
    </row>
    <row r="55" spans="1:12" s="405" customFormat="1">
      <c r="A55" s="406"/>
      <c r="B55" s="655" t="s">
        <v>133</v>
      </c>
      <c r="C55" s="655"/>
      <c r="D55" s="655"/>
      <c r="E55" s="655"/>
      <c r="F55" s="655"/>
      <c r="G55" s="404"/>
      <c r="H55" s="404"/>
    </row>
    <row r="56" spans="1:12" s="405" customFormat="1">
      <c r="A56" s="406"/>
      <c r="B56" s="655" t="s">
        <v>134</v>
      </c>
      <c r="C56" s="655"/>
      <c r="D56" s="655"/>
      <c r="E56" s="655"/>
      <c r="F56" s="655"/>
      <c r="G56" s="404"/>
      <c r="H56" s="404"/>
    </row>
    <row r="57" spans="1:12" s="405" customFormat="1" ht="30" customHeight="1">
      <c r="A57" s="406"/>
      <c r="B57" s="655" t="s">
        <v>135</v>
      </c>
      <c r="C57" s="655"/>
      <c r="D57" s="655"/>
      <c r="E57" s="655"/>
      <c r="F57" s="655"/>
      <c r="G57" s="404"/>
      <c r="H57" s="404"/>
    </row>
    <row r="58" spans="1:12" s="405" customFormat="1" ht="28.5" customHeight="1">
      <c r="A58" s="406"/>
      <c r="B58" s="655" t="s">
        <v>136</v>
      </c>
      <c r="C58" s="655"/>
      <c r="D58" s="655"/>
      <c r="E58" s="655"/>
      <c r="F58" s="655"/>
      <c r="G58" s="404"/>
      <c r="H58" s="404"/>
    </row>
    <row r="59" spans="1:12" s="405" customFormat="1" ht="27.75" customHeight="1">
      <c r="A59" s="406"/>
      <c r="B59" s="655" t="s">
        <v>137</v>
      </c>
      <c r="C59" s="655"/>
      <c r="D59" s="655"/>
      <c r="E59" s="655"/>
      <c r="F59" s="655"/>
      <c r="G59" s="404"/>
      <c r="H59" s="404"/>
    </row>
    <row r="60" spans="1:12" s="405" customFormat="1" ht="41.25" customHeight="1">
      <c r="A60" s="406"/>
      <c r="B60" s="655" t="s">
        <v>493</v>
      </c>
      <c r="C60" s="655"/>
      <c r="D60" s="655"/>
      <c r="E60" s="655"/>
      <c r="F60" s="655"/>
      <c r="G60" s="404"/>
      <c r="H60" s="404"/>
    </row>
    <row r="61" spans="1:12" s="405" customFormat="1">
      <c r="A61" s="406"/>
      <c r="B61" s="655" t="s">
        <v>138</v>
      </c>
      <c r="C61" s="655"/>
      <c r="D61" s="655"/>
      <c r="E61" s="655"/>
      <c r="F61" s="655"/>
      <c r="G61" s="404"/>
      <c r="H61" s="404"/>
    </row>
    <row r="62" spans="1:12" s="405" customFormat="1">
      <c r="A62" s="406"/>
      <c r="B62" s="655"/>
      <c r="C62" s="655"/>
      <c r="D62" s="655"/>
      <c r="E62" s="655"/>
      <c r="F62" s="655"/>
      <c r="G62" s="404"/>
      <c r="H62" s="404"/>
    </row>
    <row r="63" spans="1:12" s="405" customFormat="1">
      <c r="A63" s="406"/>
      <c r="B63" s="655" t="s">
        <v>177</v>
      </c>
      <c r="C63" s="655"/>
      <c r="D63" s="655"/>
      <c r="E63" s="655"/>
      <c r="F63" s="655"/>
      <c r="G63" s="404"/>
      <c r="H63" s="404"/>
    </row>
    <row r="64" spans="1:12" s="405" customFormat="1">
      <c r="A64" s="406"/>
      <c r="B64" s="655" t="s">
        <v>139</v>
      </c>
      <c r="C64" s="655"/>
      <c r="D64" s="655"/>
      <c r="E64" s="655"/>
      <c r="F64" s="655"/>
      <c r="G64" s="404"/>
      <c r="H64" s="404"/>
    </row>
    <row r="65" spans="1:8" s="405" customFormat="1" ht="39.75" customHeight="1">
      <c r="A65" s="406"/>
      <c r="B65" s="655" t="s">
        <v>140</v>
      </c>
      <c r="C65" s="655"/>
      <c r="D65" s="655"/>
      <c r="E65" s="655"/>
      <c r="F65" s="655"/>
      <c r="G65" s="404"/>
      <c r="H65" s="404"/>
    </row>
    <row r="66" spans="1:8" s="405" customFormat="1" ht="17.25" customHeight="1">
      <c r="A66" s="406"/>
      <c r="B66" s="655" t="s">
        <v>141</v>
      </c>
      <c r="C66" s="655"/>
      <c r="D66" s="655"/>
      <c r="E66" s="655"/>
      <c r="F66" s="655"/>
      <c r="G66" s="404"/>
      <c r="H66" s="404"/>
    </row>
    <row r="67" spans="1:8" s="405" customFormat="1">
      <c r="A67" s="406"/>
      <c r="B67" s="655" t="s">
        <v>142</v>
      </c>
      <c r="C67" s="655"/>
      <c r="D67" s="655"/>
      <c r="E67" s="655"/>
      <c r="F67" s="655"/>
      <c r="G67" s="404"/>
      <c r="H67" s="404"/>
    </row>
    <row r="68" spans="1:8" s="405" customFormat="1">
      <c r="A68" s="406"/>
      <c r="B68" s="662" t="s">
        <v>370</v>
      </c>
      <c r="C68" s="662"/>
      <c r="D68" s="662"/>
      <c r="E68" s="662"/>
      <c r="F68" s="662"/>
      <c r="G68" s="404"/>
      <c r="H68" s="404"/>
    </row>
    <row r="69" spans="1:8" s="405" customFormat="1">
      <c r="A69" s="406"/>
      <c r="B69" s="655" t="s">
        <v>199</v>
      </c>
      <c r="C69" s="655"/>
      <c r="D69" s="655"/>
      <c r="E69" s="655"/>
      <c r="F69" s="655"/>
      <c r="G69" s="404"/>
      <c r="H69" s="404"/>
    </row>
    <row r="70" spans="1:8" s="405" customFormat="1">
      <c r="A70" s="406"/>
      <c r="B70" s="655" t="s">
        <v>200</v>
      </c>
      <c r="C70" s="655"/>
      <c r="D70" s="655"/>
      <c r="E70" s="655"/>
      <c r="F70" s="655"/>
      <c r="G70" s="404"/>
      <c r="H70" s="404"/>
    </row>
    <row r="71" spans="1:8" s="405" customFormat="1">
      <c r="A71" s="406"/>
      <c r="B71" s="655" t="s">
        <v>201</v>
      </c>
      <c r="C71" s="655"/>
      <c r="D71" s="655"/>
      <c r="E71" s="655"/>
      <c r="F71" s="655"/>
      <c r="G71" s="404"/>
      <c r="H71" s="404"/>
    </row>
    <row r="72" spans="1:8" s="405" customFormat="1">
      <c r="A72" s="406"/>
      <c r="B72" s="655" t="s">
        <v>165</v>
      </c>
      <c r="C72" s="655"/>
      <c r="D72" s="655"/>
      <c r="E72" s="655"/>
      <c r="F72" s="655"/>
      <c r="G72" s="404"/>
      <c r="H72" s="404"/>
    </row>
    <row r="73" spans="1:8" s="405" customFormat="1">
      <c r="A73" s="406"/>
      <c r="B73" s="655" t="s">
        <v>202</v>
      </c>
      <c r="C73" s="655"/>
      <c r="D73" s="655"/>
      <c r="E73" s="655"/>
      <c r="F73" s="655"/>
      <c r="G73" s="404"/>
      <c r="H73" s="404"/>
    </row>
    <row r="74" spans="1:8" s="405" customFormat="1">
      <c r="A74" s="406"/>
      <c r="B74" s="655" t="s">
        <v>203</v>
      </c>
      <c r="C74" s="655"/>
      <c r="D74" s="655"/>
      <c r="E74" s="655"/>
      <c r="F74" s="655"/>
      <c r="G74" s="404"/>
      <c r="H74" s="404"/>
    </row>
    <row r="75" spans="1:8" s="405" customFormat="1">
      <c r="A75" s="406"/>
      <c r="B75" s="655" t="s">
        <v>168</v>
      </c>
      <c r="C75" s="655"/>
      <c r="D75" s="655"/>
      <c r="E75" s="655"/>
      <c r="F75" s="655"/>
      <c r="G75" s="404"/>
      <c r="H75" s="404"/>
    </row>
    <row r="76" spans="1:8" s="405" customFormat="1">
      <c r="A76" s="406"/>
      <c r="B76" s="655" t="s">
        <v>204</v>
      </c>
      <c r="C76" s="655"/>
      <c r="D76" s="655"/>
      <c r="E76" s="655"/>
      <c r="F76" s="655"/>
      <c r="G76" s="404"/>
      <c r="H76" s="404"/>
    </row>
    <row r="77" spans="1:8" s="405" customFormat="1">
      <c r="A77" s="406"/>
      <c r="B77" s="655" t="s">
        <v>205</v>
      </c>
      <c r="C77" s="655"/>
      <c r="D77" s="655"/>
      <c r="E77" s="655"/>
      <c r="F77" s="655"/>
      <c r="G77" s="404"/>
      <c r="H77" s="404"/>
    </row>
    <row r="78" spans="1:8" s="405" customFormat="1">
      <c r="A78" s="406"/>
      <c r="B78" s="655" t="s">
        <v>172</v>
      </c>
      <c r="C78" s="655"/>
      <c r="D78" s="655"/>
      <c r="E78" s="655"/>
      <c r="F78" s="655"/>
      <c r="G78" s="404"/>
      <c r="H78" s="404"/>
    </row>
    <row r="79" spans="1:8" s="405" customFormat="1">
      <c r="A79" s="406"/>
      <c r="B79" s="655" t="s">
        <v>206</v>
      </c>
      <c r="C79" s="655"/>
      <c r="D79" s="655"/>
      <c r="E79" s="655"/>
      <c r="F79" s="655"/>
      <c r="G79" s="404"/>
      <c r="H79" s="404"/>
    </row>
    <row r="80" spans="1:8" s="405" customFormat="1">
      <c r="A80" s="406"/>
      <c r="B80" s="655" t="s">
        <v>121</v>
      </c>
      <c r="C80" s="655"/>
      <c r="D80" s="655"/>
      <c r="E80" s="655"/>
      <c r="F80" s="655"/>
      <c r="G80" s="404"/>
      <c r="H80" s="404"/>
    </row>
    <row r="81" spans="1:8" s="405" customFormat="1">
      <c r="A81" s="406"/>
      <c r="B81" s="655" t="s">
        <v>207</v>
      </c>
      <c r="C81" s="655"/>
      <c r="D81" s="655"/>
      <c r="E81" s="655"/>
      <c r="F81" s="655"/>
      <c r="G81" s="404"/>
      <c r="H81" s="404"/>
    </row>
    <row r="82" spans="1:8" s="405" customFormat="1">
      <c r="A82" s="406"/>
      <c r="B82" s="655" t="s">
        <v>208</v>
      </c>
      <c r="C82" s="655"/>
      <c r="D82" s="655"/>
      <c r="E82" s="655"/>
      <c r="F82" s="655"/>
      <c r="G82" s="404"/>
      <c r="H82" s="404"/>
    </row>
    <row r="83" spans="1:8" s="405" customFormat="1">
      <c r="A83" s="406"/>
      <c r="B83" s="655" t="s">
        <v>200</v>
      </c>
      <c r="C83" s="655"/>
      <c r="D83" s="655"/>
      <c r="E83" s="655"/>
      <c r="F83" s="655"/>
      <c r="G83" s="404"/>
      <c r="H83" s="404"/>
    </row>
    <row r="84" spans="1:8" s="405" customFormat="1" ht="27" customHeight="1">
      <c r="A84" s="406"/>
      <c r="B84" s="655" t="s">
        <v>209</v>
      </c>
      <c r="C84" s="655"/>
      <c r="D84" s="655"/>
      <c r="E84" s="655"/>
      <c r="F84" s="655"/>
      <c r="G84" s="404"/>
      <c r="H84" s="404"/>
    </row>
    <row r="85" spans="1:8" s="405" customFormat="1">
      <c r="A85" s="406"/>
      <c r="B85" s="655"/>
      <c r="C85" s="655"/>
      <c r="D85" s="655"/>
      <c r="E85" s="655"/>
      <c r="F85" s="655"/>
      <c r="G85" s="404"/>
      <c r="H85" s="404"/>
    </row>
    <row r="86" spans="1:8" s="405" customFormat="1" ht="25.5" customHeight="1">
      <c r="A86" s="406"/>
      <c r="B86" s="655" t="s">
        <v>210</v>
      </c>
      <c r="C86" s="655"/>
      <c r="D86" s="655"/>
      <c r="E86" s="655"/>
      <c r="F86" s="655"/>
      <c r="G86" s="404"/>
      <c r="H86" s="404"/>
    </row>
    <row r="87" spans="1:8" s="405" customFormat="1">
      <c r="A87" s="406"/>
      <c r="B87" s="655" t="s">
        <v>30</v>
      </c>
      <c r="C87" s="655"/>
      <c r="D87" s="655"/>
      <c r="E87" s="655"/>
      <c r="F87" s="655"/>
      <c r="G87" s="404"/>
      <c r="H87" s="404"/>
    </row>
    <row r="88" spans="1:8" s="405" customFormat="1">
      <c r="A88" s="406"/>
      <c r="B88" s="655" t="s">
        <v>31</v>
      </c>
      <c r="C88" s="655"/>
      <c r="D88" s="655"/>
      <c r="E88" s="655"/>
      <c r="F88" s="655"/>
      <c r="G88" s="404"/>
      <c r="H88" s="404"/>
    </row>
    <row r="89" spans="1:8" s="405" customFormat="1">
      <c r="A89" s="406"/>
      <c r="B89" s="655" t="s">
        <v>32</v>
      </c>
      <c r="C89" s="655"/>
      <c r="D89" s="655"/>
      <c r="E89" s="655"/>
      <c r="F89" s="655"/>
      <c r="G89" s="404"/>
      <c r="H89" s="404"/>
    </row>
    <row r="90" spans="1:8" s="405" customFormat="1">
      <c r="A90" s="406"/>
      <c r="B90" s="655" t="s">
        <v>33</v>
      </c>
      <c r="C90" s="655"/>
      <c r="D90" s="655"/>
      <c r="E90" s="655"/>
      <c r="F90" s="655"/>
      <c r="G90" s="404"/>
      <c r="H90" s="404"/>
    </row>
    <row r="91" spans="1:8" s="405" customFormat="1">
      <c r="A91" s="406"/>
      <c r="B91" s="655" t="s">
        <v>34</v>
      </c>
      <c r="C91" s="655"/>
      <c r="D91" s="655"/>
      <c r="E91" s="655"/>
      <c r="F91" s="655"/>
      <c r="G91" s="404"/>
      <c r="H91" s="404"/>
    </row>
    <row r="92" spans="1:8" s="405" customFormat="1">
      <c r="A92" s="406"/>
      <c r="B92" s="655" t="s">
        <v>211</v>
      </c>
      <c r="C92" s="655"/>
      <c r="D92" s="655"/>
      <c r="E92" s="655"/>
      <c r="F92" s="655"/>
      <c r="G92" s="404"/>
      <c r="H92" s="404"/>
    </row>
    <row r="93" spans="1:8" s="405" customFormat="1">
      <c r="A93" s="406"/>
      <c r="B93" s="655"/>
      <c r="C93" s="655"/>
      <c r="D93" s="655"/>
      <c r="E93" s="655"/>
      <c r="F93" s="655"/>
      <c r="G93" s="404"/>
      <c r="H93" s="404"/>
    </row>
    <row r="94" spans="1:8" s="405" customFormat="1" ht="40.5" customHeight="1">
      <c r="A94" s="407"/>
      <c r="B94" s="655" t="s">
        <v>132</v>
      </c>
      <c r="C94" s="655"/>
      <c r="D94" s="655"/>
      <c r="E94" s="655"/>
      <c r="F94" s="655"/>
      <c r="G94" s="404"/>
      <c r="H94" s="404"/>
    </row>
    <row r="95" spans="1:8" s="405" customFormat="1">
      <c r="A95" s="407"/>
      <c r="B95" s="154"/>
      <c r="C95" s="408"/>
      <c r="D95" s="408"/>
      <c r="E95" s="408"/>
      <c r="F95" s="408"/>
      <c r="G95" s="404"/>
      <c r="H95" s="404"/>
    </row>
    <row r="96" spans="1:8" s="405" customFormat="1">
      <c r="A96" s="336"/>
      <c r="B96" s="375"/>
      <c r="C96" s="409"/>
      <c r="D96" s="409"/>
      <c r="E96" s="339"/>
      <c r="F96" s="365"/>
      <c r="G96" s="404"/>
      <c r="H96" s="404"/>
    </row>
    <row r="97" spans="1:11" s="405" customFormat="1" ht="38.25">
      <c r="A97" s="336">
        <v>1</v>
      </c>
      <c r="B97" s="375" t="s">
        <v>439</v>
      </c>
      <c r="C97" s="409" t="s">
        <v>438</v>
      </c>
      <c r="D97" s="409">
        <v>6</v>
      </c>
      <c r="E97" s="330"/>
      <c r="F97" s="365">
        <f>E97*D97</f>
        <v>0</v>
      </c>
      <c r="G97" s="404"/>
      <c r="H97" s="404"/>
    </row>
    <row r="98" spans="1:11" s="405" customFormat="1">
      <c r="A98" s="336"/>
      <c r="B98" s="410"/>
      <c r="C98" s="411"/>
      <c r="D98" s="412"/>
      <c r="E98" s="412"/>
      <c r="F98" s="365"/>
      <c r="G98" s="413"/>
      <c r="H98" s="413"/>
      <c r="I98" s="414"/>
      <c r="J98" s="413"/>
      <c r="K98" s="414"/>
    </row>
    <row r="99" spans="1:11" s="405" customFormat="1">
      <c r="A99" s="336">
        <v>2</v>
      </c>
      <c r="B99" s="375" t="s">
        <v>440</v>
      </c>
      <c r="C99" s="409" t="s">
        <v>339</v>
      </c>
      <c r="D99" s="409">
        <v>1</v>
      </c>
      <c r="E99" s="332"/>
      <c r="F99" s="365">
        <f>E99*D99</f>
        <v>0</v>
      </c>
      <c r="G99" s="413"/>
      <c r="H99" s="413"/>
      <c r="I99" s="414"/>
      <c r="J99" s="413"/>
      <c r="K99" s="153"/>
    </row>
    <row r="100" spans="1:11" s="405" customFormat="1">
      <c r="A100" s="336"/>
      <c r="B100" s="410"/>
      <c r="C100" s="411"/>
      <c r="D100" s="412"/>
      <c r="E100" s="412"/>
      <c r="F100" s="365"/>
      <c r="G100" s="413"/>
      <c r="H100" s="413"/>
      <c r="I100" s="414"/>
      <c r="J100" s="413"/>
      <c r="K100" s="414"/>
    </row>
    <row r="101" spans="1:11" s="405" customFormat="1" ht="38.25">
      <c r="A101" s="336">
        <v>3</v>
      </c>
      <c r="B101" s="415" t="s">
        <v>436</v>
      </c>
      <c r="C101" s="409" t="s">
        <v>322</v>
      </c>
      <c r="D101" s="359">
        <v>330</v>
      </c>
      <c r="E101" s="330"/>
      <c r="F101" s="365">
        <f>E101*D101</f>
        <v>0</v>
      </c>
      <c r="G101" s="404"/>
      <c r="H101" s="404"/>
    </row>
    <row r="102" spans="1:11" s="405" customFormat="1">
      <c r="A102" s="336"/>
      <c r="B102" s="415"/>
      <c r="C102" s="409"/>
      <c r="D102" s="359"/>
      <c r="E102" s="339"/>
      <c r="F102" s="365"/>
      <c r="G102" s="404"/>
      <c r="H102" s="404"/>
    </row>
    <row r="103" spans="1:11" s="405" customFormat="1" ht="25.5">
      <c r="A103" s="336">
        <v>4</v>
      </c>
      <c r="B103" s="415" t="s">
        <v>437</v>
      </c>
      <c r="C103" s="409" t="s">
        <v>339</v>
      </c>
      <c r="D103" s="359">
        <v>6</v>
      </c>
      <c r="E103" s="330"/>
      <c r="F103" s="365">
        <f>E103*D103</f>
        <v>0</v>
      </c>
      <c r="G103" s="404"/>
      <c r="H103" s="404"/>
    </row>
    <row r="104" spans="1:11" s="405" customFormat="1">
      <c r="A104" s="336"/>
      <c r="B104" s="415"/>
      <c r="C104" s="409"/>
      <c r="D104" s="359"/>
      <c r="E104" s="339"/>
      <c r="F104" s="365"/>
      <c r="G104" s="404"/>
      <c r="H104" s="404"/>
    </row>
    <row r="105" spans="1:11" s="405" customFormat="1" ht="25.5">
      <c r="A105" s="336">
        <v>5</v>
      </c>
      <c r="B105" s="410" t="s">
        <v>451</v>
      </c>
      <c r="C105" s="416" t="s">
        <v>339</v>
      </c>
      <c r="D105" s="359">
        <v>22</v>
      </c>
      <c r="E105" s="330"/>
      <c r="F105" s="365">
        <f>E105*D105</f>
        <v>0</v>
      </c>
      <c r="G105" s="404"/>
      <c r="H105" s="404"/>
    </row>
    <row r="106" spans="1:11" s="405" customFormat="1">
      <c r="A106" s="336"/>
      <c r="B106" s="417"/>
      <c r="C106" s="418"/>
      <c r="D106" s="378"/>
      <c r="E106" s="350"/>
      <c r="F106" s="378"/>
      <c r="G106" s="404"/>
      <c r="H106" s="404"/>
    </row>
    <row r="107" spans="1:11" s="405" customFormat="1" ht="15.75" thickBot="1">
      <c r="A107" s="336"/>
      <c r="B107" s="419" t="s">
        <v>315</v>
      </c>
      <c r="C107" s="420"/>
      <c r="D107" s="383"/>
      <c r="E107" s="421"/>
      <c r="F107" s="385">
        <f>SUM(F96:F105)</f>
        <v>0</v>
      </c>
      <c r="G107" s="404"/>
      <c r="H107" s="404"/>
    </row>
    <row r="108" spans="1:11" s="405" customFormat="1" ht="15.75" thickTop="1">
      <c r="A108" s="380"/>
      <c r="B108" s="422"/>
      <c r="C108" s="403"/>
      <c r="D108" s="350"/>
      <c r="E108" s="350"/>
      <c r="F108" s="350"/>
      <c r="G108" s="404"/>
      <c r="H108" s="404"/>
    </row>
    <row r="109" spans="1:11" s="405" customFormat="1">
      <c r="A109" s="336"/>
      <c r="B109" s="343" t="s">
        <v>338</v>
      </c>
      <c r="C109" s="401"/>
      <c r="D109" s="345"/>
      <c r="E109" s="345"/>
      <c r="F109" s="345"/>
      <c r="G109" s="404"/>
      <c r="H109" s="404"/>
    </row>
    <row r="110" spans="1:11" s="405" customFormat="1">
      <c r="A110" s="336"/>
      <c r="B110" s="422"/>
      <c r="C110" s="403"/>
      <c r="D110" s="350"/>
      <c r="E110" s="350"/>
      <c r="F110" s="350"/>
      <c r="G110" s="404"/>
      <c r="H110" s="404"/>
    </row>
    <row r="111" spans="1:11" s="405" customFormat="1" ht="180.75" customHeight="1">
      <c r="A111" s="336"/>
      <c r="B111" s="663" t="s">
        <v>476</v>
      </c>
      <c r="C111" s="663"/>
      <c r="D111" s="663"/>
      <c r="E111" s="663"/>
      <c r="F111" s="663"/>
      <c r="G111" s="404"/>
      <c r="H111" s="404"/>
    </row>
    <row r="112" spans="1:11" s="405" customFormat="1">
      <c r="A112" s="336"/>
      <c r="B112" s="664" t="s">
        <v>3</v>
      </c>
      <c r="C112" s="664"/>
      <c r="D112" s="664"/>
      <c r="E112" s="664"/>
      <c r="F112" s="664"/>
      <c r="G112" s="404"/>
      <c r="H112" s="404"/>
    </row>
    <row r="113" spans="1:8" s="405" customFormat="1" ht="132.75" customHeight="1">
      <c r="A113" s="336"/>
      <c r="B113" s="667" t="s">
        <v>178</v>
      </c>
      <c r="C113" s="667"/>
      <c r="D113" s="667"/>
      <c r="E113" s="667"/>
      <c r="F113" s="667"/>
      <c r="G113" s="404"/>
      <c r="H113" s="404"/>
    </row>
    <row r="114" spans="1:8" s="405" customFormat="1">
      <c r="A114" s="336"/>
      <c r="B114" s="664" t="s">
        <v>242</v>
      </c>
      <c r="C114" s="664"/>
      <c r="D114" s="664"/>
      <c r="E114" s="664"/>
      <c r="F114" s="664"/>
      <c r="G114" s="404"/>
      <c r="H114" s="404"/>
    </row>
    <row r="115" spans="1:8" s="405" customFormat="1">
      <c r="A115" s="336"/>
      <c r="B115" s="664" t="s">
        <v>243</v>
      </c>
      <c r="C115" s="664"/>
      <c r="D115" s="664"/>
      <c r="E115" s="664"/>
      <c r="F115" s="664"/>
      <c r="G115" s="404"/>
      <c r="H115" s="404"/>
    </row>
    <row r="116" spans="1:8" s="405" customFormat="1">
      <c r="A116" s="336"/>
      <c r="B116" s="664" t="s">
        <v>139</v>
      </c>
      <c r="C116" s="664"/>
      <c r="D116" s="664"/>
      <c r="E116" s="664"/>
      <c r="F116" s="664"/>
      <c r="G116" s="404"/>
      <c r="H116" s="404"/>
    </row>
    <row r="117" spans="1:8" s="405" customFormat="1">
      <c r="A117" s="336"/>
      <c r="B117" s="664" t="s">
        <v>165</v>
      </c>
      <c r="C117" s="664"/>
      <c r="D117" s="664"/>
      <c r="E117" s="664"/>
      <c r="F117" s="664"/>
      <c r="G117" s="404"/>
      <c r="H117" s="404"/>
    </row>
    <row r="118" spans="1:8" s="405" customFormat="1">
      <c r="A118" s="336"/>
      <c r="B118" s="664" t="s">
        <v>232</v>
      </c>
      <c r="C118" s="664"/>
      <c r="D118" s="664"/>
      <c r="E118" s="664"/>
      <c r="F118" s="664"/>
      <c r="G118" s="404"/>
      <c r="H118" s="404"/>
    </row>
    <row r="119" spans="1:8" s="405" customFormat="1">
      <c r="A119" s="336"/>
      <c r="B119" s="664" t="s">
        <v>244</v>
      </c>
      <c r="C119" s="664"/>
      <c r="D119" s="664"/>
      <c r="E119" s="664"/>
      <c r="F119" s="664"/>
      <c r="G119" s="404"/>
      <c r="H119" s="404"/>
    </row>
    <row r="120" spans="1:8" s="405" customFormat="1">
      <c r="A120" s="336"/>
      <c r="B120" s="664" t="s">
        <v>4</v>
      </c>
      <c r="C120" s="664"/>
      <c r="D120" s="664"/>
      <c r="E120" s="664"/>
      <c r="F120" s="664"/>
      <c r="G120" s="404"/>
      <c r="H120" s="404"/>
    </row>
    <row r="121" spans="1:8" s="402" customFormat="1">
      <c r="A121" s="336"/>
      <c r="B121" s="664" t="s">
        <v>5</v>
      </c>
      <c r="C121" s="664"/>
      <c r="D121" s="664"/>
      <c r="E121" s="664"/>
      <c r="F121" s="664"/>
    </row>
    <row r="122" spans="1:8" s="405" customFormat="1">
      <c r="A122" s="336"/>
      <c r="B122" s="664" t="s">
        <v>168</v>
      </c>
      <c r="C122" s="664"/>
      <c r="D122" s="664"/>
      <c r="E122" s="664"/>
      <c r="F122" s="664"/>
      <c r="G122" s="404"/>
      <c r="H122" s="404"/>
    </row>
    <row r="123" spans="1:8" s="402" customFormat="1">
      <c r="A123" s="336"/>
      <c r="B123" s="664" t="s">
        <v>6</v>
      </c>
      <c r="C123" s="664"/>
      <c r="D123" s="664"/>
      <c r="E123" s="664"/>
      <c r="F123" s="664"/>
    </row>
    <row r="124" spans="1:8" s="405" customFormat="1">
      <c r="A124" s="336"/>
      <c r="B124" s="664" t="s">
        <v>228</v>
      </c>
      <c r="C124" s="664"/>
      <c r="D124" s="664"/>
      <c r="E124" s="664"/>
      <c r="F124" s="664"/>
      <c r="G124" s="404"/>
      <c r="H124" s="404"/>
    </row>
    <row r="125" spans="1:8" s="405" customFormat="1" ht="15" customHeight="1">
      <c r="A125" s="336"/>
      <c r="B125" s="664" t="s">
        <v>7</v>
      </c>
      <c r="C125" s="664"/>
      <c r="D125" s="664"/>
      <c r="E125" s="664"/>
      <c r="F125" s="664"/>
      <c r="G125" s="404"/>
      <c r="H125" s="404"/>
    </row>
    <row r="126" spans="1:8" s="405" customFormat="1">
      <c r="A126" s="336"/>
      <c r="B126" s="664" t="s">
        <v>8</v>
      </c>
      <c r="C126" s="664"/>
      <c r="D126" s="664"/>
      <c r="E126" s="664"/>
      <c r="F126" s="664"/>
      <c r="G126" s="404"/>
      <c r="H126" s="404"/>
    </row>
    <row r="127" spans="1:8" s="405" customFormat="1">
      <c r="A127" s="336"/>
      <c r="B127" s="664" t="s">
        <v>9</v>
      </c>
      <c r="C127" s="664"/>
      <c r="D127" s="664"/>
      <c r="E127" s="664"/>
      <c r="F127" s="664"/>
      <c r="G127" s="404"/>
      <c r="H127" s="404"/>
    </row>
    <row r="128" spans="1:8" s="405" customFormat="1">
      <c r="A128" s="336"/>
      <c r="B128" s="664" t="s">
        <v>10</v>
      </c>
      <c r="C128" s="664"/>
      <c r="D128" s="664"/>
      <c r="E128" s="664"/>
      <c r="F128" s="664"/>
      <c r="G128" s="404"/>
      <c r="H128" s="404"/>
    </row>
    <row r="129" spans="1:8" s="405" customFormat="1">
      <c r="A129" s="336"/>
      <c r="B129" s="664" t="s">
        <v>11</v>
      </c>
      <c r="C129" s="664"/>
      <c r="D129" s="664"/>
      <c r="E129" s="664"/>
      <c r="F129" s="664"/>
      <c r="G129" s="404"/>
      <c r="H129" s="404"/>
    </row>
    <row r="130" spans="1:8" s="405" customFormat="1">
      <c r="A130" s="336"/>
      <c r="B130" s="664" t="s">
        <v>233</v>
      </c>
      <c r="C130" s="664"/>
      <c r="D130" s="664"/>
      <c r="E130" s="664"/>
      <c r="F130" s="664"/>
      <c r="G130" s="404"/>
      <c r="H130" s="404"/>
    </row>
    <row r="131" spans="1:8" s="405" customFormat="1">
      <c r="A131" s="336"/>
      <c r="B131" s="664" t="s">
        <v>168</v>
      </c>
      <c r="C131" s="664"/>
      <c r="D131" s="664"/>
      <c r="E131" s="664"/>
      <c r="F131" s="664"/>
      <c r="G131" s="404"/>
      <c r="H131" s="404"/>
    </row>
    <row r="132" spans="1:8" s="405" customFormat="1">
      <c r="A132" s="336"/>
      <c r="B132" s="664" t="s">
        <v>170</v>
      </c>
      <c r="C132" s="664"/>
      <c r="D132" s="664"/>
      <c r="E132" s="664"/>
      <c r="F132" s="664"/>
      <c r="G132" s="404"/>
      <c r="H132" s="404"/>
    </row>
    <row r="133" spans="1:8" s="405" customFormat="1">
      <c r="A133" s="336"/>
      <c r="B133" s="664" t="s">
        <v>235</v>
      </c>
      <c r="C133" s="664"/>
      <c r="D133" s="664"/>
      <c r="E133" s="664"/>
      <c r="F133" s="664"/>
      <c r="G133" s="404"/>
      <c r="H133" s="404"/>
    </row>
    <row r="134" spans="1:8" s="405" customFormat="1">
      <c r="A134" s="336"/>
      <c r="B134" s="664" t="s">
        <v>245</v>
      </c>
      <c r="C134" s="664"/>
      <c r="D134" s="664"/>
      <c r="E134" s="664"/>
      <c r="F134" s="664"/>
      <c r="G134" s="404"/>
      <c r="H134" s="404"/>
    </row>
    <row r="135" spans="1:8" s="405" customFormat="1">
      <c r="A135" s="336"/>
      <c r="B135" s="664" t="s">
        <v>12</v>
      </c>
      <c r="C135" s="664"/>
      <c r="D135" s="664"/>
      <c r="E135" s="664"/>
      <c r="F135" s="664"/>
      <c r="G135" s="404"/>
      <c r="H135" s="404"/>
    </row>
    <row r="136" spans="1:8" s="405" customFormat="1">
      <c r="A136" s="336"/>
      <c r="B136" s="664" t="s">
        <v>121</v>
      </c>
      <c r="C136" s="664"/>
      <c r="D136" s="664"/>
      <c r="E136" s="664"/>
      <c r="F136" s="664"/>
      <c r="G136" s="404"/>
      <c r="H136" s="404"/>
    </row>
    <row r="137" spans="1:8" s="405" customFormat="1" ht="63" customHeight="1">
      <c r="A137" s="336"/>
      <c r="B137" s="664" t="s">
        <v>745</v>
      </c>
      <c r="C137" s="664"/>
      <c r="D137" s="664"/>
      <c r="E137" s="664"/>
      <c r="F137" s="664"/>
      <c r="G137" s="404"/>
      <c r="H137" s="404"/>
    </row>
    <row r="138" spans="1:8" s="405" customFormat="1" ht="25.5" customHeight="1">
      <c r="A138" s="336"/>
      <c r="B138" s="668" t="s">
        <v>131</v>
      </c>
      <c r="C138" s="668"/>
      <c r="D138" s="668"/>
      <c r="E138" s="668"/>
      <c r="F138" s="668"/>
      <c r="G138" s="404"/>
      <c r="H138" s="404"/>
    </row>
    <row r="139" spans="1:8" s="405" customFormat="1">
      <c r="A139" s="336"/>
      <c r="B139" s="668" t="s">
        <v>30</v>
      </c>
      <c r="C139" s="668"/>
      <c r="D139" s="668"/>
      <c r="E139" s="668"/>
      <c r="F139" s="668"/>
      <c r="G139" s="404"/>
      <c r="H139" s="404"/>
    </row>
    <row r="140" spans="1:8" s="405" customFormat="1">
      <c r="A140" s="336"/>
      <c r="B140" s="668" t="s">
        <v>32</v>
      </c>
      <c r="C140" s="668"/>
      <c r="D140" s="668"/>
      <c r="E140" s="668"/>
      <c r="F140" s="668"/>
      <c r="G140" s="404"/>
      <c r="H140" s="404"/>
    </row>
    <row r="141" spans="1:8" s="405" customFormat="1">
      <c r="A141" s="336"/>
      <c r="B141" s="668" t="s">
        <v>13</v>
      </c>
      <c r="C141" s="668"/>
      <c r="D141" s="668"/>
      <c r="E141" s="668"/>
      <c r="F141" s="668"/>
      <c r="G141" s="404"/>
      <c r="H141" s="404"/>
    </row>
    <row r="142" spans="1:8" s="405" customFormat="1">
      <c r="A142" s="336"/>
      <c r="B142" s="668" t="s">
        <v>14</v>
      </c>
      <c r="C142" s="668"/>
      <c r="D142" s="668"/>
      <c r="E142" s="668"/>
      <c r="F142" s="668"/>
      <c r="G142" s="404"/>
      <c r="H142" s="404"/>
    </row>
    <row r="143" spans="1:8" s="405" customFormat="1" ht="10.5" customHeight="1">
      <c r="A143" s="336"/>
      <c r="B143" s="422"/>
      <c r="C143" s="403"/>
      <c r="D143" s="350"/>
      <c r="E143" s="350"/>
      <c r="F143" s="350"/>
      <c r="G143" s="404"/>
      <c r="H143" s="404"/>
    </row>
    <row r="144" spans="1:8" s="405" customFormat="1" ht="18" customHeight="1">
      <c r="A144" s="336">
        <v>1</v>
      </c>
      <c r="B144" s="423" t="s">
        <v>150</v>
      </c>
      <c r="C144" s="424"/>
      <c r="D144" s="378"/>
      <c r="E144" s="379"/>
      <c r="F144" s="379"/>
      <c r="G144" s="404"/>
      <c r="H144" s="404"/>
    </row>
    <row r="145" spans="1:14" s="405" customFormat="1" ht="25.5" customHeight="1">
      <c r="A145" s="336"/>
      <c r="B145" s="425" t="s">
        <v>255</v>
      </c>
      <c r="C145" s="426"/>
      <c r="D145" s="378"/>
      <c r="E145" s="350"/>
      <c r="F145" s="379"/>
      <c r="G145" s="404"/>
      <c r="H145" s="404"/>
    </row>
    <row r="146" spans="1:14" s="405" customFormat="1" ht="25.5" customHeight="1">
      <c r="A146" s="336"/>
      <c r="B146" s="425" t="s">
        <v>256</v>
      </c>
      <c r="C146" s="426"/>
      <c r="D146" s="378"/>
      <c r="E146" s="350"/>
      <c r="F146" s="379"/>
      <c r="G146" s="404"/>
      <c r="H146" s="404"/>
    </row>
    <row r="147" spans="1:14" s="405" customFormat="1" ht="25.5" customHeight="1">
      <c r="A147" s="336"/>
      <c r="B147" s="425" t="s">
        <v>257</v>
      </c>
      <c r="C147" s="426"/>
      <c r="D147" s="378"/>
      <c r="E147" s="350"/>
      <c r="F147" s="379"/>
      <c r="G147" s="404"/>
      <c r="H147" s="404"/>
    </row>
    <row r="148" spans="1:14" s="405" customFormat="1" ht="38.25">
      <c r="A148" s="336"/>
      <c r="B148" s="425" t="s">
        <v>258</v>
      </c>
      <c r="C148" s="426"/>
      <c r="D148" s="378"/>
      <c r="E148" s="350"/>
      <c r="F148" s="379"/>
      <c r="G148" s="404"/>
      <c r="H148" s="404"/>
    </row>
    <row r="149" spans="1:14" s="405" customFormat="1">
      <c r="A149" s="336"/>
      <c r="B149" s="425" t="s">
        <v>465</v>
      </c>
      <c r="C149" s="426"/>
      <c r="D149" s="378"/>
      <c r="E149" s="350"/>
      <c r="F149" s="379"/>
      <c r="G149" s="404"/>
      <c r="H149" s="404"/>
    </row>
    <row r="150" spans="1:14" s="405" customFormat="1">
      <c r="A150" s="336"/>
      <c r="B150" s="399" t="s">
        <v>263</v>
      </c>
      <c r="C150" s="426"/>
      <c r="D150" s="378"/>
      <c r="E150" s="350"/>
      <c r="F150" s="379"/>
      <c r="G150" s="404"/>
      <c r="H150" s="404"/>
    </row>
    <row r="151" spans="1:14" s="405" customFormat="1">
      <c r="A151" s="336"/>
      <c r="B151" s="669" t="s">
        <v>264</v>
      </c>
      <c r="C151" s="669"/>
      <c r="D151" s="378"/>
      <c r="E151" s="350"/>
      <c r="F151" s="379"/>
      <c r="G151" s="404"/>
      <c r="H151" s="404"/>
    </row>
    <row r="152" spans="1:14" s="405" customFormat="1" ht="15.75" customHeight="1">
      <c r="A152" s="336"/>
      <c r="B152" s="399" t="s">
        <v>259</v>
      </c>
      <c r="C152" s="426"/>
      <c r="D152" s="378"/>
      <c r="E152" s="350"/>
      <c r="F152" s="379"/>
      <c r="G152" s="404"/>
      <c r="H152" s="404"/>
    </row>
    <row r="153" spans="1:14" s="405" customFormat="1">
      <c r="A153" s="336"/>
      <c r="B153" s="399" t="s">
        <v>260</v>
      </c>
      <c r="C153" s="426"/>
      <c r="D153" s="378"/>
      <c r="E153" s="350"/>
      <c r="F153" s="379"/>
      <c r="G153" s="404"/>
      <c r="H153" s="404"/>
    </row>
    <row r="154" spans="1:14" s="352" customFormat="1">
      <c r="A154" s="336"/>
      <c r="B154" s="399" t="s">
        <v>261</v>
      </c>
      <c r="C154" s="426"/>
      <c r="D154" s="378"/>
      <c r="E154" s="350"/>
      <c r="F154" s="379"/>
      <c r="G154" s="341"/>
      <c r="H154" s="341"/>
    </row>
    <row r="155" spans="1:14" s="352" customFormat="1">
      <c r="A155" s="336"/>
      <c r="B155" s="399" t="s">
        <v>466</v>
      </c>
      <c r="C155" s="426"/>
      <c r="D155" s="378"/>
      <c r="E155" s="350"/>
      <c r="F155" s="379"/>
      <c r="G155" s="341"/>
      <c r="H155" s="341"/>
      <c r="K155" s="654"/>
      <c r="L155" s="654"/>
      <c r="M155" s="654"/>
      <c r="N155" s="654"/>
    </row>
    <row r="156" spans="1:14" s="352" customFormat="1" ht="25.5">
      <c r="A156" s="336"/>
      <c r="B156" s="415" t="s">
        <v>467</v>
      </c>
      <c r="C156" s="426"/>
      <c r="D156" s="378"/>
      <c r="E156" s="350"/>
      <c r="F156" s="379"/>
      <c r="G156" s="341"/>
      <c r="H156" s="341"/>
      <c r="K156" s="654"/>
      <c r="L156" s="654"/>
      <c r="M156" s="654"/>
      <c r="N156" s="654"/>
    </row>
    <row r="157" spans="1:14" s="352" customFormat="1">
      <c r="A157" s="336"/>
      <c r="B157" s="399" t="s">
        <v>262</v>
      </c>
      <c r="C157" s="426"/>
      <c r="D157" s="378"/>
      <c r="E157" s="350"/>
      <c r="F157" s="379"/>
      <c r="G157" s="341"/>
      <c r="H157" s="341"/>
      <c r="K157" s="654"/>
      <c r="L157" s="654"/>
      <c r="M157" s="654"/>
      <c r="N157" s="654"/>
    </row>
    <row r="158" spans="1:14" s="352" customFormat="1">
      <c r="A158" s="336"/>
      <c r="B158" s="399" t="s">
        <v>265</v>
      </c>
      <c r="C158" s="426"/>
      <c r="D158" s="378"/>
      <c r="E158" s="350"/>
      <c r="F158" s="379"/>
      <c r="G158" s="341"/>
      <c r="H158" s="341"/>
      <c r="K158" s="654"/>
      <c r="L158" s="654"/>
      <c r="M158" s="654"/>
      <c r="N158" s="654"/>
    </row>
    <row r="159" spans="1:14" s="352" customFormat="1">
      <c r="A159" s="336"/>
      <c r="B159" s="399" t="s">
        <v>447</v>
      </c>
      <c r="C159" s="426"/>
      <c r="D159" s="378"/>
      <c r="E159" s="379"/>
      <c r="F159" s="379"/>
      <c r="G159" s="341"/>
      <c r="H159" s="341"/>
      <c r="K159" s="376"/>
      <c r="L159" s="427"/>
      <c r="M159" s="427"/>
      <c r="N159" s="427"/>
    </row>
    <row r="160" spans="1:14" s="405" customFormat="1" ht="16.5" customHeight="1">
      <c r="A160" s="152"/>
      <c r="B160" s="415" t="s">
        <v>374</v>
      </c>
      <c r="C160" s="426"/>
      <c r="D160" s="428"/>
      <c r="E160" s="428"/>
      <c r="F160" s="428"/>
      <c r="G160" s="404"/>
      <c r="H160" s="404"/>
    </row>
    <row r="161" spans="1:11" s="405" customFormat="1">
      <c r="A161" s="429"/>
      <c r="B161" s="415" t="s">
        <v>375</v>
      </c>
      <c r="C161" s="426"/>
      <c r="D161" s="428"/>
      <c r="E161" s="428"/>
      <c r="F161" s="350"/>
      <c r="G161" s="404"/>
      <c r="H161" s="404"/>
    </row>
    <row r="162" spans="1:11" s="405" customFormat="1">
      <c r="A162" s="430"/>
      <c r="B162" s="625"/>
      <c r="C162" s="403"/>
      <c r="D162" s="350"/>
      <c r="E162" s="350"/>
      <c r="F162" s="350"/>
      <c r="G162" s="404"/>
      <c r="H162" s="404"/>
    </row>
    <row r="163" spans="1:11" s="352" customFormat="1" ht="18.75" customHeight="1">
      <c r="A163" s="430" t="s">
        <v>376</v>
      </c>
      <c r="B163" s="626" t="s">
        <v>377</v>
      </c>
      <c r="C163" s="377" t="s">
        <v>339</v>
      </c>
      <c r="D163" s="378">
        <v>3</v>
      </c>
      <c r="E163" s="602"/>
      <c r="F163" s="153">
        <f>D163*E163</f>
        <v>0</v>
      </c>
      <c r="G163" s="341"/>
      <c r="H163" s="431"/>
      <c r="I163" s="432"/>
      <c r="J163" s="432"/>
      <c r="K163" s="432"/>
    </row>
    <row r="164" spans="1:11" s="352" customFormat="1" ht="18" customHeight="1">
      <c r="A164" s="430" t="s">
        <v>378</v>
      </c>
      <c r="B164" s="626" t="s">
        <v>379</v>
      </c>
      <c r="C164" s="377" t="s">
        <v>339</v>
      </c>
      <c r="D164" s="378">
        <v>1</v>
      </c>
      <c r="E164" s="602"/>
      <c r="F164" s="153">
        <f t="shared" ref="F164:F169" si="1">D164*E164</f>
        <v>0</v>
      </c>
      <c r="G164" s="341"/>
      <c r="H164" s="431"/>
      <c r="I164" s="432"/>
      <c r="J164" s="432"/>
      <c r="K164" s="432"/>
    </row>
    <row r="165" spans="1:11" s="352" customFormat="1" ht="18" customHeight="1">
      <c r="A165" s="430" t="s">
        <v>380</v>
      </c>
      <c r="B165" s="626" t="s">
        <v>381</v>
      </c>
      <c r="C165" s="377" t="s">
        <v>339</v>
      </c>
      <c r="D165" s="378">
        <v>14</v>
      </c>
      <c r="E165" s="602"/>
      <c r="F165" s="153">
        <f>D165*E165</f>
        <v>0</v>
      </c>
      <c r="G165" s="341"/>
      <c r="H165" s="341"/>
      <c r="K165" s="433"/>
    </row>
    <row r="166" spans="1:11" s="352" customFormat="1" ht="18" customHeight="1">
      <c r="A166" s="430" t="s">
        <v>382</v>
      </c>
      <c r="B166" s="626" t="s">
        <v>383</v>
      </c>
      <c r="C166" s="377" t="s">
        <v>339</v>
      </c>
      <c r="D166" s="378">
        <v>6</v>
      </c>
      <c r="E166" s="602"/>
      <c r="F166" s="153">
        <f t="shared" si="1"/>
        <v>0</v>
      </c>
      <c r="G166" s="341"/>
      <c r="H166" s="341"/>
      <c r="K166" s="433"/>
    </row>
    <row r="167" spans="1:11" s="352" customFormat="1" ht="18" customHeight="1">
      <c r="A167" s="430" t="s">
        <v>384</v>
      </c>
      <c r="B167" s="626" t="s">
        <v>385</v>
      </c>
      <c r="C167" s="377" t="s">
        <v>339</v>
      </c>
      <c r="D167" s="378">
        <v>4</v>
      </c>
      <c r="E167" s="602"/>
      <c r="F167" s="153">
        <f t="shared" si="1"/>
        <v>0</v>
      </c>
      <c r="G167" s="341"/>
      <c r="H167" s="341"/>
      <c r="K167" s="433"/>
    </row>
    <row r="168" spans="1:11" s="352" customFormat="1" ht="18" customHeight="1">
      <c r="A168" s="430" t="s">
        <v>386</v>
      </c>
      <c r="B168" s="434" t="s">
        <v>387</v>
      </c>
      <c r="C168" s="377" t="s">
        <v>339</v>
      </c>
      <c r="D168" s="378">
        <v>2</v>
      </c>
      <c r="E168" s="602"/>
      <c r="F168" s="153">
        <f t="shared" si="1"/>
        <v>0</v>
      </c>
      <c r="G168" s="341"/>
      <c r="H168" s="431"/>
      <c r="I168" s="432"/>
      <c r="J168" s="432"/>
      <c r="K168" s="432"/>
    </row>
    <row r="169" spans="1:11" s="352" customFormat="1" ht="18" customHeight="1">
      <c r="A169" s="430" t="s">
        <v>388</v>
      </c>
      <c r="B169" s="626" t="s">
        <v>389</v>
      </c>
      <c r="C169" s="377" t="s">
        <v>339</v>
      </c>
      <c r="D169" s="378">
        <v>6</v>
      </c>
      <c r="E169" s="602"/>
      <c r="F169" s="153">
        <f t="shared" si="1"/>
        <v>0</v>
      </c>
      <c r="G169" s="341"/>
      <c r="H169" s="431"/>
      <c r="I169" s="432"/>
      <c r="J169" s="432"/>
      <c r="K169" s="432"/>
    </row>
    <row r="170" spans="1:11" s="352" customFormat="1" ht="18" customHeight="1">
      <c r="A170" s="430" t="s">
        <v>390</v>
      </c>
      <c r="B170" s="626" t="s">
        <v>468</v>
      </c>
      <c r="C170" s="377" t="s">
        <v>339</v>
      </c>
      <c r="D170" s="378">
        <v>20</v>
      </c>
      <c r="E170" s="602"/>
      <c r="F170" s="153">
        <f>D170*E170</f>
        <v>0</v>
      </c>
      <c r="G170" s="341"/>
      <c r="H170" s="341"/>
      <c r="K170" s="433"/>
    </row>
    <row r="171" spans="1:11" s="352" customFormat="1" ht="18" customHeight="1">
      <c r="A171" s="430" t="s">
        <v>391</v>
      </c>
      <c r="B171" s="626" t="s">
        <v>484</v>
      </c>
      <c r="C171" s="377" t="s">
        <v>339</v>
      </c>
      <c r="D171" s="378">
        <v>2</v>
      </c>
      <c r="E171" s="602"/>
      <c r="F171" s="153">
        <f>D171*E171</f>
        <v>0</v>
      </c>
      <c r="G171" s="341"/>
      <c r="H171" s="341"/>
      <c r="K171" s="433"/>
    </row>
    <row r="172" spans="1:11" s="352" customFormat="1" ht="18" customHeight="1">
      <c r="A172" s="430" t="s">
        <v>392</v>
      </c>
      <c r="B172" s="626" t="s">
        <v>377</v>
      </c>
      <c r="C172" s="377" t="s">
        <v>339</v>
      </c>
      <c r="D172" s="378">
        <v>2</v>
      </c>
      <c r="E172" s="602"/>
      <c r="F172" s="153">
        <f>D172*E172</f>
        <v>0</v>
      </c>
      <c r="G172" s="341"/>
      <c r="H172" s="431"/>
      <c r="I172" s="432"/>
      <c r="J172" s="432"/>
      <c r="K172" s="432"/>
    </row>
    <row r="173" spans="1:11" s="352" customFormat="1" ht="18" customHeight="1">
      <c r="A173" s="430" t="s">
        <v>393</v>
      </c>
      <c r="B173" s="626" t="s">
        <v>485</v>
      </c>
      <c r="C173" s="377" t="s">
        <v>339</v>
      </c>
      <c r="D173" s="378">
        <v>1</v>
      </c>
      <c r="E173" s="602"/>
      <c r="F173" s="151">
        <f>D173*E173</f>
        <v>0</v>
      </c>
      <c r="G173" s="341"/>
      <c r="H173" s="431"/>
      <c r="I173" s="432"/>
      <c r="J173" s="432"/>
      <c r="K173" s="432"/>
    </row>
    <row r="174" spans="1:11" s="352" customFormat="1" ht="18" customHeight="1">
      <c r="A174" s="430"/>
      <c r="B174" s="434"/>
      <c r="C174" s="377"/>
      <c r="D174" s="378"/>
      <c r="E174" s="365"/>
      <c r="F174" s="153"/>
      <c r="G174" s="341"/>
      <c r="H174" s="341"/>
    </row>
    <row r="175" spans="1:11" s="352" customFormat="1" ht="89.25">
      <c r="A175" s="435">
        <v>2</v>
      </c>
      <c r="B175" s="154" t="s">
        <v>492</v>
      </c>
      <c r="C175" s="377"/>
      <c r="D175" s="378"/>
      <c r="E175" s="365"/>
      <c r="F175" s="379"/>
      <c r="G175" s="341"/>
      <c r="H175" s="341"/>
    </row>
    <row r="176" spans="1:11" s="352" customFormat="1">
      <c r="A176" s="430" t="s">
        <v>390</v>
      </c>
      <c r="B176" s="626" t="s">
        <v>394</v>
      </c>
      <c r="C176" s="377" t="s">
        <v>339</v>
      </c>
      <c r="D176" s="378">
        <v>20</v>
      </c>
      <c r="E176" s="602"/>
      <c r="F176" s="153">
        <f>D176*E176</f>
        <v>0</v>
      </c>
      <c r="G176" s="341"/>
      <c r="H176" s="341"/>
    </row>
    <row r="177" spans="1:15" s="352" customFormat="1">
      <c r="A177" s="430"/>
      <c r="B177" s="434"/>
      <c r="C177" s="377"/>
      <c r="D177" s="378"/>
      <c r="E177" s="365"/>
      <c r="F177" s="153"/>
      <c r="G177" s="389"/>
      <c r="H177" s="389"/>
      <c r="I177" s="391"/>
    </row>
    <row r="178" spans="1:15" s="437" customFormat="1" ht="24" customHeight="1">
      <c r="A178" s="435">
        <v>3</v>
      </c>
      <c r="B178" s="154" t="s">
        <v>395</v>
      </c>
      <c r="C178" s="377"/>
      <c r="D178" s="378"/>
      <c r="E178" s="365"/>
      <c r="F178" s="379"/>
      <c r="G178" s="436"/>
      <c r="H178" s="436"/>
    </row>
    <row r="179" spans="1:15" s="437" customFormat="1">
      <c r="A179" s="430" t="s">
        <v>380</v>
      </c>
      <c r="B179" s="626" t="s">
        <v>396</v>
      </c>
      <c r="C179" s="377" t="s">
        <v>339</v>
      </c>
      <c r="D179" s="378">
        <v>3</v>
      </c>
      <c r="E179" s="602"/>
      <c r="F179" s="153">
        <f>D179*E179</f>
        <v>0</v>
      </c>
      <c r="G179" s="436"/>
      <c r="H179" s="436"/>
      <c r="I179" s="438"/>
      <c r="J179" s="439"/>
      <c r="K179" s="440"/>
      <c r="L179" s="441"/>
      <c r="M179" s="441"/>
      <c r="N179" s="442"/>
    </row>
    <row r="180" spans="1:15" s="437" customFormat="1">
      <c r="A180" s="430" t="s">
        <v>382</v>
      </c>
      <c r="B180" s="626" t="s">
        <v>397</v>
      </c>
      <c r="C180" s="377" t="s">
        <v>339</v>
      </c>
      <c r="D180" s="378">
        <v>1</v>
      </c>
      <c r="E180" s="602"/>
      <c r="F180" s="153">
        <f>D180*E180</f>
        <v>0</v>
      </c>
      <c r="G180" s="436"/>
      <c r="H180" s="436"/>
      <c r="I180" s="438"/>
      <c r="J180" s="439"/>
      <c r="K180" s="440"/>
      <c r="L180" s="441"/>
      <c r="M180" s="441"/>
      <c r="N180" s="442"/>
    </row>
    <row r="181" spans="1:15" s="437" customFormat="1">
      <c r="A181" s="430" t="s">
        <v>384</v>
      </c>
      <c r="B181" s="626" t="s">
        <v>398</v>
      </c>
      <c r="C181" s="377" t="s">
        <v>339</v>
      </c>
      <c r="D181" s="378">
        <v>2</v>
      </c>
      <c r="E181" s="602"/>
      <c r="F181" s="153">
        <f>D181*E181</f>
        <v>0</v>
      </c>
      <c r="G181" s="436"/>
      <c r="H181" s="436"/>
      <c r="I181" s="438"/>
      <c r="J181" s="439"/>
      <c r="K181" s="440"/>
      <c r="L181" s="441"/>
      <c r="M181" s="441"/>
      <c r="N181" s="442"/>
    </row>
    <row r="182" spans="1:15" s="437" customFormat="1">
      <c r="A182" s="430" t="s">
        <v>390</v>
      </c>
      <c r="B182" s="626" t="s">
        <v>394</v>
      </c>
      <c r="C182" s="377" t="s">
        <v>339</v>
      </c>
      <c r="D182" s="378">
        <v>20</v>
      </c>
      <c r="E182" s="602"/>
      <c r="F182" s="153">
        <f>D182*E182</f>
        <v>0</v>
      </c>
      <c r="G182" s="436"/>
      <c r="H182" s="436"/>
      <c r="I182" s="438"/>
      <c r="J182" s="439"/>
      <c r="K182" s="440"/>
      <c r="L182" s="441"/>
      <c r="M182" s="441"/>
      <c r="N182" s="442"/>
    </row>
    <row r="183" spans="1:15" s="437" customFormat="1" ht="25.5">
      <c r="A183" s="435">
        <v>4</v>
      </c>
      <c r="B183" s="154" t="s">
        <v>463</v>
      </c>
      <c r="C183" s="377"/>
      <c r="D183" s="378"/>
      <c r="E183" s="365"/>
      <c r="F183" s="379"/>
      <c r="G183" s="436"/>
      <c r="H183" s="436"/>
      <c r="I183" s="438"/>
      <c r="J183" s="439"/>
      <c r="K183" s="440"/>
      <c r="L183" s="441"/>
      <c r="M183" s="441"/>
      <c r="N183" s="442"/>
    </row>
    <row r="184" spans="1:15" s="437" customFormat="1">
      <c r="A184" s="430" t="s">
        <v>457</v>
      </c>
      <c r="B184" s="626" t="s">
        <v>460</v>
      </c>
      <c r="C184" s="377" t="s">
        <v>339</v>
      </c>
      <c r="D184" s="378">
        <v>2</v>
      </c>
      <c r="E184" s="602"/>
      <c r="F184" s="153">
        <f>D184*E184</f>
        <v>0</v>
      </c>
      <c r="G184" s="436"/>
      <c r="H184" s="436"/>
      <c r="I184" s="438"/>
      <c r="J184" s="439"/>
      <c r="K184" s="440"/>
      <c r="L184" s="441"/>
      <c r="M184" s="441"/>
      <c r="N184" s="442"/>
    </row>
    <row r="185" spans="1:15" s="437" customFormat="1">
      <c r="A185" s="430" t="s">
        <v>458</v>
      </c>
      <c r="B185" s="626" t="s">
        <v>461</v>
      </c>
      <c r="C185" s="377" t="s">
        <v>339</v>
      </c>
      <c r="D185" s="378">
        <v>4</v>
      </c>
      <c r="E185" s="602"/>
      <c r="F185" s="153">
        <f>D185*E185</f>
        <v>0</v>
      </c>
      <c r="G185" s="436"/>
      <c r="H185" s="436"/>
      <c r="I185" s="438"/>
      <c r="J185" s="439"/>
      <c r="K185" s="440"/>
      <c r="L185" s="441"/>
      <c r="M185" s="441"/>
      <c r="N185" s="442"/>
    </row>
    <row r="186" spans="1:15" s="437" customFormat="1">
      <c r="A186" s="430" t="s">
        <v>459</v>
      </c>
      <c r="B186" s="626" t="s">
        <v>462</v>
      </c>
      <c r="C186" s="377" t="s">
        <v>339</v>
      </c>
      <c r="D186" s="378">
        <v>1</v>
      </c>
      <c r="E186" s="602"/>
      <c r="F186" s="153">
        <f>D186*E186</f>
        <v>0</v>
      </c>
      <c r="G186" s="436"/>
      <c r="H186" s="436"/>
      <c r="I186" s="438"/>
      <c r="J186" s="439"/>
      <c r="K186" s="440"/>
      <c r="L186" s="441"/>
      <c r="M186" s="441"/>
      <c r="N186" s="442"/>
    </row>
    <row r="187" spans="1:15" s="437" customFormat="1">
      <c r="A187" s="430"/>
      <c r="B187" s="626"/>
      <c r="C187" s="377"/>
      <c r="D187" s="378"/>
      <c r="E187" s="365"/>
      <c r="F187" s="153"/>
      <c r="G187" s="436"/>
      <c r="H187" s="436"/>
      <c r="I187" s="438"/>
      <c r="J187" s="439"/>
      <c r="K187" s="440"/>
      <c r="L187" s="441"/>
      <c r="M187" s="441"/>
      <c r="N187" s="442"/>
    </row>
    <row r="188" spans="1:15" s="437" customFormat="1" ht="78" customHeight="1">
      <c r="A188" s="435">
        <v>5</v>
      </c>
      <c r="B188" s="509" t="s">
        <v>494</v>
      </c>
      <c r="C188" s="443"/>
      <c r="D188" s="444"/>
      <c r="E188" s="445"/>
      <c r="F188" s="445"/>
      <c r="G188" s="436"/>
      <c r="H188" s="436"/>
      <c r="I188" s="438"/>
      <c r="J188" s="439"/>
      <c r="K188" s="440"/>
      <c r="L188" s="441"/>
      <c r="M188" s="441"/>
      <c r="N188" s="442"/>
    </row>
    <row r="189" spans="1:15" s="437" customFormat="1">
      <c r="A189" s="430" t="s">
        <v>401</v>
      </c>
      <c r="B189" s="434" t="s">
        <v>151</v>
      </c>
      <c r="C189" s="377" t="s">
        <v>339</v>
      </c>
      <c r="D189" s="378">
        <v>1</v>
      </c>
      <c r="E189" s="602"/>
      <c r="F189" s="151">
        <f>D189*E189</f>
        <v>0</v>
      </c>
      <c r="G189" s="436"/>
      <c r="H189" s="431"/>
      <c r="I189" s="432"/>
      <c r="J189" s="432"/>
      <c r="K189" s="432"/>
      <c r="L189" s="341"/>
      <c r="M189" s="352"/>
      <c r="N189" s="352"/>
      <c r="O189" s="352"/>
    </row>
    <row r="190" spans="1:15" s="437" customFormat="1">
      <c r="A190" s="435"/>
      <c r="B190" s="446"/>
      <c r="C190" s="443"/>
      <c r="D190" s="444"/>
      <c r="E190" s="445"/>
      <c r="F190" s="445"/>
      <c r="G190" s="436"/>
      <c r="H190" s="436"/>
      <c r="I190" s="438"/>
      <c r="J190" s="439"/>
      <c r="K190" s="440"/>
      <c r="L190" s="441"/>
      <c r="M190" s="441"/>
      <c r="N190" s="442"/>
      <c r="O190" s="352"/>
    </row>
    <row r="191" spans="1:15" s="437" customFormat="1" ht="57.75" customHeight="1">
      <c r="A191" s="435">
        <v>6</v>
      </c>
      <c r="B191" s="509" t="s">
        <v>495</v>
      </c>
      <c r="C191" s="443"/>
      <c r="D191" s="444"/>
      <c r="E191" s="445"/>
      <c r="F191" s="445"/>
      <c r="G191" s="436"/>
      <c r="H191" s="436"/>
      <c r="I191" s="438"/>
      <c r="J191" s="439"/>
      <c r="K191" s="440"/>
      <c r="L191" s="441"/>
      <c r="M191" s="441"/>
      <c r="N191" s="442"/>
      <c r="O191" s="352"/>
    </row>
    <row r="192" spans="1:15" s="437" customFormat="1">
      <c r="A192" s="430" t="s">
        <v>402</v>
      </c>
      <c r="B192" s="626" t="s">
        <v>486</v>
      </c>
      <c r="C192" s="377" t="s">
        <v>339</v>
      </c>
      <c r="D192" s="378">
        <v>4</v>
      </c>
      <c r="E192" s="602"/>
      <c r="F192" s="153">
        <f>D192*E192</f>
        <v>0</v>
      </c>
      <c r="G192" s="436"/>
      <c r="H192" s="341"/>
      <c r="I192" s="352"/>
      <c r="J192" s="352"/>
      <c r="K192" s="433"/>
      <c r="L192" s="341"/>
      <c r="M192" s="352"/>
      <c r="N192" s="352"/>
      <c r="O192" s="352"/>
    </row>
    <row r="193" spans="1:15" s="437" customFormat="1">
      <c r="A193" s="430" t="s">
        <v>403</v>
      </c>
      <c r="B193" s="626" t="s">
        <v>404</v>
      </c>
      <c r="C193" s="377" t="s">
        <v>339</v>
      </c>
      <c r="D193" s="378">
        <v>1</v>
      </c>
      <c r="E193" s="602"/>
      <c r="F193" s="153">
        <f>D193*E193</f>
        <v>0</v>
      </c>
      <c r="G193" s="436"/>
      <c r="H193" s="341"/>
      <c r="I193" s="352"/>
      <c r="J193" s="352"/>
      <c r="K193" s="433"/>
      <c r="L193" s="341"/>
      <c r="M193" s="352"/>
      <c r="N193" s="352"/>
      <c r="O193" s="352"/>
    </row>
    <row r="194" spans="1:15" s="437" customFormat="1">
      <c r="A194" s="430" t="s">
        <v>405</v>
      </c>
      <c r="B194" s="626" t="s">
        <v>406</v>
      </c>
      <c r="C194" s="377" t="s">
        <v>339</v>
      </c>
      <c r="D194" s="378">
        <v>1</v>
      </c>
      <c r="E194" s="602"/>
      <c r="F194" s="153">
        <f>D194*E194</f>
        <v>0</v>
      </c>
      <c r="G194" s="436"/>
      <c r="H194" s="341"/>
      <c r="I194" s="352"/>
      <c r="J194" s="352"/>
      <c r="K194" s="433"/>
      <c r="L194" s="341"/>
      <c r="M194" s="352"/>
      <c r="N194" s="352"/>
      <c r="O194" s="352"/>
    </row>
    <row r="195" spans="1:15" s="437" customFormat="1">
      <c r="A195" s="435"/>
      <c r="B195" s="446"/>
      <c r="C195" s="443"/>
      <c r="D195" s="444"/>
      <c r="E195" s="445"/>
      <c r="F195" s="445"/>
      <c r="G195" s="436"/>
      <c r="H195" s="436"/>
      <c r="I195" s="438"/>
      <c r="J195" s="439"/>
      <c r="K195" s="440"/>
      <c r="L195" s="441"/>
      <c r="M195" s="441"/>
      <c r="N195" s="442"/>
      <c r="O195" s="352"/>
    </row>
    <row r="196" spans="1:15" s="437" customFormat="1" ht="76.5">
      <c r="A196" s="435">
        <v>7</v>
      </c>
      <c r="B196" s="509" t="s">
        <v>496</v>
      </c>
      <c r="C196" s="443"/>
      <c r="D196" s="444"/>
      <c r="E196" s="445"/>
      <c r="F196" s="445"/>
      <c r="G196" s="436"/>
      <c r="H196" s="436"/>
      <c r="I196" s="438"/>
      <c r="J196" s="439"/>
      <c r="K196" s="440"/>
      <c r="L196" s="441"/>
      <c r="M196" s="441"/>
      <c r="N196" s="442"/>
      <c r="O196" s="352"/>
    </row>
    <row r="197" spans="1:15" s="437" customFormat="1">
      <c r="A197" s="430" t="s">
        <v>407</v>
      </c>
      <c r="B197" s="626" t="s">
        <v>408</v>
      </c>
      <c r="C197" s="377" t="s">
        <v>339</v>
      </c>
      <c r="D197" s="378">
        <v>2</v>
      </c>
      <c r="E197" s="602"/>
      <c r="F197" s="153">
        <f>D197*E197</f>
        <v>0</v>
      </c>
      <c r="G197" s="436"/>
      <c r="H197" s="341"/>
      <c r="I197" s="352"/>
      <c r="J197" s="352"/>
      <c r="K197" s="433"/>
      <c r="L197" s="341"/>
      <c r="M197" s="352"/>
      <c r="N197" s="352"/>
      <c r="O197" s="352"/>
    </row>
    <row r="198" spans="1:15" s="437" customFormat="1">
      <c r="A198" s="430"/>
      <c r="B198" s="434"/>
      <c r="C198" s="377"/>
      <c r="D198" s="378"/>
      <c r="E198" s="365"/>
      <c r="F198" s="153"/>
      <c r="G198" s="436"/>
      <c r="H198" s="436"/>
      <c r="O198" s="352"/>
    </row>
    <row r="199" spans="1:15" s="437" customFormat="1" ht="76.5">
      <c r="A199" s="435">
        <v>8</v>
      </c>
      <c r="B199" s="509" t="s">
        <v>497</v>
      </c>
      <c r="C199" s="443"/>
      <c r="D199" s="444"/>
      <c r="E199" s="445"/>
      <c r="F199" s="445"/>
      <c r="G199" s="436"/>
      <c r="H199" s="436"/>
    </row>
    <row r="200" spans="1:15" s="437" customFormat="1" ht="25.5">
      <c r="A200" s="430" t="s">
        <v>399</v>
      </c>
      <c r="B200" s="626" t="s">
        <v>489</v>
      </c>
      <c r="C200" s="377" t="s">
        <v>339</v>
      </c>
      <c r="D200" s="378">
        <v>6</v>
      </c>
      <c r="E200" s="602"/>
      <c r="F200" s="153">
        <f>D200*E200</f>
        <v>0</v>
      </c>
      <c r="G200" s="436"/>
      <c r="H200" s="436"/>
    </row>
    <row r="201" spans="1:15" s="437" customFormat="1" ht="25.5">
      <c r="A201" s="430" t="s">
        <v>400</v>
      </c>
      <c r="B201" s="626" t="s">
        <v>489</v>
      </c>
      <c r="C201" s="377" t="s">
        <v>339</v>
      </c>
      <c r="D201" s="378">
        <v>5</v>
      </c>
      <c r="E201" s="602"/>
      <c r="F201" s="153">
        <f>D201*E201</f>
        <v>0</v>
      </c>
      <c r="G201" s="436"/>
      <c r="H201" s="436"/>
    </row>
    <row r="202" spans="1:15" s="437" customFormat="1">
      <c r="A202" s="430" t="s">
        <v>409</v>
      </c>
      <c r="B202" s="626" t="s">
        <v>487</v>
      </c>
      <c r="C202" s="377" t="s">
        <v>339</v>
      </c>
      <c r="D202" s="378">
        <v>1</v>
      </c>
      <c r="E202" s="602"/>
      <c r="F202" s="153">
        <f>D202*E202</f>
        <v>0</v>
      </c>
      <c r="G202" s="436"/>
      <c r="H202" s="341"/>
      <c r="I202" s="352"/>
      <c r="J202" s="352"/>
      <c r="K202" s="433"/>
      <c r="L202" s="341"/>
      <c r="M202" s="352"/>
      <c r="N202" s="352"/>
      <c r="O202" s="352"/>
    </row>
    <row r="203" spans="1:15" s="448" customFormat="1">
      <c r="A203" s="430" t="s">
        <v>410</v>
      </c>
      <c r="B203" s="626" t="s">
        <v>488</v>
      </c>
      <c r="C203" s="418" t="s">
        <v>339</v>
      </c>
      <c r="D203" s="378">
        <v>1</v>
      </c>
      <c r="E203" s="602"/>
      <c r="F203" s="153">
        <f>D203*E203</f>
        <v>0</v>
      </c>
      <c r="G203" s="447"/>
      <c r="H203" s="341"/>
      <c r="I203" s="352"/>
      <c r="J203" s="352"/>
      <c r="K203" s="433"/>
      <c r="L203" s="341"/>
      <c r="M203" s="352"/>
      <c r="N203" s="352"/>
      <c r="O203" s="352"/>
    </row>
    <row r="204" spans="1:15" s="448" customFormat="1">
      <c r="A204" s="430"/>
      <c r="B204" s="626"/>
      <c r="C204" s="418"/>
      <c r="D204" s="378"/>
      <c r="E204" s="365"/>
      <c r="F204" s="153"/>
      <c r="G204" s="447"/>
      <c r="H204" s="341"/>
      <c r="I204" s="352"/>
      <c r="J204" s="352"/>
      <c r="K204" s="433"/>
      <c r="L204" s="341"/>
      <c r="M204" s="352"/>
      <c r="N204" s="352"/>
      <c r="O204" s="352"/>
    </row>
    <row r="205" spans="1:15" s="448" customFormat="1" ht="76.5">
      <c r="A205" s="435">
        <v>9</v>
      </c>
      <c r="B205" s="509" t="s">
        <v>498</v>
      </c>
      <c r="C205" s="443"/>
      <c r="D205" s="444"/>
      <c r="E205" s="445"/>
      <c r="F205" s="445"/>
      <c r="G205" s="447"/>
      <c r="H205" s="341"/>
      <c r="I205" s="352"/>
      <c r="J205" s="352"/>
      <c r="K205" s="433"/>
      <c r="L205" s="341"/>
      <c r="M205" s="352"/>
      <c r="N205" s="352"/>
      <c r="O205" s="352"/>
    </row>
    <row r="206" spans="1:15" s="448" customFormat="1">
      <c r="A206" s="430" t="s">
        <v>455</v>
      </c>
      <c r="B206" s="626" t="s">
        <v>456</v>
      </c>
      <c r="C206" s="377" t="s">
        <v>339</v>
      </c>
      <c r="D206" s="378">
        <v>1</v>
      </c>
      <c r="E206" s="602"/>
      <c r="F206" s="153">
        <f>D206*E206</f>
        <v>0</v>
      </c>
      <c r="G206" s="447"/>
      <c r="H206" s="341"/>
      <c r="I206" s="352"/>
      <c r="J206" s="352"/>
      <c r="K206" s="433"/>
      <c r="L206" s="341"/>
      <c r="M206" s="352"/>
      <c r="N206" s="352"/>
      <c r="O206" s="352"/>
    </row>
    <row r="207" spans="1:15" s="448" customFormat="1">
      <c r="A207" s="430"/>
      <c r="B207" s="626"/>
      <c r="C207" s="418"/>
      <c r="D207" s="378"/>
      <c r="E207" s="365"/>
      <c r="F207" s="153"/>
      <c r="G207" s="447"/>
      <c r="H207" s="341"/>
      <c r="I207" s="352"/>
      <c r="J207" s="352"/>
      <c r="K207" s="433"/>
      <c r="L207" s="341"/>
      <c r="M207" s="352"/>
      <c r="N207" s="352"/>
      <c r="O207" s="352"/>
    </row>
    <row r="208" spans="1:15" s="448" customFormat="1" ht="25.5">
      <c r="A208" s="435">
        <v>10</v>
      </c>
      <c r="B208" s="627" t="s">
        <v>262</v>
      </c>
      <c r="C208" s="418" t="s">
        <v>346</v>
      </c>
      <c r="D208" s="378">
        <v>111</v>
      </c>
      <c r="E208" s="602"/>
      <c r="F208" s="153">
        <f>D208*E208</f>
        <v>0</v>
      </c>
      <c r="G208" s="447"/>
      <c r="H208" s="341"/>
      <c r="I208" s="352"/>
      <c r="J208" s="352"/>
      <c r="K208" s="433"/>
      <c r="L208" s="341"/>
      <c r="M208" s="352"/>
      <c r="N208" s="352"/>
      <c r="O208" s="433"/>
    </row>
    <row r="209" spans="1:15" s="448" customFormat="1">
      <c r="A209" s="435"/>
      <c r="B209" s="627"/>
      <c r="C209" s="418"/>
      <c r="D209" s="378"/>
      <c r="E209" s="365"/>
      <c r="F209" s="153"/>
      <c r="G209" s="447"/>
      <c r="H209" s="341"/>
      <c r="I209" s="352"/>
      <c r="J209" s="352"/>
      <c r="K209" s="433"/>
      <c r="L209" s="341"/>
      <c r="M209" s="352"/>
      <c r="N209" s="352"/>
      <c r="O209" s="433"/>
    </row>
    <row r="210" spans="1:15" s="448" customFormat="1" ht="51">
      <c r="A210" s="435">
        <v>11</v>
      </c>
      <c r="B210" s="449" t="s">
        <v>491</v>
      </c>
      <c r="C210" s="418" t="s">
        <v>316</v>
      </c>
      <c r="D210" s="378">
        <v>25</v>
      </c>
      <c r="E210" s="330"/>
      <c r="F210" s="379">
        <f>E210*D210</f>
        <v>0</v>
      </c>
      <c r="G210" s="447"/>
      <c r="H210" s="341"/>
      <c r="I210" s="352"/>
      <c r="J210" s="352"/>
      <c r="K210" s="433"/>
      <c r="L210" s="341"/>
      <c r="M210" s="352"/>
      <c r="N210" s="352"/>
      <c r="O210" s="433"/>
    </row>
    <row r="211" spans="1:15" s="448" customFormat="1">
      <c r="A211" s="435"/>
      <c r="B211" s="626"/>
      <c r="C211" s="418"/>
      <c r="D211" s="378"/>
      <c r="E211" s="365"/>
      <c r="F211" s="153"/>
      <c r="G211" s="447"/>
      <c r="H211" s="341"/>
      <c r="I211" s="352"/>
      <c r="J211" s="352"/>
      <c r="K211" s="433"/>
      <c r="L211" s="341"/>
      <c r="M211" s="352"/>
      <c r="N211" s="352"/>
      <c r="O211" s="433"/>
    </row>
    <row r="212" spans="1:15" s="352" customFormat="1" ht="15.75" thickBot="1">
      <c r="A212" s="336"/>
      <c r="B212" s="381" t="s">
        <v>315</v>
      </c>
      <c r="C212" s="382"/>
      <c r="D212" s="383"/>
      <c r="E212" s="384"/>
      <c r="F212" s="385">
        <f>SUM(F160:F211)</f>
        <v>0</v>
      </c>
      <c r="G212" s="341"/>
      <c r="H212" s="341"/>
      <c r="I212" s="450"/>
      <c r="J212" s="154"/>
      <c r="K212" s="653"/>
      <c r="L212" s="653"/>
      <c r="M212" s="653"/>
      <c r="N212" s="653"/>
    </row>
    <row r="213" spans="1:15" s="352" customFormat="1" ht="15.75" thickTop="1">
      <c r="A213" s="336"/>
      <c r="B213" s="399"/>
      <c r="C213" s="400"/>
      <c r="D213" s="350"/>
      <c r="E213" s="351"/>
      <c r="F213" s="351"/>
      <c r="G213" s="341"/>
      <c r="H213" s="341"/>
      <c r="I213" s="450"/>
      <c r="J213" s="154"/>
      <c r="K213" s="653"/>
      <c r="L213" s="653"/>
      <c r="M213" s="653"/>
      <c r="N213" s="653"/>
    </row>
    <row r="214" spans="1:15" hidden="1">
      <c r="A214" s="451"/>
      <c r="B214" s="452"/>
      <c r="C214" s="453"/>
      <c r="D214" s="454"/>
      <c r="E214" s="455"/>
      <c r="F214" s="455"/>
      <c r="K214" s="376"/>
      <c r="L214" s="427"/>
      <c r="M214" s="427"/>
      <c r="N214" s="427"/>
    </row>
    <row r="215" spans="1:15" hidden="1">
      <c r="B215" s="456" t="s">
        <v>15</v>
      </c>
      <c r="C215" s="457"/>
      <c r="D215" s="457"/>
      <c r="E215" s="457"/>
      <c r="F215" s="346"/>
      <c r="K215" s="376"/>
      <c r="L215" s="427"/>
      <c r="M215" s="427"/>
      <c r="N215" s="427"/>
    </row>
    <row r="216" spans="1:15" hidden="1">
      <c r="A216" s="458"/>
      <c r="B216" s="459"/>
      <c r="C216" s="460"/>
      <c r="D216" s="460"/>
      <c r="E216" s="460"/>
      <c r="F216" s="340"/>
      <c r="K216" s="376"/>
      <c r="L216" s="427"/>
      <c r="M216" s="427"/>
      <c r="N216" s="427"/>
    </row>
    <row r="217" spans="1:15" hidden="1">
      <c r="A217" s="461" t="s">
        <v>299</v>
      </c>
      <c r="B217" s="655"/>
      <c r="C217" s="655"/>
      <c r="D217" s="655"/>
      <c r="E217" s="655"/>
      <c r="F217" s="655"/>
      <c r="K217" s="376"/>
      <c r="L217" s="427"/>
      <c r="M217" s="427"/>
      <c r="N217" s="427"/>
    </row>
    <row r="218" spans="1:15" hidden="1">
      <c r="A218" s="407"/>
      <c r="B218" s="462"/>
      <c r="C218" s="460"/>
      <c r="D218" s="460"/>
      <c r="E218" s="460"/>
      <c r="F218" s="340"/>
    </row>
    <row r="219" spans="1:15" ht="15.75" hidden="1" thickBot="1">
      <c r="A219" s="407"/>
      <c r="B219" s="463" t="s">
        <v>315</v>
      </c>
      <c r="C219" s="464"/>
      <c r="D219" s="465"/>
      <c r="E219" s="466"/>
      <c r="F219" s="467">
        <f>SUM(F218:F218)</f>
        <v>0</v>
      </c>
    </row>
    <row r="220" spans="1:15" ht="15.75" hidden="1" thickTop="1">
      <c r="A220" s="407"/>
      <c r="B220" s="468"/>
      <c r="C220" s="460"/>
      <c r="D220" s="460"/>
      <c r="E220" s="460"/>
      <c r="F220" s="340"/>
    </row>
    <row r="221" spans="1:15" hidden="1">
      <c r="A221" s="469"/>
      <c r="B221" s="342"/>
      <c r="C221" s="338"/>
      <c r="D221" s="339"/>
      <c r="F221" s="340"/>
    </row>
    <row r="222" spans="1:15">
      <c r="A222" s="407"/>
      <c r="B222" s="470" t="s">
        <v>511</v>
      </c>
      <c r="C222" s="471"/>
      <c r="D222" s="472"/>
      <c r="E222" s="473"/>
      <c r="F222" s="473"/>
    </row>
    <row r="223" spans="1:15">
      <c r="B223" s="452"/>
      <c r="C223" s="453"/>
      <c r="D223" s="454"/>
      <c r="E223" s="455"/>
      <c r="F223" s="455"/>
    </row>
    <row r="224" spans="1:15">
      <c r="A224" s="474"/>
      <c r="B224" s="425" t="s">
        <v>133</v>
      </c>
      <c r="C224" s="408"/>
      <c r="D224" s="408"/>
      <c r="E224" s="475"/>
      <c r="F224" s="408"/>
    </row>
    <row r="225" spans="1:6" ht="25.5">
      <c r="A225" s="474"/>
      <c r="B225" s="425" t="s">
        <v>134</v>
      </c>
      <c r="C225" s="408"/>
      <c r="D225" s="408"/>
      <c r="E225" s="475"/>
      <c r="F225" s="408"/>
    </row>
    <row r="226" spans="1:6" ht="51">
      <c r="A226" s="474"/>
      <c r="B226" s="425" t="s">
        <v>499</v>
      </c>
      <c r="C226" s="408"/>
      <c r="D226" s="408"/>
      <c r="E226" s="475"/>
      <c r="F226" s="408"/>
    </row>
    <row r="227" spans="1:6" ht="38.25">
      <c r="A227" s="474"/>
      <c r="B227" s="425" t="s">
        <v>212</v>
      </c>
      <c r="C227" s="408"/>
      <c r="D227" s="408"/>
      <c r="E227" s="475"/>
      <c r="F227" s="408"/>
    </row>
    <row r="228" spans="1:6" ht="25.5">
      <c r="A228" s="474"/>
      <c r="B228" s="425" t="s">
        <v>213</v>
      </c>
      <c r="C228" s="408"/>
      <c r="D228" s="408"/>
      <c r="E228" s="475"/>
      <c r="F228" s="408"/>
    </row>
    <row r="229" spans="1:6">
      <c r="A229" s="474"/>
      <c r="B229" s="425"/>
      <c r="C229" s="408"/>
      <c r="D229" s="408"/>
      <c r="E229" s="475"/>
      <c r="F229" s="408"/>
    </row>
    <row r="230" spans="1:6" ht="51">
      <c r="A230" s="474"/>
      <c r="B230" s="374" t="s">
        <v>214</v>
      </c>
      <c r="C230" s="408"/>
      <c r="D230" s="408"/>
      <c r="E230" s="475"/>
      <c r="F230" s="408"/>
    </row>
    <row r="231" spans="1:6" ht="25.5">
      <c r="A231" s="474"/>
      <c r="B231" s="425" t="s">
        <v>215</v>
      </c>
      <c r="C231" s="408"/>
      <c r="D231" s="408"/>
      <c r="E231" s="475"/>
      <c r="F231" s="408"/>
    </row>
    <row r="232" spans="1:6" ht="25.5">
      <c r="A232" s="474"/>
      <c r="B232" s="425" t="s">
        <v>216</v>
      </c>
      <c r="C232" s="408"/>
      <c r="D232" s="408"/>
      <c r="E232" s="475"/>
      <c r="F232" s="408"/>
    </row>
    <row r="233" spans="1:6" ht="25.5">
      <c r="A233" s="474"/>
      <c r="B233" s="425" t="s">
        <v>217</v>
      </c>
      <c r="C233" s="408"/>
      <c r="D233" s="408"/>
      <c r="E233" s="475"/>
      <c r="F233" s="408"/>
    </row>
    <row r="234" spans="1:6" ht="38.25">
      <c r="A234" s="474"/>
      <c r="B234" s="425" t="s">
        <v>500</v>
      </c>
      <c r="C234" s="408"/>
      <c r="D234" s="408"/>
      <c r="E234" s="475"/>
      <c r="F234" s="408"/>
    </row>
    <row r="235" spans="1:6" ht="102">
      <c r="A235" s="474"/>
      <c r="B235" s="425" t="s">
        <v>501</v>
      </c>
      <c r="C235" s="408"/>
      <c r="D235" s="408"/>
      <c r="E235" s="475"/>
      <c r="F235" s="408"/>
    </row>
    <row r="236" spans="1:6" ht="38.25">
      <c r="A236" s="474"/>
      <c r="B236" s="425" t="s">
        <v>218</v>
      </c>
      <c r="C236" s="408"/>
      <c r="D236" s="408"/>
      <c r="E236" s="475"/>
      <c r="F236" s="408"/>
    </row>
    <row r="237" spans="1:6" ht="63.75">
      <c r="A237" s="474"/>
      <c r="B237" s="425" t="s">
        <v>219</v>
      </c>
      <c r="C237" s="408"/>
      <c r="D237" s="408"/>
      <c r="E237" s="475"/>
      <c r="F237" s="408"/>
    </row>
    <row r="238" spans="1:6">
      <c r="A238" s="474"/>
      <c r="B238" s="425"/>
      <c r="C238" s="408"/>
      <c r="D238" s="408"/>
      <c r="E238" s="475"/>
      <c r="F238" s="408"/>
    </row>
    <row r="239" spans="1:6" ht="89.25">
      <c r="A239" s="474"/>
      <c r="B239" s="425" t="s">
        <v>220</v>
      </c>
      <c r="C239" s="408"/>
      <c r="D239" s="408"/>
      <c r="E239" s="475"/>
      <c r="F239" s="408"/>
    </row>
    <row r="240" spans="1:6">
      <c r="A240" s="474"/>
      <c r="B240" s="425"/>
      <c r="C240" s="408"/>
      <c r="D240" s="408"/>
      <c r="E240" s="475"/>
      <c r="F240" s="408"/>
    </row>
    <row r="241" spans="1:6" ht="63.75">
      <c r="A241" s="474"/>
      <c r="B241" s="425" t="s">
        <v>221</v>
      </c>
      <c r="C241" s="408"/>
      <c r="D241" s="408"/>
      <c r="E241" s="475"/>
      <c r="F241" s="408"/>
    </row>
    <row r="242" spans="1:6">
      <c r="A242" s="474"/>
      <c r="B242" s="425"/>
      <c r="C242" s="408"/>
      <c r="D242" s="408"/>
      <c r="E242" s="475"/>
      <c r="F242" s="408"/>
    </row>
    <row r="243" spans="1:6" ht="76.5">
      <c r="A243" s="474"/>
      <c r="B243" s="425" t="s">
        <v>222</v>
      </c>
      <c r="C243" s="408"/>
      <c r="D243" s="408"/>
      <c r="E243" s="475"/>
      <c r="F243" s="408"/>
    </row>
    <row r="244" spans="1:6">
      <c r="A244" s="474"/>
      <c r="B244" s="425"/>
      <c r="C244" s="408"/>
      <c r="D244" s="408"/>
      <c r="E244" s="475"/>
      <c r="F244" s="408"/>
    </row>
    <row r="245" spans="1:6" ht="38.25">
      <c r="A245" s="474"/>
      <c r="B245" s="425" t="s">
        <v>223</v>
      </c>
      <c r="C245" s="408"/>
      <c r="D245" s="408"/>
      <c r="E245" s="475"/>
      <c r="F245" s="408"/>
    </row>
    <row r="246" spans="1:6">
      <c r="A246" s="474"/>
      <c r="B246" s="425"/>
      <c r="C246" s="408"/>
      <c r="D246" s="408"/>
      <c r="E246" s="475"/>
      <c r="F246" s="408"/>
    </row>
    <row r="247" spans="1:6">
      <c r="A247" s="474"/>
      <c r="B247" s="425" t="s">
        <v>224</v>
      </c>
      <c r="C247" s="408"/>
      <c r="D247" s="408"/>
      <c r="E247" s="475"/>
      <c r="F247" s="408"/>
    </row>
    <row r="248" spans="1:6">
      <c r="A248" s="474"/>
      <c r="B248" s="425" t="s">
        <v>139</v>
      </c>
      <c r="C248" s="408"/>
      <c r="D248" s="408"/>
      <c r="E248" s="475"/>
      <c r="F248" s="408"/>
    </row>
    <row r="249" spans="1:6">
      <c r="A249" s="474"/>
      <c r="B249" s="425" t="s">
        <v>225</v>
      </c>
      <c r="C249" s="408"/>
      <c r="D249" s="408"/>
      <c r="E249" s="475"/>
      <c r="F249" s="408"/>
    </row>
    <row r="250" spans="1:6" ht="63.75">
      <c r="A250" s="474"/>
      <c r="B250" s="425" t="s">
        <v>226</v>
      </c>
      <c r="C250" s="408"/>
      <c r="D250" s="408"/>
      <c r="E250" s="475"/>
      <c r="F250" s="408"/>
    </row>
    <row r="251" spans="1:6" ht="38.25">
      <c r="A251" s="474"/>
      <c r="B251" s="425" t="s">
        <v>227</v>
      </c>
      <c r="C251" s="408"/>
      <c r="D251" s="408"/>
      <c r="E251" s="475"/>
      <c r="F251" s="408"/>
    </row>
    <row r="252" spans="1:6" ht="25.5">
      <c r="A252" s="474"/>
      <c r="B252" s="425" t="s">
        <v>228</v>
      </c>
      <c r="C252" s="408"/>
      <c r="D252" s="408"/>
      <c r="E252" s="475"/>
      <c r="F252" s="408"/>
    </row>
    <row r="253" spans="1:6">
      <c r="A253" s="474"/>
      <c r="B253" s="425" t="s">
        <v>229</v>
      </c>
      <c r="C253" s="408"/>
      <c r="D253" s="408"/>
      <c r="E253" s="475"/>
      <c r="F253" s="408"/>
    </row>
    <row r="254" spans="1:6" ht="25.5">
      <c r="A254" s="474"/>
      <c r="B254" s="425" t="s">
        <v>230</v>
      </c>
      <c r="C254" s="408"/>
      <c r="D254" s="408"/>
      <c r="E254" s="475"/>
      <c r="F254" s="408"/>
    </row>
    <row r="255" spans="1:6" ht="25.5">
      <c r="A255" s="474"/>
      <c r="B255" s="425" t="s">
        <v>231</v>
      </c>
      <c r="C255" s="408"/>
      <c r="D255" s="408"/>
      <c r="E255" s="475"/>
      <c r="F255" s="408"/>
    </row>
    <row r="256" spans="1:6">
      <c r="A256" s="474"/>
      <c r="B256" s="425" t="s">
        <v>165</v>
      </c>
      <c r="C256" s="408"/>
      <c r="D256" s="408"/>
      <c r="E256" s="475"/>
      <c r="F256" s="408"/>
    </row>
    <row r="257" spans="1:8">
      <c r="A257" s="474"/>
      <c r="B257" s="425" t="s">
        <v>232</v>
      </c>
      <c r="C257" s="408"/>
      <c r="D257" s="408"/>
      <c r="E257" s="475"/>
      <c r="F257" s="408"/>
    </row>
    <row r="258" spans="1:8" ht="14.25" customHeight="1">
      <c r="A258" s="474"/>
      <c r="B258" s="425" t="s">
        <v>233</v>
      </c>
      <c r="C258" s="408"/>
      <c r="D258" s="408"/>
      <c r="E258" s="475"/>
      <c r="F258" s="408"/>
    </row>
    <row r="259" spans="1:8" ht="14.25" customHeight="1">
      <c r="A259" s="474"/>
      <c r="B259" s="425" t="s">
        <v>168</v>
      </c>
      <c r="C259" s="408"/>
      <c r="D259" s="408"/>
      <c r="E259" s="475"/>
      <c r="F259" s="408"/>
    </row>
    <row r="260" spans="1:8" ht="14.25" customHeight="1">
      <c r="A260" s="474"/>
      <c r="B260" s="425" t="s">
        <v>170</v>
      </c>
      <c r="C260" s="408"/>
      <c r="D260" s="408"/>
      <c r="E260" s="475"/>
      <c r="F260" s="408"/>
    </row>
    <row r="261" spans="1:8" ht="14.25" customHeight="1">
      <c r="A261" s="474"/>
      <c r="B261" s="425" t="s">
        <v>234</v>
      </c>
      <c r="C261" s="408"/>
      <c r="D261" s="408"/>
      <c r="E261" s="475"/>
      <c r="F261" s="408"/>
    </row>
    <row r="262" spans="1:8" ht="14.25" customHeight="1">
      <c r="A262" s="474"/>
      <c r="B262" s="425" t="s">
        <v>235</v>
      </c>
      <c r="C262" s="408"/>
      <c r="D262" s="408"/>
      <c r="E262" s="475"/>
      <c r="F262" s="408"/>
    </row>
    <row r="263" spans="1:8" ht="25.5">
      <c r="A263" s="474"/>
      <c r="B263" s="425" t="s">
        <v>236</v>
      </c>
      <c r="C263" s="408"/>
      <c r="D263" s="408"/>
      <c r="E263" s="475"/>
      <c r="F263" s="408"/>
    </row>
    <row r="264" spans="1:8" ht="14.25" customHeight="1">
      <c r="A264" s="474"/>
      <c r="B264" s="425" t="s">
        <v>237</v>
      </c>
      <c r="C264" s="408"/>
      <c r="D264" s="408"/>
      <c r="E264" s="475"/>
      <c r="F264" s="408"/>
    </row>
    <row r="265" spans="1:8" ht="14.25" customHeight="1">
      <c r="A265" s="474"/>
      <c r="B265" s="425" t="s">
        <v>238</v>
      </c>
      <c r="C265" s="408"/>
      <c r="D265" s="408"/>
      <c r="E265" s="475"/>
      <c r="F265" s="408"/>
    </row>
    <row r="266" spans="1:8" ht="14.25" customHeight="1">
      <c r="A266" s="474"/>
      <c r="B266" s="425" t="s">
        <v>121</v>
      </c>
      <c r="C266" s="408"/>
      <c r="D266" s="408"/>
      <c r="E266" s="475"/>
      <c r="F266" s="408"/>
    </row>
    <row r="267" spans="1:8" s="347" customFormat="1" ht="14.25" customHeight="1">
      <c r="A267" s="474"/>
      <c r="B267" s="425" t="s">
        <v>131</v>
      </c>
      <c r="C267" s="408"/>
      <c r="D267" s="408"/>
      <c r="E267" s="475"/>
      <c r="F267" s="408"/>
    </row>
    <row r="268" spans="1:8" ht="14.25" customHeight="1">
      <c r="A268" s="474"/>
      <c r="B268" s="425" t="s">
        <v>30</v>
      </c>
      <c r="C268" s="408"/>
      <c r="D268" s="408"/>
      <c r="E268" s="475"/>
      <c r="F268" s="408"/>
    </row>
    <row r="269" spans="1:8" ht="14.25" customHeight="1">
      <c r="A269" s="474"/>
      <c r="B269" s="425" t="s">
        <v>239</v>
      </c>
      <c r="C269" s="408"/>
      <c r="D269" s="408"/>
      <c r="E269" s="475"/>
      <c r="F269" s="408"/>
    </row>
    <row r="270" spans="1:8" s="476" customFormat="1" ht="12.75" customHeight="1">
      <c r="A270" s="474"/>
      <c r="B270" s="425" t="s">
        <v>132</v>
      </c>
      <c r="C270" s="408"/>
      <c r="D270" s="408"/>
      <c r="E270" s="475"/>
      <c r="F270" s="408"/>
    </row>
    <row r="271" spans="1:8" s="478" customFormat="1" ht="12.75" customHeight="1">
      <c r="A271" s="474"/>
      <c r="B271" s="425" t="s">
        <v>746</v>
      </c>
      <c r="C271" s="408"/>
      <c r="D271" s="408"/>
      <c r="E271" s="475"/>
      <c r="F271" s="408"/>
      <c r="G271" s="477"/>
      <c r="H271" s="477"/>
    </row>
    <row r="272" spans="1:8" s="478" customFormat="1" ht="12.75" customHeight="1">
      <c r="A272" s="474"/>
      <c r="B272" s="425" t="s">
        <v>240</v>
      </c>
      <c r="C272" s="408"/>
      <c r="D272" s="408"/>
      <c r="E272" s="475"/>
      <c r="F272" s="408"/>
      <c r="G272" s="477"/>
      <c r="H272" s="477"/>
    </row>
    <row r="273" spans="1:8" s="478" customFormat="1" ht="38.25" customHeight="1">
      <c r="A273" s="474"/>
      <c r="B273" s="425" t="s">
        <v>241</v>
      </c>
      <c r="C273" s="408"/>
      <c r="D273" s="408"/>
      <c r="E273" s="475"/>
      <c r="F273" s="408"/>
      <c r="G273" s="477"/>
      <c r="H273" s="477"/>
    </row>
    <row r="274" spans="1:8" s="478" customFormat="1" ht="18" customHeight="1">
      <c r="A274" s="474"/>
      <c r="B274" s="479"/>
      <c r="C274" s="427"/>
      <c r="D274" s="427"/>
      <c r="E274" s="480"/>
      <c r="F274" s="340"/>
      <c r="G274" s="477"/>
      <c r="H274" s="477"/>
    </row>
    <row r="275" spans="1:8" s="478" customFormat="1" ht="51">
      <c r="A275" s="469" t="s">
        <v>309</v>
      </c>
      <c r="B275" s="415" t="s">
        <v>449</v>
      </c>
      <c r="C275" s="413" t="s">
        <v>316</v>
      </c>
      <c r="D275" s="413">
        <v>15</v>
      </c>
      <c r="E275" s="603"/>
      <c r="F275" s="365">
        <f>E275*D275</f>
        <v>0</v>
      </c>
      <c r="G275" s="477"/>
      <c r="H275" s="477"/>
    </row>
    <row r="276" spans="1:8" s="478" customFormat="1" ht="12.75">
      <c r="A276" s="469"/>
      <c r="B276" s="415"/>
      <c r="C276" s="413"/>
      <c r="D276" s="413"/>
      <c r="E276" s="481"/>
      <c r="F276" s="340"/>
      <c r="G276" s="477"/>
      <c r="H276" s="477"/>
    </row>
    <row r="277" spans="1:8" s="478" customFormat="1" ht="51">
      <c r="A277" s="469" t="s">
        <v>310</v>
      </c>
      <c r="B277" s="123" t="s">
        <v>441</v>
      </c>
      <c r="C277" s="482" t="s">
        <v>316</v>
      </c>
      <c r="D277" s="157">
        <v>16</v>
      </c>
      <c r="E277" s="601"/>
      <c r="F277" s="365">
        <f>E277*D277</f>
        <v>0</v>
      </c>
      <c r="G277" s="477"/>
      <c r="H277" s="477"/>
    </row>
    <row r="278" spans="1:8" s="478" customFormat="1" ht="12.75">
      <c r="A278" s="469"/>
      <c r="B278" s="415"/>
      <c r="C278" s="413"/>
      <c r="D278" s="413"/>
      <c r="E278" s="481"/>
      <c r="F278" s="340"/>
      <c r="G278" s="477"/>
      <c r="H278" s="477"/>
    </row>
    <row r="279" spans="1:8" s="478" customFormat="1" ht="12.75">
      <c r="A279" s="336"/>
      <c r="B279" s="483"/>
      <c r="C279" s="400"/>
      <c r="D279" s="350"/>
      <c r="E279" s="351"/>
      <c r="F279" s="351"/>
      <c r="G279" s="477"/>
      <c r="H279" s="477"/>
    </row>
    <row r="280" spans="1:8" s="478" customFormat="1" ht="13.5" thickBot="1">
      <c r="A280" s="336"/>
      <c r="B280" s="484" t="s">
        <v>315</v>
      </c>
      <c r="C280" s="485"/>
      <c r="D280" s="486"/>
      <c r="E280" s="487"/>
      <c r="F280" s="385">
        <f>SUM(F275:F277)</f>
        <v>0</v>
      </c>
      <c r="G280" s="477"/>
      <c r="H280" s="477"/>
    </row>
    <row r="281" spans="1:8" s="478" customFormat="1" ht="13.5" thickTop="1">
      <c r="A281" s="336"/>
      <c r="B281" s="483"/>
      <c r="C281" s="400"/>
      <c r="D281" s="350"/>
      <c r="E281" s="351"/>
      <c r="F281" s="351"/>
      <c r="G281" s="477"/>
      <c r="H281" s="477"/>
    </row>
    <row r="282" spans="1:8" s="478" customFormat="1" ht="12.75">
      <c r="A282" s="336"/>
      <c r="B282" s="483"/>
      <c r="C282" s="400"/>
      <c r="D282" s="350"/>
      <c r="E282" s="351"/>
      <c r="F282" s="351"/>
      <c r="G282" s="477"/>
      <c r="H282" s="477"/>
    </row>
    <row r="283" spans="1:8" s="478" customFormat="1" ht="12.75">
      <c r="A283" s="336"/>
      <c r="B283" s="470" t="s">
        <v>512</v>
      </c>
      <c r="C283" s="471"/>
      <c r="D283" s="472"/>
      <c r="E283" s="473"/>
      <c r="F283" s="473"/>
      <c r="G283" s="477"/>
      <c r="H283" s="477"/>
    </row>
    <row r="284" spans="1:8" s="478" customFormat="1" ht="12.75">
      <c r="A284" s="336"/>
      <c r="B284" s="452"/>
      <c r="C284" s="453"/>
      <c r="D284" s="454"/>
      <c r="E284" s="455"/>
      <c r="F284" s="455"/>
      <c r="G284" s="477"/>
      <c r="H284" s="477"/>
    </row>
    <row r="285" spans="1:8" s="478" customFormat="1" ht="12.75">
      <c r="A285" s="458"/>
      <c r="B285" s="655" t="s">
        <v>176</v>
      </c>
      <c r="C285" s="655"/>
      <c r="D285" s="655"/>
      <c r="E285" s="655"/>
      <c r="F285" s="655"/>
      <c r="G285" s="477"/>
      <c r="H285" s="477"/>
    </row>
    <row r="286" spans="1:8" s="478" customFormat="1" ht="12.75">
      <c r="A286" s="458"/>
      <c r="B286" s="655" t="s">
        <v>184</v>
      </c>
      <c r="C286" s="655"/>
      <c r="D286" s="655"/>
      <c r="E286" s="655"/>
      <c r="F286" s="655"/>
      <c r="G286" s="477"/>
      <c r="H286" s="477"/>
    </row>
    <row r="287" spans="1:8" s="478" customFormat="1" ht="26.25" customHeight="1">
      <c r="A287" s="406"/>
      <c r="B287" s="655" t="s">
        <v>185</v>
      </c>
      <c r="C287" s="655"/>
      <c r="D287" s="655"/>
      <c r="E287" s="655"/>
      <c r="F287" s="655"/>
      <c r="G287" s="477"/>
      <c r="H287" s="477"/>
    </row>
    <row r="288" spans="1:8" s="478" customFormat="1" ht="12.75">
      <c r="A288" s="406"/>
      <c r="B288" s="655" t="s">
        <v>186</v>
      </c>
      <c r="C288" s="655"/>
      <c r="D288" s="655"/>
      <c r="E288" s="655"/>
      <c r="F288" s="655"/>
      <c r="G288" s="477"/>
      <c r="H288" s="477"/>
    </row>
    <row r="289" spans="1:8" s="478" customFormat="1" ht="39" customHeight="1">
      <c r="A289" s="406"/>
      <c r="B289" s="655" t="s">
        <v>187</v>
      </c>
      <c r="C289" s="655"/>
      <c r="D289" s="655"/>
      <c r="E289" s="655"/>
      <c r="F289" s="655"/>
      <c r="G289" s="477"/>
      <c r="H289" s="477"/>
    </row>
    <row r="290" spans="1:8" s="478" customFormat="1" ht="12.75">
      <c r="A290" s="406"/>
      <c r="B290" s="655" t="s">
        <v>188</v>
      </c>
      <c r="C290" s="655"/>
      <c r="D290" s="655"/>
      <c r="E290" s="655"/>
      <c r="F290" s="655"/>
      <c r="G290" s="477"/>
      <c r="H290" s="477"/>
    </row>
    <row r="291" spans="1:8" s="478" customFormat="1" ht="12.75">
      <c r="A291" s="406"/>
      <c r="B291" s="655" t="s">
        <v>189</v>
      </c>
      <c r="C291" s="655"/>
      <c r="D291" s="655"/>
      <c r="E291" s="655"/>
      <c r="F291" s="655"/>
      <c r="G291" s="477"/>
      <c r="H291" s="477"/>
    </row>
    <row r="292" spans="1:8" s="478" customFormat="1" ht="12.75">
      <c r="A292" s="406"/>
      <c r="B292" s="655" t="s">
        <v>190</v>
      </c>
      <c r="C292" s="655"/>
      <c r="D292" s="655"/>
      <c r="E292" s="655"/>
      <c r="F292" s="655"/>
      <c r="G292" s="477"/>
      <c r="H292" s="477"/>
    </row>
    <row r="293" spans="1:8" s="478" customFormat="1" ht="51.75" customHeight="1">
      <c r="A293" s="406"/>
      <c r="B293" s="655" t="s">
        <v>191</v>
      </c>
      <c r="C293" s="655"/>
      <c r="D293" s="655"/>
      <c r="E293" s="655"/>
      <c r="F293" s="655"/>
      <c r="G293" s="477"/>
      <c r="H293" s="477"/>
    </row>
    <row r="294" spans="1:8" s="478" customFormat="1" ht="10.5" customHeight="1">
      <c r="A294" s="406"/>
      <c r="B294" s="655"/>
      <c r="C294" s="655"/>
      <c r="D294" s="655"/>
      <c r="E294" s="655"/>
      <c r="F294" s="655"/>
      <c r="G294" s="477"/>
      <c r="H294" s="477"/>
    </row>
    <row r="295" spans="1:8" s="478" customFormat="1" ht="12.75">
      <c r="A295" s="406"/>
      <c r="B295" s="655" t="s">
        <v>242</v>
      </c>
      <c r="C295" s="655"/>
      <c r="D295" s="655"/>
      <c r="E295" s="655"/>
      <c r="F295" s="655"/>
      <c r="G295" s="477"/>
      <c r="H295" s="477"/>
    </row>
    <row r="296" spans="1:8" s="478" customFormat="1" ht="12.75">
      <c r="A296" s="406"/>
      <c r="B296" s="655" t="s">
        <v>243</v>
      </c>
      <c r="C296" s="655"/>
      <c r="D296" s="655"/>
      <c r="E296" s="655"/>
      <c r="F296" s="655"/>
      <c r="G296" s="477"/>
      <c r="H296" s="477"/>
    </row>
    <row r="297" spans="1:8" s="478" customFormat="1" ht="12.75">
      <c r="A297" s="406"/>
      <c r="B297" s="655" t="s">
        <v>139</v>
      </c>
      <c r="C297" s="655"/>
      <c r="D297" s="655"/>
      <c r="E297" s="655"/>
      <c r="F297" s="655"/>
      <c r="G297" s="477"/>
      <c r="H297" s="477"/>
    </row>
    <row r="298" spans="1:8" s="478" customFormat="1" ht="12.75">
      <c r="A298" s="406"/>
      <c r="B298" s="655" t="s">
        <v>165</v>
      </c>
      <c r="C298" s="655"/>
      <c r="D298" s="655"/>
      <c r="E298" s="655"/>
      <c r="F298" s="655"/>
      <c r="G298" s="477"/>
      <c r="H298" s="477"/>
    </row>
    <row r="299" spans="1:8" s="478" customFormat="1" ht="12.75">
      <c r="A299" s="406"/>
      <c r="B299" s="655" t="s">
        <v>232</v>
      </c>
      <c r="C299" s="655"/>
      <c r="D299" s="655"/>
      <c r="E299" s="655"/>
      <c r="F299" s="655"/>
      <c r="G299" s="477"/>
      <c r="H299" s="477"/>
    </row>
    <row r="300" spans="1:8" s="478" customFormat="1" ht="12.75">
      <c r="A300" s="406"/>
      <c r="B300" s="655" t="s">
        <v>244</v>
      </c>
      <c r="C300" s="655"/>
      <c r="D300" s="655"/>
      <c r="E300" s="655"/>
      <c r="F300" s="655"/>
      <c r="G300" s="477"/>
      <c r="H300" s="477"/>
    </row>
    <row r="301" spans="1:8" s="478" customFormat="1" ht="12.75" customHeight="1">
      <c r="A301" s="406"/>
      <c r="B301" s="655" t="s">
        <v>168</v>
      </c>
      <c r="C301" s="655"/>
      <c r="D301" s="655"/>
      <c r="E301" s="655"/>
      <c r="F301" s="655"/>
      <c r="G301" s="477"/>
      <c r="H301" s="477"/>
    </row>
    <row r="302" spans="1:8" s="478" customFormat="1" ht="12.75" customHeight="1">
      <c r="A302" s="406"/>
      <c r="B302" s="655" t="s">
        <v>192</v>
      </c>
      <c r="C302" s="655"/>
      <c r="D302" s="655"/>
      <c r="E302" s="655"/>
      <c r="F302" s="655"/>
      <c r="G302" s="477"/>
      <c r="H302" s="477"/>
    </row>
    <row r="303" spans="1:8" s="478" customFormat="1" ht="12.75" customHeight="1">
      <c r="A303" s="406"/>
      <c r="B303" s="655" t="s">
        <v>193</v>
      </c>
      <c r="C303" s="655"/>
      <c r="D303" s="655"/>
      <c r="E303" s="655"/>
      <c r="F303" s="655"/>
      <c r="G303" s="477"/>
      <c r="H303" s="477"/>
    </row>
    <row r="304" spans="1:8" s="478" customFormat="1" ht="12.75" customHeight="1">
      <c r="A304" s="406"/>
      <c r="B304" s="655" t="s">
        <v>170</v>
      </c>
      <c r="C304" s="655"/>
      <c r="D304" s="655"/>
      <c r="E304" s="655"/>
      <c r="F304" s="655"/>
      <c r="G304" s="477"/>
      <c r="H304" s="477"/>
    </row>
    <row r="305" spans="1:8" s="478" customFormat="1" ht="12.75" customHeight="1">
      <c r="A305" s="407"/>
      <c r="B305" s="655" t="s">
        <v>235</v>
      </c>
      <c r="C305" s="655"/>
      <c r="D305" s="655"/>
      <c r="E305" s="655"/>
      <c r="F305" s="655"/>
      <c r="G305" s="477"/>
      <c r="H305" s="477"/>
    </row>
    <row r="306" spans="1:8" s="478" customFormat="1" ht="12.75" customHeight="1">
      <c r="A306" s="407"/>
      <c r="B306" s="655" t="s">
        <v>194</v>
      </c>
      <c r="C306" s="655"/>
      <c r="D306" s="655"/>
      <c r="E306" s="655"/>
      <c r="F306" s="655"/>
      <c r="G306" s="477"/>
      <c r="H306" s="477"/>
    </row>
    <row r="307" spans="1:8" s="478" customFormat="1" ht="12.75">
      <c r="A307" s="407"/>
      <c r="B307" s="655" t="s">
        <v>236</v>
      </c>
      <c r="C307" s="655"/>
      <c r="D307" s="655"/>
      <c r="E307" s="655"/>
      <c r="F307" s="655"/>
      <c r="G307" s="477"/>
      <c r="H307" s="477"/>
    </row>
    <row r="308" spans="1:8" s="478" customFormat="1" ht="12.75" customHeight="1">
      <c r="A308" s="407"/>
      <c r="B308" s="655" t="s">
        <v>12</v>
      </c>
      <c r="C308" s="655"/>
      <c r="D308" s="655"/>
      <c r="E308" s="655"/>
      <c r="F308" s="655"/>
      <c r="G308" s="477"/>
      <c r="H308" s="477"/>
    </row>
    <row r="309" spans="1:8" s="478" customFormat="1" ht="12.75" customHeight="1">
      <c r="A309" s="407"/>
      <c r="B309" s="655" t="s">
        <v>121</v>
      </c>
      <c r="C309" s="655"/>
      <c r="D309" s="655"/>
      <c r="E309" s="655"/>
      <c r="F309" s="655"/>
      <c r="G309" s="477"/>
      <c r="H309" s="477"/>
    </row>
    <row r="310" spans="1:8" s="478" customFormat="1" ht="9.75" customHeight="1">
      <c r="A310" s="407"/>
      <c r="B310" s="655"/>
      <c r="C310" s="655"/>
      <c r="D310" s="655"/>
      <c r="E310" s="655"/>
      <c r="F310" s="655"/>
      <c r="G310" s="477"/>
      <c r="H310" s="477"/>
    </row>
    <row r="311" spans="1:8" s="478" customFormat="1" ht="12.75" customHeight="1">
      <c r="A311" s="406"/>
      <c r="B311" s="655" t="s">
        <v>108</v>
      </c>
      <c r="C311" s="655"/>
      <c r="D311" s="655"/>
      <c r="E311" s="655"/>
      <c r="F311" s="655"/>
      <c r="G311" s="477"/>
      <c r="H311" s="477"/>
    </row>
    <row r="312" spans="1:8" s="478" customFormat="1" ht="12.75">
      <c r="A312" s="406"/>
      <c r="B312" s="655" t="s">
        <v>109</v>
      </c>
      <c r="C312" s="655"/>
      <c r="D312" s="655"/>
      <c r="E312" s="655"/>
      <c r="F312" s="655"/>
      <c r="G312" s="477"/>
      <c r="H312" s="477"/>
    </row>
    <row r="313" spans="1:8" s="477" customFormat="1" ht="11.25" customHeight="1">
      <c r="A313" s="407"/>
      <c r="B313" s="655"/>
      <c r="C313" s="655"/>
      <c r="D313" s="655"/>
      <c r="E313" s="655"/>
      <c r="F313" s="655"/>
    </row>
    <row r="314" spans="1:8" s="478" customFormat="1" ht="12.75">
      <c r="A314" s="407"/>
      <c r="B314" s="655" t="s">
        <v>132</v>
      </c>
      <c r="C314" s="655"/>
      <c r="D314" s="655"/>
      <c r="E314" s="655"/>
      <c r="F314" s="655"/>
      <c r="G314" s="477"/>
      <c r="H314" s="477"/>
    </row>
    <row r="315" spans="1:8" s="408" customFormat="1" ht="28.5" customHeight="1">
      <c r="A315" s="451"/>
      <c r="B315" s="655" t="s">
        <v>131</v>
      </c>
      <c r="C315" s="655"/>
      <c r="D315" s="655"/>
      <c r="E315" s="655"/>
      <c r="F315" s="655"/>
    </row>
    <row r="316" spans="1:8" s="408" customFormat="1" ht="12.75">
      <c r="A316" s="407"/>
      <c r="B316" s="655" t="s">
        <v>30</v>
      </c>
      <c r="C316" s="655"/>
      <c r="D316" s="655"/>
      <c r="E316" s="655"/>
      <c r="F316" s="655"/>
    </row>
    <row r="317" spans="1:8" s="408" customFormat="1" ht="12.75">
      <c r="A317" s="406"/>
      <c r="B317" s="655" t="s">
        <v>32</v>
      </c>
      <c r="C317" s="655"/>
      <c r="D317" s="655"/>
      <c r="E317" s="655"/>
      <c r="F317" s="655"/>
    </row>
    <row r="318" spans="1:8" s="408" customFormat="1" ht="12.75">
      <c r="A318" s="406"/>
      <c r="B318" s="655" t="s">
        <v>195</v>
      </c>
      <c r="C318" s="655"/>
      <c r="D318" s="655"/>
      <c r="E318" s="655"/>
      <c r="F318" s="655"/>
    </row>
    <row r="319" spans="1:8" s="408" customFormat="1" ht="27.75" customHeight="1">
      <c r="A319" s="406"/>
      <c r="B319" s="655" t="s">
        <v>196</v>
      </c>
      <c r="C319" s="655"/>
      <c r="D319" s="655"/>
      <c r="E319" s="655"/>
      <c r="F319" s="655"/>
    </row>
    <row r="320" spans="1:8" s="408" customFormat="1" ht="30" customHeight="1">
      <c r="A320" s="407"/>
      <c r="B320" s="655" t="s">
        <v>197</v>
      </c>
      <c r="C320" s="655"/>
      <c r="D320" s="655"/>
      <c r="E320" s="655"/>
      <c r="F320" s="655"/>
    </row>
    <row r="321" spans="1:8" s="408" customFormat="1" ht="17.25" customHeight="1">
      <c r="A321" s="407"/>
      <c r="B321" s="154"/>
    </row>
    <row r="322" spans="1:8" s="408" customFormat="1" ht="36.75" customHeight="1">
      <c r="A322" s="430">
        <v>1</v>
      </c>
      <c r="B322" s="154" t="s">
        <v>448</v>
      </c>
      <c r="C322" s="488" t="s">
        <v>316</v>
      </c>
      <c r="D322" s="351">
        <v>120</v>
      </c>
      <c r="E322" s="332"/>
      <c r="F322" s="340">
        <f>D322*E322</f>
        <v>0</v>
      </c>
    </row>
    <row r="323" spans="1:8" s="408" customFormat="1" ht="18" customHeight="1">
      <c r="A323" s="430"/>
      <c r="B323" s="154"/>
      <c r="C323" s="488"/>
      <c r="D323" s="351"/>
      <c r="E323" s="351"/>
      <c r="F323" s="340"/>
    </row>
    <row r="324" spans="1:8" s="408" customFormat="1" ht="21" customHeight="1">
      <c r="A324" s="430">
        <v>2</v>
      </c>
      <c r="B324" s="123" t="s">
        <v>433</v>
      </c>
      <c r="C324" s="489" t="s">
        <v>316</v>
      </c>
      <c r="D324" s="340">
        <v>320</v>
      </c>
      <c r="E324" s="332"/>
      <c r="F324" s="340">
        <f>D324*E324</f>
        <v>0</v>
      </c>
    </row>
    <row r="325" spans="1:8" s="408" customFormat="1" ht="17.25" customHeight="1">
      <c r="A325" s="430"/>
      <c r="B325" s="123"/>
      <c r="C325" s="488"/>
      <c r="D325" s="351"/>
      <c r="E325" s="351"/>
      <c r="F325" s="351"/>
    </row>
    <row r="326" spans="1:8" s="408" customFormat="1" ht="54" customHeight="1">
      <c r="A326" s="430">
        <v>3</v>
      </c>
      <c r="B326" s="628" t="s">
        <v>475</v>
      </c>
      <c r="C326" s="488" t="s">
        <v>316</v>
      </c>
      <c r="D326" s="351">
        <v>20</v>
      </c>
      <c r="E326" s="332"/>
      <c r="F326" s="340">
        <f>D326*E326</f>
        <v>0</v>
      </c>
    </row>
    <row r="327" spans="1:8" s="408" customFormat="1" ht="16.5" customHeight="1">
      <c r="A327" s="430"/>
      <c r="B327" s="629"/>
      <c r="C327" s="488"/>
      <c r="D327" s="351"/>
      <c r="E327" s="351"/>
      <c r="F327" s="340"/>
    </row>
    <row r="328" spans="1:8" s="408" customFormat="1" ht="30" customHeight="1">
      <c r="A328" s="430">
        <v>4</v>
      </c>
      <c r="B328" s="154" t="s">
        <v>411</v>
      </c>
      <c r="C328" s="488" t="s">
        <v>316</v>
      </c>
      <c r="D328" s="351">
        <v>105</v>
      </c>
      <c r="E328" s="332"/>
      <c r="F328" s="340">
        <f>D328*E328</f>
        <v>0</v>
      </c>
    </row>
    <row r="329" spans="1:8" s="478" customFormat="1" ht="12.75">
      <c r="A329" s="336"/>
      <c r="B329" s="490" t="s">
        <v>343</v>
      </c>
      <c r="C329" s="489"/>
      <c r="D329" s="340"/>
      <c r="E329" s="340"/>
      <c r="F329" s="340"/>
      <c r="G329" s="477"/>
      <c r="H329" s="477"/>
    </row>
    <row r="330" spans="1:8" s="478" customFormat="1" ht="13.5" thickBot="1">
      <c r="A330" s="336"/>
      <c r="B330" s="491" t="s">
        <v>315</v>
      </c>
      <c r="C330" s="492"/>
      <c r="D330" s="493"/>
      <c r="E330" s="493"/>
      <c r="F330" s="494">
        <f>SUM(F322:F328)</f>
        <v>0</v>
      </c>
      <c r="G330" s="477"/>
      <c r="H330" s="477"/>
    </row>
    <row r="331" spans="1:8" s="478" customFormat="1" ht="13.5" thickTop="1">
      <c r="A331" s="451"/>
      <c r="B331" s="495"/>
      <c r="C331" s="496"/>
      <c r="D331" s="339"/>
      <c r="E331" s="339"/>
      <c r="F331" s="339"/>
      <c r="G331" s="477"/>
      <c r="H331" s="477"/>
    </row>
    <row r="332" spans="1:8" s="478" customFormat="1" ht="12.75">
      <c r="A332" s="336"/>
      <c r="B332" s="422"/>
      <c r="C332" s="403"/>
      <c r="D332" s="350"/>
      <c r="E332" s="350"/>
      <c r="F332" s="350"/>
      <c r="G332" s="477"/>
      <c r="H332" s="477"/>
    </row>
    <row r="333" spans="1:8" s="478" customFormat="1" ht="12.75">
      <c r="A333" s="380"/>
      <c r="B333" s="470" t="s">
        <v>513</v>
      </c>
      <c r="C333" s="497"/>
      <c r="D333" s="345"/>
      <c r="E333" s="346"/>
      <c r="F333" s="346"/>
      <c r="G333" s="477"/>
      <c r="H333" s="477"/>
    </row>
    <row r="334" spans="1:8" s="478" customFormat="1" ht="12.75">
      <c r="A334" s="336"/>
      <c r="B334" s="490"/>
      <c r="C334" s="498"/>
      <c r="D334" s="339"/>
      <c r="E334" s="340"/>
      <c r="F334" s="340"/>
      <c r="G334" s="477"/>
      <c r="H334" s="477"/>
    </row>
    <row r="335" spans="1:8" s="478" customFormat="1" ht="25.5">
      <c r="A335" s="380"/>
      <c r="B335" s="155" t="s">
        <v>63</v>
      </c>
      <c r="C335" s="403"/>
      <c r="D335" s="350"/>
      <c r="E335" s="350"/>
      <c r="F335" s="350"/>
      <c r="G335" s="477"/>
      <c r="H335" s="477"/>
    </row>
    <row r="336" spans="1:8" s="478" customFormat="1" ht="27.75" customHeight="1">
      <c r="A336" s="380"/>
      <c r="B336" s="657" t="s">
        <v>64</v>
      </c>
      <c r="C336" s="657"/>
      <c r="D336" s="657"/>
      <c r="E336" s="657"/>
      <c r="F336" s="657"/>
      <c r="G336" s="477"/>
      <c r="H336" s="477"/>
    </row>
    <row r="337" spans="1:8" s="478" customFormat="1" ht="15" customHeight="1">
      <c r="A337" s="380"/>
      <c r="B337" s="657" t="s">
        <v>65</v>
      </c>
      <c r="C337" s="657"/>
      <c r="D337" s="657"/>
      <c r="E337" s="657"/>
      <c r="F337" s="657"/>
      <c r="G337" s="477"/>
      <c r="H337" s="477"/>
    </row>
    <row r="338" spans="1:8" s="478" customFormat="1" ht="12.75">
      <c r="A338" s="380"/>
      <c r="B338" s="155"/>
      <c r="C338" s="498"/>
      <c r="D338" s="339"/>
      <c r="E338" s="340"/>
      <c r="F338" s="340"/>
      <c r="G338" s="477"/>
      <c r="H338" s="477"/>
    </row>
    <row r="339" spans="1:8" s="478" customFormat="1" ht="12.75">
      <c r="A339" s="336"/>
      <c r="B339" s="155" t="s">
        <v>66</v>
      </c>
      <c r="C339" s="499"/>
      <c r="D339" s="500"/>
      <c r="E339" s="340"/>
      <c r="F339" s="340"/>
      <c r="G339" s="477"/>
      <c r="H339" s="477"/>
    </row>
    <row r="340" spans="1:8" s="478" customFormat="1" ht="12.75">
      <c r="A340" s="380"/>
      <c r="B340" s="501" t="s">
        <v>67</v>
      </c>
      <c r="C340" s="502"/>
      <c r="D340" s="503"/>
      <c r="E340" s="504"/>
      <c r="F340" s="504"/>
      <c r="G340" s="477"/>
      <c r="H340" s="477"/>
    </row>
    <row r="341" spans="1:8" s="478" customFormat="1" ht="12.75">
      <c r="A341" s="380"/>
      <c r="B341" s="505" t="s">
        <v>68</v>
      </c>
      <c r="C341" s="502"/>
      <c r="D341" s="503"/>
      <c r="E341" s="504"/>
      <c r="F341" s="504"/>
      <c r="G341" s="477"/>
      <c r="H341" s="477"/>
    </row>
    <row r="342" spans="1:8" s="478" customFormat="1" ht="12.75">
      <c r="A342" s="506"/>
      <c r="B342" s="505" t="s">
        <v>69</v>
      </c>
      <c r="C342" s="502"/>
      <c r="D342" s="503"/>
      <c r="E342" s="504"/>
      <c r="F342" s="504"/>
      <c r="G342" s="477"/>
      <c r="H342" s="477"/>
    </row>
    <row r="343" spans="1:8" s="478" customFormat="1" ht="12.75">
      <c r="A343" s="506"/>
      <c r="B343" s="505"/>
      <c r="C343" s="502"/>
      <c r="D343" s="503"/>
      <c r="E343" s="504"/>
      <c r="F343" s="504"/>
      <c r="G343" s="477"/>
      <c r="H343" s="477"/>
    </row>
    <row r="344" spans="1:8" s="478" customFormat="1" ht="12.75">
      <c r="A344" s="507" t="s">
        <v>328</v>
      </c>
      <c r="B344" s="505" t="s">
        <v>70</v>
      </c>
      <c r="C344" s="502"/>
      <c r="D344" s="503"/>
      <c r="E344" s="504"/>
      <c r="F344" s="504"/>
      <c r="G344" s="477"/>
      <c r="H344" s="477"/>
    </row>
    <row r="345" spans="1:8" s="478" customFormat="1" ht="12.75">
      <c r="A345" s="508"/>
      <c r="B345" s="658" t="s">
        <v>747</v>
      </c>
      <c r="C345" s="658"/>
      <c r="D345" s="658"/>
      <c r="E345" s="658"/>
      <c r="F345" s="658"/>
      <c r="G345" s="477"/>
      <c r="H345" s="477"/>
    </row>
    <row r="346" spans="1:8" s="478" customFormat="1" ht="12.75">
      <c r="A346" s="507" t="s">
        <v>328</v>
      </c>
      <c r="B346" s="658" t="s">
        <v>748</v>
      </c>
      <c r="C346" s="658"/>
      <c r="D346" s="658"/>
      <c r="E346" s="658"/>
      <c r="F346" s="658"/>
      <c r="G346" s="477"/>
      <c r="H346" s="477"/>
    </row>
    <row r="347" spans="1:8" s="478" customFormat="1" ht="12.75">
      <c r="A347" s="507"/>
      <c r="B347" s="658" t="s">
        <v>749</v>
      </c>
      <c r="C347" s="658"/>
      <c r="D347" s="658"/>
      <c r="E347" s="658"/>
      <c r="F347" s="658"/>
      <c r="G347" s="477"/>
      <c r="H347" s="477"/>
    </row>
    <row r="348" spans="1:8" s="478" customFormat="1" ht="12.75">
      <c r="A348" s="507"/>
      <c r="B348" s="658" t="s">
        <v>750</v>
      </c>
      <c r="C348" s="658"/>
      <c r="D348" s="658"/>
      <c r="E348" s="658"/>
      <c r="F348" s="658"/>
      <c r="G348" s="477"/>
      <c r="H348" s="477"/>
    </row>
    <row r="349" spans="1:8" s="478" customFormat="1" ht="12.75">
      <c r="A349" s="507"/>
      <c r="B349" s="658" t="s">
        <v>751</v>
      </c>
      <c r="C349" s="658"/>
      <c r="D349" s="658"/>
      <c r="E349" s="658"/>
      <c r="F349" s="658"/>
      <c r="G349" s="477"/>
      <c r="H349" s="477"/>
    </row>
    <row r="350" spans="1:8" s="478" customFormat="1" ht="12.75">
      <c r="A350" s="507"/>
      <c r="B350" s="658" t="s">
        <v>752</v>
      </c>
      <c r="C350" s="658"/>
      <c r="D350" s="658"/>
      <c r="E350" s="658"/>
      <c r="F350" s="658"/>
      <c r="G350" s="477"/>
      <c r="H350" s="477"/>
    </row>
    <row r="351" spans="1:8" s="478" customFormat="1" ht="12.75">
      <c r="A351" s="507"/>
      <c r="B351" s="658" t="s">
        <v>753</v>
      </c>
      <c r="C351" s="658"/>
      <c r="D351" s="658"/>
      <c r="E351" s="658"/>
      <c r="F351" s="658"/>
      <c r="G351" s="477"/>
      <c r="H351" s="477"/>
    </row>
    <row r="352" spans="1:8" s="478" customFormat="1" ht="12.75">
      <c r="A352" s="507"/>
      <c r="B352" s="510"/>
      <c r="C352" s="511"/>
      <c r="D352" s="511"/>
      <c r="E352" s="512"/>
      <c r="F352" s="511"/>
      <c r="G352" s="477"/>
      <c r="H352" s="477"/>
    </row>
    <row r="353" spans="1:11" s="478" customFormat="1" ht="118.5" customHeight="1">
      <c r="A353" s="507"/>
      <c r="B353" s="659" t="s">
        <v>246</v>
      </c>
      <c r="C353" s="660"/>
      <c r="D353" s="660"/>
      <c r="E353" s="660"/>
      <c r="F353" s="660"/>
      <c r="G353" s="477"/>
      <c r="H353" s="477"/>
    </row>
    <row r="354" spans="1:11" s="478" customFormat="1" ht="12.75">
      <c r="A354" s="507"/>
      <c r="B354" s="510"/>
      <c r="C354" s="513"/>
      <c r="D354" s="513"/>
      <c r="E354" s="514"/>
      <c r="F354" s="513"/>
      <c r="G354" s="477"/>
      <c r="H354" s="477"/>
    </row>
    <row r="355" spans="1:11" s="413" customFormat="1" ht="33" customHeight="1">
      <c r="A355" s="515">
        <v>1</v>
      </c>
      <c r="B355" s="630" t="s">
        <v>490</v>
      </c>
      <c r="C355" s="516" t="s">
        <v>316</v>
      </c>
      <c r="D355" s="517">
        <v>570</v>
      </c>
      <c r="E355" s="604"/>
      <c r="F355" s="340">
        <f>D355*E355</f>
        <v>0</v>
      </c>
      <c r="I355" s="414"/>
      <c r="K355" s="414"/>
    </row>
    <row r="356" spans="1:11" s="413" customFormat="1" ht="12.75">
      <c r="A356" s="515"/>
      <c r="B356" s="630"/>
      <c r="C356" s="516"/>
      <c r="D356" s="517"/>
      <c r="E356" s="516"/>
      <c r="F356" s="516"/>
      <c r="I356" s="414"/>
      <c r="K356" s="414"/>
    </row>
    <row r="357" spans="1:11" s="413" customFormat="1" ht="12.75" hidden="1">
      <c r="A357" s="518"/>
      <c r="B357" s="630"/>
      <c r="C357" s="516"/>
      <c r="D357" s="517"/>
      <c r="E357" s="516"/>
      <c r="F357" s="516"/>
      <c r="I357" s="414"/>
      <c r="K357" s="414"/>
    </row>
    <row r="358" spans="1:11" s="413" customFormat="1" ht="12.75" hidden="1">
      <c r="A358" s="518"/>
      <c r="B358" s="630"/>
      <c r="C358" s="516"/>
      <c r="D358" s="517"/>
      <c r="E358" s="516"/>
      <c r="F358" s="516"/>
      <c r="I358" s="414"/>
      <c r="K358" s="414"/>
    </row>
    <row r="359" spans="1:11" s="413" customFormat="1" ht="12.75" hidden="1">
      <c r="A359" s="518"/>
      <c r="B359" s="630"/>
      <c r="C359" s="516"/>
      <c r="D359" s="517"/>
      <c r="E359" s="516"/>
      <c r="F359" s="340"/>
      <c r="I359" s="414"/>
      <c r="K359" s="414"/>
    </row>
    <row r="360" spans="1:11" s="413" customFormat="1" ht="12.75" hidden="1">
      <c r="A360" s="518"/>
      <c r="B360" s="630"/>
      <c r="C360" s="516"/>
      <c r="D360" s="517"/>
      <c r="E360" s="516"/>
      <c r="F360" s="516"/>
      <c r="I360" s="414"/>
      <c r="K360" s="414"/>
    </row>
    <row r="361" spans="1:11" s="413" customFormat="1" ht="12.75" hidden="1">
      <c r="A361" s="518"/>
      <c r="B361" s="630"/>
      <c r="C361" s="516"/>
      <c r="D361" s="517"/>
      <c r="E361" s="516"/>
      <c r="F361" s="516"/>
      <c r="I361" s="414"/>
      <c r="K361" s="414"/>
    </row>
    <row r="362" spans="1:11" s="413" customFormat="1" ht="12.75" hidden="1">
      <c r="A362" s="518"/>
      <c r="B362" s="631"/>
      <c r="C362" s="498"/>
      <c r="D362" s="517"/>
      <c r="E362" s="516"/>
      <c r="F362" s="340"/>
      <c r="G362" s="516"/>
      <c r="H362" s="516"/>
    </row>
    <row r="363" spans="1:11" s="413" customFormat="1" ht="12.75" hidden="1">
      <c r="A363" s="518"/>
      <c r="B363" s="631"/>
      <c r="C363" s="498"/>
      <c r="D363" s="339"/>
      <c r="E363" s="340"/>
      <c r="F363" s="340"/>
      <c r="G363" s="516"/>
      <c r="H363" s="516"/>
    </row>
    <row r="364" spans="1:11" s="413" customFormat="1" ht="25.5">
      <c r="A364" s="518">
        <v>2</v>
      </c>
      <c r="B364" s="509" t="s">
        <v>754</v>
      </c>
      <c r="C364" s="498"/>
      <c r="D364" s="339"/>
      <c r="E364" s="340"/>
      <c r="F364" s="340"/>
      <c r="G364" s="516"/>
      <c r="H364" s="516"/>
    </row>
    <row r="365" spans="1:11" s="413" customFormat="1" ht="12.75">
      <c r="A365" s="518"/>
      <c r="B365" s="509" t="s">
        <v>247</v>
      </c>
      <c r="C365" s="498"/>
      <c r="D365" s="339"/>
      <c r="E365" s="340"/>
      <c r="F365" s="340"/>
      <c r="G365" s="516"/>
      <c r="H365" s="516"/>
    </row>
    <row r="366" spans="1:11" s="413" customFormat="1" ht="12.75">
      <c r="A366" s="518"/>
      <c r="B366" s="509" t="s">
        <v>755</v>
      </c>
      <c r="C366" s="498"/>
      <c r="D366" s="339"/>
      <c r="E366" s="340"/>
      <c r="F366" s="340"/>
      <c r="G366" s="516"/>
      <c r="H366" s="516"/>
    </row>
    <row r="367" spans="1:11" s="413" customFormat="1" ht="25.5">
      <c r="A367" s="518"/>
      <c r="B367" s="509" t="s">
        <v>412</v>
      </c>
      <c r="C367" s="498"/>
      <c r="D367" s="339"/>
      <c r="E367" s="340"/>
      <c r="F367" s="340"/>
      <c r="G367" s="516"/>
      <c r="H367" s="516"/>
    </row>
    <row r="368" spans="1:11" s="413" customFormat="1" ht="12.75">
      <c r="A368" s="518"/>
      <c r="B368" s="509" t="s">
        <v>248</v>
      </c>
      <c r="C368" s="498"/>
      <c r="D368" s="339"/>
      <c r="E368" s="340"/>
      <c r="F368" s="340"/>
      <c r="G368" s="516"/>
      <c r="H368" s="516"/>
    </row>
    <row r="369" spans="1:8" s="413" customFormat="1" ht="12.75">
      <c r="A369" s="518"/>
      <c r="B369" s="509" t="s">
        <v>249</v>
      </c>
      <c r="C369" s="498"/>
      <c r="D369" s="339"/>
      <c r="E369" s="340"/>
      <c r="F369" s="340"/>
      <c r="G369" s="516"/>
      <c r="H369" s="516"/>
    </row>
    <row r="370" spans="1:8" s="413" customFormat="1" ht="25.5">
      <c r="A370" s="518"/>
      <c r="B370" s="509" t="s">
        <v>250</v>
      </c>
      <c r="C370" s="498"/>
      <c r="D370" s="339"/>
      <c r="E370" s="340"/>
      <c r="F370" s="340"/>
      <c r="G370" s="516"/>
      <c r="H370" s="516"/>
    </row>
    <row r="371" spans="1:8" s="413" customFormat="1" ht="25.5">
      <c r="A371" s="518"/>
      <c r="B371" s="509" t="s">
        <v>413</v>
      </c>
      <c r="C371" s="358" t="s">
        <v>316</v>
      </c>
      <c r="D371" s="359">
        <v>570</v>
      </c>
      <c r="E371" s="332"/>
      <c r="F371" s="340">
        <f>D371*E371</f>
        <v>0</v>
      </c>
      <c r="G371" s="516"/>
      <c r="H371" s="516"/>
    </row>
    <row r="372" spans="1:8">
      <c r="A372" s="520"/>
      <c r="B372" s="156"/>
      <c r="C372" s="358"/>
      <c r="D372" s="359"/>
      <c r="E372" s="365"/>
      <c r="F372" s="153"/>
    </row>
    <row r="373" spans="1:8" ht="51">
      <c r="A373" s="520">
        <v>3</v>
      </c>
      <c r="B373" s="509" t="s">
        <v>756</v>
      </c>
      <c r="C373" s="358"/>
      <c r="D373" s="359"/>
      <c r="E373" s="365"/>
      <c r="F373" s="157"/>
    </row>
    <row r="374" spans="1:8">
      <c r="A374" s="520"/>
      <c r="B374" s="509" t="s">
        <v>251</v>
      </c>
      <c r="C374" s="358"/>
      <c r="D374" s="359"/>
      <c r="E374" s="365"/>
      <c r="F374" s="157"/>
    </row>
    <row r="375" spans="1:8" ht="25.5">
      <c r="A375" s="520"/>
      <c r="B375" s="509" t="s">
        <v>757</v>
      </c>
      <c r="C375" s="358"/>
      <c r="D375" s="359"/>
      <c r="E375" s="365"/>
      <c r="F375" s="157"/>
    </row>
    <row r="376" spans="1:8" ht="25.5">
      <c r="A376" s="520"/>
      <c r="B376" s="509" t="s">
        <v>252</v>
      </c>
      <c r="C376" s="358"/>
      <c r="D376" s="359"/>
      <c r="E376" s="365"/>
      <c r="F376" s="157"/>
    </row>
    <row r="377" spans="1:8" ht="25.5">
      <c r="A377" s="520"/>
      <c r="B377" s="509" t="s">
        <v>253</v>
      </c>
      <c r="C377" s="358"/>
      <c r="D377" s="359"/>
      <c r="E377" s="365"/>
      <c r="F377" s="157"/>
    </row>
    <row r="378" spans="1:8">
      <c r="A378" s="520"/>
      <c r="B378" s="509" t="s">
        <v>249</v>
      </c>
      <c r="C378" s="358"/>
      <c r="D378" s="359"/>
      <c r="E378" s="365"/>
      <c r="F378" s="157"/>
    </row>
    <row r="379" spans="1:8" ht="25.5">
      <c r="A379" s="520"/>
      <c r="B379" s="509" t="s">
        <v>250</v>
      </c>
      <c r="C379" s="358"/>
      <c r="D379" s="359"/>
      <c r="E379" s="365"/>
      <c r="F379" s="157"/>
    </row>
    <row r="380" spans="1:8">
      <c r="A380" s="520"/>
      <c r="B380" s="509" t="s">
        <v>254</v>
      </c>
      <c r="C380" s="358" t="s">
        <v>316</v>
      </c>
      <c r="D380" s="359">
        <v>275</v>
      </c>
      <c r="E380" s="602"/>
      <c r="F380" s="365">
        <f>D380*E380</f>
        <v>0</v>
      </c>
    </row>
    <row r="381" spans="1:8">
      <c r="A381" s="520"/>
      <c r="B381" s="156"/>
      <c r="C381" s="358"/>
      <c r="D381" s="359"/>
      <c r="E381" s="365"/>
      <c r="F381" s="153"/>
    </row>
    <row r="382" spans="1:8" ht="25.5">
      <c r="A382" s="520">
        <v>4</v>
      </c>
      <c r="B382" s="509" t="s">
        <v>758</v>
      </c>
      <c r="C382" s="358"/>
      <c r="D382" s="359"/>
      <c r="E382" s="365"/>
      <c r="F382" s="153"/>
    </row>
    <row r="383" spans="1:8">
      <c r="A383" s="520"/>
      <c r="B383" s="509" t="s">
        <v>247</v>
      </c>
      <c r="C383" s="358"/>
      <c r="D383" s="359"/>
      <c r="E383" s="365"/>
      <c r="F383" s="153"/>
    </row>
    <row r="384" spans="1:8">
      <c r="A384" s="520"/>
      <c r="B384" s="509" t="s">
        <v>759</v>
      </c>
      <c r="C384" s="358"/>
      <c r="D384" s="359"/>
      <c r="E384" s="365"/>
      <c r="F384" s="153"/>
    </row>
    <row r="385" spans="1:6" ht="25.5">
      <c r="A385" s="520"/>
      <c r="B385" s="509" t="s">
        <v>412</v>
      </c>
      <c r="C385" s="358"/>
      <c r="D385" s="359"/>
      <c r="E385" s="365"/>
      <c r="F385" s="153"/>
    </row>
    <row r="386" spans="1:6">
      <c r="A386" s="520"/>
      <c r="B386" s="509" t="s">
        <v>248</v>
      </c>
      <c r="C386" s="358"/>
      <c r="D386" s="359"/>
      <c r="E386" s="365"/>
      <c r="F386" s="153"/>
    </row>
    <row r="387" spans="1:6">
      <c r="A387" s="520"/>
      <c r="B387" s="509" t="s">
        <v>249</v>
      </c>
      <c r="C387" s="358"/>
      <c r="D387" s="359"/>
      <c r="E387" s="365"/>
      <c r="F387" s="153"/>
    </row>
    <row r="388" spans="1:6" ht="25.5">
      <c r="A388" s="520"/>
      <c r="B388" s="509" t="s">
        <v>250</v>
      </c>
      <c r="C388" s="358"/>
      <c r="D388" s="359"/>
      <c r="E388" s="365"/>
      <c r="F388" s="153"/>
    </row>
    <row r="389" spans="1:6" ht="30.75" customHeight="1">
      <c r="A389" s="520"/>
      <c r="B389" s="509" t="s">
        <v>413</v>
      </c>
      <c r="C389" s="358" t="s">
        <v>346</v>
      </c>
      <c r="D389" s="359">
        <v>475</v>
      </c>
      <c r="E389" s="602"/>
      <c r="F389" s="153">
        <f>D389*E389</f>
        <v>0</v>
      </c>
    </row>
    <row r="390" spans="1:6">
      <c r="A390" s="520"/>
      <c r="B390" s="156"/>
      <c r="C390" s="358"/>
      <c r="D390" s="359"/>
      <c r="E390" s="365"/>
      <c r="F390" s="153"/>
    </row>
    <row r="391" spans="1:6" ht="51">
      <c r="A391" s="520">
        <v>5</v>
      </c>
      <c r="B391" s="509" t="s">
        <v>760</v>
      </c>
      <c r="C391" s="358"/>
      <c r="D391" s="359"/>
      <c r="E391" s="365"/>
      <c r="F391" s="153"/>
    </row>
    <row r="392" spans="1:6">
      <c r="A392" s="520"/>
      <c r="B392" s="509" t="s">
        <v>251</v>
      </c>
      <c r="C392" s="358"/>
      <c r="D392" s="359"/>
      <c r="E392" s="365"/>
      <c r="F392" s="153"/>
    </row>
    <row r="393" spans="1:6" ht="25.5">
      <c r="A393" s="520"/>
      <c r="B393" s="509" t="s">
        <v>761</v>
      </c>
      <c r="C393" s="358"/>
      <c r="D393" s="359"/>
      <c r="E393" s="365"/>
      <c r="F393" s="153"/>
    </row>
    <row r="394" spans="1:6" ht="39" customHeight="1">
      <c r="A394" s="520"/>
      <c r="B394" s="509" t="s">
        <v>252</v>
      </c>
      <c r="C394" s="358"/>
      <c r="D394" s="359"/>
      <c r="E394" s="365"/>
      <c r="F394" s="153"/>
    </row>
    <row r="395" spans="1:6" ht="25.5">
      <c r="A395" s="520"/>
      <c r="B395" s="509" t="s">
        <v>253</v>
      </c>
      <c r="C395" s="358"/>
      <c r="D395" s="359"/>
      <c r="E395" s="365"/>
      <c r="F395" s="153"/>
    </row>
    <row r="396" spans="1:6">
      <c r="A396" s="520"/>
      <c r="B396" s="509" t="s">
        <v>249</v>
      </c>
      <c r="C396" s="358" t="s">
        <v>316</v>
      </c>
      <c r="D396" s="359">
        <v>30</v>
      </c>
      <c r="E396" s="602"/>
      <c r="F396" s="365">
        <f>D396*E396</f>
        <v>0</v>
      </c>
    </row>
    <row r="397" spans="1:6">
      <c r="A397" s="520"/>
      <c r="B397" s="509"/>
      <c r="C397" s="358"/>
      <c r="D397" s="359"/>
      <c r="E397" s="365"/>
      <c r="F397" s="365"/>
    </row>
    <row r="398" spans="1:6" ht="51">
      <c r="A398" s="520">
        <v>6</v>
      </c>
      <c r="B398" s="509" t="s">
        <v>762</v>
      </c>
      <c r="C398" s="358"/>
      <c r="D398" s="359"/>
      <c r="E398" s="365"/>
      <c r="F398" s="153"/>
    </row>
    <row r="399" spans="1:6" ht="18" customHeight="1">
      <c r="A399" s="520"/>
      <c r="B399" s="509" t="s">
        <v>251</v>
      </c>
      <c r="C399" s="358"/>
      <c r="D399" s="359"/>
      <c r="E399" s="340"/>
      <c r="F399" s="340"/>
    </row>
    <row r="400" spans="1:6" ht="25.5">
      <c r="A400" s="520"/>
      <c r="B400" s="509" t="s">
        <v>763</v>
      </c>
      <c r="C400" s="358"/>
      <c r="D400" s="359"/>
      <c r="E400" s="340"/>
      <c r="F400" s="340"/>
    </row>
    <row r="401" spans="1:11" ht="25.5">
      <c r="A401" s="520"/>
      <c r="B401" s="509" t="s">
        <v>252</v>
      </c>
      <c r="C401" s="358"/>
      <c r="D401" s="359"/>
      <c r="E401" s="340"/>
      <c r="F401" s="340"/>
    </row>
    <row r="402" spans="1:11" ht="25.5">
      <c r="A402" s="520"/>
      <c r="B402" s="509" t="s">
        <v>253</v>
      </c>
      <c r="C402" s="358"/>
      <c r="D402" s="359"/>
      <c r="E402" s="340"/>
      <c r="F402" s="340"/>
    </row>
    <row r="403" spans="1:11">
      <c r="A403" s="520"/>
      <c r="B403" s="509" t="s">
        <v>249</v>
      </c>
      <c r="C403" s="358"/>
      <c r="D403" s="359"/>
      <c r="E403" s="340"/>
      <c r="F403" s="340"/>
    </row>
    <row r="404" spans="1:11" s="413" customFormat="1" ht="13.5" customHeight="1">
      <c r="A404" s="520"/>
      <c r="B404" s="509" t="s">
        <v>250</v>
      </c>
      <c r="C404" s="358"/>
      <c r="D404" s="359"/>
      <c r="E404" s="340"/>
      <c r="F404" s="340"/>
      <c r="G404" s="516"/>
      <c r="H404" s="516"/>
    </row>
    <row r="405" spans="1:11" s="413" customFormat="1" ht="25.5">
      <c r="A405" s="520"/>
      <c r="B405" s="509" t="s">
        <v>413</v>
      </c>
      <c r="C405" s="358" t="s">
        <v>316</v>
      </c>
      <c r="D405" s="359">
        <v>23</v>
      </c>
      <c r="E405" s="602"/>
      <c r="F405" s="365">
        <f>D405*E405</f>
        <v>0</v>
      </c>
      <c r="G405" s="516"/>
      <c r="H405" s="516"/>
    </row>
    <row r="406" spans="1:11" s="413" customFormat="1" ht="12.75">
      <c r="A406" s="336"/>
      <c r="B406" s="123"/>
      <c r="C406" s="358"/>
      <c r="D406" s="359"/>
      <c r="E406" s="365"/>
      <c r="F406" s="157"/>
      <c r="G406" s="516"/>
      <c r="H406" s="516"/>
    </row>
    <row r="407" spans="1:11" s="413" customFormat="1" ht="12.75">
      <c r="A407" s="336">
        <v>7</v>
      </c>
      <c r="B407" s="425" t="s">
        <v>482</v>
      </c>
      <c r="C407" s="358"/>
      <c r="D407" s="359"/>
      <c r="E407" s="365"/>
      <c r="F407" s="365"/>
      <c r="G407" s="516"/>
      <c r="H407" s="516"/>
    </row>
    <row r="408" spans="1:11" s="413" customFormat="1" ht="12.75">
      <c r="A408" s="336"/>
      <c r="B408" s="509" t="s">
        <v>764</v>
      </c>
      <c r="C408" s="358" t="s">
        <v>316</v>
      </c>
      <c r="D408" s="359">
        <v>50</v>
      </c>
      <c r="E408" s="602"/>
      <c r="F408" s="365">
        <f>D408*E408</f>
        <v>0</v>
      </c>
      <c r="G408" s="516"/>
      <c r="H408" s="516"/>
    </row>
    <row r="409" spans="1:11" s="413" customFormat="1" ht="13.5" thickBot="1">
      <c r="A409" s="336"/>
      <c r="B409" s="381" t="s">
        <v>315</v>
      </c>
      <c r="C409" s="521"/>
      <c r="D409" s="421"/>
      <c r="E409" s="384"/>
      <c r="F409" s="385">
        <f>SUM(F355:F408)</f>
        <v>0</v>
      </c>
      <c r="G409" s="516"/>
      <c r="H409" s="516"/>
    </row>
    <row r="410" spans="1:11" s="413" customFormat="1" ht="13.5" thickTop="1">
      <c r="A410" s="336"/>
      <c r="B410" s="522"/>
      <c r="C410" s="377"/>
      <c r="D410" s="378"/>
      <c r="E410" s="379"/>
      <c r="F410" s="523"/>
      <c r="G410" s="516"/>
      <c r="H410" s="516"/>
    </row>
    <row r="411" spans="1:11" s="413" customFormat="1" ht="24" customHeight="1">
      <c r="A411" s="336"/>
      <c r="B411" s="522"/>
      <c r="C411" s="377"/>
      <c r="D411" s="378"/>
      <c r="E411" s="379"/>
      <c r="F411" s="523"/>
      <c r="G411" s="516"/>
      <c r="H411" s="516"/>
    </row>
    <row r="412" spans="1:11" s="413" customFormat="1" ht="26.25" customHeight="1">
      <c r="A412" s="336"/>
      <c r="B412" s="522"/>
      <c r="C412" s="377"/>
      <c r="D412" s="378"/>
      <c r="E412" s="379"/>
      <c r="F412" s="523"/>
      <c r="G412" s="516"/>
      <c r="H412" s="516"/>
    </row>
    <row r="413" spans="1:11" s="413" customFormat="1" ht="12.75">
      <c r="A413" s="336"/>
      <c r="B413" s="522"/>
      <c r="C413" s="377"/>
      <c r="D413" s="378"/>
      <c r="E413" s="379"/>
      <c r="F413" s="523"/>
      <c r="G413" s="516"/>
      <c r="H413" s="516"/>
    </row>
    <row r="414" spans="1:11" s="413" customFormat="1" ht="157.5" customHeight="1">
      <c r="A414" s="336"/>
      <c r="B414" s="522"/>
      <c r="C414" s="377"/>
      <c r="D414" s="378"/>
      <c r="E414" s="379"/>
      <c r="F414" s="523"/>
      <c r="G414" s="516"/>
      <c r="H414" s="516"/>
    </row>
    <row r="415" spans="1:11" s="413" customFormat="1" ht="41.25" customHeight="1">
      <c r="A415" s="336"/>
      <c r="B415" s="522"/>
      <c r="C415" s="377"/>
      <c r="D415" s="378"/>
      <c r="E415" s="379"/>
      <c r="F415" s="523"/>
      <c r="I415" s="414"/>
      <c r="K415" s="414"/>
    </row>
    <row r="416" spans="1:11" s="413" customFormat="1" ht="12.75">
      <c r="A416" s="336"/>
      <c r="B416" s="522"/>
      <c r="C416" s="377"/>
      <c r="D416" s="378"/>
      <c r="E416" s="379"/>
      <c r="F416" s="523"/>
      <c r="I416" s="414"/>
      <c r="K416" s="414"/>
    </row>
    <row r="417" spans="1:8" s="413" customFormat="1" ht="12.75">
      <c r="A417" s="336"/>
      <c r="B417" s="522"/>
      <c r="C417" s="377"/>
      <c r="D417" s="378"/>
      <c r="E417" s="379"/>
      <c r="F417" s="523"/>
      <c r="G417" s="516"/>
      <c r="H417" s="516"/>
    </row>
    <row r="418" spans="1:8" s="413" customFormat="1" ht="12.75">
      <c r="A418" s="336"/>
      <c r="B418" s="522"/>
      <c r="C418" s="377"/>
      <c r="D418" s="378"/>
      <c r="E418" s="379"/>
      <c r="F418" s="523"/>
      <c r="G418" s="516"/>
      <c r="H418" s="516"/>
    </row>
    <row r="419" spans="1:8" s="413" customFormat="1" ht="12.75">
      <c r="A419" s="336"/>
      <c r="B419" s="522"/>
      <c r="C419" s="377"/>
      <c r="D419" s="378"/>
      <c r="E419" s="379"/>
      <c r="F419" s="523"/>
      <c r="G419" s="516"/>
      <c r="H419" s="516"/>
    </row>
    <row r="420" spans="1:8" s="413" customFormat="1" ht="12.75">
      <c r="A420" s="336"/>
      <c r="B420" s="522"/>
      <c r="C420" s="377"/>
      <c r="D420" s="378"/>
      <c r="E420" s="379"/>
      <c r="F420" s="523"/>
      <c r="G420" s="516"/>
      <c r="H420" s="516"/>
    </row>
    <row r="421" spans="1:8" s="413" customFormat="1" ht="12.75">
      <c r="A421" s="336"/>
      <c r="B421" s="522"/>
      <c r="C421" s="377"/>
      <c r="D421" s="378"/>
      <c r="E421" s="379"/>
      <c r="F421" s="523"/>
      <c r="G421" s="516"/>
      <c r="H421" s="516"/>
    </row>
    <row r="422" spans="1:8" s="413" customFormat="1" ht="12.75">
      <c r="A422" s="336"/>
      <c r="B422" s="522"/>
      <c r="C422" s="377"/>
      <c r="D422" s="378"/>
      <c r="E422" s="379"/>
      <c r="F422" s="523"/>
      <c r="G422" s="516"/>
      <c r="H422" s="516"/>
    </row>
    <row r="423" spans="1:8" s="413" customFormat="1" ht="12.75">
      <c r="A423" s="336"/>
      <c r="B423" s="522"/>
      <c r="C423" s="377"/>
      <c r="D423" s="378"/>
      <c r="E423" s="379"/>
      <c r="F423" s="523"/>
      <c r="G423" s="516"/>
      <c r="H423" s="516"/>
    </row>
    <row r="424" spans="1:8" s="413" customFormat="1" ht="12.75">
      <c r="A424" s="336"/>
      <c r="B424" s="522"/>
      <c r="C424" s="377"/>
      <c r="D424" s="378"/>
      <c r="E424" s="379"/>
      <c r="F424" s="523"/>
      <c r="G424" s="516"/>
      <c r="H424" s="516"/>
    </row>
    <row r="425" spans="1:8" s="413" customFormat="1" ht="12.75">
      <c r="A425" s="336"/>
      <c r="B425" s="522"/>
      <c r="C425" s="377"/>
      <c r="D425" s="378"/>
      <c r="E425" s="379"/>
      <c r="F425" s="523"/>
      <c r="G425" s="516"/>
      <c r="H425" s="516"/>
    </row>
    <row r="426" spans="1:8" s="413" customFormat="1" ht="12.75">
      <c r="A426" s="336"/>
      <c r="B426" s="522"/>
      <c r="C426" s="377"/>
      <c r="D426" s="378"/>
      <c r="E426" s="379"/>
      <c r="F426" s="523"/>
      <c r="G426" s="516"/>
      <c r="H426" s="516"/>
    </row>
    <row r="427" spans="1:8" ht="41.25" customHeight="1">
      <c r="B427" s="522"/>
      <c r="C427" s="377"/>
      <c r="D427" s="378"/>
      <c r="E427" s="379"/>
      <c r="F427" s="523"/>
    </row>
    <row r="428" spans="1:8">
      <c r="B428" s="522"/>
      <c r="C428" s="377"/>
      <c r="D428" s="378"/>
      <c r="E428" s="379"/>
      <c r="F428" s="523"/>
    </row>
    <row r="429" spans="1:8">
      <c r="B429" s="522"/>
      <c r="C429" s="377"/>
      <c r="D429" s="378"/>
      <c r="E429" s="379"/>
      <c r="F429" s="523"/>
    </row>
    <row r="430" spans="1:8">
      <c r="B430" s="522"/>
      <c r="C430" s="377"/>
      <c r="D430" s="378"/>
      <c r="E430" s="379"/>
      <c r="F430" s="523"/>
    </row>
    <row r="431" spans="1:8">
      <c r="B431" s="522"/>
      <c r="C431" s="377"/>
      <c r="D431" s="378"/>
      <c r="E431" s="379"/>
      <c r="F431" s="523"/>
    </row>
    <row r="432" spans="1:8">
      <c r="B432" s="522"/>
      <c r="C432" s="377"/>
      <c r="D432" s="378"/>
      <c r="E432" s="379"/>
      <c r="F432" s="523"/>
    </row>
    <row r="433" spans="2:6">
      <c r="B433" s="522"/>
      <c r="C433" s="377"/>
      <c r="D433" s="378"/>
      <c r="E433" s="379"/>
      <c r="F433" s="523"/>
    </row>
    <row r="434" spans="2:6">
      <c r="B434" s="522"/>
      <c r="C434" s="377"/>
      <c r="D434" s="378"/>
      <c r="E434" s="379"/>
      <c r="F434" s="523"/>
    </row>
    <row r="435" spans="2:6">
      <c r="B435" s="522"/>
      <c r="C435" s="377"/>
      <c r="D435" s="378"/>
      <c r="E435" s="379"/>
      <c r="F435" s="523"/>
    </row>
    <row r="436" spans="2:6">
      <c r="B436" s="522"/>
      <c r="C436" s="377"/>
      <c r="D436" s="378"/>
      <c r="E436" s="379"/>
      <c r="F436" s="523"/>
    </row>
    <row r="437" spans="2:6">
      <c r="B437" s="522"/>
      <c r="C437" s="377"/>
      <c r="D437" s="378"/>
      <c r="E437" s="379"/>
      <c r="F437" s="523"/>
    </row>
    <row r="438" spans="2:6">
      <c r="B438" s="522"/>
      <c r="C438" s="377"/>
      <c r="D438" s="378"/>
      <c r="E438" s="379"/>
      <c r="F438" s="523"/>
    </row>
    <row r="439" spans="2:6">
      <c r="B439" s="522"/>
      <c r="C439" s="377"/>
      <c r="D439" s="378"/>
      <c r="E439" s="379"/>
      <c r="F439" s="523"/>
    </row>
    <row r="440" spans="2:6">
      <c r="B440" s="522"/>
      <c r="C440" s="377"/>
      <c r="D440" s="378"/>
      <c r="E440" s="379"/>
      <c r="F440" s="523"/>
    </row>
    <row r="441" spans="2:6">
      <c r="B441" s="522"/>
      <c r="C441" s="377"/>
      <c r="D441" s="378"/>
      <c r="E441" s="379"/>
      <c r="F441" s="523"/>
    </row>
    <row r="442" spans="2:6">
      <c r="B442" s="522"/>
      <c r="C442" s="377"/>
      <c r="D442" s="378"/>
      <c r="E442" s="379"/>
      <c r="F442" s="523"/>
    </row>
    <row r="443" spans="2:6">
      <c r="B443" s="522"/>
      <c r="C443" s="377"/>
      <c r="D443" s="378"/>
      <c r="E443" s="379"/>
      <c r="F443" s="523"/>
    </row>
    <row r="444" spans="2:6">
      <c r="B444" s="522"/>
      <c r="C444" s="377"/>
      <c r="D444" s="378"/>
      <c r="E444" s="379"/>
      <c r="F444" s="523"/>
    </row>
    <row r="445" spans="2:6">
      <c r="B445" s="522"/>
      <c r="C445" s="377"/>
      <c r="D445" s="378"/>
      <c r="E445" s="379"/>
      <c r="F445" s="523"/>
    </row>
    <row r="446" spans="2:6">
      <c r="B446" s="522"/>
      <c r="C446" s="377"/>
      <c r="D446" s="378"/>
      <c r="E446" s="379"/>
      <c r="F446" s="523"/>
    </row>
    <row r="447" spans="2:6">
      <c r="B447" s="522"/>
      <c r="C447" s="377"/>
      <c r="D447" s="378"/>
      <c r="E447" s="379"/>
      <c r="F447" s="523"/>
    </row>
    <row r="448" spans="2:6">
      <c r="B448" s="522"/>
      <c r="C448" s="377"/>
      <c r="D448" s="378"/>
      <c r="E448" s="379"/>
      <c r="F448" s="523"/>
    </row>
    <row r="449" spans="1:8">
      <c r="B449" s="522"/>
      <c r="C449" s="377"/>
      <c r="D449" s="378"/>
      <c r="E449" s="379"/>
      <c r="F449" s="523"/>
    </row>
    <row r="450" spans="1:8">
      <c r="B450" s="522"/>
      <c r="C450" s="377"/>
      <c r="D450" s="378"/>
      <c r="E450" s="379"/>
      <c r="F450" s="523"/>
    </row>
    <row r="451" spans="1:8">
      <c r="B451" s="522"/>
      <c r="C451" s="377"/>
      <c r="D451" s="378"/>
      <c r="E451" s="379"/>
      <c r="F451" s="523"/>
    </row>
    <row r="452" spans="1:8">
      <c r="B452" s="522"/>
      <c r="C452" s="377"/>
      <c r="D452" s="378"/>
      <c r="E452" s="379"/>
      <c r="F452" s="523"/>
    </row>
    <row r="453" spans="1:8">
      <c r="B453" s="522"/>
      <c r="C453" s="377"/>
      <c r="D453" s="378"/>
      <c r="E453" s="379"/>
      <c r="F453" s="523"/>
    </row>
    <row r="454" spans="1:8">
      <c r="B454" s="522"/>
      <c r="C454" s="377"/>
      <c r="D454" s="378"/>
      <c r="E454" s="379"/>
      <c r="F454" s="523"/>
    </row>
    <row r="455" spans="1:8">
      <c r="B455" s="522"/>
      <c r="C455" s="377"/>
      <c r="D455" s="378"/>
      <c r="E455" s="379"/>
      <c r="F455" s="523"/>
    </row>
    <row r="456" spans="1:8" s="524" customFormat="1" ht="16.5" customHeight="1">
      <c r="A456" s="336"/>
      <c r="B456" s="522"/>
      <c r="C456" s="377"/>
      <c r="D456" s="378"/>
      <c r="E456" s="379"/>
      <c r="F456" s="523"/>
      <c r="G456" s="519"/>
      <c r="H456" s="519"/>
    </row>
    <row r="457" spans="1:8" s="524" customFormat="1" ht="12.75">
      <c r="A457" s="336"/>
      <c r="B457" s="522"/>
      <c r="C457" s="377"/>
      <c r="D457" s="378"/>
      <c r="E457" s="379"/>
      <c r="F457" s="523"/>
      <c r="G457" s="519"/>
      <c r="H457" s="519"/>
    </row>
    <row r="458" spans="1:8" s="524" customFormat="1" ht="12.75">
      <c r="A458" s="336"/>
      <c r="B458" s="522"/>
      <c r="C458" s="377"/>
      <c r="D458" s="378"/>
      <c r="E458" s="379"/>
      <c r="F458" s="523"/>
      <c r="G458" s="519"/>
      <c r="H458" s="519"/>
    </row>
    <row r="459" spans="1:8" s="524" customFormat="1" ht="12.75">
      <c r="A459" s="336"/>
      <c r="B459" s="522"/>
      <c r="C459" s="377"/>
      <c r="D459" s="378"/>
      <c r="E459" s="379"/>
      <c r="F459" s="523"/>
      <c r="G459" s="519"/>
      <c r="H459" s="519"/>
    </row>
    <row r="460" spans="1:8" s="524" customFormat="1" ht="12.75">
      <c r="A460" s="336"/>
      <c r="B460" s="522"/>
      <c r="C460" s="377"/>
      <c r="D460" s="378"/>
      <c r="E460" s="379"/>
      <c r="F460" s="523"/>
      <c r="G460" s="519"/>
      <c r="H460" s="519"/>
    </row>
    <row r="461" spans="1:8" s="524" customFormat="1" ht="12.75">
      <c r="A461" s="336"/>
      <c r="B461" s="522"/>
      <c r="C461" s="377"/>
      <c r="D461" s="378"/>
      <c r="E461" s="379"/>
      <c r="F461" s="523"/>
      <c r="G461" s="519"/>
      <c r="H461" s="519"/>
    </row>
    <row r="462" spans="1:8" s="524" customFormat="1" ht="12.75">
      <c r="A462" s="336"/>
      <c r="B462" s="522"/>
      <c r="C462" s="377"/>
      <c r="D462" s="378"/>
      <c r="E462" s="379"/>
      <c r="F462" s="523"/>
      <c r="G462" s="519"/>
      <c r="H462" s="519"/>
    </row>
    <row r="463" spans="1:8" s="524" customFormat="1" ht="12.75">
      <c r="A463" s="336"/>
      <c r="B463" s="522"/>
      <c r="C463" s="377"/>
      <c r="D463" s="378"/>
      <c r="E463" s="379"/>
      <c r="F463" s="523"/>
      <c r="G463" s="519"/>
      <c r="H463" s="519"/>
    </row>
    <row r="464" spans="1:8" s="524" customFormat="1" ht="12.75">
      <c r="A464" s="336"/>
      <c r="B464" s="522"/>
      <c r="C464" s="377"/>
      <c r="D464" s="378"/>
      <c r="E464" s="379"/>
      <c r="F464" s="523"/>
      <c r="G464" s="519"/>
      <c r="H464" s="519"/>
    </row>
    <row r="465" spans="1:8" s="524" customFormat="1" ht="12.75">
      <c r="A465" s="336"/>
      <c r="B465" s="522"/>
      <c r="C465" s="377"/>
      <c r="D465" s="378"/>
      <c r="E465" s="379"/>
      <c r="F465" s="523"/>
      <c r="G465" s="519"/>
      <c r="H465" s="519"/>
    </row>
    <row r="466" spans="1:8" s="524" customFormat="1" ht="12.75">
      <c r="A466" s="336"/>
      <c r="B466" s="522"/>
      <c r="C466" s="377"/>
      <c r="D466" s="378"/>
      <c r="E466" s="379"/>
      <c r="F466" s="523"/>
      <c r="G466" s="519"/>
      <c r="H466" s="519"/>
    </row>
    <row r="467" spans="1:8" s="524" customFormat="1" ht="12.75">
      <c r="A467" s="336"/>
      <c r="B467" s="522"/>
      <c r="C467" s="377"/>
      <c r="D467" s="378"/>
      <c r="E467" s="379"/>
      <c r="F467" s="523"/>
      <c r="G467" s="519"/>
      <c r="H467" s="519"/>
    </row>
    <row r="468" spans="1:8" s="524" customFormat="1" ht="12.75">
      <c r="A468" s="336"/>
      <c r="B468" s="522"/>
      <c r="C468" s="377"/>
      <c r="D468" s="378"/>
      <c r="E468" s="379"/>
      <c r="F468" s="523"/>
      <c r="G468" s="519"/>
      <c r="H468" s="519"/>
    </row>
    <row r="469" spans="1:8" s="524" customFormat="1" ht="12.75">
      <c r="A469" s="336"/>
      <c r="B469" s="522"/>
      <c r="C469" s="377"/>
      <c r="D469" s="378"/>
      <c r="E469" s="379"/>
      <c r="F469" s="523"/>
      <c r="G469" s="519"/>
      <c r="H469" s="519"/>
    </row>
    <row r="470" spans="1:8" s="413" customFormat="1" ht="12.75">
      <c r="A470" s="336"/>
      <c r="B470" s="522"/>
      <c r="C470" s="377"/>
      <c r="D470" s="378"/>
      <c r="E470" s="379"/>
      <c r="F470" s="523"/>
      <c r="G470" s="516"/>
      <c r="H470" s="516"/>
    </row>
    <row r="471" spans="1:8" s="413" customFormat="1" ht="12.75">
      <c r="A471" s="336"/>
      <c r="B471" s="522"/>
      <c r="C471" s="377"/>
      <c r="D471" s="378"/>
      <c r="E471" s="379"/>
      <c r="F471" s="523"/>
      <c r="G471" s="516"/>
      <c r="H471" s="516"/>
    </row>
    <row r="472" spans="1:8" s="413" customFormat="1" ht="12.75">
      <c r="A472" s="336"/>
      <c r="B472" s="522"/>
      <c r="C472" s="377"/>
      <c r="D472" s="378"/>
      <c r="E472" s="379"/>
      <c r="F472" s="523"/>
      <c r="G472" s="516"/>
      <c r="H472" s="516"/>
    </row>
    <row r="473" spans="1:8" s="413" customFormat="1" ht="12.75">
      <c r="A473" s="336"/>
      <c r="B473" s="522"/>
      <c r="C473" s="377"/>
      <c r="D473" s="378"/>
      <c r="E473" s="379"/>
      <c r="F473" s="523"/>
      <c r="G473" s="516"/>
      <c r="H473" s="516"/>
    </row>
    <row r="474" spans="1:8" s="413" customFormat="1" ht="12.75">
      <c r="A474" s="336"/>
      <c r="B474" s="522"/>
      <c r="C474" s="377"/>
      <c r="D474" s="378"/>
      <c r="E474" s="379"/>
      <c r="F474" s="523"/>
      <c r="G474" s="516"/>
      <c r="H474" s="516"/>
    </row>
    <row r="475" spans="1:8" s="402" customFormat="1">
      <c r="A475" s="336"/>
      <c r="B475" s="525"/>
      <c r="C475" s="526"/>
      <c r="D475" s="379"/>
      <c r="E475" s="379"/>
      <c r="F475" s="527"/>
      <c r="G475" s="528"/>
    </row>
    <row r="476" spans="1:8" s="405" customFormat="1">
      <c r="A476" s="336"/>
      <c r="B476" s="529"/>
      <c r="C476" s="530"/>
      <c r="D476" s="531"/>
      <c r="E476" s="530"/>
      <c r="F476" s="532"/>
      <c r="G476" s="533"/>
      <c r="H476" s="404"/>
    </row>
    <row r="477" spans="1:8">
      <c r="B477" s="534"/>
      <c r="C477" s="535"/>
      <c r="D477" s="536"/>
      <c r="E477" s="535"/>
      <c r="F477" s="537"/>
      <c r="G477" s="389"/>
    </row>
    <row r="478" spans="1:8" s="402" customFormat="1">
      <c r="A478" s="538"/>
      <c r="B478" s="534"/>
      <c r="C478" s="535"/>
      <c r="D478" s="536"/>
      <c r="E478" s="535"/>
      <c r="F478" s="539"/>
      <c r="G478" s="528"/>
    </row>
    <row r="479" spans="1:8" s="405" customFormat="1">
      <c r="A479" s="540"/>
      <c r="B479" s="656"/>
      <c r="C479" s="656"/>
      <c r="D479" s="656"/>
      <c r="E479" s="656"/>
      <c r="F479" s="539"/>
      <c r="G479" s="533"/>
      <c r="H479" s="404"/>
    </row>
    <row r="480" spans="1:8" s="405" customFormat="1">
      <c r="A480" s="540"/>
      <c r="B480" s="656"/>
      <c r="C480" s="656"/>
      <c r="D480" s="656"/>
      <c r="E480" s="656"/>
      <c r="F480" s="539"/>
      <c r="G480" s="533"/>
      <c r="H480" s="404"/>
    </row>
    <row r="481" spans="1:8" s="405" customFormat="1">
      <c r="A481" s="540"/>
      <c r="B481" s="656"/>
      <c r="C481" s="656"/>
      <c r="D481" s="656"/>
      <c r="E481" s="656"/>
      <c r="F481" s="539"/>
      <c r="G481" s="533"/>
      <c r="H481" s="404"/>
    </row>
    <row r="482" spans="1:8" s="405" customFormat="1">
      <c r="A482" s="540"/>
      <c r="B482" s="656"/>
      <c r="C482" s="656"/>
      <c r="D482" s="656"/>
      <c r="E482" s="656"/>
      <c r="F482" s="539"/>
      <c r="G482" s="533"/>
      <c r="H482" s="404"/>
    </row>
    <row r="483" spans="1:8" s="405" customFormat="1">
      <c r="A483" s="540"/>
      <c r="B483" s="534"/>
      <c r="C483" s="535"/>
      <c r="D483" s="536"/>
      <c r="E483" s="535"/>
      <c r="F483" s="539"/>
      <c r="G483" s="533"/>
      <c r="H483" s="404"/>
    </row>
    <row r="484" spans="1:8" s="402" customFormat="1">
      <c r="A484" s="540"/>
      <c r="B484" s="656"/>
      <c r="C484" s="656"/>
      <c r="D484" s="656"/>
      <c r="E484" s="656"/>
      <c r="F484" s="539"/>
      <c r="G484" s="528"/>
    </row>
    <row r="485" spans="1:8" s="405" customFormat="1">
      <c r="A485" s="540"/>
      <c r="B485" s="656"/>
      <c r="C485" s="656"/>
      <c r="D485" s="656"/>
      <c r="E485" s="656"/>
      <c r="F485" s="539"/>
      <c r="G485" s="533"/>
      <c r="H485" s="404"/>
    </row>
    <row r="486" spans="1:8" s="405" customFormat="1">
      <c r="A486" s="540"/>
      <c r="B486" s="541"/>
      <c r="C486" s="542"/>
      <c r="D486" s="542"/>
      <c r="E486" s="543"/>
      <c r="F486" s="539"/>
      <c r="G486" s="533"/>
      <c r="H486" s="404"/>
    </row>
    <row r="487" spans="1:8" s="516" customFormat="1">
      <c r="A487" s="540"/>
      <c r="B487" s="656"/>
      <c r="C487" s="656"/>
      <c r="D487" s="656"/>
      <c r="E487" s="656"/>
      <c r="F487" s="539"/>
      <c r="G487" s="544"/>
    </row>
    <row r="488" spans="1:8" s="546" customFormat="1">
      <c r="A488" s="540"/>
      <c r="B488" s="656"/>
      <c r="C488" s="656"/>
      <c r="D488" s="656"/>
      <c r="E488" s="656"/>
      <c r="F488" s="539"/>
      <c r="G488" s="545"/>
    </row>
    <row r="489" spans="1:8" s="516" customFormat="1">
      <c r="A489" s="540"/>
      <c r="B489" s="534"/>
      <c r="C489" s="535"/>
      <c r="D489" s="536"/>
      <c r="E489" s="535"/>
      <c r="F489" s="539"/>
      <c r="G489" s="544"/>
    </row>
    <row r="490" spans="1:8" s="413" customFormat="1" ht="38.25" customHeight="1">
      <c r="A490" s="540"/>
      <c r="B490" s="656"/>
      <c r="C490" s="656"/>
      <c r="D490" s="656"/>
      <c r="E490" s="656"/>
      <c r="F490" s="539"/>
      <c r="G490" s="544"/>
      <c r="H490" s="516"/>
    </row>
    <row r="491" spans="1:8" s="413" customFormat="1">
      <c r="A491" s="540"/>
      <c r="B491" s="547"/>
      <c r="C491" s="535"/>
      <c r="D491" s="536"/>
      <c r="E491" s="535"/>
      <c r="F491" s="539"/>
      <c r="G491" s="544"/>
      <c r="H491" s="516"/>
    </row>
    <row r="492" spans="1:8" s="413" customFormat="1">
      <c r="A492" s="540"/>
      <c r="B492" s="656"/>
      <c r="C492" s="656"/>
      <c r="D492" s="656"/>
      <c r="E492" s="656"/>
      <c r="F492" s="539"/>
      <c r="G492" s="544"/>
      <c r="H492" s="516"/>
    </row>
    <row r="493" spans="1:8" s="413" customFormat="1">
      <c r="A493" s="540"/>
      <c r="B493" s="541"/>
      <c r="C493" s="542"/>
      <c r="D493" s="542"/>
      <c r="E493" s="543"/>
      <c r="F493" s="539"/>
      <c r="G493" s="544"/>
      <c r="H493" s="516"/>
    </row>
    <row r="494" spans="1:8" s="413" customFormat="1">
      <c r="A494" s="540"/>
      <c r="B494" s="656"/>
      <c r="C494" s="656"/>
      <c r="D494" s="656"/>
      <c r="E494" s="656"/>
      <c r="F494" s="539"/>
      <c r="G494" s="544"/>
      <c r="H494" s="516"/>
    </row>
    <row r="495" spans="1:8" s="413" customFormat="1">
      <c r="A495" s="540"/>
      <c r="B495" s="541"/>
      <c r="C495" s="542"/>
      <c r="D495" s="542"/>
      <c r="E495" s="543"/>
      <c r="F495" s="539"/>
      <c r="G495" s="544"/>
      <c r="H495" s="516"/>
    </row>
    <row r="496" spans="1:8" s="413" customFormat="1">
      <c r="A496" s="540"/>
      <c r="B496" s="656"/>
      <c r="C496" s="656"/>
      <c r="D496" s="656"/>
      <c r="E496" s="656"/>
      <c r="F496" s="539"/>
      <c r="G496" s="544"/>
      <c r="H496" s="516"/>
    </row>
    <row r="497" spans="1:8" s="413" customFormat="1">
      <c r="A497" s="540"/>
      <c r="B497" s="656"/>
      <c r="C497" s="656"/>
      <c r="D497" s="656"/>
      <c r="E497" s="656"/>
      <c r="F497" s="539"/>
      <c r="G497" s="544"/>
      <c r="H497" s="516"/>
    </row>
    <row r="498" spans="1:8" s="413" customFormat="1" ht="15.75">
      <c r="A498" s="540"/>
      <c r="B498" s="548"/>
      <c r="C498" s="535"/>
      <c r="D498" s="536"/>
      <c r="E498" s="535"/>
      <c r="F498" s="539"/>
      <c r="G498" s="544"/>
      <c r="H498" s="516"/>
    </row>
    <row r="499" spans="1:8" s="413" customFormat="1">
      <c r="A499" s="540"/>
      <c r="B499" s="656"/>
      <c r="C499" s="656"/>
      <c r="D499" s="656"/>
      <c r="E499" s="656"/>
      <c r="F499" s="539"/>
      <c r="G499" s="544"/>
      <c r="H499" s="516"/>
    </row>
    <row r="500" spans="1:8" s="413" customFormat="1">
      <c r="A500" s="540"/>
      <c r="B500" s="656"/>
      <c r="C500" s="656"/>
      <c r="D500" s="656"/>
      <c r="E500" s="656"/>
      <c r="F500" s="539"/>
      <c r="G500" s="544"/>
      <c r="H500" s="516"/>
    </row>
    <row r="501" spans="1:8" s="413" customFormat="1">
      <c r="A501" s="540"/>
      <c r="B501" s="656"/>
      <c r="C501" s="656"/>
      <c r="D501" s="656"/>
      <c r="E501" s="656"/>
      <c r="F501" s="539"/>
      <c r="G501" s="544"/>
      <c r="H501" s="516"/>
    </row>
    <row r="502" spans="1:8" s="413" customFormat="1">
      <c r="A502" s="540"/>
      <c r="B502" s="656"/>
      <c r="C502" s="656"/>
      <c r="D502" s="656"/>
      <c r="E502" s="656"/>
      <c r="F502" s="539"/>
      <c r="G502" s="544"/>
      <c r="H502" s="516"/>
    </row>
    <row r="503" spans="1:8" s="413" customFormat="1">
      <c r="A503" s="540"/>
      <c r="B503" s="656"/>
      <c r="C503" s="656"/>
      <c r="D503" s="656"/>
      <c r="E503" s="656"/>
      <c r="F503" s="539"/>
      <c r="G503" s="544"/>
      <c r="H503" s="516"/>
    </row>
    <row r="504" spans="1:8" s="413" customFormat="1">
      <c r="A504" s="540"/>
      <c r="B504" s="656"/>
      <c r="C504" s="656"/>
      <c r="D504" s="656"/>
      <c r="E504" s="656"/>
      <c r="F504" s="539"/>
      <c r="G504" s="544"/>
      <c r="H504" s="516"/>
    </row>
    <row r="505" spans="1:8" s="413" customFormat="1">
      <c r="A505" s="540"/>
      <c r="B505" s="656"/>
      <c r="C505" s="656"/>
      <c r="D505" s="656"/>
      <c r="E505" s="656"/>
      <c r="F505" s="539"/>
      <c r="G505" s="544"/>
      <c r="H505" s="516"/>
    </row>
    <row r="506" spans="1:8" s="413" customFormat="1">
      <c r="A506" s="540"/>
      <c r="B506" s="656"/>
      <c r="C506" s="656"/>
      <c r="D506" s="656"/>
      <c r="E506" s="656"/>
      <c r="F506" s="539"/>
      <c r="G506" s="544"/>
      <c r="H506" s="516"/>
    </row>
    <row r="507" spans="1:8" s="546" customFormat="1">
      <c r="A507" s="540"/>
      <c r="B507" s="656"/>
      <c r="C507" s="656"/>
      <c r="D507" s="656"/>
      <c r="E507" s="656"/>
      <c r="F507" s="539"/>
      <c r="G507" s="545"/>
    </row>
    <row r="508" spans="1:8" s="413" customFormat="1">
      <c r="A508" s="540"/>
      <c r="B508" s="656"/>
      <c r="C508" s="656"/>
      <c r="D508" s="656"/>
      <c r="E508" s="656"/>
      <c r="F508" s="539"/>
      <c r="G508" s="544"/>
      <c r="H508" s="516"/>
    </row>
    <row r="509" spans="1:8" s="413" customFormat="1">
      <c r="A509" s="540"/>
      <c r="B509" s="656"/>
      <c r="C509" s="656"/>
      <c r="D509" s="656"/>
      <c r="E509" s="656"/>
      <c r="F509" s="539"/>
      <c r="G509" s="544"/>
      <c r="H509" s="516"/>
    </row>
    <row r="510" spans="1:8" s="546" customFormat="1">
      <c r="A510" s="540"/>
      <c r="B510" s="656"/>
      <c r="C510" s="656"/>
      <c r="D510" s="656"/>
      <c r="E510" s="656"/>
      <c r="F510" s="539"/>
      <c r="G510" s="545"/>
    </row>
    <row r="511" spans="1:8" s="413" customFormat="1">
      <c r="A511" s="540"/>
      <c r="B511" s="656"/>
      <c r="C511" s="656"/>
      <c r="D511" s="656"/>
      <c r="E511" s="656"/>
      <c r="F511" s="539"/>
      <c r="G511" s="544"/>
      <c r="H511" s="516"/>
    </row>
    <row r="512" spans="1:8" s="413" customFormat="1">
      <c r="A512" s="540"/>
      <c r="B512" s="656"/>
      <c r="C512" s="656"/>
      <c r="D512" s="656"/>
      <c r="E512" s="656"/>
      <c r="F512" s="539"/>
      <c r="G512" s="544"/>
      <c r="H512" s="516"/>
    </row>
    <row r="513" spans="1:8" s="413" customFormat="1">
      <c r="A513" s="540"/>
      <c r="B513" s="656"/>
      <c r="C513" s="656"/>
      <c r="D513" s="656"/>
      <c r="E513" s="656"/>
      <c r="F513" s="539"/>
      <c r="G513" s="544"/>
      <c r="H513" s="516"/>
    </row>
    <row r="514" spans="1:8" s="413" customFormat="1">
      <c r="A514" s="540"/>
      <c r="B514" s="534"/>
      <c r="C514" s="535"/>
      <c r="D514" s="536"/>
      <c r="E514" s="535"/>
      <c r="F514" s="539"/>
      <c r="G514" s="544"/>
      <c r="H514" s="516"/>
    </row>
    <row r="515" spans="1:8" s="413" customFormat="1">
      <c r="A515" s="540"/>
      <c r="B515" s="661"/>
      <c r="C515" s="661"/>
      <c r="D515" s="661"/>
      <c r="E515" s="661"/>
      <c r="F515" s="539"/>
      <c r="G515" s="544"/>
      <c r="H515" s="516"/>
    </row>
    <row r="516" spans="1:8" s="546" customFormat="1">
      <c r="A516" s="540"/>
      <c r="B516" s="534"/>
      <c r="C516" s="535"/>
      <c r="D516" s="535"/>
      <c r="E516" s="535"/>
      <c r="F516" s="539"/>
      <c r="G516" s="545"/>
    </row>
    <row r="517" spans="1:8" s="413" customFormat="1">
      <c r="A517" s="540"/>
      <c r="B517" s="534"/>
      <c r="C517" s="535"/>
      <c r="D517" s="535"/>
      <c r="E517" s="535"/>
      <c r="F517" s="539"/>
      <c r="G517" s="544"/>
      <c r="H517" s="516"/>
    </row>
    <row r="518" spans="1:8" s="413" customFormat="1">
      <c r="A518" s="540"/>
      <c r="B518" s="534"/>
      <c r="C518" s="535"/>
      <c r="D518" s="535"/>
      <c r="E518" s="535"/>
      <c r="F518" s="539"/>
      <c r="G518" s="544"/>
      <c r="H518" s="516"/>
    </row>
    <row r="519" spans="1:8" s="413" customFormat="1">
      <c r="A519" s="540"/>
      <c r="B519" s="534"/>
      <c r="C519" s="535"/>
      <c r="D519" s="535"/>
      <c r="E519" s="535"/>
      <c r="F519" s="539"/>
      <c r="G519" s="544"/>
      <c r="H519" s="516"/>
    </row>
    <row r="520" spans="1:8" s="413" customFormat="1">
      <c r="A520" s="540"/>
      <c r="B520" s="549"/>
      <c r="C520" s="536"/>
      <c r="D520" s="536"/>
      <c r="E520" s="536"/>
      <c r="F520" s="539"/>
      <c r="G520" s="544"/>
      <c r="H520" s="516"/>
    </row>
    <row r="521" spans="1:8" s="413" customFormat="1">
      <c r="A521" s="540"/>
      <c r="B521" s="656"/>
      <c r="C521" s="656"/>
      <c r="D521" s="656"/>
      <c r="E521" s="656"/>
      <c r="F521" s="539"/>
      <c r="G521" s="544"/>
      <c r="H521" s="516"/>
    </row>
    <row r="522" spans="1:8" s="413" customFormat="1">
      <c r="A522" s="550"/>
      <c r="B522" s="534"/>
      <c r="C522" s="535"/>
      <c r="D522" s="536"/>
      <c r="E522" s="535"/>
      <c r="F522" s="539"/>
      <c r="G522" s="544"/>
      <c r="H522" s="516"/>
    </row>
    <row r="523" spans="1:8" s="413" customFormat="1">
      <c r="A523" s="550"/>
      <c r="B523" s="534"/>
      <c r="C523" s="535"/>
      <c r="D523" s="536"/>
      <c r="E523" s="535"/>
      <c r="F523" s="539"/>
      <c r="G523" s="544"/>
      <c r="H523" s="516"/>
    </row>
    <row r="524" spans="1:8" s="413" customFormat="1">
      <c r="A524" s="540"/>
      <c r="B524" s="534"/>
      <c r="C524" s="535"/>
      <c r="D524" s="536"/>
      <c r="E524" s="535"/>
      <c r="F524" s="539"/>
      <c r="G524" s="544"/>
      <c r="H524" s="516"/>
    </row>
    <row r="525" spans="1:8" s="413" customFormat="1">
      <c r="A525" s="540"/>
      <c r="B525" s="551"/>
      <c r="C525" s="536"/>
      <c r="D525" s="536"/>
      <c r="E525" s="536"/>
      <c r="F525" s="539"/>
      <c r="G525" s="544"/>
      <c r="H525" s="516"/>
    </row>
    <row r="526" spans="1:8" s="413" customFormat="1">
      <c r="A526" s="540"/>
      <c r="B526" s="551"/>
      <c r="C526" s="535"/>
      <c r="D526" s="536"/>
      <c r="E526" s="535"/>
      <c r="F526" s="539"/>
      <c r="G526" s="544"/>
      <c r="H526" s="516"/>
    </row>
    <row r="527" spans="1:8" s="413" customFormat="1">
      <c r="A527" s="550"/>
      <c r="B527" s="551"/>
      <c r="C527" s="535"/>
      <c r="D527" s="536"/>
      <c r="E527" s="535"/>
      <c r="F527" s="539"/>
      <c r="G527" s="544"/>
      <c r="H527" s="516"/>
    </row>
    <row r="528" spans="1:8" s="413" customFormat="1">
      <c r="A528" s="550" t="s">
        <v>309</v>
      </c>
      <c r="B528" s="551"/>
      <c r="C528" s="535"/>
      <c r="D528" s="536"/>
      <c r="E528" s="535"/>
      <c r="F528" s="539"/>
      <c r="G528" s="544"/>
      <c r="H528" s="516"/>
    </row>
    <row r="529" spans="1:8" s="413" customFormat="1">
      <c r="A529" s="550"/>
      <c r="B529" s="551"/>
      <c r="C529" s="535"/>
      <c r="D529" s="536"/>
      <c r="E529" s="535"/>
      <c r="F529" s="539"/>
      <c r="G529" s="544"/>
      <c r="H529" s="516"/>
    </row>
    <row r="530" spans="1:8" s="413" customFormat="1">
      <c r="A530" s="550"/>
      <c r="B530" s="551"/>
      <c r="C530" s="535"/>
      <c r="D530" s="536"/>
      <c r="E530" s="535"/>
      <c r="F530" s="539"/>
      <c r="G530" s="544"/>
      <c r="H530" s="516"/>
    </row>
    <row r="531" spans="1:8" s="413" customFormat="1">
      <c r="A531" s="550"/>
      <c r="B531" s="551"/>
      <c r="C531" s="536"/>
      <c r="D531" s="536"/>
      <c r="E531" s="536"/>
      <c r="F531" s="539"/>
      <c r="G531" s="544"/>
      <c r="H531" s="516"/>
    </row>
    <row r="532" spans="1:8" s="413" customFormat="1">
      <c r="A532" s="550"/>
      <c r="B532" s="551"/>
      <c r="C532" s="536"/>
      <c r="D532" s="536"/>
      <c r="E532" s="536"/>
      <c r="F532" s="539"/>
      <c r="G532" s="544"/>
      <c r="H532" s="516"/>
    </row>
    <row r="533" spans="1:8" s="413" customFormat="1">
      <c r="A533" s="550"/>
      <c r="B533" s="551"/>
      <c r="C533" s="536"/>
      <c r="D533" s="536"/>
      <c r="E533" s="536"/>
      <c r="F533" s="539"/>
      <c r="G533" s="544"/>
      <c r="H533" s="516"/>
    </row>
    <row r="534" spans="1:8" s="413" customFormat="1" ht="12.75">
      <c r="A534" s="550"/>
      <c r="B534" s="551"/>
      <c r="C534" s="552"/>
      <c r="D534" s="553"/>
      <c r="E534" s="554"/>
      <c r="F534" s="537"/>
      <c r="G534" s="544"/>
      <c r="H534" s="516"/>
    </row>
    <row r="535" spans="1:8" s="413" customFormat="1">
      <c r="A535" s="550"/>
      <c r="B535" s="551"/>
      <c r="C535" s="536"/>
      <c r="D535" s="536"/>
      <c r="E535" s="536"/>
      <c r="F535" s="539"/>
      <c r="G535" s="544"/>
      <c r="H535" s="516"/>
    </row>
    <row r="536" spans="1:8" s="413" customFormat="1">
      <c r="A536" s="550"/>
      <c r="B536" s="551"/>
      <c r="C536" s="535"/>
      <c r="D536" s="536"/>
      <c r="E536" s="535"/>
      <c r="F536" s="539"/>
      <c r="G536" s="544"/>
      <c r="H536" s="516"/>
    </row>
    <row r="537" spans="1:8" s="413" customFormat="1">
      <c r="A537" s="550"/>
      <c r="B537" s="551"/>
      <c r="C537" s="536"/>
      <c r="D537" s="536"/>
      <c r="E537" s="536"/>
      <c r="F537" s="539"/>
      <c r="G537" s="544"/>
      <c r="H537" s="516"/>
    </row>
    <row r="538" spans="1:8" s="413" customFormat="1" ht="12.75">
      <c r="A538" s="550" t="s">
        <v>310</v>
      </c>
      <c r="B538" s="551"/>
      <c r="C538" s="552"/>
      <c r="D538" s="553"/>
      <c r="E538" s="554"/>
      <c r="F538" s="537"/>
      <c r="G538" s="544"/>
      <c r="H538" s="516"/>
    </row>
    <row r="539" spans="1:8" s="413" customFormat="1">
      <c r="A539" s="550"/>
      <c r="B539" s="551"/>
      <c r="C539" s="536"/>
      <c r="D539" s="536"/>
      <c r="E539" s="536"/>
      <c r="F539" s="539"/>
      <c r="G539" s="544"/>
      <c r="H539" s="516"/>
    </row>
    <row r="540" spans="1:8" s="413" customFormat="1" ht="12.75">
      <c r="A540" s="550"/>
      <c r="B540" s="551"/>
      <c r="C540" s="552"/>
      <c r="D540" s="553"/>
      <c r="E540" s="554"/>
      <c r="F540" s="537"/>
      <c r="G540" s="544"/>
      <c r="H540" s="516"/>
    </row>
    <row r="541" spans="1:8" s="413" customFormat="1">
      <c r="A541" s="550"/>
      <c r="B541" s="551"/>
      <c r="C541" s="536"/>
      <c r="D541" s="536"/>
      <c r="E541" s="536"/>
      <c r="F541" s="539"/>
      <c r="G541" s="544"/>
      <c r="H541" s="516"/>
    </row>
    <row r="542" spans="1:8" s="413" customFormat="1" ht="12.75">
      <c r="A542" s="550" t="s">
        <v>311</v>
      </c>
      <c r="B542" s="551"/>
      <c r="C542" s="552"/>
      <c r="D542" s="553"/>
      <c r="E542" s="554"/>
      <c r="F542" s="537"/>
      <c r="G542" s="544"/>
      <c r="H542" s="516"/>
    </row>
    <row r="543" spans="1:8" s="413" customFormat="1">
      <c r="A543" s="550"/>
      <c r="B543" s="551"/>
      <c r="C543" s="536"/>
      <c r="D543" s="536"/>
      <c r="E543" s="536"/>
      <c r="F543" s="539"/>
      <c r="G543" s="544"/>
      <c r="H543" s="516"/>
    </row>
    <row r="544" spans="1:8" s="413" customFormat="1" ht="12.75">
      <c r="A544" s="550" t="s">
        <v>312</v>
      </c>
      <c r="B544" s="551"/>
      <c r="C544" s="552"/>
      <c r="D544" s="553"/>
      <c r="E544" s="554"/>
      <c r="F544" s="537"/>
      <c r="G544" s="544"/>
      <c r="H544" s="516"/>
    </row>
    <row r="545" spans="1:8" s="413" customFormat="1">
      <c r="A545" s="550"/>
      <c r="B545" s="551"/>
      <c r="C545" s="536"/>
      <c r="D545" s="536"/>
      <c r="E545" s="536"/>
      <c r="F545" s="539"/>
      <c r="G545" s="544"/>
      <c r="H545" s="516"/>
    </row>
    <row r="546" spans="1:8" s="413" customFormat="1" ht="12.75">
      <c r="A546" s="550" t="s">
        <v>313</v>
      </c>
      <c r="B546" s="551"/>
      <c r="C546" s="552"/>
      <c r="D546" s="553"/>
      <c r="E546" s="554"/>
      <c r="F546" s="537"/>
      <c r="G546" s="544"/>
      <c r="H546" s="516"/>
    </row>
    <row r="547" spans="1:8" s="413" customFormat="1">
      <c r="A547" s="550"/>
      <c r="B547" s="551"/>
      <c r="C547" s="536"/>
      <c r="D547" s="536"/>
      <c r="E547" s="536"/>
      <c r="F547" s="539"/>
      <c r="G547" s="544"/>
      <c r="H547" s="516"/>
    </row>
    <row r="548" spans="1:8" s="413" customFormat="1">
      <c r="A548" s="550" t="s">
        <v>319</v>
      </c>
      <c r="B548" s="551"/>
      <c r="C548" s="536"/>
      <c r="D548" s="536"/>
      <c r="E548" s="536"/>
      <c r="F548" s="539"/>
      <c r="G548" s="544"/>
      <c r="H548" s="516"/>
    </row>
    <row r="549" spans="1:8" s="413" customFormat="1">
      <c r="A549" s="550"/>
      <c r="B549" s="551"/>
      <c r="C549" s="536"/>
      <c r="D549" s="536"/>
      <c r="E549" s="536"/>
      <c r="F549" s="539"/>
      <c r="G549" s="544"/>
      <c r="H549" s="516"/>
    </row>
    <row r="550" spans="1:8" s="413" customFormat="1">
      <c r="A550" s="550" t="s">
        <v>320</v>
      </c>
      <c r="B550" s="551"/>
      <c r="C550" s="536"/>
      <c r="D550" s="536"/>
      <c r="E550" s="536"/>
      <c r="F550" s="539"/>
      <c r="G550" s="544"/>
      <c r="H550" s="516"/>
    </row>
    <row r="551" spans="1:8" s="413" customFormat="1" ht="12.75">
      <c r="A551" s="550"/>
      <c r="B551" s="551"/>
      <c r="C551" s="552"/>
      <c r="D551" s="553"/>
      <c r="E551" s="554"/>
      <c r="F551" s="537"/>
      <c r="G551" s="544"/>
      <c r="H551" s="516"/>
    </row>
    <row r="552" spans="1:8" s="413" customFormat="1">
      <c r="A552" s="550"/>
      <c r="B552" s="551"/>
      <c r="C552" s="536"/>
      <c r="D552" s="536"/>
      <c r="E552" s="536"/>
      <c r="F552" s="539"/>
      <c r="G552" s="544"/>
      <c r="H552" s="516"/>
    </row>
    <row r="553" spans="1:8" s="413" customFormat="1">
      <c r="A553" s="550"/>
      <c r="B553" s="551"/>
      <c r="C553" s="535"/>
      <c r="D553" s="536"/>
      <c r="E553" s="535"/>
      <c r="F553" s="539"/>
      <c r="G553" s="544"/>
      <c r="H553" s="516"/>
    </row>
    <row r="554" spans="1:8" s="413" customFormat="1">
      <c r="A554" s="550"/>
      <c r="B554" s="551"/>
      <c r="C554" s="535"/>
      <c r="D554" s="536"/>
      <c r="E554" s="535"/>
      <c r="F554" s="539"/>
      <c r="G554" s="544"/>
      <c r="H554" s="516"/>
    </row>
    <row r="555" spans="1:8" s="413" customFormat="1">
      <c r="A555" s="550" t="s">
        <v>321</v>
      </c>
      <c r="B555" s="551"/>
      <c r="C555" s="535"/>
      <c r="D555" s="536"/>
      <c r="E555" s="536"/>
      <c r="F555" s="539"/>
      <c r="G555" s="544"/>
      <c r="H555" s="516"/>
    </row>
    <row r="556" spans="1:8" s="413" customFormat="1">
      <c r="A556" s="550"/>
      <c r="B556" s="551"/>
      <c r="C556" s="535"/>
      <c r="D556" s="536"/>
      <c r="E556" s="535"/>
      <c r="F556" s="539"/>
      <c r="G556" s="544"/>
      <c r="H556" s="516"/>
    </row>
    <row r="557" spans="1:8" s="413" customFormat="1">
      <c r="A557" s="550"/>
      <c r="B557" s="551"/>
      <c r="C557" s="535"/>
      <c r="D557" s="536"/>
      <c r="E557" s="535"/>
      <c r="F557" s="539"/>
      <c r="G557" s="544"/>
      <c r="H557" s="516"/>
    </row>
    <row r="558" spans="1:8" s="413" customFormat="1">
      <c r="A558" s="550"/>
      <c r="B558" s="551"/>
      <c r="C558" s="535"/>
      <c r="D558" s="536"/>
      <c r="E558" s="535"/>
      <c r="F558" s="539"/>
      <c r="G558" s="544"/>
      <c r="H558" s="516"/>
    </row>
    <row r="559" spans="1:8" s="413" customFormat="1" ht="12.75">
      <c r="A559" s="550"/>
      <c r="B559" s="551"/>
      <c r="C559" s="552"/>
      <c r="D559" s="553"/>
      <c r="E559" s="554"/>
      <c r="F559" s="537"/>
      <c r="G559" s="544"/>
      <c r="H559" s="516"/>
    </row>
    <row r="560" spans="1:8" s="413" customFormat="1">
      <c r="A560" s="550"/>
      <c r="B560" s="551"/>
      <c r="C560" s="536"/>
      <c r="D560" s="536"/>
      <c r="E560" s="536"/>
      <c r="F560" s="539"/>
      <c r="G560" s="544"/>
      <c r="H560" s="516"/>
    </row>
    <row r="561" spans="1:8" s="413" customFormat="1" ht="12.75">
      <c r="A561" s="550"/>
      <c r="B561" s="551"/>
      <c r="C561" s="552"/>
      <c r="D561" s="553"/>
      <c r="E561" s="554"/>
      <c r="F561" s="537"/>
      <c r="G561" s="544"/>
      <c r="H561" s="516"/>
    </row>
    <row r="562" spans="1:8" s="413" customFormat="1">
      <c r="A562" s="550"/>
      <c r="B562" s="551"/>
      <c r="C562" s="536"/>
      <c r="D562" s="536"/>
      <c r="E562" s="536"/>
      <c r="F562" s="539"/>
      <c r="G562" s="544"/>
      <c r="H562" s="516"/>
    </row>
    <row r="563" spans="1:8" s="413" customFormat="1">
      <c r="A563" s="550" t="s">
        <v>323</v>
      </c>
      <c r="B563" s="551"/>
      <c r="C563" s="535"/>
      <c r="D563" s="536"/>
      <c r="E563" s="535"/>
      <c r="F563" s="539"/>
      <c r="G563" s="544"/>
      <c r="H563" s="516"/>
    </row>
    <row r="564" spans="1:8" s="413" customFormat="1">
      <c r="A564" s="550"/>
      <c r="B564" s="551"/>
      <c r="C564" s="535"/>
      <c r="D564" s="536"/>
      <c r="E564" s="535"/>
      <c r="F564" s="539"/>
      <c r="G564" s="544"/>
      <c r="H564" s="516"/>
    </row>
    <row r="565" spans="1:8" s="413" customFormat="1">
      <c r="A565" s="550" t="s">
        <v>324</v>
      </c>
      <c r="B565" s="551"/>
      <c r="C565" s="535"/>
      <c r="D565" s="536"/>
      <c r="E565" s="535"/>
      <c r="F565" s="539"/>
      <c r="G565" s="544"/>
      <c r="H565" s="516"/>
    </row>
    <row r="566" spans="1:8" s="413" customFormat="1">
      <c r="A566" s="550"/>
      <c r="B566" s="551"/>
      <c r="C566" s="535"/>
      <c r="D566" s="536"/>
      <c r="E566" s="535"/>
      <c r="F566" s="539"/>
      <c r="G566" s="544"/>
      <c r="H566" s="516"/>
    </row>
    <row r="567" spans="1:8" s="413" customFormat="1">
      <c r="A567" s="550"/>
      <c r="B567" s="551"/>
      <c r="C567" s="535"/>
      <c r="D567" s="536"/>
      <c r="E567" s="535"/>
      <c r="F567" s="539"/>
      <c r="G567" s="544"/>
      <c r="H567" s="516"/>
    </row>
    <row r="568" spans="1:8" s="413" customFormat="1">
      <c r="A568" s="550"/>
      <c r="B568" s="551"/>
      <c r="C568" s="535"/>
      <c r="D568" s="536"/>
      <c r="E568" s="535"/>
      <c r="F568" s="539"/>
      <c r="G568" s="544"/>
      <c r="H568" s="516"/>
    </row>
    <row r="569" spans="1:8" s="413" customFormat="1" ht="12.75">
      <c r="A569" s="550"/>
      <c r="B569" s="551"/>
      <c r="C569" s="552"/>
      <c r="D569" s="553"/>
      <c r="E569" s="554"/>
      <c r="F569" s="537"/>
      <c r="G569" s="544"/>
      <c r="H569" s="516"/>
    </row>
    <row r="570" spans="1:8" s="413" customFormat="1">
      <c r="A570" s="550"/>
      <c r="B570" s="547"/>
      <c r="C570" s="555"/>
      <c r="D570" s="536"/>
      <c r="E570" s="536"/>
      <c r="F570" s="539"/>
      <c r="G570" s="544"/>
      <c r="H570" s="516"/>
    </row>
    <row r="571" spans="1:8" s="413" customFormat="1">
      <c r="A571" s="550"/>
      <c r="B571" s="547"/>
      <c r="C571" s="555"/>
      <c r="D571" s="536"/>
      <c r="E571" s="536"/>
      <c r="F571" s="539"/>
      <c r="G571" s="544"/>
      <c r="H571" s="516"/>
    </row>
    <row r="572" spans="1:8" s="413" customFormat="1">
      <c r="A572" s="550"/>
      <c r="B572" s="556"/>
      <c r="C572" s="557"/>
      <c r="D572" s="531"/>
      <c r="E572" s="531"/>
      <c r="F572" s="539"/>
      <c r="G572" s="544"/>
      <c r="H572" s="516"/>
    </row>
    <row r="573" spans="1:8" s="413" customFormat="1">
      <c r="A573" s="550"/>
      <c r="B573" s="556"/>
      <c r="C573" s="557"/>
      <c r="D573" s="531"/>
      <c r="E573" s="531"/>
      <c r="F573" s="539"/>
      <c r="G573" s="544"/>
      <c r="H573" s="516"/>
    </row>
    <row r="574" spans="1:8" s="413" customFormat="1">
      <c r="A574" s="538"/>
      <c r="B574" s="556"/>
      <c r="C574" s="557"/>
      <c r="D574" s="531"/>
      <c r="E574" s="531"/>
      <c r="F574" s="539"/>
      <c r="G574" s="544"/>
      <c r="H574" s="516"/>
    </row>
    <row r="575" spans="1:8" s="413" customFormat="1">
      <c r="A575" s="538"/>
      <c r="B575" s="547"/>
      <c r="C575" s="558"/>
      <c r="D575" s="536"/>
      <c r="E575" s="536"/>
      <c r="F575" s="539"/>
      <c r="G575" s="544"/>
      <c r="H575" s="516"/>
    </row>
    <row r="576" spans="1:8" s="413" customFormat="1">
      <c r="A576" s="538"/>
      <c r="B576" s="547"/>
      <c r="C576" s="558"/>
      <c r="D576" s="536"/>
      <c r="E576" s="536"/>
      <c r="F576" s="539"/>
      <c r="G576" s="544"/>
      <c r="H576" s="516"/>
    </row>
    <row r="577" spans="1:8" s="413" customFormat="1">
      <c r="A577" s="550"/>
      <c r="B577" s="547"/>
      <c r="C577" s="558"/>
      <c r="D577" s="536"/>
      <c r="E577" s="536"/>
      <c r="F577" s="539"/>
      <c r="G577" s="544"/>
      <c r="H577" s="516"/>
    </row>
    <row r="578" spans="1:8" s="413" customFormat="1">
      <c r="A578" s="550"/>
      <c r="B578" s="547"/>
      <c r="C578" s="559"/>
      <c r="D578" s="536"/>
      <c r="E578" s="536"/>
      <c r="F578" s="539"/>
      <c r="G578" s="544"/>
      <c r="H578" s="516"/>
    </row>
    <row r="579" spans="1:8" s="413" customFormat="1">
      <c r="A579" s="540"/>
      <c r="B579" s="547"/>
      <c r="C579" s="558"/>
      <c r="D579" s="536"/>
      <c r="E579" s="536"/>
      <c r="F579" s="539"/>
      <c r="G579" s="544"/>
      <c r="H579" s="516"/>
    </row>
    <row r="580" spans="1:8" s="413" customFormat="1" ht="12.75">
      <c r="A580" s="550"/>
      <c r="B580" s="547"/>
      <c r="C580" s="552"/>
      <c r="D580" s="553"/>
      <c r="E580" s="554"/>
      <c r="F580" s="537"/>
      <c r="G580" s="544"/>
      <c r="H580" s="516"/>
    </row>
    <row r="581" spans="1:8" s="413" customFormat="1">
      <c r="A581" s="550"/>
      <c r="B581" s="547"/>
      <c r="C581" s="560"/>
      <c r="D581" s="536"/>
      <c r="E581" s="536"/>
      <c r="F581" s="539"/>
      <c r="G581" s="544"/>
      <c r="H581" s="516"/>
    </row>
    <row r="582" spans="1:8" s="413" customFormat="1" ht="12.75">
      <c r="A582" s="550" t="s">
        <v>325</v>
      </c>
      <c r="B582" s="547"/>
      <c r="C582" s="552"/>
      <c r="D582" s="553"/>
      <c r="E582" s="554"/>
      <c r="F582" s="537"/>
      <c r="G582" s="544"/>
      <c r="H582" s="516"/>
    </row>
    <row r="583" spans="1:8" s="413" customFormat="1">
      <c r="A583" s="550"/>
      <c r="B583" s="547"/>
      <c r="C583" s="560"/>
      <c r="D583" s="536"/>
      <c r="E583" s="536"/>
      <c r="F583" s="539"/>
      <c r="G583" s="544"/>
      <c r="H583" s="516"/>
    </row>
    <row r="584" spans="1:8" s="413" customFormat="1">
      <c r="A584" s="550" t="s">
        <v>326</v>
      </c>
      <c r="B584" s="551"/>
      <c r="C584" s="536"/>
      <c r="D584" s="536"/>
      <c r="E584" s="536"/>
      <c r="F584" s="539"/>
      <c r="G584" s="544"/>
      <c r="H584" s="516"/>
    </row>
    <row r="585" spans="1:8">
      <c r="A585" s="550"/>
      <c r="B585" s="561"/>
      <c r="C585" s="552"/>
      <c r="D585" s="554"/>
      <c r="E585" s="537"/>
      <c r="F585" s="562"/>
      <c r="G585" s="389"/>
    </row>
    <row r="586" spans="1:8">
      <c r="A586" s="550"/>
      <c r="B586" s="563"/>
      <c r="C586" s="564"/>
      <c r="D586" s="565"/>
      <c r="E586" s="565"/>
      <c r="F586" s="566"/>
      <c r="G586" s="389"/>
    </row>
    <row r="587" spans="1:8">
      <c r="A587" s="550"/>
      <c r="B587" s="567"/>
      <c r="C587" s="568"/>
      <c r="D587" s="565"/>
      <c r="E587" s="565"/>
      <c r="F587" s="566"/>
      <c r="G587" s="389"/>
    </row>
    <row r="588" spans="1:8">
      <c r="A588" s="569"/>
      <c r="B588" s="570"/>
      <c r="C588" s="571"/>
      <c r="D588" s="572"/>
      <c r="E588" s="572"/>
      <c r="G588" s="389"/>
    </row>
    <row r="589" spans="1:8">
      <c r="A589" s="569"/>
      <c r="B589" s="570"/>
      <c r="C589" s="571"/>
      <c r="D589" s="572"/>
      <c r="E589" s="572"/>
      <c r="G589" s="389"/>
    </row>
    <row r="590" spans="1:8">
      <c r="A590" s="569"/>
      <c r="B590" s="574"/>
      <c r="C590" s="575"/>
      <c r="D590" s="572"/>
      <c r="E590" s="572"/>
      <c r="G590" s="389"/>
    </row>
    <row r="591" spans="1:8">
      <c r="A591" s="569"/>
      <c r="B591" s="570"/>
      <c r="C591" s="576"/>
      <c r="D591" s="577"/>
      <c r="E591" s="578"/>
      <c r="G591" s="389"/>
    </row>
    <row r="592" spans="1:8">
      <c r="A592" s="569"/>
      <c r="B592" s="570"/>
      <c r="C592" s="576"/>
      <c r="D592" s="577"/>
      <c r="E592" s="578"/>
      <c r="G592" s="389"/>
    </row>
    <row r="593" spans="1:7">
      <c r="A593" s="579"/>
      <c r="B593" s="570"/>
      <c r="C593" s="576"/>
      <c r="D593" s="577"/>
      <c r="E593" s="578"/>
      <c r="G593" s="389"/>
    </row>
    <row r="594" spans="1:7">
      <c r="A594" s="579"/>
      <c r="B594" s="574"/>
      <c r="C594" s="575"/>
      <c r="D594" s="572"/>
      <c r="E594" s="572"/>
      <c r="G594" s="389"/>
    </row>
    <row r="595" spans="1:7">
      <c r="A595" s="579"/>
      <c r="B595" s="574"/>
      <c r="C595" s="575"/>
      <c r="D595" s="572"/>
      <c r="E595" s="572"/>
      <c r="G595" s="389"/>
    </row>
    <row r="596" spans="1:7">
      <c r="A596" s="569"/>
      <c r="B596" s="580"/>
      <c r="C596" s="575"/>
      <c r="D596" s="572"/>
      <c r="E596" s="572"/>
      <c r="G596" s="389"/>
    </row>
    <row r="597" spans="1:7">
      <c r="A597" s="569"/>
      <c r="B597" s="580"/>
      <c r="C597" s="575"/>
      <c r="D597" s="572"/>
      <c r="E597" s="572"/>
      <c r="G597" s="389"/>
    </row>
    <row r="598" spans="1:7">
      <c r="A598" s="581"/>
      <c r="B598" s="654"/>
      <c r="C598" s="654"/>
      <c r="D598" s="654"/>
      <c r="E598" s="654"/>
      <c r="G598" s="389"/>
    </row>
    <row r="599" spans="1:7">
      <c r="A599" s="581"/>
      <c r="B599" s="582"/>
      <c r="C599" s="427"/>
      <c r="D599" s="427"/>
      <c r="E599" s="480"/>
      <c r="G599" s="389"/>
    </row>
    <row r="600" spans="1:7">
      <c r="A600" s="581"/>
      <c r="B600" s="654"/>
      <c r="C600" s="654"/>
      <c r="D600" s="654"/>
      <c r="E600" s="654"/>
      <c r="G600" s="389"/>
    </row>
    <row r="601" spans="1:7">
      <c r="A601" s="581"/>
      <c r="B601" s="654"/>
      <c r="C601" s="654"/>
      <c r="D601" s="654"/>
      <c r="E601" s="654"/>
      <c r="G601" s="389"/>
    </row>
    <row r="602" spans="1:7">
      <c r="A602" s="581"/>
      <c r="B602" s="654"/>
      <c r="C602" s="654"/>
      <c r="D602" s="654"/>
      <c r="E602" s="654"/>
      <c r="G602" s="389"/>
    </row>
    <row r="603" spans="1:7">
      <c r="A603" s="581"/>
      <c r="B603" s="583"/>
      <c r="C603" s="584"/>
      <c r="D603" s="585"/>
      <c r="E603" s="585"/>
      <c r="G603" s="389"/>
    </row>
    <row r="604" spans="1:7">
      <c r="A604" s="581"/>
      <c r="B604" s="654"/>
      <c r="C604" s="654"/>
      <c r="D604" s="654"/>
      <c r="E604" s="654"/>
      <c r="G604" s="389"/>
    </row>
    <row r="605" spans="1:7">
      <c r="A605" s="581"/>
      <c r="B605" s="654"/>
      <c r="C605" s="654"/>
      <c r="D605" s="654"/>
      <c r="E605" s="654"/>
      <c r="G605" s="389"/>
    </row>
    <row r="606" spans="1:7">
      <c r="A606" s="581"/>
      <c r="B606" s="654"/>
      <c r="C606" s="654"/>
      <c r="D606" s="654"/>
      <c r="E606" s="654"/>
      <c r="G606" s="389"/>
    </row>
    <row r="607" spans="1:7">
      <c r="A607" s="581"/>
      <c r="B607" s="654"/>
      <c r="C607" s="654"/>
      <c r="D607" s="654"/>
      <c r="E607" s="654"/>
      <c r="G607" s="389"/>
    </row>
    <row r="608" spans="1:7">
      <c r="A608" s="581"/>
      <c r="B608" s="654"/>
      <c r="C608" s="654"/>
      <c r="D608" s="654"/>
      <c r="E608" s="654"/>
      <c r="G608" s="389"/>
    </row>
    <row r="609" spans="1:7">
      <c r="A609" s="581"/>
      <c r="B609" s="654"/>
      <c r="C609" s="654"/>
      <c r="D609" s="654"/>
      <c r="E609" s="654"/>
      <c r="G609" s="389"/>
    </row>
    <row r="610" spans="1:7">
      <c r="A610" s="581"/>
      <c r="B610" s="654"/>
      <c r="C610" s="654"/>
      <c r="D610" s="654"/>
      <c r="E610" s="654"/>
      <c r="G610" s="389"/>
    </row>
    <row r="611" spans="1:7" ht="15.75">
      <c r="A611" s="581"/>
      <c r="B611" s="586"/>
      <c r="C611" s="584"/>
      <c r="D611" s="585"/>
      <c r="E611" s="585"/>
      <c r="G611" s="389"/>
    </row>
    <row r="612" spans="1:7">
      <c r="A612" s="581"/>
      <c r="B612" s="654"/>
      <c r="C612" s="654"/>
      <c r="D612" s="654"/>
      <c r="E612" s="654"/>
      <c r="G612" s="389"/>
    </row>
    <row r="613" spans="1:7">
      <c r="A613" s="581"/>
      <c r="B613" s="654"/>
      <c r="C613" s="654"/>
      <c r="D613" s="654"/>
      <c r="E613" s="654"/>
      <c r="G613" s="389"/>
    </row>
    <row r="614" spans="1:7" ht="15.75">
      <c r="A614" s="581"/>
      <c r="B614" s="586"/>
      <c r="C614" s="584"/>
      <c r="D614" s="585"/>
      <c r="E614" s="585"/>
      <c r="G614" s="389"/>
    </row>
    <row r="615" spans="1:7">
      <c r="A615" s="581"/>
      <c r="B615" s="654"/>
      <c r="C615" s="654"/>
      <c r="D615" s="654"/>
      <c r="E615" s="654"/>
      <c r="G615" s="389"/>
    </row>
    <row r="616" spans="1:7">
      <c r="A616" s="581"/>
      <c r="B616" s="582"/>
      <c r="C616" s="427"/>
      <c r="D616" s="427"/>
      <c r="E616" s="480"/>
      <c r="G616" s="389"/>
    </row>
    <row r="617" spans="1:7">
      <c r="A617" s="581"/>
      <c r="B617" s="654"/>
      <c r="C617" s="654"/>
      <c r="D617" s="654"/>
      <c r="E617" s="654"/>
      <c r="G617" s="389"/>
    </row>
    <row r="618" spans="1:7">
      <c r="A618" s="581"/>
      <c r="B618" s="654"/>
      <c r="C618" s="654"/>
      <c r="D618" s="654"/>
      <c r="E618" s="654"/>
      <c r="G618" s="389"/>
    </row>
    <row r="619" spans="1:7">
      <c r="A619" s="581"/>
      <c r="B619" s="654"/>
      <c r="C619" s="654"/>
      <c r="D619" s="654"/>
      <c r="E619" s="654"/>
      <c r="G619" s="389"/>
    </row>
    <row r="620" spans="1:7">
      <c r="A620" s="581"/>
      <c r="B620" s="654"/>
      <c r="C620" s="654"/>
      <c r="D620" s="654"/>
      <c r="E620" s="654"/>
      <c r="G620" s="389"/>
    </row>
    <row r="621" spans="1:7">
      <c r="A621" s="581"/>
      <c r="B621" s="654"/>
      <c r="C621" s="654"/>
      <c r="D621" s="654"/>
      <c r="E621" s="654"/>
      <c r="G621" s="389"/>
    </row>
    <row r="622" spans="1:7">
      <c r="A622" s="581"/>
      <c r="B622" s="654"/>
      <c r="C622" s="654"/>
      <c r="D622" s="654"/>
      <c r="E622" s="654"/>
      <c r="G622" s="389"/>
    </row>
    <row r="623" spans="1:7">
      <c r="A623" s="581"/>
      <c r="B623" s="654"/>
      <c r="C623" s="654"/>
      <c r="D623" s="654"/>
      <c r="E623" s="654"/>
      <c r="G623" s="389"/>
    </row>
    <row r="624" spans="1:7">
      <c r="A624" s="581"/>
      <c r="B624" s="654"/>
      <c r="C624" s="654"/>
      <c r="D624" s="654"/>
      <c r="E624" s="654"/>
      <c r="G624" s="389"/>
    </row>
    <row r="625" spans="1:7">
      <c r="A625" s="581"/>
      <c r="B625" s="654"/>
      <c r="C625" s="654"/>
      <c r="D625" s="654"/>
      <c r="E625" s="654"/>
      <c r="G625" s="389"/>
    </row>
    <row r="626" spans="1:7">
      <c r="A626" s="581"/>
      <c r="B626" s="654"/>
      <c r="C626" s="654"/>
      <c r="D626" s="654"/>
      <c r="E626" s="654"/>
      <c r="G626" s="389"/>
    </row>
    <row r="627" spans="1:7">
      <c r="A627" s="581"/>
      <c r="B627" s="654"/>
      <c r="C627" s="654"/>
      <c r="D627" s="654"/>
      <c r="E627" s="654"/>
      <c r="G627" s="389"/>
    </row>
    <row r="628" spans="1:7">
      <c r="A628" s="581"/>
      <c r="B628" s="582"/>
      <c r="C628" s="427"/>
      <c r="D628" s="427"/>
      <c r="E628" s="480"/>
      <c r="G628" s="389"/>
    </row>
    <row r="629" spans="1:7">
      <c r="A629" s="581"/>
      <c r="B629" s="654"/>
      <c r="C629" s="654"/>
      <c r="D629" s="654"/>
      <c r="E629" s="654"/>
      <c r="G629" s="389"/>
    </row>
    <row r="630" spans="1:7">
      <c r="A630" s="581"/>
      <c r="B630" s="582"/>
      <c r="C630" s="427"/>
      <c r="D630" s="427"/>
      <c r="E630" s="480"/>
      <c r="G630" s="389"/>
    </row>
    <row r="631" spans="1:7">
      <c r="A631" s="581"/>
      <c r="B631" s="582"/>
      <c r="C631" s="427"/>
      <c r="D631" s="427"/>
      <c r="E631" s="480"/>
      <c r="G631" s="389"/>
    </row>
    <row r="632" spans="1:7">
      <c r="A632" s="581"/>
      <c r="B632" s="654"/>
      <c r="C632" s="654"/>
      <c r="D632" s="654"/>
      <c r="E632" s="654"/>
      <c r="G632" s="389"/>
    </row>
    <row r="633" spans="1:7">
      <c r="A633" s="581"/>
      <c r="B633" s="654"/>
      <c r="C633" s="654"/>
      <c r="D633" s="654"/>
      <c r="E633" s="654"/>
      <c r="G633" s="389"/>
    </row>
    <row r="634" spans="1:7">
      <c r="A634" s="581"/>
      <c r="B634" s="654"/>
      <c r="C634" s="654"/>
      <c r="D634" s="654"/>
      <c r="E634" s="654"/>
      <c r="G634" s="389"/>
    </row>
    <row r="635" spans="1:7">
      <c r="A635" s="581"/>
      <c r="B635" s="654"/>
      <c r="C635" s="654"/>
      <c r="D635" s="654"/>
      <c r="E635" s="654"/>
      <c r="G635" s="389"/>
    </row>
    <row r="636" spans="1:7">
      <c r="A636" s="569"/>
      <c r="B636" s="654"/>
      <c r="C636" s="654"/>
      <c r="D636" s="654"/>
      <c r="E636" s="654"/>
      <c r="G636" s="389"/>
    </row>
    <row r="637" spans="1:7">
      <c r="A637" s="569"/>
      <c r="B637" s="654"/>
      <c r="C637" s="654"/>
      <c r="D637" s="654"/>
      <c r="E637" s="654"/>
      <c r="G637" s="389"/>
    </row>
    <row r="638" spans="1:7">
      <c r="A638" s="569"/>
      <c r="B638" s="654"/>
      <c r="C638" s="654"/>
      <c r="D638" s="654"/>
      <c r="E638" s="654"/>
      <c r="G638" s="389"/>
    </row>
    <row r="639" spans="1:7">
      <c r="A639" s="569"/>
      <c r="B639" s="654"/>
      <c r="C639" s="654"/>
      <c r="D639" s="654"/>
      <c r="E639" s="654"/>
      <c r="G639" s="389"/>
    </row>
    <row r="640" spans="1:7">
      <c r="A640" s="569"/>
      <c r="B640" s="654"/>
      <c r="C640" s="654"/>
      <c r="D640" s="654"/>
      <c r="E640" s="654"/>
      <c r="G640" s="389"/>
    </row>
    <row r="641" spans="1:7" ht="15.75">
      <c r="A641" s="569"/>
      <c r="B641" s="586"/>
      <c r="C641" s="584"/>
      <c r="D641" s="585"/>
      <c r="E641" s="585"/>
      <c r="G641" s="389"/>
    </row>
    <row r="642" spans="1:7">
      <c r="A642" s="581"/>
      <c r="B642" s="654"/>
      <c r="C642" s="654"/>
      <c r="D642" s="654"/>
      <c r="E642" s="654"/>
      <c r="G642" s="389"/>
    </row>
    <row r="643" spans="1:7">
      <c r="A643" s="581"/>
      <c r="B643" s="587"/>
      <c r="C643" s="575"/>
      <c r="D643" s="572"/>
      <c r="E643" s="572"/>
      <c r="G643" s="389"/>
    </row>
    <row r="644" spans="1:7">
      <c r="A644" s="569"/>
      <c r="B644" s="653"/>
      <c r="C644" s="653"/>
      <c r="D644" s="653"/>
      <c r="E644" s="653"/>
      <c r="G644" s="389"/>
    </row>
    <row r="645" spans="1:7">
      <c r="A645" s="569"/>
      <c r="B645" s="653"/>
      <c r="C645" s="653"/>
      <c r="D645" s="653"/>
      <c r="E645" s="653"/>
    </row>
    <row r="646" spans="1:7">
      <c r="A646" s="581"/>
      <c r="B646" s="653"/>
      <c r="C646" s="653"/>
      <c r="D646" s="653"/>
      <c r="E646" s="653"/>
    </row>
    <row r="647" spans="1:7">
      <c r="A647" s="581"/>
      <c r="B647" s="580"/>
      <c r="C647" s="588"/>
      <c r="D647" s="588"/>
      <c r="E647" s="589"/>
    </row>
    <row r="648" spans="1:7">
      <c r="A648" s="581"/>
      <c r="B648" s="653"/>
      <c r="C648" s="653"/>
      <c r="D648" s="653"/>
      <c r="E648" s="653"/>
    </row>
    <row r="649" spans="1:7" ht="15.75">
      <c r="A649" s="581"/>
      <c r="B649" s="586"/>
      <c r="C649" s="584"/>
      <c r="D649" s="585"/>
      <c r="E649" s="585"/>
    </row>
    <row r="650" spans="1:7">
      <c r="A650" s="569"/>
      <c r="B650" s="653"/>
      <c r="C650" s="653"/>
      <c r="D650" s="653"/>
      <c r="E650" s="653"/>
    </row>
    <row r="651" spans="1:7">
      <c r="A651" s="581"/>
      <c r="B651" s="590"/>
      <c r="C651" s="575"/>
      <c r="D651" s="572"/>
      <c r="E651" s="572"/>
    </row>
    <row r="652" spans="1:7">
      <c r="A652" s="581"/>
      <c r="B652" s="590"/>
      <c r="C652" s="575"/>
      <c r="D652" s="572"/>
      <c r="E652" s="572"/>
    </row>
    <row r="653" spans="1:7">
      <c r="A653" s="569"/>
      <c r="B653" s="591"/>
      <c r="C653" s="575"/>
      <c r="D653" s="572"/>
      <c r="E653" s="572"/>
    </row>
    <row r="654" spans="1:7">
      <c r="A654" s="569"/>
      <c r="B654" s="570"/>
      <c r="C654" s="575"/>
      <c r="D654" s="572"/>
      <c r="E654" s="572"/>
    </row>
    <row r="655" spans="1:7">
      <c r="A655" s="569"/>
      <c r="B655" s="570"/>
      <c r="C655" s="575"/>
      <c r="D655" s="572"/>
      <c r="E655" s="572"/>
    </row>
    <row r="656" spans="1:7">
      <c r="A656" s="569"/>
      <c r="B656" s="570"/>
      <c r="C656" s="575"/>
      <c r="D656" s="572"/>
      <c r="E656" s="572"/>
    </row>
    <row r="657" spans="1:6">
      <c r="A657" s="569"/>
      <c r="B657" s="570"/>
      <c r="C657" s="575"/>
      <c r="D657" s="572"/>
      <c r="E657" s="572"/>
    </row>
    <row r="658" spans="1:6">
      <c r="A658" s="569"/>
      <c r="B658" s="570"/>
      <c r="C658" s="575"/>
      <c r="D658" s="572"/>
      <c r="E658" s="572"/>
    </row>
    <row r="659" spans="1:6">
      <c r="A659" s="569"/>
      <c r="B659" s="582"/>
      <c r="C659" s="575"/>
      <c r="D659" s="572"/>
      <c r="E659" s="572"/>
    </row>
    <row r="660" spans="1:6">
      <c r="A660" s="569"/>
      <c r="B660" s="582"/>
      <c r="C660" s="575"/>
      <c r="D660" s="572"/>
      <c r="E660" s="572"/>
    </row>
    <row r="661" spans="1:6">
      <c r="A661" s="569"/>
      <c r="B661" s="592"/>
      <c r="C661" s="575"/>
      <c r="D661" s="572"/>
      <c r="E661" s="572"/>
    </row>
    <row r="662" spans="1:6">
      <c r="A662" s="569"/>
      <c r="B662" s="580"/>
      <c r="C662" s="377"/>
      <c r="D662" s="359"/>
      <c r="E662" s="350"/>
      <c r="F662" s="379"/>
    </row>
    <row r="663" spans="1:6">
      <c r="A663" s="569"/>
      <c r="B663" s="592"/>
      <c r="C663" s="575"/>
      <c r="D663" s="572"/>
      <c r="E663" s="572"/>
    </row>
    <row r="664" spans="1:6">
      <c r="A664" s="569"/>
      <c r="B664" s="580"/>
      <c r="C664" s="377"/>
      <c r="D664" s="359"/>
      <c r="E664" s="350"/>
      <c r="F664" s="379"/>
    </row>
    <row r="665" spans="1:6">
      <c r="A665" s="569"/>
      <c r="B665" s="592"/>
      <c r="C665" s="575"/>
      <c r="D665" s="572"/>
      <c r="E665" s="572"/>
    </row>
    <row r="666" spans="1:6">
      <c r="A666" s="569"/>
      <c r="B666" s="580"/>
      <c r="C666" s="377"/>
      <c r="D666" s="359"/>
      <c r="E666" s="350"/>
      <c r="F666" s="379"/>
    </row>
    <row r="667" spans="1:6">
      <c r="A667" s="569"/>
      <c r="B667" s="592"/>
      <c r="C667" s="575"/>
      <c r="D667" s="572"/>
      <c r="E667" s="572"/>
    </row>
    <row r="668" spans="1:6">
      <c r="A668" s="569"/>
      <c r="B668" s="580"/>
      <c r="C668" s="377"/>
      <c r="D668" s="359"/>
      <c r="E668" s="350"/>
      <c r="F668" s="379"/>
    </row>
    <row r="669" spans="1:6">
      <c r="A669" s="569"/>
      <c r="B669" s="592"/>
      <c r="C669" s="575"/>
      <c r="D669" s="572"/>
      <c r="E669" s="572"/>
    </row>
    <row r="670" spans="1:6">
      <c r="A670" s="569"/>
      <c r="B670" s="582"/>
      <c r="C670" s="377"/>
      <c r="D670" s="359"/>
      <c r="E670" s="350"/>
      <c r="F670" s="379"/>
    </row>
    <row r="671" spans="1:6">
      <c r="A671" s="569"/>
      <c r="B671" s="582"/>
      <c r="C671" s="575"/>
      <c r="D671" s="572"/>
      <c r="E671" s="572"/>
    </row>
    <row r="672" spans="1:6">
      <c r="A672" s="569"/>
      <c r="B672" s="580"/>
      <c r="C672" s="377"/>
      <c r="D672" s="359"/>
      <c r="E672" s="350"/>
      <c r="F672" s="379"/>
    </row>
    <row r="673" spans="1:6">
      <c r="A673" s="569"/>
      <c r="B673" s="592"/>
      <c r="C673" s="575"/>
      <c r="D673" s="572"/>
      <c r="E673" s="572"/>
    </row>
    <row r="674" spans="1:6">
      <c r="A674" s="569"/>
      <c r="B674" s="580"/>
      <c r="C674" s="377"/>
      <c r="D674" s="359"/>
      <c r="E674" s="350"/>
      <c r="F674" s="379"/>
    </row>
    <row r="675" spans="1:6">
      <c r="A675" s="569"/>
      <c r="B675" s="592"/>
      <c r="C675" s="575"/>
      <c r="D675" s="572"/>
      <c r="E675" s="572"/>
    </row>
    <row r="676" spans="1:6">
      <c r="A676" s="569"/>
      <c r="B676" s="580"/>
      <c r="C676" s="575"/>
      <c r="D676" s="572"/>
      <c r="E676" s="572"/>
    </row>
    <row r="677" spans="1:6">
      <c r="A677" s="569"/>
      <c r="B677" s="580"/>
      <c r="C677" s="575"/>
      <c r="D677" s="572"/>
      <c r="E677" s="572"/>
    </row>
    <row r="678" spans="1:6">
      <c r="A678" s="569"/>
      <c r="B678" s="582"/>
      <c r="C678" s="575"/>
      <c r="D678" s="572"/>
      <c r="E678" s="572"/>
    </row>
    <row r="679" spans="1:6">
      <c r="A679" s="569"/>
      <c r="B679" s="582"/>
      <c r="C679" s="575"/>
      <c r="D679" s="572"/>
      <c r="E679" s="572"/>
    </row>
    <row r="680" spans="1:6">
      <c r="A680" s="569"/>
      <c r="B680" s="462"/>
      <c r="C680" s="575"/>
      <c r="D680" s="572"/>
      <c r="E680" s="572"/>
    </row>
    <row r="681" spans="1:6">
      <c r="A681" s="569"/>
      <c r="B681" s="582"/>
      <c r="C681" s="575"/>
      <c r="D681" s="572"/>
      <c r="E681" s="572"/>
    </row>
    <row r="682" spans="1:6">
      <c r="A682" s="569"/>
      <c r="B682" s="582"/>
      <c r="C682" s="377"/>
      <c r="D682" s="359"/>
      <c r="E682" s="350"/>
      <c r="F682" s="379"/>
    </row>
    <row r="683" spans="1:6">
      <c r="A683" s="569"/>
      <c r="B683" s="592"/>
      <c r="C683" s="575"/>
      <c r="D683" s="572"/>
      <c r="E683" s="572"/>
    </row>
    <row r="684" spans="1:6">
      <c r="A684" s="569"/>
      <c r="B684" s="580"/>
      <c r="C684" s="377"/>
      <c r="D684" s="359"/>
      <c r="E684" s="350"/>
      <c r="F684" s="379"/>
    </row>
    <row r="685" spans="1:6">
      <c r="A685" s="569"/>
      <c r="B685" s="570"/>
      <c r="C685" s="575"/>
      <c r="D685" s="572"/>
      <c r="E685" s="572"/>
    </row>
    <row r="686" spans="1:6">
      <c r="A686" s="569"/>
      <c r="B686" s="580"/>
      <c r="C686" s="377"/>
      <c r="D686" s="359"/>
      <c r="E686" s="350"/>
      <c r="F686" s="379"/>
    </row>
    <row r="687" spans="1:6">
      <c r="A687" s="569"/>
      <c r="B687" s="570"/>
      <c r="C687" s="575"/>
      <c r="D687" s="572"/>
      <c r="E687" s="572"/>
    </row>
    <row r="688" spans="1:6">
      <c r="A688" s="569"/>
      <c r="B688" s="580"/>
      <c r="C688" s="377"/>
      <c r="D688" s="359"/>
      <c r="E688" s="350"/>
      <c r="F688" s="379"/>
    </row>
    <row r="689" spans="1:6">
      <c r="A689" s="569"/>
      <c r="B689" s="592"/>
      <c r="C689" s="575"/>
      <c r="D689" s="572"/>
      <c r="E689" s="572"/>
    </row>
    <row r="690" spans="1:6">
      <c r="A690" s="569"/>
      <c r="B690" s="580"/>
      <c r="C690" s="575"/>
      <c r="D690" s="572"/>
      <c r="E690" s="572"/>
    </row>
    <row r="691" spans="1:6">
      <c r="A691" s="569"/>
      <c r="B691" s="582"/>
      <c r="C691" s="377"/>
      <c r="D691" s="359"/>
      <c r="E691" s="350"/>
      <c r="F691" s="379"/>
    </row>
    <row r="692" spans="1:6">
      <c r="A692" s="569"/>
      <c r="B692" s="592"/>
      <c r="C692" s="575"/>
      <c r="D692" s="572"/>
      <c r="E692" s="572"/>
    </row>
    <row r="693" spans="1:6">
      <c r="A693" s="569"/>
      <c r="B693" s="582"/>
      <c r="C693" s="575"/>
      <c r="D693" s="572"/>
      <c r="E693" s="572"/>
    </row>
    <row r="694" spans="1:6">
      <c r="A694" s="569"/>
      <c r="B694" s="582"/>
      <c r="C694" s="575"/>
      <c r="D694" s="572"/>
      <c r="E694" s="572"/>
    </row>
    <row r="695" spans="1:6">
      <c r="A695" s="569"/>
      <c r="B695" s="582"/>
      <c r="C695" s="575"/>
      <c r="D695" s="572"/>
      <c r="E695" s="572"/>
    </row>
    <row r="696" spans="1:6">
      <c r="A696" s="569"/>
      <c r="B696" s="582"/>
      <c r="C696" s="377"/>
      <c r="D696" s="359"/>
      <c r="E696" s="350"/>
      <c r="F696" s="379"/>
    </row>
    <row r="697" spans="1:6">
      <c r="A697" s="569"/>
      <c r="B697" s="580"/>
      <c r="C697" s="575"/>
      <c r="D697" s="572"/>
      <c r="E697" s="572"/>
    </row>
    <row r="698" spans="1:6">
      <c r="A698" s="569"/>
      <c r="B698" s="592"/>
      <c r="C698" s="575"/>
      <c r="D698" s="572"/>
      <c r="E698" s="572"/>
    </row>
    <row r="699" spans="1:6">
      <c r="A699" s="569"/>
      <c r="B699" s="580"/>
      <c r="C699" s="377"/>
      <c r="D699" s="359"/>
      <c r="E699" s="350"/>
      <c r="F699" s="379"/>
    </row>
    <row r="700" spans="1:6">
      <c r="A700" s="569"/>
      <c r="B700" s="592"/>
      <c r="C700" s="575"/>
      <c r="D700" s="572"/>
      <c r="E700" s="572"/>
    </row>
    <row r="701" spans="1:6">
      <c r="A701" s="569"/>
      <c r="B701" s="582"/>
      <c r="C701" s="575"/>
      <c r="D701" s="572"/>
      <c r="E701" s="572"/>
    </row>
    <row r="702" spans="1:6">
      <c r="A702" s="569"/>
      <c r="B702" s="587"/>
      <c r="C702" s="575"/>
      <c r="D702" s="572"/>
      <c r="E702" s="572"/>
    </row>
    <row r="703" spans="1:6">
      <c r="A703" s="569"/>
      <c r="B703" s="570"/>
      <c r="C703" s="575"/>
      <c r="D703" s="572"/>
      <c r="E703" s="572"/>
    </row>
    <row r="704" spans="1:6">
      <c r="A704" s="569"/>
      <c r="B704" s="570"/>
      <c r="C704" s="575"/>
      <c r="D704" s="572"/>
      <c r="E704" s="572"/>
    </row>
    <row r="705" spans="1:6">
      <c r="A705" s="569"/>
      <c r="B705" s="570"/>
      <c r="C705" s="575"/>
      <c r="D705" s="572"/>
      <c r="E705" s="572"/>
    </row>
    <row r="706" spans="1:6">
      <c r="A706" s="569"/>
      <c r="B706" s="570"/>
      <c r="C706" s="377"/>
      <c r="D706" s="359"/>
      <c r="E706" s="350"/>
      <c r="F706" s="379"/>
    </row>
    <row r="707" spans="1:6">
      <c r="A707" s="569"/>
      <c r="B707" s="570"/>
      <c r="C707" s="575"/>
      <c r="D707" s="572"/>
      <c r="E707" s="572"/>
    </row>
    <row r="708" spans="1:6">
      <c r="A708" s="569"/>
      <c r="B708" s="574"/>
      <c r="C708" s="575"/>
      <c r="D708" s="572"/>
      <c r="E708" s="572"/>
    </row>
    <row r="709" spans="1:6">
      <c r="A709" s="569"/>
      <c r="B709" s="574"/>
      <c r="C709" s="575"/>
      <c r="D709" s="572"/>
      <c r="E709" s="572"/>
    </row>
    <row r="710" spans="1:6">
      <c r="A710" s="569"/>
      <c r="B710" s="574"/>
      <c r="C710" s="377"/>
      <c r="D710" s="359"/>
      <c r="E710" s="350"/>
      <c r="F710" s="379"/>
    </row>
    <row r="711" spans="1:6">
      <c r="A711" s="569"/>
      <c r="B711" s="574"/>
      <c r="C711" s="575"/>
      <c r="D711" s="572"/>
      <c r="E711" s="572"/>
    </row>
    <row r="712" spans="1:6">
      <c r="A712" s="569"/>
      <c r="B712" s="582"/>
      <c r="C712" s="575"/>
      <c r="D712" s="572"/>
      <c r="E712" s="572"/>
    </row>
    <row r="713" spans="1:6">
      <c r="A713" s="569"/>
      <c r="B713" s="580"/>
      <c r="C713" s="575"/>
      <c r="D713" s="572"/>
      <c r="E713" s="572"/>
    </row>
    <row r="714" spans="1:6">
      <c r="A714" s="569"/>
      <c r="B714" s="582"/>
      <c r="C714" s="575"/>
      <c r="D714" s="572"/>
      <c r="E714" s="572"/>
    </row>
    <row r="715" spans="1:6">
      <c r="A715" s="569"/>
      <c r="B715" s="582"/>
      <c r="C715" s="575"/>
      <c r="D715" s="572"/>
      <c r="E715" s="572"/>
    </row>
    <row r="716" spans="1:6">
      <c r="A716" s="569"/>
      <c r="B716" s="582"/>
      <c r="C716" s="575"/>
      <c r="D716" s="572"/>
      <c r="E716" s="572"/>
    </row>
    <row r="717" spans="1:6">
      <c r="A717" s="569"/>
      <c r="B717" s="582"/>
      <c r="C717" s="575"/>
      <c r="D717" s="572"/>
      <c r="E717" s="572"/>
    </row>
    <row r="718" spans="1:6">
      <c r="A718" s="569"/>
      <c r="B718" s="582"/>
      <c r="C718" s="575"/>
      <c r="D718" s="572"/>
      <c r="E718" s="572"/>
    </row>
    <row r="719" spans="1:6">
      <c r="A719" s="569"/>
      <c r="B719" s="580"/>
      <c r="C719" s="377"/>
      <c r="D719" s="359"/>
      <c r="E719" s="350"/>
      <c r="F719" s="379"/>
    </row>
    <row r="720" spans="1:6">
      <c r="A720" s="569"/>
      <c r="B720" s="582"/>
      <c r="C720" s="575"/>
      <c r="D720" s="572"/>
      <c r="E720" s="572"/>
    </row>
    <row r="721" spans="1:6">
      <c r="A721" s="569"/>
      <c r="B721" s="580"/>
      <c r="C721" s="377"/>
      <c r="D721" s="359"/>
      <c r="E721" s="350"/>
      <c r="F721" s="379"/>
    </row>
    <row r="722" spans="1:6">
      <c r="A722" s="569"/>
      <c r="B722" s="582"/>
      <c r="C722" s="575"/>
      <c r="D722" s="572"/>
      <c r="E722" s="572"/>
    </row>
    <row r="723" spans="1:6">
      <c r="A723" s="569"/>
      <c r="B723" s="580"/>
      <c r="C723" s="377"/>
      <c r="D723" s="359"/>
      <c r="E723" s="350"/>
      <c r="F723" s="379"/>
    </row>
    <row r="724" spans="1:6">
      <c r="A724" s="569"/>
      <c r="B724" s="582"/>
      <c r="C724" s="575"/>
      <c r="D724" s="572"/>
      <c r="E724" s="572"/>
    </row>
    <row r="725" spans="1:6">
      <c r="A725" s="569"/>
      <c r="B725" s="580"/>
      <c r="C725" s="377"/>
      <c r="D725" s="359"/>
      <c r="E725" s="350"/>
      <c r="F725" s="379"/>
    </row>
    <row r="726" spans="1:6">
      <c r="A726" s="569"/>
      <c r="B726" s="582"/>
      <c r="C726" s="575"/>
      <c r="D726" s="572"/>
      <c r="E726" s="572"/>
    </row>
    <row r="727" spans="1:6">
      <c r="A727" s="569"/>
      <c r="B727" s="580"/>
      <c r="C727" s="377"/>
      <c r="D727" s="359"/>
      <c r="E727" s="350"/>
      <c r="F727" s="379"/>
    </row>
    <row r="728" spans="1:6">
      <c r="A728" s="569"/>
      <c r="B728" s="582"/>
      <c r="C728" s="575"/>
      <c r="D728" s="572"/>
      <c r="E728" s="572"/>
    </row>
    <row r="729" spans="1:6">
      <c r="A729" s="569"/>
      <c r="B729" s="580"/>
      <c r="C729" s="377"/>
      <c r="D729" s="359"/>
      <c r="E729" s="350"/>
      <c r="F729" s="379"/>
    </row>
    <row r="730" spans="1:6">
      <c r="A730" s="569"/>
      <c r="B730" s="582"/>
      <c r="C730" s="575"/>
      <c r="D730" s="572"/>
      <c r="E730" s="572"/>
    </row>
    <row r="731" spans="1:6">
      <c r="A731" s="569"/>
      <c r="B731" s="580"/>
      <c r="C731" s="377"/>
      <c r="D731" s="359"/>
      <c r="E731" s="350"/>
      <c r="F731" s="379"/>
    </row>
    <row r="732" spans="1:6">
      <c r="A732" s="569"/>
      <c r="B732" s="582"/>
      <c r="C732" s="575"/>
      <c r="D732" s="572"/>
      <c r="E732" s="572"/>
    </row>
    <row r="733" spans="1:6">
      <c r="A733" s="569"/>
      <c r="B733" s="580"/>
      <c r="C733" s="377"/>
      <c r="D733" s="359"/>
      <c r="E733" s="350"/>
      <c r="F733" s="379"/>
    </row>
    <row r="734" spans="1:6">
      <c r="A734" s="569"/>
      <c r="B734" s="582"/>
      <c r="C734" s="575"/>
      <c r="D734" s="572"/>
      <c r="E734" s="572"/>
    </row>
    <row r="735" spans="1:6">
      <c r="A735" s="569"/>
      <c r="B735" s="580"/>
      <c r="C735" s="377"/>
      <c r="D735" s="359"/>
      <c r="E735" s="350"/>
      <c r="F735" s="379"/>
    </row>
    <row r="736" spans="1:6">
      <c r="A736" s="569"/>
      <c r="B736" s="582"/>
      <c r="C736" s="575"/>
      <c r="D736" s="572"/>
      <c r="E736" s="572"/>
    </row>
    <row r="737" spans="1:6">
      <c r="A737" s="569"/>
      <c r="B737" s="580"/>
      <c r="C737" s="377"/>
      <c r="D737" s="359"/>
      <c r="E737" s="350"/>
      <c r="F737" s="379"/>
    </row>
    <row r="738" spans="1:6">
      <c r="A738" s="569"/>
      <c r="B738" s="582"/>
      <c r="C738" s="575"/>
      <c r="D738" s="572"/>
      <c r="E738" s="572"/>
    </row>
    <row r="739" spans="1:6">
      <c r="A739" s="569"/>
      <c r="B739" s="580"/>
      <c r="C739" s="377"/>
      <c r="D739" s="359"/>
      <c r="E739" s="350"/>
      <c r="F739" s="379"/>
    </row>
    <row r="740" spans="1:6">
      <c r="A740" s="569"/>
      <c r="B740" s="582"/>
      <c r="C740" s="575"/>
      <c r="D740" s="572"/>
      <c r="E740" s="572"/>
    </row>
    <row r="741" spans="1:6">
      <c r="A741" s="569"/>
      <c r="B741" s="582"/>
      <c r="C741" s="377"/>
      <c r="D741" s="359"/>
      <c r="E741" s="350"/>
      <c r="F741" s="379"/>
    </row>
    <row r="742" spans="1:6">
      <c r="A742" s="569"/>
      <c r="B742" s="592"/>
      <c r="C742" s="575"/>
      <c r="D742" s="572"/>
      <c r="E742" s="572"/>
    </row>
    <row r="743" spans="1:6" ht="15.75" thickBot="1">
      <c r="A743" s="569"/>
      <c r="B743" s="593"/>
      <c r="C743" s="594"/>
      <c r="D743" s="595"/>
      <c r="E743" s="596"/>
      <c r="F743" s="597"/>
    </row>
    <row r="744" spans="1:6" ht="15.75" thickTop="1">
      <c r="A744" s="569"/>
      <c r="B744" s="574"/>
      <c r="C744" s="575"/>
      <c r="D744" s="572"/>
      <c r="E744" s="572"/>
    </row>
    <row r="745" spans="1:6">
      <c r="A745" s="598"/>
    </row>
    <row r="746" spans="1:6">
      <c r="A746" s="569"/>
    </row>
  </sheetData>
  <sheetProtection algorithmName="SHA-512" hashValue="zYg02IXZMzhQ4F8ihGUYJPKZj+EhpW0pPqXmhgMcy8grE/3F369FxkP45abNqMlD4GXarv0CmpKqAzhd4smK0A==" saltValue="TnAwBsfuQwbo2VQB2Zd5dw==" spinCount="100000" sheet="1" objects="1" scenarios="1"/>
  <mergeCells count="217">
    <mergeCell ref="B141:F141"/>
    <mergeCell ref="B142:F142"/>
    <mergeCell ref="B151:C151"/>
    <mergeCell ref="B137:F137"/>
    <mergeCell ref="B138:F138"/>
    <mergeCell ref="B135:F135"/>
    <mergeCell ref="B345:F345"/>
    <mergeCell ref="B299:F299"/>
    <mergeCell ref="B304:F304"/>
    <mergeCell ref="B306:F306"/>
    <mergeCell ref="B293:F293"/>
    <mergeCell ref="B300:F300"/>
    <mergeCell ref="B301:F301"/>
    <mergeCell ref="B302:F302"/>
    <mergeCell ref="B303:F303"/>
    <mergeCell ref="B320:F320"/>
    <mergeCell ref="B294:F294"/>
    <mergeCell ref="B288:F288"/>
    <mergeCell ref="B291:F291"/>
    <mergeCell ref="B308:F308"/>
    <mergeCell ref="B297:F297"/>
    <mergeCell ref="B217:F217"/>
    <mergeCell ref="B139:F139"/>
    <mergeCell ref="B140:F140"/>
    <mergeCell ref="B136:F136"/>
    <mergeCell ref="B125:F125"/>
    <mergeCell ref="B126:F126"/>
    <mergeCell ref="B127:F127"/>
    <mergeCell ref="B128:F128"/>
    <mergeCell ref="B129:F129"/>
    <mergeCell ref="B130:F130"/>
    <mergeCell ref="B131:F131"/>
    <mergeCell ref="B134:F134"/>
    <mergeCell ref="B123:F123"/>
    <mergeCell ref="B124:F124"/>
    <mergeCell ref="B113:F113"/>
    <mergeCell ref="B114:F114"/>
    <mergeCell ref="B115:F115"/>
    <mergeCell ref="B116:F116"/>
    <mergeCell ref="B132:F132"/>
    <mergeCell ref="B133:F133"/>
    <mergeCell ref="B117:F117"/>
    <mergeCell ref="B118:F118"/>
    <mergeCell ref="B119:F119"/>
    <mergeCell ref="B120:F120"/>
    <mergeCell ref="B121:F121"/>
    <mergeCell ref="B122:F122"/>
    <mergeCell ref="B55:F55"/>
    <mergeCell ref="B56:F56"/>
    <mergeCell ref="B62:F62"/>
    <mergeCell ref="B63:F63"/>
    <mergeCell ref="B64:F64"/>
    <mergeCell ref="B57:F57"/>
    <mergeCell ref="B58:F58"/>
    <mergeCell ref="B59:F59"/>
    <mergeCell ref="B60:F60"/>
    <mergeCell ref="B61:F61"/>
    <mergeCell ref="B20:F20"/>
    <mergeCell ref="B13:F13"/>
    <mergeCell ref="B14:F14"/>
    <mergeCell ref="B15:F15"/>
    <mergeCell ref="B16:F16"/>
    <mergeCell ref="B21:F21"/>
    <mergeCell ref="B22:F22"/>
    <mergeCell ref="B25:F25"/>
    <mergeCell ref="B40:F40"/>
    <mergeCell ref="B23:F23"/>
    <mergeCell ref="B24:F24"/>
    <mergeCell ref="B7:F7"/>
    <mergeCell ref="B8:F8"/>
    <mergeCell ref="B9:F9"/>
    <mergeCell ref="B10:F10"/>
    <mergeCell ref="B17:F17"/>
    <mergeCell ref="B18:F18"/>
    <mergeCell ref="B11:F11"/>
    <mergeCell ref="B12:F12"/>
    <mergeCell ref="B19:F19"/>
    <mergeCell ref="B111:F111"/>
    <mergeCell ref="B112:F112"/>
    <mergeCell ref="B72:F72"/>
    <mergeCell ref="B73:F73"/>
    <mergeCell ref="B76:F76"/>
    <mergeCell ref="B77:F77"/>
    <mergeCell ref="B78:F78"/>
    <mergeCell ref="B88:F88"/>
    <mergeCell ref="B89:F89"/>
    <mergeCell ref="B93:F93"/>
    <mergeCell ref="B91:F91"/>
    <mergeCell ref="B92:F92"/>
    <mergeCell ref="B90:F90"/>
    <mergeCell ref="B86:F86"/>
    <mergeCell ref="B71:F71"/>
    <mergeCell ref="B65:F65"/>
    <mergeCell ref="B94:F94"/>
    <mergeCell ref="B66:F66"/>
    <mergeCell ref="B67:F67"/>
    <mergeCell ref="B68:F68"/>
    <mergeCell ref="B84:F84"/>
    <mergeCell ref="B85:F85"/>
    <mergeCell ref="B69:F69"/>
    <mergeCell ref="B79:F79"/>
    <mergeCell ref="B87:F87"/>
    <mergeCell ref="B75:F75"/>
    <mergeCell ref="B80:F80"/>
    <mergeCell ref="B81:F81"/>
    <mergeCell ref="B82:F82"/>
    <mergeCell ref="B83:F83"/>
    <mergeCell ref="B74:F74"/>
    <mergeCell ref="B70:F70"/>
    <mergeCell ref="K156:N156"/>
    <mergeCell ref="K155:N155"/>
    <mergeCell ref="B479:E479"/>
    <mergeCell ref="B314:F314"/>
    <mergeCell ref="B309:F309"/>
    <mergeCell ref="B310:F310"/>
    <mergeCell ref="B305:F305"/>
    <mergeCell ref="B347:F347"/>
    <mergeCell ref="B348:F348"/>
    <mergeCell ref="B292:F292"/>
    <mergeCell ref="B351:F351"/>
    <mergeCell ref="B286:F286"/>
    <mergeCell ref="B287:F287"/>
    <mergeCell ref="B290:F290"/>
    <mergeCell ref="B285:F285"/>
    <mergeCell ref="K213:N213"/>
    <mergeCell ref="K212:N212"/>
    <mergeCell ref="B505:E505"/>
    <mergeCell ref="B504:E504"/>
    <mergeCell ref="B503:E503"/>
    <mergeCell ref="B502:E502"/>
    <mergeCell ref="B501:E501"/>
    <mergeCell ref="B497:E497"/>
    <mergeCell ref="B296:F296"/>
    <mergeCell ref="K158:N158"/>
    <mergeCell ref="K157:N157"/>
    <mergeCell ref="B318:F318"/>
    <mergeCell ref="B289:F289"/>
    <mergeCell ref="B295:F295"/>
    <mergeCell ref="B481:E481"/>
    <mergeCell ref="B494:E494"/>
    <mergeCell ref="B492:E492"/>
    <mergeCell ref="B482:E482"/>
    <mergeCell ref="B496:E496"/>
    <mergeCell ref="B487:E487"/>
    <mergeCell ref="B485:E485"/>
    <mergeCell ref="B484:E484"/>
    <mergeCell ref="B637:E637"/>
    <mergeCell ref="B636:E636"/>
    <mergeCell ref="B625:E625"/>
    <mergeCell ref="B509:E509"/>
    <mergeCell ref="B510:E510"/>
    <mergeCell ref="B607:E607"/>
    <mergeCell ref="B606:E606"/>
    <mergeCell ref="B618:E618"/>
    <mergeCell ref="B521:E521"/>
    <mergeCell ref="B621:E621"/>
    <mergeCell ref="B613:E613"/>
    <mergeCell ref="B612:E612"/>
    <mergeCell ref="B610:E610"/>
    <mergeCell ref="B609:E609"/>
    <mergeCell ref="B608:E608"/>
    <mergeCell ref="B605:E605"/>
    <mergeCell ref="B604:E604"/>
    <mergeCell ref="B602:E602"/>
    <mergeCell ref="B601:E601"/>
    <mergeCell ref="B600:E600"/>
    <mergeCell ref="B598:E598"/>
    <mergeCell ref="B515:E515"/>
    <mergeCell ref="B511:E511"/>
    <mergeCell ref="B298:F298"/>
    <mergeCell ref="B513:E513"/>
    <mergeCell ref="B512:E512"/>
    <mergeCell ref="B507:E507"/>
    <mergeCell ref="B506:E506"/>
    <mergeCell ref="B336:F336"/>
    <mergeCell ref="B337:F337"/>
    <mergeCell ref="B316:F316"/>
    <mergeCell ref="B490:E490"/>
    <mergeCell ref="B488:E488"/>
    <mergeCell ref="B349:F349"/>
    <mergeCell ref="B350:F350"/>
    <mergeCell ref="B346:F346"/>
    <mergeCell ref="B353:F353"/>
    <mergeCell ref="B480:E480"/>
    <mergeCell ref="B311:F311"/>
    <mergeCell ref="B312:F312"/>
    <mergeCell ref="B313:F313"/>
    <mergeCell ref="B315:F315"/>
    <mergeCell ref="B317:F317"/>
    <mergeCell ref="B508:E508"/>
    <mergeCell ref="B500:E500"/>
    <mergeCell ref="B499:E499"/>
    <mergeCell ref="B307:F307"/>
    <mergeCell ref="B650:E650"/>
    <mergeCell ref="B629:E629"/>
    <mergeCell ref="B627:E627"/>
    <mergeCell ref="B626:E626"/>
    <mergeCell ref="B639:E639"/>
    <mergeCell ref="B319:F319"/>
    <mergeCell ref="B646:E646"/>
    <mergeCell ref="B645:E645"/>
    <mergeCell ref="B644:E644"/>
    <mergeCell ref="B642:E642"/>
    <mergeCell ref="B648:E648"/>
    <mergeCell ref="B619:E619"/>
    <mergeCell ref="B635:E635"/>
    <mergeCell ref="B624:E624"/>
    <mergeCell ref="B623:E623"/>
    <mergeCell ref="B622:E622"/>
    <mergeCell ref="B634:E634"/>
    <mergeCell ref="B633:E633"/>
    <mergeCell ref="B632:E632"/>
    <mergeCell ref="B640:E640"/>
    <mergeCell ref="B617:E617"/>
    <mergeCell ref="B615:E615"/>
    <mergeCell ref="B620:E620"/>
    <mergeCell ref="B638:E638"/>
  </mergeCells>
  <phoneticPr fontId="3" type="noConversion"/>
  <pageMargins left="1.1417322834645669" right="0.62992125984251968" top="0.78740157480314965" bottom="1.0629921259842521" header="0.51181102362204722" footer="0.78740157480314965"/>
  <pageSetup paperSize="9" firstPageNumber="21" orientation="portrait" useFirstPageNumber="1" horizontalDpi="300" verticalDpi="300" r:id="rId1"/>
  <headerFooter alignWithMargins="0">
    <oddFooter>&amp;LPONUDBENI PREDRAČUN ENERGETSKA SANACIJA VRTEC TINKARA&amp;R&amp;P</oddFooter>
  </headerFooter>
  <rowBreaks count="15" manualBreakCount="15">
    <brk id="26" max="5" man="1"/>
    <brk id="37" max="5" man="1"/>
    <brk id="52" max="5" man="1"/>
    <brk id="94" max="5" man="1"/>
    <brk id="108" max="5" man="1"/>
    <brk id="142" max="5" man="1"/>
    <brk id="173" max="5" man="1"/>
    <brk id="198" max="5" man="1"/>
    <brk id="214" max="5" man="1"/>
    <brk id="220" max="5" man="1"/>
    <brk id="244" max="5" man="1"/>
    <brk id="273" max="5" man="1"/>
    <brk id="281" max="5" man="1"/>
    <brk id="331" max="5" man="1"/>
    <brk id="354" max="5"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view="pageBreakPreview" zoomScaleNormal="100" zoomScaleSheetLayoutView="100" workbookViewId="0">
      <selection activeCell="E24" sqref="E24"/>
    </sheetView>
  </sheetViews>
  <sheetFormatPr defaultColWidth="10.85546875" defaultRowHeight="12.75"/>
  <cols>
    <col min="1" max="1" width="6.7109375" style="160" customWidth="1"/>
    <col min="2" max="2" width="41.85546875" style="160" customWidth="1"/>
    <col min="3" max="3" width="6.140625" style="160" customWidth="1"/>
    <col min="4" max="4" width="9" style="160" customWidth="1"/>
    <col min="5" max="5" width="11" style="205" bestFit="1" customWidth="1"/>
    <col min="6" max="6" width="11.7109375" style="206" customWidth="1"/>
    <col min="7" max="7" width="10.85546875" style="160"/>
    <col min="8" max="8" width="31.28515625" style="161" customWidth="1"/>
    <col min="9" max="16384" width="10.85546875" style="160"/>
  </cols>
  <sheetData>
    <row r="1" spans="1:6" ht="15">
      <c r="A1" s="36"/>
      <c r="B1" s="36" t="s">
        <v>517</v>
      </c>
      <c r="C1" s="141"/>
      <c r="D1" s="141"/>
      <c r="E1" s="158"/>
      <c r="F1" s="159"/>
    </row>
    <row r="2" spans="1:6" ht="30">
      <c r="A2" s="36"/>
      <c r="B2" s="36" t="s">
        <v>518</v>
      </c>
      <c r="C2" s="141"/>
      <c r="D2" s="141"/>
      <c r="E2" s="158"/>
      <c r="F2" s="159"/>
    </row>
    <row r="3" spans="1:6" ht="15">
      <c r="A3" s="36"/>
      <c r="B3" s="36"/>
      <c r="C3" s="141"/>
      <c r="D3" s="141"/>
      <c r="E3" s="158"/>
      <c r="F3" s="159"/>
    </row>
    <row r="4" spans="1:6" ht="15">
      <c r="A4" s="36" t="s">
        <v>519</v>
      </c>
      <c r="B4" s="36" t="s">
        <v>520</v>
      </c>
      <c r="C4" s="141" t="s">
        <v>521</v>
      </c>
      <c r="D4" s="141" t="s">
        <v>522</v>
      </c>
      <c r="E4" s="141" t="s">
        <v>523</v>
      </c>
      <c r="F4" s="141" t="s">
        <v>524</v>
      </c>
    </row>
    <row r="5" spans="1:6" ht="15.75" thickBot="1">
      <c r="A5" s="162"/>
      <c r="B5" s="162"/>
      <c r="C5" s="163"/>
      <c r="D5" s="163"/>
      <c r="E5" s="164" t="s">
        <v>525</v>
      </c>
      <c r="F5" s="164" t="s">
        <v>525</v>
      </c>
    </row>
    <row r="6" spans="1:6" ht="15">
      <c r="A6" s="30"/>
      <c r="B6" s="30"/>
      <c r="C6" s="165"/>
      <c r="D6" s="158"/>
      <c r="E6" s="158"/>
      <c r="F6" s="159"/>
    </row>
    <row r="7" spans="1:6" ht="15">
      <c r="A7" s="30"/>
      <c r="B7" s="642" t="s">
        <v>798</v>
      </c>
      <c r="C7" s="158"/>
      <c r="D7" s="158"/>
      <c r="E7" s="158"/>
      <c r="F7" s="159"/>
    </row>
    <row r="8" spans="1:6" ht="15">
      <c r="A8" s="30"/>
      <c r="B8" s="30"/>
      <c r="C8" s="170"/>
      <c r="D8" s="170"/>
      <c r="E8" s="170"/>
      <c r="F8" s="641"/>
    </row>
    <row r="9" spans="1:6" ht="30">
      <c r="A9" s="30">
        <v>1</v>
      </c>
      <c r="B9" s="30" t="s">
        <v>788</v>
      </c>
      <c r="C9" s="170"/>
      <c r="D9" s="170"/>
      <c r="E9" s="170"/>
      <c r="F9" s="641"/>
    </row>
    <row r="10" spans="1:6" ht="15">
      <c r="A10" s="30"/>
      <c r="B10" s="30"/>
      <c r="C10" s="170" t="s">
        <v>62</v>
      </c>
      <c r="D10" s="170">
        <v>1</v>
      </c>
      <c r="E10" s="605"/>
      <c r="F10" s="167">
        <f>+E10*D10</f>
        <v>0</v>
      </c>
    </row>
    <row r="11" spans="1:6" ht="15">
      <c r="A11" s="30"/>
      <c r="B11" s="30"/>
      <c r="C11" s="170"/>
      <c r="D11" s="170"/>
      <c r="E11" s="170"/>
      <c r="F11" s="641"/>
    </row>
    <row r="12" spans="1:6" ht="30">
      <c r="A12" s="30">
        <v>2</v>
      </c>
      <c r="B12" s="30" t="s">
        <v>789</v>
      </c>
      <c r="C12" s="170"/>
      <c r="D12" s="170"/>
      <c r="E12" s="170"/>
      <c r="F12" s="641"/>
    </row>
    <row r="13" spans="1:6" ht="15">
      <c r="A13" s="30"/>
      <c r="B13" s="30"/>
      <c r="C13" s="170" t="s">
        <v>62</v>
      </c>
      <c r="D13" s="170">
        <v>1</v>
      </c>
      <c r="E13" s="605"/>
      <c r="F13" s="167">
        <f>+E13*D13</f>
        <v>0</v>
      </c>
    </row>
    <row r="14" spans="1:6" ht="15">
      <c r="A14" s="30"/>
      <c r="B14" s="30"/>
      <c r="C14" s="170"/>
      <c r="D14" s="170"/>
      <c r="E14" s="170"/>
      <c r="F14" s="641"/>
    </row>
    <row r="15" spans="1:6" ht="30">
      <c r="A15" s="30">
        <v>3</v>
      </c>
      <c r="B15" s="30" t="s">
        <v>790</v>
      </c>
      <c r="C15" s="170"/>
      <c r="D15" s="170"/>
      <c r="E15" s="170"/>
      <c r="F15" s="641"/>
    </row>
    <row r="16" spans="1:6" ht="15">
      <c r="A16" s="30"/>
      <c r="B16" s="30"/>
      <c r="C16" s="170" t="s">
        <v>62</v>
      </c>
      <c r="D16" s="170">
        <v>1</v>
      </c>
      <c r="E16" s="605"/>
      <c r="F16" s="167">
        <f>+E16*D16</f>
        <v>0</v>
      </c>
    </row>
    <row r="17" spans="1:6" ht="15">
      <c r="A17" s="30"/>
      <c r="B17" s="30"/>
      <c r="C17" s="170"/>
      <c r="D17" s="170"/>
      <c r="E17" s="170"/>
      <c r="F17" s="641"/>
    </row>
    <row r="18" spans="1:6" ht="45">
      <c r="A18" s="30">
        <v>4</v>
      </c>
      <c r="B18" s="30" t="s">
        <v>791</v>
      </c>
      <c r="C18" s="170"/>
      <c r="D18" s="170"/>
      <c r="E18" s="170"/>
      <c r="F18" s="641"/>
    </row>
    <row r="19" spans="1:6" ht="15">
      <c r="A19" s="30"/>
      <c r="B19" s="30"/>
      <c r="C19" s="170" t="s">
        <v>339</v>
      </c>
      <c r="D19" s="170">
        <v>54</v>
      </c>
      <c r="E19" s="605"/>
      <c r="F19" s="167">
        <f>+E19*D19</f>
        <v>0</v>
      </c>
    </row>
    <row r="20" spans="1:6" ht="15">
      <c r="A20" s="30"/>
      <c r="B20" s="30"/>
      <c r="C20" s="170"/>
      <c r="D20" s="170"/>
      <c r="E20" s="170"/>
      <c r="F20" s="641"/>
    </row>
    <row r="21" spans="1:6" ht="45">
      <c r="A21" s="30">
        <v>5</v>
      </c>
      <c r="B21" s="30" t="s">
        <v>792</v>
      </c>
      <c r="C21" s="170"/>
      <c r="D21" s="170"/>
      <c r="E21" s="170"/>
      <c r="F21" s="641"/>
    </row>
    <row r="22" spans="1:6" ht="15">
      <c r="A22" s="30"/>
      <c r="B22" s="30"/>
      <c r="C22" s="170" t="s">
        <v>339</v>
      </c>
      <c r="D22" s="170">
        <v>54</v>
      </c>
      <c r="E22" s="605"/>
      <c r="F22" s="167">
        <f>+E22*D22</f>
        <v>0</v>
      </c>
    </row>
    <row r="23" spans="1:6" ht="15">
      <c r="A23" s="30"/>
      <c r="B23" s="30"/>
      <c r="C23" s="170"/>
      <c r="D23" s="170"/>
      <c r="E23" s="170"/>
      <c r="F23" s="641"/>
    </row>
    <row r="24" spans="1:6" ht="45">
      <c r="A24" s="30">
        <v>6</v>
      </c>
      <c r="B24" s="30" t="s">
        <v>526</v>
      </c>
      <c r="C24" s="170"/>
      <c r="D24" s="170"/>
      <c r="E24" s="170"/>
      <c r="F24" s="641"/>
    </row>
    <row r="25" spans="1:6" ht="30">
      <c r="A25" s="30"/>
      <c r="B25" s="30" t="s">
        <v>793</v>
      </c>
      <c r="C25" s="170" t="s">
        <v>339</v>
      </c>
      <c r="D25" s="170">
        <v>54</v>
      </c>
      <c r="E25" s="605"/>
      <c r="F25" s="167">
        <f>+E25*D25</f>
        <v>0</v>
      </c>
    </row>
    <row r="26" spans="1:6" ht="15">
      <c r="A26" s="30"/>
      <c r="B26" s="30"/>
      <c r="C26" s="170"/>
      <c r="D26" s="170"/>
      <c r="E26" s="170"/>
      <c r="F26" s="641"/>
    </row>
    <row r="27" spans="1:6" ht="30">
      <c r="A27" s="30">
        <v>7</v>
      </c>
      <c r="B27" s="30" t="s">
        <v>527</v>
      </c>
      <c r="C27" s="170"/>
      <c r="D27" s="170"/>
      <c r="E27" s="170"/>
      <c r="F27" s="641"/>
    </row>
    <row r="28" spans="1:6" ht="30">
      <c r="A28" s="30"/>
      <c r="B28" s="30" t="s">
        <v>794</v>
      </c>
      <c r="C28" s="170" t="s">
        <v>339</v>
      </c>
      <c r="D28" s="170">
        <v>54</v>
      </c>
      <c r="E28" s="605"/>
      <c r="F28" s="167">
        <f>+E28*D28</f>
        <v>0</v>
      </c>
    </row>
    <row r="29" spans="1:6" ht="15">
      <c r="A29" s="30"/>
      <c r="B29" s="30"/>
      <c r="C29" s="170"/>
      <c r="D29" s="170"/>
      <c r="E29" s="170"/>
      <c r="F29" s="641"/>
    </row>
    <row r="30" spans="1:6" ht="60">
      <c r="A30" s="30">
        <v>8</v>
      </c>
      <c r="B30" s="30" t="s">
        <v>528</v>
      </c>
      <c r="C30" s="170"/>
      <c r="D30" s="170"/>
      <c r="E30" s="170"/>
      <c r="F30" s="641"/>
    </row>
    <row r="31" spans="1:6" ht="30">
      <c r="A31" s="30"/>
      <c r="B31" s="30" t="s">
        <v>795</v>
      </c>
      <c r="C31" s="170" t="s">
        <v>339</v>
      </c>
      <c r="D31" s="170">
        <v>54</v>
      </c>
      <c r="E31" s="605"/>
      <c r="F31" s="167">
        <f>+E31*D31</f>
        <v>0</v>
      </c>
    </row>
    <row r="32" spans="1:6" ht="15">
      <c r="A32" s="30"/>
      <c r="B32" s="30"/>
      <c r="C32" s="170"/>
      <c r="D32" s="170"/>
      <c r="E32" s="170"/>
      <c r="F32" s="641"/>
    </row>
    <row r="33" spans="1:8" ht="30">
      <c r="A33" s="30">
        <v>9</v>
      </c>
      <c r="B33" s="30" t="s">
        <v>796</v>
      </c>
      <c r="C33" s="170"/>
      <c r="D33" s="170"/>
      <c r="E33" s="170"/>
      <c r="F33" s="641"/>
    </row>
    <row r="34" spans="1:8" ht="15">
      <c r="A34" s="30"/>
      <c r="B34" s="30" t="s">
        <v>797</v>
      </c>
      <c r="C34" s="170" t="s">
        <v>339</v>
      </c>
      <c r="D34" s="170">
        <v>54</v>
      </c>
      <c r="E34" s="605"/>
      <c r="F34" s="167">
        <f>+E34*D34</f>
        <v>0</v>
      </c>
    </row>
    <row r="35" spans="1:8" ht="15">
      <c r="A35" s="30"/>
      <c r="B35" s="30"/>
      <c r="C35" s="158"/>
      <c r="D35" s="158"/>
      <c r="E35" s="158"/>
      <c r="F35" s="159"/>
    </row>
    <row r="36" spans="1:8" s="171" customFormat="1" ht="15">
      <c r="A36" s="30"/>
      <c r="B36" s="642" t="s">
        <v>529</v>
      </c>
      <c r="C36" s="158"/>
      <c r="D36" s="141"/>
      <c r="E36" s="168"/>
      <c r="F36" s="169"/>
      <c r="H36" s="172"/>
    </row>
    <row r="37" spans="1:8" s="171" customFormat="1" ht="15">
      <c r="A37" s="30"/>
      <c r="B37" s="34"/>
      <c r="C37" s="158"/>
      <c r="D37" s="141"/>
      <c r="E37" s="168"/>
      <c r="F37" s="169"/>
      <c r="H37" s="172"/>
    </row>
    <row r="38" spans="1:8" s="171" customFormat="1" ht="45">
      <c r="A38" s="30">
        <f>COUNT($A$1:A37)+1</f>
        <v>10</v>
      </c>
      <c r="B38" s="30" t="s">
        <v>530</v>
      </c>
      <c r="C38" s="158"/>
      <c r="D38" s="158"/>
      <c r="E38" s="167"/>
      <c r="F38" s="167"/>
      <c r="H38" s="172"/>
    </row>
    <row r="39" spans="1:8" s="171" customFormat="1" ht="15">
      <c r="A39" s="166"/>
      <c r="B39" s="30"/>
      <c r="C39" s="158" t="s">
        <v>62</v>
      </c>
      <c r="D39" s="158">
        <v>1</v>
      </c>
      <c r="E39" s="605"/>
      <c r="F39" s="167">
        <f>+E39*D39</f>
        <v>0</v>
      </c>
      <c r="H39" s="172"/>
    </row>
    <row r="40" spans="1:8" s="171" customFormat="1" ht="15">
      <c r="A40" s="30"/>
      <c r="B40" s="34"/>
      <c r="C40" s="158"/>
      <c r="D40" s="141"/>
      <c r="E40" s="168"/>
      <c r="F40" s="169"/>
      <c r="H40" s="172"/>
    </row>
    <row r="41" spans="1:8" s="171" customFormat="1" ht="60">
      <c r="A41" s="30">
        <v>2</v>
      </c>
      <c r="B41" s="173" t="s">
        <v>531</v>
      </c>
      <c r="C41" s="174"/>
      <c r="D41" s="174"/>
      <c r="E41" s="175"/>
      <c r="F41" s="169"/>
      <c r="H41" s="172"/>
    </row>
    <row r="42" spans="1:8" s="171" customFormat="1" ht="15">
      <c r="A42" s="176"/>
      <c r="B42" s="177" t="s">
        <v>532</v>
      </c>
      <c r="C42" s="174"/>
      <c r="D42" s="174"/>
      <c r="E42" s="175"/>
      <c r="F42" s="169"/>
      <c r="H42" s="172"/>
    </row>
    <row r="43" spans="1:8" s="171" customFormat="1" ht="15">
      <c r="A43" s="176"/>
      <c r="B43" s="177" t="s">
        <v>533</v>
      </c>
      <c r="C43" s="174"/>
      <c r="D43" s="174"/>
      <c r="E43" s="175"/>
      <c r="F43" s="169"/>
      <c r="H43" s="172"/>
    </row>
    <row r="44" spans="1:8" s="171" customFormat="1" ht="30">
      <c r="A44" s="176"/>
      <c r="B44" s="177" t="s">
        <v>534</v>
      </c>
      <c r="C44" s="174"/>
      <c r="D44" s="178"/>
      <c r="E44" s="179"/>
      <c r="F44" s="169"/>
      <c r="H44" s="172"/>
    </row>
    <row r="45" spans="1:8" s="171" customFormat="1" ht="45">
      <c r="A45" s="176"/>
      <c r="B45" s="177" t="s">
        <v>535</v>
      </c>
      <c r="C45" s="170" t="s">
        <v>62</v>
      </c>
      <c r="D45" s="170">
        <v>1</v>
      </c>
      <c r="E45" s="606"/>
      <c r="F45" s="167">
        <f>+E45*D45</f>
        <v>0</v>
      </c>
      <c r="H45" s="172"/>
    </row>
    <row r="46" spans="1:8" s="171" customFormat="1" ht="15">
      <c r="A46" s="30"/>
      <c r="B46" s="34"/>
      <c r="C46" s="158"/>
      <c r="D46" s="141"/>
      <c r="E46" s="168"/>
      <c r="F46" s="169"/>
      <c r="H46" s="172"/>
    </row>
    <row r="47" spans="1:8" ht="15">
      <c r="A47" s="36">
        <v>3</v>
      </c>
      <c r="B47" s="36" t="s">
        <v>560</v>
      </c>
      <c r="C47" s="141" t="s">
        <v>62</v>
      </c>
      <c r="D47" s="141">
        <v>1</v>
      </c>
      <c r="E47" s="607"/>
      <c r="F47" s="167">
        <f>+E47*D47</f>
        <v>0</v>
      </c>
    </row>
    <row r="48" spans="1:8" ht="15">
      <c r="A48" s="36"/>
      <c r="B48" s="36"/>
      <c r="C48" s="141"/>
      <c r="D48" s="141"/>
      <c r="E48" s="158"/>
      <c r="F48" s="159"/>
    </row>
    <row r="49" spans="1:6" ht="255">
      <c r="A49" s="36">
        <v>4</v>
      </c>
      <c r="B49" s="184" t="s">
        <v>561</v>
      </c>
      <c r="C49" s="185"/>
      <c r="D49" s="185"/>
      <c r="E49" s="185"/>
      <c r="F49" s="159"/>
    </row>
    <row r="50" spans="1:6" ht="30">
      <c r="A50" s="186"/>
      <c r="B50" s="187" t="s">
        <v>562</v>
      </c>
      <c r="C50" s="170" t="s">
        <v>339</v>
      </c>
      <c r="D50" s="183">
        <v>1</v>
      </c>
      <c r="E50" s="613"/>
      <c r="F50" s="167">
        <f>+E50*D50</f>
        <v>0</v>
      </c>
    </row>
    <row r="51" spans="1:6" ht="15">
      <c r="A51" s="70"/>
      <c r="B51" s="188"/>
      <c r="C51" s="189"/>
      <c r="D51" s="190"/>
      <c r="E51" s="191"/>
      <c r="F51" s="159"/>
    </row>
    <row r="52" spans="1:6" ht="30">
      <c r="A52" s="36">
        <v>5</v>
      </c>
      <c r="B52" s="192" t="s">
        <v>563</v>
      </c>
      <c r="C52" s="193"/>
      <c r="D52" s="69"/>
      <c r="E52" s="69"/>
      <c r="F52" s="159"/>
    </row>
    <row r="53" spans="1:6" ht="30">
      <c r="A53" s="194"/>
      <c r="B53" s="187" t="s">
        <v>564</v>
      </c>
      <c r="C53" s="170" t="s">
        <v>339</v>
      </c>
      <c r="D53" s="183">
        <v>1</v>
      </c>
      <c r="E53" s="606"/>
      <c r="F53" s="167">
        <f>+E53*D53</f>
        <v>0</v>
      </c>
    </row>
    <row r="54" spans="1:6" ht="15">
      <c r="A54" s="194"/>
      <c r="B54" s="70"/>
      <c r="C54" s="69"/>
      <c r="D54" s="69"/>
      <c r="E54" s="69"/>
      <c r="F54" s="159"/>
    </row>
    <row r="55" spans="1:6" ht="60">
      <c r="A55" s="36">
        <v>6</v>
      </c>
      <c r="B55" s="195" t="s">
        <v>565</v>
      </c>
      <c r="C55" s="69"/>
      <c r="D55" s="69"/>
      <c r="E55" s="69"/>
      <c r="F55" s="159"/>
    </row>
    <row r="56" spans="1:6" ht="30">
      <c r="A56" s="194"/>
      <c r="B56" s="187" t="s">
        <v>566</v>
      </c>
      <c r="C56" s="170" t="s">
        <v>339</v>
      </c>
      <c r="D56" s="183">
        <v>1</v>
      </c>
      <c r="E56" s="606"/>
      <c r="F56" s="167">
        <f>+E56*D56</f>
        <v>0</v>
      </c>
    </row>
    <row r="57" spans="1:6" ht="15">
      <c r="A57" s="194"/>
      <c r="B57" s="70"/>
      <c r="C57" s="69"/>
      <c r="D57" s="69"/>
      <c r="E57" s="69"/>
      <c r="F57" s="159"/>
    </row>
    <row r="58" spans="1:6" ht="30">
      <c r="A58" s="36">
        <v>7</v>
      </c>
      <c r="B58" s="196" t="s">
        <v>567</v>
      </c>
      <c r="C58" s="69"/>
      <c r="D58" s="69"/>
      <c r="E58" s="69"/>
      <c r="F58" s="159"/>
    </row>
    <row r="59" spans="1:6" ht="30">
      <c r="A59" s="194"/>
      <c r="B59" s="187" t="s">
        <v>568</v>
      </c>
      <c r="C59" s="170" t="s">
        <v>339</v>
      </c>
      <c r="D59" s="183">
        <v>1</v>
      </c>
      <c r="E59" s="606"/>
      <c r="F59" s="167">
        <f>+E59*D59</f>
        <v>0</v>
      </c>
    </row>
    <row r="60" spans="1:6" ht="15">
      <c r="A60" s="194"/>
      <c r="B60" s="70"/>
      <c r="C60" s="69"/>
      <c r="D60" s="69"/>
      <c r="E60" s="69"/>
      <c r="F60" s="159"/>
    </row>
    <row r="61" spans="1:6" ht="30">
      <c r="A61" s="36">
        <v>8</v>
      </c>
      <c r="B61" s="197" t="s">
        <v>569</v>
      </c>
      <c r="C61" s="193"/>
      <c r="D61" s="198"/>
      <c r="E61" s="198"/>
      <c r="F61" s="159"/>
    </row>
    <row r="62" spans="1:6" ht="30">
      <c r="A62" s="194"/>
      <c r="B62" s="187" t="s">
        <v>570</v>
      </c>
      <c r="C62" s="170" t="s">
        <v>339</v>
      </c>
      <c r="D62" s="183">
        <v>4</v>
      </c>
      <c r="E62" s="606"/>
      <c r="F62" s="167">
        <f>+E62*D62</f>
        <v>0</v>
      </c>
    </row>
    <row r="63" spans="1:6" ht="15">
      <c r="A63" s="194"/>
      <c r="B63" s="70"/>
      <c r="C63" s="69"/>
      <c r="D63" s="69"/>
      <c r="E63" s="69"/>
      <c r="F63" s="159"/>
    </row>
    <row r="64" spans="1:6" ht="90">
      <c r="A64" s="36">
        <v>9</v>
      </c>
      <c r="B64" s="192" t="s">
        <v>571</v>
      </c>
      <c r="C64" s="170" t="s">
        <v>339</v>
      </c>
      <c r="D64" s="183">
        <v>1</v>
      </c>
      <c r="E64" s="606"/>
      <c r="F64" s="167">
        <f>+E64*D64</f>
        <v>0</v>
      </c>
    </row>
    <row r="65" spans="1:6" ht="15">
      <c r="A65" s="194"/>
      <c r="B65" s="70"/>
      <c r="C65" s="69"/>
      <c r="D65" s="69"/>
      <c r="E65" s="69"/>
      <c r="F65" s="159"/>
    </row>
    <row r="66" spans="1:6" ht="15">
      <c r="A66" s="36"/>
      <c r="B66" s="34"/>
      <c r="C66" s="158"/>
      <c r="D66" s="180"/>
      <c r="E66" s="182"/>
      <c r="F66" s="181"/>
    </row>
    <row r="67" spans="1:6" ht="15">
      <c r="A67" s="36">
        <v>84</v>
      </c>
      <c r="B67" s="199" t="s">
        <v>587</v>
      </c>
      <c r="C67" s="69" t="s">
        <v>538</v>
      </c>
      <c r="D67" s="200">
        <v>0.1</v>
      </c>
      <c r="E67" s="201"/>
      <c r="F67" s="169">
        <f>+SUM(F10:F66)*D67</f>
        <v>0</v>
      </c>
    </row>
    <row r="68" spans="1:6" ht="15">
      <c r="A68" s="202"/>
      <c r="B68" s="202"/>
      <c r="C68" s="203"/>
      <c r="D68" s="203"/>
      <c r="E68" s="203"/>
      <c r="F68" s="204"/>
    </row>
    <row r="69" spans="1:6" ht="15">
      <c r="A69" s="36"/>
      <c r="B69" s="36"/>
      <c r="C69" s="141"/>
      <c r="D69" s="141"/>
      <c r="E69" s="158"/>
      <c r="F69" s="159"/>
    </row>
    <row r="70" spans="1:6" ht="15">
      <c r="A70" s="36"/>
      <c r="B70" s="36"/>
      <c r="C70" s="141"/>
      <c r="D70" s="141"/>
      <c r="E70" s="158" t="s">
        <v>179</v>
      </c>
      <c r="F70" s="169">
        <f>+SUM(F9:F67)</f>
        <v>0</v>
      </c>
    </row>
  </sheetData>
  <sheetProtection algorithmName="SHA-512" hashValue="zRU0+if28vyf0MHdFa+VfmVIJ3a51Hx0Eufh0oEOMsUi2DZ2Vg8Xep0DntONwrSYLHkmtGhVG/5H0gYwxlCtgw==" saltValue="FBWjwWmm+WkVw9lZxnqNFw==" spinCount="100000" sheet="1" objects="1" scenarios="1"/>
  <protectedRanges>
    <protectedRange password="C789" sqref="B49" name="Bereich2_30_1"/>
  </protectedRanges>
  <conditionalFormatting sqref="B49">
    <cfRule type="cellIs" dxfId="0" priority="1" stopIfTrue="1" operator="equal">
      <formula>"?"</formula>
    </cfRule>
  </conditionalFormatting>
  <pageMargins left="1.1417322834645669" right="0.62992125984251968" top="0.78740157480314965" bottom="1.0629921259842521" header="0.51181102362204722" footer="0.78740157480314965"/>
  <pageSetup paperSize="9" scale="97" firstPageNumber="41" orientation="portrait" useFirstPageNumber="1" r:id="rId1"/>
  <headerFooter alignWithMargins="0">
    <oddFooter>&amp;LPONUDBENI PREDRAČUN ENERGETSKA SANACIJA VRTEC TINKARA&amp;R&amp;P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8</vt:i4>
      </vt:variant>
    </vt:vector>
  </HeadingPairs>
  <TitlesOfParts>
    <vt:vector size="20" baseType="lpstr">
      <vt:lpstr>OVITEK</vt:lpstr>
      <vt:lpstr>SKUPNA REKAPITULACIJA</vt:lpstr>
      <vt:lpstr>DODATNE ZAHTEVE</vt:lpstr>
      <vt:lpstr>REKAPITULACIJA</vt:lpstr>
      <vt:lpstr>A   GRADBENA DELA</vt:lpstr>
      <vt:lpstr>POPIS GRADBENIH DEL</vt:lpstr>
      <vt:lpstr>B_OBRTNIŠKA DELA</vt:lpstr>
      <vt:lpstr>POPIS OBRTNIŠKIH DEL</vt:lpstr>
      <vt:lpstr>STROJNE INSTALACIJE</vt:lpstr>
      <vt:lpstr>ELEKTRIČNE INSTALACIJE</vt:lpstr>
      <vt:lpstr>SEZNAM PONUJENE OPREME</vt:lpstr>
      <vt:lpstr>List1</vt:lpstr>
      <vt:lpstr>'A   GRADBENA DELA'!Področje_tiskanja</vt:lpstr>
      <vt:lpstr>'B_OBRTNIŠKA DELA'!Področje_tiskanja</vt:lpstr>
      <vt:lpstr>'DODATNE ZAHTEVE'!Področje_tiskanja</vt:lpstr>
      <vt:lpstr>OVITEK!Področje_tiskanja</vt:lpstr>
      <vt:lpstr>'POPIS GRADBENIH DEL'!Področje_tiskanja</vt:lpstr>
      <vt:lpstr>'POPIS OBRTNIŠKIH DEL'!Področje_tiskanja</vt:lpstr>
      <vt:lpstr>REKAPITULACIJA!Področje_tiskanja</vt:lpstr>
      <vt:lpstr>'SKUPNA REKAPITULACIJA'!Področje_tiskanja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dc:creator>
  <cp:lastModifiedBy>Dejan Mezek</cp:lastModifiedBy>
  <cp:lastPrinted>2017-03-08T16:40:48Z</cp:lastPrinted>
  <dcterms:created xsi:type="dcterms:W3CDTF">2010-01-14T05:37:09Z</dcterms:created>
  <dcterms:modified xsi:type="dcterms:W3CDTF">2017-03-10T11:21:25Z</dcterms:modified>
</cp:coreProperties>
</file>