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5480" windowHeight="11505" tabRatio="775" activeTab="4"/>
  </bookViews>
  <sheets>
    <sheet name="MLEKO" sheetId="1" r:id="rId1"/>
    <sheet name="MESO" sheetId="2" r:id="rId2"/>
    <sheet name="RIBE" sheetId="3" r:id="rId3"/>
    <sheet name="JAJCA" sheetId="4" r:id="rId4"/>
    <sheet name="ŽITA" sheetId="5" r:id="rId5"/>
    <sheet name="MED" sheetId="6" r:id="rId6"/>
    <sheet name="IZDELKI IZ SADJA" sheetId="7" r:id="rId7"/>
    <sheet name="VRTNINE" sheetId="8" r:id="rId8"/>
    <sheet name="SADJE" sheetId="9" r:id="rId9"/>
    <sheet name="OSTALO BLAGO" sheetId="10" r:id="rId10"/>
    <sheet name="BIO ŽIVILA" sheetId="12" r:id="rId11"/>
    <sheet name="DIETNA HRANA" sheetId="11" r:id="rId12"/>
  </sheets>
  <calcPr calcId="145621"/>
</workbook>
</file>

<file path=xl/calcChain.xml><?xml version="1.0" encoding="utf-8"?>
<calcChain xmlns="http://schemas.openxmlformats.org/spreadsheetml/2006/main">
  <c r="M28" i="5"/>
  <c r="K28"/>
  <c r="L28"/>
  <c r="F28"/>
  <c r="G28"/>
  <c r="F35"/>
  <c r="G35"/>
  <c r="K35"/>
  <c r="L35"/>
  <c r="M35"/>
  <c r="N35"/>
  <c r="F36"/>
  <c r="G36"/>
  <c r="K36"/>
  <c r="L36"/>
  <c r="M36"/>
  <c r="F37"/>
  <c r="G37"/>
  <c r="K37"/>
  <c r="L37"/>
  <c r="M37"/>
  <c r="N37"/>
  <c r="O37"/>
  <c r="M26" i="7"/>
  <c r="N26"/>
  <c r="K26"/>
  <c r="L26"/>
  <c r="F26"/>
  <c r="G26"/>
  <c r="M29" i="11"/>
  <c r="N29"/>
  <c r="O29"/>
  <c r="K29"/>
  <c r="L29"/>
  <c r="F29"/>
  <c r="G29"/>
  <c r="M28"/>
  <c r="K28"/>
  <c r="L28"/>
  <c r="F28"/>
  <c r="G28"/>
  <c r="M27"/>
  <c r="N27"/>
  <c r="K27"/>
  <c r="L27"/>
  <c r="F27"/>
  <c r="G27"/>
  <c r="M39"/>
  <c r="N39"/>
  <c r="O39"/>
  <c r="K39"/>
  <c r="L39"/>
  <c r="F39"/>
  <c r="G39"/>
  <c r="M38"/>
  <c r="N38"/>
  <c r="K38"/>
  <c r="L38"/>
  <c r="F38"/>
  <c r="G38"/>
  <c r="M37"/>
  <c r="K37"/>
  <c r="L37"/>
  <c r="F37"/>
  <c r="G37"/>
  <c r="M36"/>
  <c r="K36"/>
  <c r="L36"/>
  <c r="F36"/>
  <c r="G36"/>
  <c r="M77" i="10"/>
  <c r="N77"/>
  <c r="K77"/>
  <c r="L77"/>
  <c r="F77"/>
  <c r="G77"/>
  <c r="M70"/>
  <c r="N70"/>
  <c r="K70"/>
  <c r="L70"/>
  <c r="F70"/>
  <c r="G70"/>
  <c r="M50" i="7"/>
  <c r="N50"/>
  <c r="K50"/>
  <c r="L50"/>
  <c r="F50"/>
  <c r="G50"/>
  <c r="M16" i="10"/>
  <c r="N16"/>
  <c r="O16"/>
  <c r="K16"/>
  <c r="L16"/>
  <c r="F16"/>
  <c r="G16"/>
  <c r="M9" i="11"/>
  <c r="M10"/>
  <c r="M11"/>
  <c r="M12"/>
  <c r="M13"/>
  <c r="M14"/>
  <c r="M15"/>
  <c r="M16"/>
  <c r="M17"/>
  <c r="M18"/>
  <c r="M19"/>
  <c r="M20"/>
  <c r="M8"/>
  <c r="M21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8"/>
  <c r="L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8"/>
  <c r="G8"/>
  <c r="M42" i="12"/>
  <c r="N42"/>
  <c r="M41"/>
  <c r="M43"/>
  <c r="K42"/>
  <c r="L42"/>
  <c r="K41"/>
  <c r="L41"/>
  <c r="F42"/>
  <c r="G42"/>
  <c r="F41"/>
  <c r="G41"/>
  <c r="M32"/>
  <c r="M33"/>
  <c r="M34"/>
  <c r="M31"/>
  <c r="M35"/>
  <c r="K32"/>
  <c r="L32"/>
  <c r="K33"/>
  <c r="L33"/>
  <c r="K34"/>
  <c r="L34"/>
  <c r="K31"/>
  <c r="L31"/>
  <c r="F32"/>
  <c r="G32"/>
  <c r="F33"/>
  <c r="G33"/>
  <c r="F34"/>
  <c r="G34"/>
  <c r="F31"/>
  <c r="G31"/>
  <c r="N24"/>
  <c r="N25"/>
  <c r="M24"/>
  <c r="M25"/>
  <c r="K24"/>
  <c r="L24"/>
  <c r="G24"/>
  <c r="F24"/>
  <c r="M19"/>
  <c r="N17"/>
  <c r="M18"/>
  <c r="M17"/>
  <c r="O17"/>
  <c r="L17"/>
  <c r="K18"/>
  <c r="L18"/>
  <c r="K17"/>
  <c r="G17"/>
  <c r="F18"/>
  <c r="G18"/>
  <c r="F17"/>
  <c r="O8"/>
  <c r="N8"/>
  <c r="M9"/>
  <c r="M11"/>
  <c r="M10"/>
  <c r="N10"/>
  <c r="M8"/>
  <c r="L9"/>
  <c r="L10"/>
  <c r="K9"/>
  <c r="K10"/>
  <c r="K8"/>
  <c r="L8"/>
  <c r="G8"/>
  <c r="F9"/>
  <c r="G9"/>
  <c r="F10"/>
  <c r="G10"/>
  <c r="F8"/>
  <c r="M49" i="10"/>
  <c r="N49"/>
  <c r="O49"/>
  <c r="M50"/>
  <c r="N50"/>
  <c r="O50"/>
  <c r="M51"/>
  <c r="N51"/>
  <c r="M52"/>
  <c r="N52"/>
  <c r="O52"/>
  <c r="M53"/>
  <c r="N53"/>
  <c r="O53"/>
  <c r="M54"/>
  <c r="N54"/>
  <c r="O54"/>
  <c r="M55"/>
  <c r="N55"/>
  <c r="O55"/>
  <c r="M56"/>
  <c r="N56"/>
  <c r="O56"/>
  <c r="M57"/>
  <c r="N57"/>
  <c r="O57"/>
  <c r="M58"/>
  <c r="N58"/>
  <c r="O58"/>
  <c r="M59"/>
  <c r="M60"/>
  <c r="M61"/>
  <c r="N61"/>
  <c r="O61"/>
  <c r="M62"/>
  <c r="N62"/>
  <c r="O62"/>
  <c r="M48"/>
  <c r="M63"/>
  <c r="K49"/>
  <c r="L49"/>
  <c r="K50"/>
  <c r="L50"/>
  <c r="K51"/>
  <c r="L51"/>
  <c r="K52"/>
  <c r="L52"/>
  <c r="K53"/>
  <c r="L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48"/>
  <c r="L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48"/>
  <c r="G48"/>
  <c r="M85"/>
  <c r="N85"/>
  <c r="O85"/>
  <c r="M86"/>
  <c r="N86"/>
  <c r="O86"/>
  <c r="M87"/>
  <c r="N87"/>
  <c r="O87"/>
  <c r="M88"/>
  <c r="N88"/>
  <c r="O88"/>
  <c r="M89"/>
  <c r="N89"/>
  <c r="O89"/>
  <c r="M90"/>
  <c r="N90"/>
  <c r="O90"/>
  <c r="M91"/>
  <c r="N91"/>
  <c r="O91"/>
  <c r="M92"/>
  <c r="N92"/>
  <c r="O92"/>
  <c r="M93"/>
  <c r="N93"/>
  <c r="O93"/>
  <c r="M94"/>
  <c r="N94"/>
  <c r="O94"/>
  <c r="M95"/>
  <c r="M96"/>
  <c r="N96"/>
  <c r="O96"/>
  <c r="M97"/>
  <c r="N97"/>
  <c r="O97"/>
  <c r="M98"/>
  <c r="N98"/>
  <c r="O98"/>
  <c r="M99"/>
  <c r="N99"/>
  <c r="M100"/>
  <c r="M84"/>
  <c r="K85"/>
  <c r="L85"/>
  <c r="K86"/>
  <c r="L86"/>
  <c r="K87"/>
  <c r="L87"/>
  <c r="K88"/>
  <c r="L88"/>
  <c r="K89"/>
  <c r="L89"/>
  <c r="K90"/>
  <c r="L90"/>
  <c r="K91"/>
  <c r="L91"/>
  <c r="K92"/>
  <c r="L92"/>
  <c r="K93"/>
  <c r="L93"/>
  <c r="K94"/>
  <c r="L94"/>
  <c r="K95"/>
  <c r="L95"/>
  <c r="K96"/>
  <c r="L96"/>
  <c r="K97"/>
  <c r="L97"/>
  <c r="K98"/>
  <c r="L98"/>
  <c r="K99"/>
  <c r="L99"/>
  <c r="K100"/>
  <c r="L100"/>
  <c r="K84"/>
  <c r="L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84"/>
  <c r="G84"/>
  <c r="M32"/>
  <c r="M33"/>
  <c r="N33"/>
  <c r="O33"/>
  <c r="M34"/>
  <c r="N34"/>
  <c r="M35"/>
  <c r="M36"/>
  <c r="M37"/>
  <c r="N37"/>
  <c r="O37"/>
  <c r="M38"/>
  <c r="N38"/>
  <c r="O38"/>
  <c r="M39"/>
  <c r="N39"/>
  <c r="M40"/>
  <c r="M41"/>
  <c r="M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31"/>
  <c r="L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31"/>
  <c r="G31"/>
  <c r="M24"/>
  <c r="M23"/>
  <c r="K24"/>
  <c r="L24"/>
  <c r="K23"/>
  <c r="L23"/>
  <c r="F24"/>
  <c r="G24"/>
  <c r="F23"/>
  <c r="G23"/>
  <c r="M9"/>
  <c r="N9"/>
  <c r="O9"/>
  <c r="M10"/>
  <c r="M8"/>
  <c r="K9"/>
  <c r="L9"/>
  <c r="K10"/>
  <c r="L10"/>
  <c r="K8"/>
  <c r="L8"/>
  <c r="F9"/>
  <c r="G9"/>
  <c r="F10"/>
  <c r="G10"/>
  <c r="F8"/>
  <c r="G8"/>
  <c r="N50" i="9"/>
  <c r="N54"/>
  <c r="M48"/>
  <c r="M49"/>
  <c r="N49"/>
  <c r="M50"/>
  <c r="O50"/>
  <c r="M51"/>
  <c r="M52"/>
  <c r="M53"/>
  <c r="N53"/>
  <c r="M54"/>
  <c r="O54"/>
  <c r="M55"/>
  <c r="M56"/>
  <c r="M47"/>
  <c r="N47"/>
  <c r="L50"/>
  <c r="L54"/>
  <c r="K48"/>
  <c r="L48"/>
  <c r="K49"/>
  <c r="L49"/>
  <c r="K50"/>
  <c r="K51"/>
  <c r="L51"/>
  <c r="K52"/>
  <c r="L52"/>
  <c r="K53"/>
  <c r="L53"/>
  <c r="K54"/>
  <c r="K55"/>
  <c r="L55"/>
  <c r="K56"/>
  <c r="L56"/>
  <c r="K47"/>
  <c r="L47"/>
  <c r="G50"/>
  <c r="G51"/>
  <c r="G54"/>
  <c r="G55"/>
  <c r="F48"/>
  <c r="G48"/>
  <c r="F49"/>
  <c r="G49"/>
  <c r="F50"/>
  <c r="F51"/>
  <c r="F52"/>
  <c r="G52"/>
  <c r="F53"/>
  <c r="G53"/>
  <c r="F54"/>
  <c r="F55"/>
  <c r="F56"/>
  <c r="G56"/>
  <c r="F47"/>
  <c r="G47"/>
  <c r="N33"/>
  <c r="N34"/>
  <c r="N37"/>
  <c r="N38"/>
  <c r="N31"/>
  <c r="M32"/>
  <c r="N32"/>
  <c r="M33"/>
  <c r="O33"/>
  <c r="M34"/>
  <c r="O34"/>
  <c r="M35"/>
  <c r="M36"/>
  <c r="N36"/>
  <c r="M37"/>
  <c r="O37"/>
  <c r="M38"/>
  <c r="O38"/>
  <c r="M39"/>
  <c r="M40"/>
  <c r="N40"/>
  <c r="M31"/>
  <c r="M41"/>
  <c r="L33"/>
  <c r="L34"/>
  <c r="L37"/>
  <c r="L38"/>
  <c r="L31"/>
  <c r="K32"/>
  <c r="L32"/>
  <c r="K33"/>
  <c r="K34"/>
  <c r="K35"/>
  <c r="L35"/>
  <c r="K36"/>
  <c r="L36"/>
  <c r="K37"/>
  <c r="K38"/>
  <c r="K39"/>
  <c r="L39"/>
  <c r="K40"/>
  <c r="L40"/>
  <c r="K31"/>
  <c r="G33"/>
  <c r="G34"/>
  <c r="G37"/>
  <c r="G38"/>
  <c r="G31"/>
  <c r="F32"/>
  <c r="G32"/>
  <c r="F33"/>
  <c r="F34"/>
  <c r="F35"/>
  <c r="G35"/>
  <c r="F36"/>
  <c r="G36"/>
  <c r="F37"/>
  <c r="F38"/>
  <c r="F39"/>
  <c r="G39"/>
  <c r="F40"/>
  <c r="G40"/>
  <c r="F31"/>
  <c r="N11"/>
  <c r="O11"/>
  <c r="N15"/>
  <c r="O15"/>
  <c r="N19"/>
  <c r="O19"/>
  <c r="N23"/>
  <c r="O23"/>
  <c r="M9"/>
  <c r="N9"/>
  <c r="M10"/>
  <c r="M11"/>
  <c r="M12"/>
  <c r="N12"/>
  <c r="O12"/>
  <c r="M13"/>
  <c r="N13"/>
  <c r="M14"/>
  <c r="M15"/>
  <c r="M16"/>
  <c r="N16"/>
  <c r="O16"/>
  <c r="M17"/>
  <c r="N17"/>
  <c r="M18"/>
  <c r="M19"/>
  <c r="M20"/>
  <c r="N20"/>
  <c r="O20"/>
  <c r="M21"/>
  <c r="N21"/>
  <c r="M22"/>
  <c r="M23"/>
  <c r="M24"/>
  <c r="N24"/>
  <c r="O24"/>
  <c r="M8"/>
  <c r="M25"/>
  <c r="L9"/>
  <c r="L13"/>
  <c r="L17"/>
  <c r="L21"/>
  <c r="L8"/>
  <c r="K9"/>
  <c r="K10"/>
  <c r="L10"/>
  <c r="K11"/>
  <c r="L11"/>
  <c r="K12"/>
  <c r="L12"/>
  <c r="K13"/>
  <c r="K14"/>
  <c r="L14"/>
  <c r="K15"/>
  <c r="L15"/>
  <c r="K16"/>
  <c r="L16"/>
  <c r="K17"/>
  <c r="K18"/>
  <c r="L18"/>
  <c r="K19"/>
  <c r="L19"/>
  <c r="K20"/>
  <c r="L20"/>
  <c r="K21"/>
  <c r="K22"/>
  <c r="L22"/>
  <c r="K23"/>
  <c r="L23"/>
  <c r="K24"/>
  <c r="L24"/>
  <c r="K8"/>
  <c r="G11"/>
  <c r="G15"/>
  <c r="G19"/>
  <c r="G23"/>
  <c r="F9"/>
  <c r="G9"/>
  <c r="F10"/>
  <c r="G10"/>
  <c r="F11"/>
  <c r="F12"/>
  <c r="G12"/>
  <c r="F13"/>
  <c r="G13"/>
  <c r="F14"/>
  <c r="G14"/>
  <c r="F15"/>
  <c r="F16"/>
  <c r="G16"/>
  <c r="F17"/>
  <c r="G17"/>
  <c r="F18"/>
  <c r="G18"/>
  <c r="F19"/>
  <c r="F20"/>
  <c r="G20"/>
  <c r="F21"/>
  <c r="G21"/>
  <c r="F22"/>
  <c r="G22"/>
  <c r="F23"/>
  <c r="F24"/>
  <c r="G24"/>
  <c r="F8"/>
  <c r="G8"/>
  <c r="N110" i="8"/>
  <c r="O110"/>
  <c r="N109"/>
  <c r="O109"/>
  <c r="M110"/>
  <c r="M111"/>
  <c r="N111"/>
  <c r="O111"/>
  <c r="M112"/>
  <c r="N112"/>
  <c r="M113"/>
  <c r="M109"/>
  <c r="L112"/>
  <c r="K110"/>
  <c r="L110"/>
  <c r="K111"/>
  <c r="L111"/>
  <c r="K112"/>
  <c r="K113"/>
  <c r="L113"/>
  <c r="K109"/>
  <c r="L109"/>
  <c r="G110"/>
  <c r="G109"/>
  <c r="F110"/>
  <c r="F111"/>
  <c r="G111"/>
  <c r="F112"/>
  <c r="G112"/>
  <c r="F113"/>
  <c r="G113"/>
  <c r="F109"/>
  <c r="O103"/>
  <c r="M100"/>
  <c r="M101"/>
  <c r="M102"/>
  <c r="M99"/>
  <c r="M103"/>
  <c r="N103"/>
  <c r="K100"/>
  <c r="L100"/>
  <c r="K101"/>
  <c r="L101"/>
  <c r="K102"/>
  <c r="L102"/>
  <c r="K99"/>
  <c r="L99"/>
  <c r="F100"/>
  <c r="G100"/>
  <c r="F101"/>
  <c r="G101"/>
  <c r="F102"/>
  <c r="G102"/>
  <c r="F99"/>
  <c r="G99"/>
  <c r="O69"/>
  <c r="N64"/>
  <c r="N68"/>
  <c r="N72"/>
  <c r="N76"/>
  <c r="M61"/>
  <c r="N61"/>
  <c r="M62"/>
  <c r="M63"/>
  <c r="M64"/>
  <c r="O64"/>
  <c r="M65"/>
  <c r="N65"/>
  <c r="M66"/>
  <c r="M67"/>
  <c r="M68"/>
  <c r="M69"/>
  <c r="N69"/>
  <c r="M70"/>
  <c r="N70"/>
  <c r="M71"/>
  <c r="M72"/>
  <c r="O72"/>
  <c r="M73"/>
  <c r="N73"/>
  <c r="M74"/>
  <c r="M75"/>
  <c r="M76"/>
  <c r="O76"/>
  <c r="M77"/>
  <c r="N77"/>
  <c r="M78"/>
  <c r="M79"/>
  <c r="M80"/>
  <c r="N80"/>
  <c r="M81"/>
  <c r="N81"/>
  <c r="M82"/>
  <c r="M83"/>
  <c r="M84"/>
  <c r="N84"/>
  <c r="M85"/>
  <c r="N85"/>
  <c r="M86"/>
  <c r="N86"/>
  <c r="M87"/>
  <c r="M88"/>
  <c r="N88"/>
  <c r="M89"/>
  <c r="N89"/>
  <c r="M90"/>
  <c r="M91"/>
  <c r="M92"/>
  <c r="M60"/>
  <c r="L62"/>
  <c r="L66"/>
  <c r="L70"/>
  <c r="L74"/>
  <c r="L78"/>
  <c r="L82"/>
  <c r="L83"/>
  <c r="L86"/>
  <c r="L87"/>
  <c r="L90"/>
  <c r="L91"/>
  <c r="K61"/>
  <c r="L61"/>
  <c r="K62"/>
  <c r="K63"/>
  <c r="L63"/>
  <c r="K64"/>
  <c r="L64"/>
  <c r="K65"/>
  <c r="L65"/>
  <c r="K66"/>
  <c r="K67"/>
  <c r="L67"/>
  <c r="K68"/>
  <c r="L68"/>
  <c r="K69"/>
  <c r="L69"/>
  <c r="K70"/>
  <c r="K71"/>
  <c r="L71"/>
  <c r="K72"/>
  <c r="L72"/>
  <c r="K73"/>
  <c r="L73"/>
  <c r="K74"/>
  <c r="K75"/>
  <c r="L75"/>
  <c r="K76"/>
  <c r="L76"/>
  <c r="K77"/>
  <c r="L77"/>
  <c r="K78"/>
  <c r="K79"/>
  <c r="L79"/>
  <c r="K80"/>
  <c r="L80"/>
  <c r="K81"/>
  <c r="L81"/>
  <c r="K82"/>
  <c r="K83"/>
  <c r="K84"/>
  <c r="L84"/>
  <c r="K85"/>
  <c r="L85"/>
  <c r="K86"/>
  <c r="K87"/>
  <c r="K88"/>
  <c r="L88"/>
  <c r="K89"/>
  <c r="L89"/>
  <c r="K90"/>
  <c r="K91"/>
  <c r="K92"/>
  <c r="L92"/>
  <c r="K60"/>
  <c r="L60"/>
  <c r="G61"/>
  <c r="G64"/>
  <c r="G65"/>
  <c r="G68"/>
  <c r="G69"/>
  <c r="G72"/>
  <c r="G73"/>
  <c r="G76"/>
  <c r="G77"/>
  <c r="G80"/>
  <c r="G81"/>
  <c r="G84"/>
  <c r="G85"/>
  <c r="G88"/>
  <c r="G89"/>
  <c r="G92"/>
  <c r="G60"/>
  <c r="F61"/>
  <c r="F62"/>
  <c r="G62"/>
  <c r="F63"/>
  <c r="G63"/>
  <c r="F64"/>
  <c r="F65"/>
  <c r="F66"/>
  <c r="G66"/>
  <c r="F67"/>
  <c r="G67"/>
  <c r="F68"/>
  <c r="F69"/>
  <c r="F70"/>
  <c r="G70"/>
  <c r="F71"/>
  <c r="G71"/>
  <c r="F72"/>
  <c r="F73"/>
  <c r="F74"/>
  <c r="G74"/>
  <c r="F75"/>
  <c r="G75"/>
  <c r="F76"/>
  <c r="F77"/>
  <c r="F78"/>
  <c r="G78"/>
  <c r="F79"/>
  <c r="G79"/>
  <c r="F80"/>
  <c r="F81"/>
  <c r="F82"/>
  <c r="G82"/>
  <c r="F83"/>
  <c r="G83"/>
  <c r="F84"/>
  <c r="F85"/>
  <c r="F86"/>
  <c r="G86"/>
  <c r="F87"/>
  <c r="G87"/>
  <c r="F88"/>
  <c r="F89"/>
  <c r="F90"/>
  <c r="G90"/>
  <c r="F91"/>
  <c r="G91"/>
  <c r="F92"/>
  <c r="F60"/>
  <c r="M51"/>
  <c r="M52"/>
  <c r="M53"/>
  <c r="M50"/>
  <c r="K51"/>
  <c r="L51"/>
  <c r="K52"/>
  <c r="L52"/>
  <c r="K53"/>
  <c r="L53"/>
  <c r="K50"/>
  <c r="L50"/>
  <c r="F51"/>
  <c r="G51"/>
  <c r="F52"/>
  <c r="G52"/>
  <c r="F53"/>
  <c r="G53"/>
  <c r="F50"/>
  <c r="G50"/>
  <c r="M33"/>
  <c r="M34"/>
  <c r="M35"/>
  <c r="M36"/>
  <c r="M37"/>
  <c r="M38"/>
  <c r="M39"/>
  <c r="M40"/>
  <c r="M41"/>
  <c r="M42"/>
  <c r="M43"/>
  <c r="M32"/>
  <c r="M44"/>
  <c r="K33"/>
  <c r="L33"/>
  <c r="K34"/>
  <c r="L34"/>
  <c r="K35"/>
  <c r="L35"/>
  <c r="K36"/>
  <c r="L36"/>
  <c r="K37"/>
  <c r="L37"/>
  <c r="K38"/>
  <c r="L38"/>
  <c r="K39"/>
  <c r="L39"/>
  <c r="K40"/>
  <c r="L40"/>
  <c r="K41"/>
  <c r="L41"/>
  <c r="K42"/>
  <c r="L42"/>
  <c r="K43"/>
  <c r="L43"/>
  <c r="K32"/>
  <c r="L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32"/>
  <c r="G32"/>
  <c r="N19"/>
  <c r="N23"/>
  <c r="M19"/>
  <c r="M20"/>
  <c r="M21"/>
  <c r="M22"/>
  <c r="M23"/>
  <c r="M24"/>
  <c r="M25"/>
  <c r="M18"/>
  <c r="K19"/>
  <c r="L19"/>
  <c r="K20"/>
  <c r="L20"/>
  <c r="K21"/>
  <c r="L21"/>
  <c r="K22"/>
  <c r="L22"/>
  <c r="K23"/>
  <c r="L23"/>
  <c r="K24"/>
  <c r="L24"/>
  <c r="K25"/>
  <c r="L25"/>
  <c r="K18"/>
  <c r="L18"/>
  <c r="G19"/>
  <c r="G23"/>
  <c r="F19"/>
  <c r="F20"/>
  <c r="G20"/>
  <c r="F21"/>
  <c r="G21"/>
  <c r="F22"/>
  <c r="G22"/>
  <c r="F23"/>
  <c r="F24"/>
  <c r="G24"/>
  <c r="F25"/>
  <c r="G25"/>
  <c r="F18"/>
  <c r="G18"/>
  <c r="N10"/>
  <c r="M9"/>
  <c r="M10"/>
  <c r="M12"/>
  <c r="M11"/>
  <c r="M8"/>
  <c r="L10"/>
  <c r="K9"/>
  <c r="L9"/>
  <c r="K10"/>
  <c r="K11"/>
  <c r="L11"/>
  <c r="K8"/>
  <c r="L8"/>
  <c r="F9"/>
  <c r="G9"/>
  <c r="F10"/>
  <c r="G10"/>
  <c r="F11"/>
  <c r="G11"/>
  <c r="F8"/>
  <c r="G8"/>
  <c r="M58" i="7"/>
  <c r="M59"/>
  <c r="N59"/>
  <c r="M57"/>
  <c r="N57"/>
  <c r="K58"/>
  <c r="L58"/>
  <c r="K59"/>
  <c r="L59"/>
  <c r="K57"/>
  <c r="L57"/>
  <c r="F58"/>
  <c r="G58"/>
  <c r="F59"/>
  <c r="G59"/>
  <c r="F57"/>
  <c r="G57"/>
  <c r="M44"/>
  <c r="M43"/>
  <c r="N43"/>
  <c r="K44"/>
  <c r="L44"/>
  <c r="K43"/>
  <c r="L43"/>
  <c r="F44"/>
  <c r="G44"/>
  <c r="F43"/>
  <c r="G43"/>
  <c r="M34"/>
  <c r="M35"/>
  <c r="O35"/>
  <c r="M36"/>
  <c r="M33"/>
  <c r="K34"/>
  <c r="N34"/>
  <c r="K35"/>
  <c r="N35"/>
  <c r="K36"/>
  <c r="L36"/>
  <c r="K33"/>
  <c r="N33"/>
  <c r="F34"/>
  <c r="G34"/>
  <c r="F35"/>
  <c r="G35"/>
  <c r="F36"/>
  <c r="G36"/>
  <c r="F33"/>
  <c r="G33"/>
  <c r="M9"/>
  <c r="M10"/>
  <c r="M11"/>
  <c r="N11"/>
  <c r="O11"/>
  <c r="M12"/>
  <c r="M13"/>
  <c r="M14"/>
  <c r="M15"/>
  <c r="N15"/>
  <c r="O15"/>
  <c r="M16"/>
  <c r="M17"/>
  <c r="M18"/>
  <c r="M19"/>
  <c r="M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8"/>
  <c r="L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8"/>
  <c r="G8"/>
  <c r="O8" i="6"/>
  <c r="O9"/>
  <c r="N8"/>
  <c r="N9"/>
  <c r="M7"/>
  <c r="N7"/>
  <c r="M8"/>
  <c r="M9"/>
  <c r="L8"/>
  <c r="K7"/>
  <c r="L7"/>
  <c r="K8"/>
  <c r="K9"/>
  <c r="L9"/>
  <c r="N6"/>
  <c r="M6"/>
  <c r="K6"/>
  <c r="L6"/>
  <c r="F7"/>
  <c r="G7"/>
  <c r="F8"/>
  <c r="G8"/>
  <c r="F9"/>
  <c r="G9"/>
  <c r="F6"/>
  <c r="G6"/>
  <c r="M135" i="5"/>
  <c r="M136"/>
  <c r="M137"/>
  <c r="M134"/>
  <c r="K135"/>
  <c r="L135"/>
  <c r="K136"/>
  <c r="L136"/>
  <c r="K137"/>
  <c r="L137"/>
  <c r="K134"/>
  <c r="L134"/>
  <c r="F135"/>
  <c r="G135"/>
  <c r="F136"/>
  <c r="G136"/>
  <c r="F137"/>
  <c r="G137"/>
  <c r="F134"/>
  <c r="G134"/>
  <c r="M70"/>
  <c r="M71"/>
  <c r="M72"/>
  <c r="M73"/>
  <c r="N73"/>
  <c r="O73"/>
  <c r="M74"/>
  <c r="N74"/>
  <c r="M69"/>
  <c r="K70"/>
  <c r="L70"/>
  <c r="K71"/>
  <c r="L71"/>
  <c r="K72"/>
  <c r="L72"/>
  <c r="K73"/>
  <c r="L73"/>
  <c r="K74"/>
  <c r="L74"/>
  <c r="K69"/>
  <c r="L69"/>
  <c r="F70"/>
  <c r="G70"/>
  <c r="F71"/>
  <c r="G71"/>
  <c r="F72"/>
  <c r="G72"/>
  <c r="F73"/>
  <c r="G73"/>
  <c r="F74"/>
  <c r="G74"/>
  <c r="F69"/>
  <c r="G69"/>
  <c r="N59"/>
  <c r="O59"/>
  <c r="M54"/>
  <c r="M55"/>
  <c r="M56"/>
  <c r="N56"/>
  <c r="M57"/>
  <c r="N57"/>
  <c r="O57"/>
  <c r="M58"/>
  <c r="M59"/>
  <c r="M60"/>
  <c r="N60"/>
  <c r="M61"/>
  <c r="N61"/>
  <c r="O61"/>
  <c r="M62"/>
  <c r="M63"/>
  <c r="M53"/>
  <c r="N53"/>
  <c r="K54"/>
  <c r="L54"/>
  <c r="K55"/>
  <c r="L55"/>
  <c r="K56"/>
  <c r="L56"/>
  <c r="K57"/>
  <c r="L57"/>
  <c r="K58"/>
  <c r="L58"/>
  <c r="K59"/>
  <c r="L59"/>
  <c r="K60"/>
  <c r="L60"/>
  <c r="K61"/>
  <c r="L61"/>
  <c r="K62"/>
  <c r="L62"/>
  <c r="K63"/>
  <c r="L63"/>
  <c r="K53"/>
  <c r="L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53"/>
  <c r="G53"/>
  <c r="M122"/>
  <c r="M123"/>
  <c r="M124"/>
  <c r="M125"/>
  <c r="M126"/>
  <c r="M127"/>
  <c r="M128"/>
  <c r="M121"/>
  <c r="M129"/>
  <c r="K122"/>
  <c r="L122"/>
  <c r="K123"/>
  <c r="L123"/>
  <c r="K124"/>
  <c r="L124"/>
  <c r="K125"/>
  <c r="L125"/>
  <c r="K126"/>
  <c r="L126"/>
  <c r="K127"/>
  <c r="L127"/>
  <c r="K128"/>
  <c r="L128"/>
  <c r="K121"/>
  <c r="L121"/>
  <c r="F122"/>
  <c r="G122"/>
  <c r="F123"/>
  <c r="G123"/>
  <c r="F124"/>
  <c r="G124"/>
  <c r="F125"/>
  <c r="G125"/>
  <c r="F126"/>
  <c r="G126"/>
  <c r="F127"/>
  <c r="G127"/>
  <c r="F128"/>
  <c r="G128"/>
  <c r="F121"/>
  <c r="G121"/>
  <c r="M38"/>
  <c r="N38"/>
  <c r="O38"/>
  <c r="M39"/>
  <c r="N39"/>
  <c r="O39"/>
  <c r="M40"/>
  <c r="N40"/>
  <c r="M41"/>
  <c r="N41"/>
  <c r="O41"/>
  <c r="M42"/>
  <c r="N42"/>
  <c r="M43"/>
  <c r="N43"/>
  <c r="O43"/>
  <c r="M44"/>
  <c r="N44"/>
  <c r="O44"/>
  <c r="M45"/>
  <c r="N45"/>
  <c r="M46"/>
  <c r="N46"/>
  <c r="O46"/>
  <c r="M47"/>
  <c r="N47"/>
  <c r="O47"/>
  <c r="K38"/>
  <c r="L38"/>
  <c r="K39"/>
  <c r="L39"/>
  <c r="K40"/>
  <c r="L40"/>
  <c r="K41"/>
  <c r="L41"/>
  <c r="K42"/>
  <c r="L42"/>
  <c r="K43"/>
  <c r="L43"/>
  <c r="K44"/>
  <c r="L44"/>
  <c r="K45"/>
  <c r="L45"/>
  <c r="K46"/>
  <c r="L46"/>
  <c r="K47"/>
  <c r="L47"/>
  <c r="G41"/>
  <c r="F38"/>
  <c r="G38"/>
  <c r="F39"/>
  <c r="G39"/>
  <c r="F40"/>
  <c r="G40"/>
  <c r="F41"/>
  <c r="F42"/>
  <c r="G42"/>
  <c r="F43"/>
  <c r="G43"/>
  <c r="F44"/>
  <c r="G44"/>
  <c r="F45"/>
  <c r="G45"/>
  <c r="F46"/>
  <c r="G46"/>
  <c r="F47"/>
  <c r="G47"/>
  <c r="M20"/>
  <c r="N20"/>
  <c r="O20"/>
  <c r="M21"/>
  <c r="M19"/>
  <c r="K20"/>
  <c r="L20"/>
  <c r="K21"/>
  <c r="L21"/>
  <c r="K19"/>
  <c r="L19"/>
  <c r="F20"/>
  <c r="G20"/>
  <c r="F21"/>
  <c r="G21"/>
  <c r="F19"/>
  <c r="G19"/>
  <c r="M8"/>
  <c r="M9"/>
  <c r="N9"/>
  <c r="M10"/>
  <c r="N10"/>
  <c r="O10"/>
  <c r="M11"/>
  <c r="N11"/>
  <c r="O11"/>
  <c r="M12"/>
  <c r="N12"/>
  <c r="O12"/>
  <c r="M13"/>
  <c r="N13"/>
  <c r="M7"/>
  <c r="L11"/>
  <c r="K8"/>
  <c r="L8"/>
  <c r="K9"/>
  <c r="L9"/>
  <c r="K10"/>
  <c r="L10"/>
  <c r="K11"/>
  <c r="K12"/>
  <c r="L12"/>
  <c r="K13"/>
  <c r="L13"/>
  <c r="K7"/>
  <c r="L7"/>
  <c r="F8"/>
  <c r="G8"/>
  <c r="F9"/>
  <c r="G9"/>
  <c r="F10"/>
  <c r="G10"/>
  <c r="F11"/>
  <c r="G11"/>
  <c r="F12"/>
  <c r="G12"/>
  <c r="F13"/>
  <c r="G13"/>
  <c r="F7"/>
  <c r="G7"/>
  <c r="M101"/>
  <c r="M102"/>
  <c r="M103"/>
  <c r="M104"/>
  <c r="M105"/>
  <c r="N105"/>
  <c r="O105"/>
  <c r="M106"/>
  <c r="M107"/>
  <c r="N107"/>
  <c r="O107"/>
  <c r="M108"/>
  <c r="M109"/>
  <c r="M110"/>
  <c r="M111"/>
  <c r="M112"/>
  <c r="M113"/>
  <c r="N113"/>
  <c r="O113"/>
  <c r="M114"/>
  <c r="M115"/>
  <c r="N115"/>
  <c r="O115"/>
  <c r="M100"/>
  <c r="K101"/>
  <c r="L101"/>
  <c r="K102"/>
  <c r="L102"/>
  <c r="K103"/>
  <c r="L103"/>
  <c r="K104"/>
  <c r="L104"/>
  <c r="K105"/>
  <c r="L105"/>
  <c r="K106"/>
  <c r="L106"/>
  <c r="K107"/>
  <c r="L107"/>
  <c r="K108"/>
  <c r="L108"/>
  <c r="K109"/>
  <c r="L109"/>
  <c r="K110"/>
  <c r="L110"/>
  <c r="K111"/>
  <c r="L111"/>
  <c r="K112"/>
  <c r="L112"/>
  <c r="K113"/>
  <c r="L113"/>
  <c r="K114"/>
  <c r="L114"/>
  <c r="K115"/>
  <c r="L115"/>
  <c r="K100"/>
  <c r="L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00"/>
  <c r="G100"/>
  <c r="M93"/>
  <c r="N93"/>
  <c r="O93"/>
  <c r="M94"/>
  <c r="M92"/>
  <c r="N92"/>
  <c r="K93"/>
  <c r="L93"/>
  <c r="K94"/>
  <c r="L94"/>
  <c r="K92"/>
  <c r="L92"/>
  <c r="G93"/>
  <c r="F93"/>
  <c r="F94"/>
  <c r="G94"/>
  <c r="F92"/>
  <c r="G92"/>
  <c r="M81"/>
  <c r="N81"/>
  <c r="M82"/>
  <c r="M83"/>
  <c r="N83"/>
  <c r="O83"/>
  <c r="M84"/>
  <c r="N84"/>
  <c r="O84"/>
  <c r="M85"/>
  <c r="M86"/>
  <c r="M80"/>
  <c r="N80"/>
  <c r="K81"/>
  <c r="L81"/>
  <c r="K82"/>
  <c r="L82"/>
  <c r="K83"/>
  <c r="L83"/>
  <c r="K84"/>
  <c r="L84"/>
  <c r="K85"/>
  <c r="L85"/>
  <c r="K86"/>
  <c r="L86"/>
  <c r="K80"/>
  <c r="L80"/>
  <c r="F81"/>
  <c r="G81"/>
  <c r="F82"/>
  <c r="G82"/>
  <c r="F83"/>
  <c r="G83"/>
  <c r="F84"/>
  <c r="G84"/>
  <c r="F85"/>
  <c r="G85"/>
  <c r="F86"/>
  <c r="G86"/>
  <c r="F80"/>
  <c r="G80"/>
  <c r="M7" i="4"/>
  <c r="N6"/>
  <c r="N7"/>
  <c r="M6"/>
  <c r="O6"/>
  <c r="O7"/>
  <c r="L6"/>
  <c r="K6"/>
  <c r="G6"/>
  <c r="F6"/>
  <c r="M16" i="3"/>
  <c r="M15"/>
  <c r="M17"/>
  <c r="K16"/>
  <c r="L16"/>
  <c r="K15"/>
  <c r="L15"/>
  <c r="F16"/>
  <c r="G16"/>
  <c r="F15"/>
  <c r="G15"/>
  <c r="M9"/>
  <c r="N9"/>
  <c r="M8"/>
  <c r="M10"/>
  <c r="K9"/>
  <c r="L9"/>
  <c r="K8"/>
  <c r="L8"/>
  <c r="F9"/>
  <c r="G9"/>
  <c r="F8"/>
  <c r="G8"/>
  <c r="N52" i="2"/>
  <c r="N54"/>
  <c r="N56"/>
  <c r="N58"/>
  <c r="N60"/>
  <c r="N51"/>
  <c r="M52"/>
  <c r="O52"/>
  <c r="M53"/>
  <c r="M54"/>
  <c r="O54"/>
  <c r="M55"/>
  <c r="N55"/>
  <c r="O55"/>
  <c r="M56"/>
  <c r="O56"/>
  <c r="M57"/>
  <c r="M58"/>
  <c r="O58"/>
  <c r="M59"/>
  <c r="N59"/>
  <c r="O59"/>
  <c r="M60"/>
  <c r="O60"/>
  <c r="M61"/>
  <c r="M51"/>
  <c r="O51"/>
  <c r="L52"/>
  <c r="L54"/>
  <c r="L56"/>
  <c r="L58"/>
  <c r="L60"/>
  <c r="L51"/>
  <c r="K52"/>
  <c r="K53"/>
  <c r="L53"/>
  <c r="K54"/>
  <c r="K55"/>
  <c r="L55"/>
  <c r="K56"/>
  <c r="K57"/>
  <c r="L57"/>
  <c r="K58"/>
  <c r="K59"/>
  <c r="L59"/>
  <c r="K60"/>
  <c r="K61"/>
  <c r="L61"/>
  <c r="K51"/>
  <c r="G52"/>
  <c r="G54"/>
  <c r="G56"/>
  <c r="G58"/>
  <c r="G60"/>
  <c r="G51"/>
  <c r="F52"/>
  <c r="F53"/>
  <c r="G53"/>
  <c r="F54"/>
  <c r="F55"/>
  <c r="G55"/>
  <c r="F56"/>
  <c r="F57"/>
  <c r="G57"/>
  <c r="F58"/>
  <c r="F59"/>
  <c r="G59"/>
  <c r="F60"/>
  <c r="F61"/>
  <c r="G61"/>
  <c r="F51"/>
  <c r="M39"/>
  <c r="N39"/>
  <c r="O39"/>
  <c r="M40"/>
  <c r="M41"/>
  <c r="M46"/>
  <c r="M42"/>
  <c r="M43"/>
  <c r="N43"/>
  <c r="O43"/>
  <c r="M44"/>
  <c r="M45"/>
  <c r="N45"/>
  <c r="O45"/>
  <c r="M38"/>
  <c r="K39"/>
  <c r="L39"/>
  <c r="K40"/>
  <c r="L40"/>
  <c r="K41"/>
  <c r="L41"/>
  <c r="K42"/>
  <c r="L42"/>
  <c r="K43"/>
  <c r="L43"/>
  <c r="K44"/>
  <c r="L44"/>
  <c r="K45"/>
  <c r="L45"/>
  <c r="K38"/>
  <c r="L38"/>
  <c r="F39"/>
  <c r="G39"/>
  <c r="F40"/>
  <c r="G40"/>
  <c r="F41"/>
  <c r="G41"/>
  <c r="F42"/>
  <c r="G42"/>
  <c r="F43"/>
  <c r="G43"/>
  <c r="F44"/>
  <c r="G44"/>
  <c r="F45"/>
  <c r="G45"/>
  <c r="F38"/>
  <c r="G38"/>
  <c r="M31"/>
  <c r="M32"/>
  <c r="N32"/>
  <c r="O32"/>
  <c r="M30"/>
  <c r="K31"/>
  <c r="L31"/>
  <c r="K32"/>
  <c r="L32"/>
  <c r="K30"/>
  <c r="L30"/>
  <c r="F31"/>
  <c r="G31"/>
  <c r="F32"/>
  <c r="G32"/>
  <c r="F30"/>
  <c r="G30"/>
  <c r="M24"/>
  <c r="M25"/>
  <c r="K24"/>
  <c r="L24"/>
  <c r="F24"/>
  <c r="G24"/>
  <c r="M18"/>
  <c r="K18"/>
  <c r="L18"/>
  <c r="F18"/>
  <c r="G18"/>
  <c r="M8"/>
  <c r="N8"/>
  <c r="M9"/>
  <c r="M10"/>
  <c r="N10"/>
  <c r="O10"/>
  <c r="M11"/>
  <c r="M12"/>
  <c r="N12"/>
  <c r="O12"/>
  <c r="M7"/>
  <c r="M13"/>
  <c r="K8"/>
  <c r="L8"/>
  <c r="K9"/>
  <c r="L9"/>
  <c r="K10"/>
  <c r="L10"/>
  <c r="K11"/>
  <c r="L11"/>
  <c r="K12"/>
  <c r="L12"/>
  <c r="K7"/>
  <c r="L7"/>
  <c r="F8"/>
  <c r="G8"/>
  <c r="F9"/>
  <c r="G9"/>
  <c r="F10"/>
  <c r="G10"/>
  <c r="F11"/>
  <c r="G11"/>
  <c r="F12"/>
  <c r="G12"/>
  <c r="F7"/>
  <c r="G7"/>
  <c r="N38"/>
  <c r="N44"/>
  <c r="O44"/>
  <c r="N42"/>
  <c r="O42"/>
  <c r="N40"/>
  <c r="O40"/>
  <c r="O38"/>
  <c r="N7"/>
  <c r="N11"/>
  <c r="O11"/>
  <c r="N9"/>
  <c r="O9"/>
  <c r="N18"/>
  <c r="N19"/>
  <c r="M19"/>
  <c r="M33"/>
  <c r="N30"/>
  <c r="N31"/>
  <c r="O31"/>
  <c r="O7"/>
  <c r="O30"/>
  <c r="O33"/>
  <c r="M68" i="1"/>
  <c r="N66"/>
  <c r="N68"/>
  <c r="M67"/>
  <c r="N67"/>
  <c r="M66"/>
  <c r="O66"/>
  <c r="L66"/>
  <c r="K67"/>
  <c r="L67"/>
  <c r="K66"/>
  <c r="G66"/>
  <c r="F67"/>
  <c r="G67"/>
  <c r="F66"/>
  <c r="M53"/>
  <c r="M54"/>
  <c r="M55"/>
  <c r="M56"/>
  <c r="M57"/>
  <c r="M58"/>
  <c r="M59"/>
  <c r="N59"/>
  <c r="M52"/>
  <c r="M60"/>
  <c r="K53"/>
  <c r="L53"/>
  <c r="K54"/>
  <c r="L54"/>
  <c r="K55"/>
  <c r="L55"/>
  <c r="K56"/>
  <c r="L56"/>
  <c r="K57"/>
  <c r="L57"/>
  <c r="K58"/>
  <c r="L58"/>
  <c r="K59"/>
  <c r="L59"/>
  <c r="K52"/>
  <c r="L52"/>
  <c r="F53"/>
  <c r="G53"/>
  <c r="F54"/>
  <c r="G54"/>
  <c r="F55"/>
  <c r="G55"/>
  <c r="F56"/>
  <c r="G56"/>
  <c r="F57"/>
  <c r="G57"/>
  <c r="F58"/>
  <c r="G58"/>
  <c r="F59"/>
  <c r="G59"/>
  <c r="F52"/>
  <c r="G52"/>
  <c r="M46"/>
  <c r="N45"/>
  <c r="N46"/>
  <c r="M45"/>
  <c r="O45"/>
  <c r="O46"/>
  <c r="L45"/>
  <c r="K45"/>
  <c r="G45"/>
  <c r="F45"/>
  <c r="N35"/>
  <c r="N37"/>
  <c r="N34"/>
  <c r="M35"/>
  <c r="O35"/>
  <c r="M36"/>
  <c r="N36"/>
  <c r="O36"/>
  <c r="M37"/>
  <c r="O37"/>
  <c r="M38"/>
  <c r="N38"/>
  <c r="M34"/>
  <c r="O34"/>
  <c r="L35"/>
  <c r="L37"/>
  <c r="L34"/>
  <c r="K35"/>
  <c r="K36"/>
  <c r="L36"/>
  <c r="K37"/>
  <c r="K38"/>
  <c r="L38"/>
  <c r="K34"/>
  <c r="G35"/>
  <c r="G37"/>
  <c r="G34"/>
  <c r="F35"/>
  <c r="F36"/>
  <c r="G36"/>
  <c r="F37"/>
  <c r="F38"/>
  <c r="G38"/>
  <c r="F34"/>
  <c r="M21"/>
  <c r="M22"/>
  <c r="M23"/>
  <c r="M24"/>
  <c r="M25"/>
  <c r="M26"/>
  <c r="N26"/>
  <c r="M27"/>
  <c r="M20"/>
  <c r="K21"/>
  <c r="L21"/>
  <c r="K22"/>
  <c r="L22"/>
  <c r="K23"/>
  <c r="L23"/>
  <c r="K24"/>
  <c r="L24"/>
  <c r="K25"/>
  <c r="L25"/>
  <c r="K26"/>
  <c r="L26"/>
  <c r="K27"/>
  <c r="L27"/>
  <c r="K20"/>
  <c r="L20"/>
  <c r="F21"/>
  <c r="G21"/>
  <c r="F22"/>
  <c r="G22"/>
  <c r="F23"/>
  <c r="G23"/>
  <c r="F24"/>
  <c r="G24"/>
  <c r="F25"/>
  <c r="G25"/>
  <c r="F26"/>
  <c r="G26"/>
  <c r="F27"/>
  <c r="G27"/>
  <c r="F20"/>
  <c r="G20"/>
  <c r="N11"/>
  <c r="N13"/>
  <c r="M10"/>
  <c r="N10"/>
  <c r="O10"/>
  <c r="M11"/>
  <c r="O11"/>
  <c r="M12"/>
  <c r="M13"/>
  <c r="O13"/>
  <c r="M9"/>
  <c r="M14"/>
  <c r="L11"/>
  <c r="L13"/>
  <c r="K10"/>
  <c r="L10"/>
  <c r="K11"/>
  <c r="K12"/>
  <c r="L12"/>
  <c r="K13"/>
  <c r="K9"/>
  <c r="L9"/>
  <c r="G11"/>
  <c r="G13"/>
  <c r="F10"/>
  <c r="G10"/>
  <c r="F11"/>
  <c r="F12"/>
  <c r="G12"/>
  <c r="F13"/>
  <c r="F9"/>
  <c r="G9"/>
  <c r="M101" i="10"/>
  <c r="N101"/>
  <c r="O101"/>
  <c r="M42"/>
  <c r="N42"/>
  <c r="O42"/>
  <c r="M25"/>
  <c r="M17"/>
  <c r="N17"/>
  <c r="N100"/>
  <c r="O100"/>
  <c r="N60"/>
  <c r="O60"/>
  <c r="N60" i="1"/>
  <c r="O60"/>
  <c r="N46" i="2"/>
  <c r="O46"/>
  <c r="O14" i="1"/>
  <c r="N14"/>
  <c r="O8" i="2"/>
  <c r="O13"/>
  <c r="N13"/>
  <c r="O61"/>
  <c r="O53"/>
  <c r="N22" i="1"/>
  <c r="O22"/>
  <c r="O26"/>
  <c r="M28"/>
  <c r="O38"/>
  <c r="N9"/>
  <c r="O9"/>
  <c r="N25"/>
  <c r="O25"/>
  <c r="N21"/>
  <c r="O21"/>
  <c r="N52"/>
  <c r="O52"/>
  <c r="N56"/>
  <c r="O56"/>
  <c r="O67"/>
  <c r="O68"/>
  <c r="N33" i="2"/>
  <c r="O24"/>
  <c r="O25"/>
  <c r="N24"/>
  <c r="N25"/>
  <c r="N41"/>
  <c r="O41"/>
  <c r="N61"/>
  <c r="N57"/>
  <c r="O57"/>
  <c r="N53"/>
  <c r="N62"/>
  <c r="N16" i="3"/>
  <c r="O16"/>
  <c r="N86" i="5"/>
  <c r="N82"/>
  <c r="N94"/>
  <c r="N114"/>
  <c r="O114"/>
  <c r="N109"/>
  <c r="O109"/>
  <c r="N103"/>
  <c r="O103"/>
  <c r="M116"/>
  <c r="N7"/>
  <c r="N21"/>
  <c r="O21"/>
  <c r="N24" i="1"/>
  <c r="O24"/>
  <c r="M39"/>
  <c r="O59"/>
  <c r="M62" i="2"/>
  <c r="O9" i="3"/>
  <c r="M87" i="5"/>
  <c r="N102"/>
  <c r="O102"/>
  <c r="N12" i="8"/>
  <c r="O12"/>
  <c r="N20" i="1"/>
  <c r="O20"/>
  <c r="N55"/>
  <c r="O55"/>
  <c r="N12"/>
  <c r="O12"/>
  <c r="N27"/>
  <c r="O27"/>
  <c r="N23"/>
  <c r="O23"/>
  <c r="N58"/>
  <c r="O58"/>
  <c r="N54"/>
  <c r="O54"/>
  <c r="O18" i="2"/>
  <c r="O19"/>
  <c r="N8" i="3"/>
  <c r="N10"/>
  <c r="N111" i="5"/>
  <c r="O111"/>
  <c r="N106"/>
  <c r="O106"/>
  <c r="N101"/>
  <c r="O101"/>
  <c r="N57" i="1"/>
  <c r="O57"/>
  <c r="N53"/>
  <c r="O53"/>
  <c r="N15" i="3"/>
  <c r="N17"/>
  <c r="N110" i="5"/>
  <c r="O110"/>
  <c r="M22"/>
  <c r="N19"/>
  <c r="O19"/>
  <c r="N100"/>
  <c r="O100"/>
  <c r="N112"/>
  <c r="O112"/>
  <c r="N108"/>
  <c r="O108"/>
  <c r="N104"/>
  <c r="O104"/>
  <c r="N121"/>
  <c r="N129"/>
  <c r="N125"/>
  <c r="O125"/>
  <c r="N62"/>
  <c r="O62"/>
  <c r="N58"/>
  <c r="O58"/>
  <c r="N54"/>
  <c r="O54"/>
  <c r="M64"/>
  <c r="N72"/>
  <c r="O72"/>
  <c r="N134"/>
  <c r="O134"/>
  <c r="M37" i="7"/>
  <c r="O10" i="8"/>
  <c r="N44"/>
  <c r="O44"/>
  <c r="O40" i="5"/>
  <c r="M48"/>
  <c r="N128"/>
  <c r="O128"/>
  <c r="N124"/>
  <c r="O124"/>
  <c r="N69"/>
  <c r="N71"/>
  <c r="O71"/>
  <c r="M75"/>
  <c r="N137"/>
  <c r="O137"/>
  <c r="O6" i="6"/>
  <c r="M10"/>
  <c r="N19" i="7"/>
  <c r="O19"/>
  <c r="M60"/>
  <c r="N58"/>
  <c r="O58"/>
  <c r="O23" i="8"/>
  <c r="M26"/>
  <c r="O19"/>
  <c r="O53"/>
  <c r="N127" i="5"/>
  <c r="O127"/>
  <c r="N123"/>
  <c r="O123"/>
  <c r="N136"/>
  <c r="O136"/>
  <c r="N18" i="7"/>
  <c r="O18"/>
  <c r="N14"/>
  <c r="O14"/>
  <c r="N10"/>
  <c r="O10"/>
  <c r="M45"/>
  <c r="N44"/>
  <c r="O44"/>
  <c r="O9" i="8"/>
  <c r="O22"/>
  <c r="O52"/>
  <c r="N126" i="5"/>
  <c r="O126"/>
  <c r="N122"/>
  <c r="O122"/>
  <c r="N135"/>
  <c r="O135"/>
  <c r="O7" i="6"/>
  <c r="M20" i="7"/>
  <c r="N20"/>
  <c r="N8"/>
  <c r="O8"/>
  <c r="N17"/>
  <c r="O17"/>
  <c r="N13"/>
  <c r="O13"/>
  <c r="N9"/>
  <c r="O9"/>
  <c r="O8" i="8"/>
  <c r="O21"/>
  <c r="O51"/>
  <c r="N32"/>
  <c r="N40"/>
  <c r="O40"/>
  <c r="N36"/>
  <c r="O36"/>
  <c r="O32"/>
  <c r="N53"/>
  <c r="O91"/>
  <c r="O75"/>
  <c r="O67"/>
  <c r="N67"/>
  <c r="O63"/>
  <c r="N63"/>
  <c r="N91"/>
  <c r="N75"/>
  <c r="O89"/>
  <c r="O73"/>
  <c r="N25" i="9"/>
  <c r="O25"/>
  <c r="L35" i="7"/>
  <c r="N9" i="8"/>
  <c r="N18"/>
  <c r="O18"/>
  <c r="N22"/>
  <c r="N43"/>
  <c r="O43"/>
  <c r="N39"/>
  <c r="O39"/>
  <c r="N35"/>
  <c r="O35"/>
  <c r="N52"/>
  <c r="M54"/>
  <c r="O86"/>
  <c r="O78"/>
  <c r="O70"/>
  <c r="N66"/>
  <c r="O66"/>
  <c r="N62"/>
  <c r="O62"/>
  <c r="N90"/>
  <c r="O90"/>
  <c r="N79"/>
  <c r="O79"/>
  <c r="N74"/>
  <c r="O74"/>
  <c r="O85"/>
  <c r="O56" i="9"/>
  <c r="O48"/>
  <c r="L34" i="7"/>
  <c r="N8" i="8"/>
  <c r="N25"/>
  <c r="O25"/>
  <c r="N21"/>
  <c r="N42"/>
  <c r="O42"/>
  <c r="N38"/>
  <c r="O38"/>
  <c r="N34"/>
  <c r="O34"/>
  <c r="N51"/>
  <c r="M93"/>
  <c r="N60"/>
  <c r="N83"/>
  <c r="O83"/>
  <c r="N78"/>
  <c r="O81"/>
  <c r="O65"/>
  <c r="N99"/>
  <c r="O99"/>
  <c r="O51" i="9"/>
  <c r="L33" i="7"/>
  <c r="N11" i="8"/>
  <c r="O11"/>
  <c r="N24"/>
  <c r="O24"/>
  <c r="N20"/>
  <c r="O20"/>
  <c r="N41"/>
  <c r="O41"/>
  <c r="N37"/>
  <c r="O37"/>
  <c r="N33"/>
  <c r="O33"/>
  <c r="N50"/>
  <c r="O50"/>
  <c r="O88"/>
  <c r="O84"/>
  <c r="O80"/>
  <c r="O68"/>
  <c r="N92"/>
  <c r="O92"/>
  <c r="N87"/>
  <c r="O87"/>
  <c r="N82"/>
  <c r="O82"/>
  <c r="N71"/>
  <c r="O71"/>
  <c r="O60"/>
  <c r="O77"/>
  <c r="O61"/>
  <c r="O113"/>
  <c r="O18" i="9"/>
  <c r="O10"/>
  <c r="N41"/>
  <c r="O41"/>
  <c r="N100" i="8"/>
  <c r="O100"/>
  <c r="O112"/>
  <c r="O21" i="9"/>
  <c r="O17"/>
  <c r="O13"/>
  <c r="O9"/>
  <c r="N39"/>
  <c r="O39"/>
  <c r="N35"/>
  <c r="O35"/>
  <c r="O31"/>
  <c r="N56"/>
  <c r="N52"/>
  <c r="O52"/>
  <c r="N48"/>
  <c r="N10" i="10"/>
  <c r="O10"/>
  <c r="M11"/>
  <c r="N11"/>
  <c r="O11"/>
  <c r="N24"/>
  <c r="O24"/>
  <c r="N41"/>
  <c r="O41"/>
  <c r="N21" i="11"/>
  <c r="O21"/>
  <c r="M114" i="8"/>
  <c r="O40" i="9"/>
  <c r="O36"/>
  <c r="O32"/>
  <c r="N55"/>
  <c r="O55"/>
  <c r="N51"/>
  <c r="O47"/>
  <c r="O53"/>
  <c r="O49"/>
  <c r="M57"/>
  <c r="N40" i="10"/>
  <c r="O40"/>
  <c r="N36"/>
  <c r="O36"/>
  <c r="N32"/>
  <c r="O32"/>
  <c r="N102" i="8"/>
  <c r="O102"/>
  <c r="N113"/>
  <c r="N22" i="9"/>
  <c r="O22"/>
  <c r="N18"/>
  <c r="N14"/>
  <c r="O14"/>
  <c r="N10"/>
  <c r="N8" i="10"/>
  <c r="O8"/>
  <c r="N35" i="12"/>
  <c r="O35"/>
  <c r="N101" i="8"/>
  <c r="O101"/>
  <c r="N8" i="9"/>
  <c r="O8"/>
  <c r="N23" i="10"/>
  <c r="N25"/>
  <c r="O34" i="12"/>
  <c r="N32"/>
  <c r="O32"/>
  <c r="N18" i="11"/>
  <c r="O18"/>
  <c r="N13"/>
  <c r="O13"/>
  <c r="N9"/>
  <c r="O9"/>
  <c r="N31" i="10"/>
  <c r="O31"/>
  <c r="N84"/>
  <c r="O84"/>
  <c r="N48"/>
  <c r="O48"/>
  <c r="O10" i="12"/>
  <c r="N18"/>
  <c r="O18"/>
  <c r="O19"/>
  <c r="O24"/>
  <c r="O25"/>
  <c r="N31"/>
  <c r="O31"/>
  <c r="O42"/>
  <c r="N8" i="11"/>
  <c r="O8"/>
  <c r="N17"/>
  <c r="O17"/>
  <c r="N12"/>
  <c r="O12"/>
  <c r="N34" i="12"/>
  <c r="N41"/>
  <c r="N43"/>
  <c r="N20" i="11"/>
  <c r="O20"/>
  <c r="N16"/>
  <c r="O16"/>
  <c r="N15"/>
  <c r="O15"/>
  <c r="N11"/>
  <c r="O11"/>
  <c r="N9" i="12"/>
  <c r="N11"/>
  <c r="N33"/>
  <c r="O33"/>
  <c r="N19" i="11"/>
  <c r="O19"/>
  <c r="N14"/>
  <c r="O14"/>
  <c r="N10"/>
  <c r="O10"/>
  <c r="O62" i="2"/>
  <c r="O9" i="12"/>
  <c r="O11"/>
  <c r="O41"/>
  <c r="O43"/>
  <c r="N19"/>
  <c r="N26" i="8"/>
  <c r="O26"/>
  <c r="N54"/>
  <c r="O54"/>
  <c r="O82" i="5"/>
  <c r="N57" i="9"/>
  <c r="O57"/>
  <c r="O7" i="5"/>
  <c r="O15" i="3"/>
  <c r="O17"/>
  <c r="O39" i="1"/>
  <c r="N39"/>
  <c r="O114" i="8"/>
  <c r="N114"/>
  <c r="N93"/>
  <c r="O93"/>
  <c r="O10" i="6"/>
  <c r="N10"/>
  <c r="O69" i="5"/>
  <c r="N116"/>
  <c r="O8" i="3"/>
  <c r="O10"/>
  <c r="N28" i="1"/>
  <c r="O28"/>
  <c r="O94" i="5"/>
  <c r="O23" i="10"/>
  <c r="O25"/>
  <c r="M78"/>
  <c r="N78"/>
  <c r="O78"/>
  <c r="O77"/>
  <c r="O17"/>
  <c r="N63"/>
  <c r="O63"/>
  <c r="N35"/>
  <c r="O35"/>
  <c r="N95"/>
  <c r="O95"/>
  <c r="N59"/>
  <c r="O59"/>
  <c r="O51"/>
  <c r="O39"/>
  <c r="O34"/>
  <c r="O99"/>
  <c r="O70"/>
  <c r="M71"/>
  <c r="M51" i="7"/>
  <c r="N36"/>
  <c r="O36"/>
  <c r="O34"/>
  <c r="N12"/>
  <c r="O12"/>
  <c r="N16"/>
  <c r="O16"/>
  <c r="N71" i="10"/>
  <c r="O71"/>
  <c r="N37" i="11"/>
  <c r="O37"/>
  <c r="M40"/>
  <c r="N40"/>
  <c r="N36"/>
  <c r="O36"/>
  <c r="O43" i="7"/>
  <c r="O45"/>
  <c r="N45"/>
  <c r="O20"/>
  <c r="O59"/>
  <c r="N60"/>
  <c r="O57"/>
  <c r="O60"/>
  <c r="N37"/>
  <c r="O33"/>
  <c r="O37"/>
  <c r="N51"/>
  <c r="O50"/>
  <c r="O51"/>
  <c r="O26"/>
  <c r="M27"/>
  <c r="O38" i="11"/>
  <c r="O27"/>
  <c r="O40"/>
  <c r="N28"/>
  <c r="O28"/>
  <c r="M30"/>
  <c r="N27" i="7"/>
  <c r="O27"/>
  <c r="N30" i="11"/>
  <c r="O30"/>
  <c r="O121" i="5"/>
  <c r="O45"/>
  <c r="O55"/>
  <c r="N55"/>
  <c r="M138"/>
  <c r="N138"/>
  <c r="O138"/>
  <c r="O116"/>
  <c r="O42"/>
  <c r="O86"/>
  <c r="N95"/>
  <c r="O9"/>
  <c r="N63"/>
  <c r="O63"/>
  <c r="M14"/>
  <c r="N64"/>
  <c r="O22"/>
  <c r="O80"/>
  <c r="O129"/>
  <c r="N22"/>
  <c r="M95"/>
  <c r="O92"/>
  <c r="O95"/>
  <c r="N8"/>
  <c r="O8"/>
  <c r="O14"/>
  <c r="O60"/>
  <c r="O74"/>
  <c r="N85"/>
  <c r="O85"/>
  <c r="N70"/>
  <c r="N75"/>
  <c r="O81"/>
  <c r="O13"/>
  <c r="O53"/>
  <c r="O56"/>
  <c r="N28"/>
  <c r="O28"/>
  <c r="N36"/>
  <c r="M29"/>
  <c r="O35"/>
  <c r="N29"/>
  <c r="O64"/>
  <c r="O70"/>
  <c r="O75"/>
  <c r="N87"/>
  <c r="O36"/>
  <c r="O48"/>
  <c r="N48"/>
  <c r="N14"/>
  <c r="O87"/>
  <c r="O29"/>
</calcChain>
</file>

<file path=xl/sharedStrings.xml><?xml version="1.0" encoding="utf-8"?>
<sst xmlns="http://schemas.openxmlformats.org/spreadsheetml/2006/main" count="2696" uniqueCount="507">
  <si>
    <t>1. SKLOP: MLEKO IN MLEČNI IZDELKI</t>
  </si>
  <si>
    <t>1.1 PASTERIZIRANO, STERILIZIRANO IN KUHANO MLEKO</t>
  </si>
  <si>
    <t>Kom</t>
  </si>
  <si>
    <t>1.2 FERMENTIRANO MLEKO</t>
  </si>
  <si>
    <t>Kislo mleko, 150 do 180 ml</t>
  </si>
  <si>
    <t>Sladka smetana: 35 % m.m., 1 L</t>
  </si>
  <si>
    <t>Kisla pasterizirana smetana, min. 20 % m.m., PS lonček 150 do 180 g</t>
  </si>
  <si>
    <t>1.3 SMETANA</t>
  </si>
  <si>
    <t>1.4 SUROVO MASLO</t>
  </si>
  <si>
    <t xml:space="preserve">Surovo maslo I. vrste, neto količina 250 g </t>
  </si>
  <si>
    <t>1.5 SIRI</t>
  </si>
  <si>
    <t>Poltrdi tričetrt mastni sir s 35 % m.m., vakum. pakiran, teža 2000 do 3000 g</t>
  </si>
  <si>
    <t>1.6 SLADOLED</t>
  </si>
  <si>
    <t>Krem sladoled z okusom čokolade, lonček 140 ml, plastična žlička</t>
  </si>
  <si>
    <t>2. SKLOP: MESO IN MESNI IZDELKI</t>
  </si>
  <si>
    <t>2.1 GOVEJE MESO</t>
  </si>
  <si>
    <t>Meso mladega goveda, I. kategorije:stegno brez bočnika, v kosu, brez kosti</t>
  </si>
  <si>
    <t>Meso mladega goveda, I. kategorije: meso plečeta, brez kosti, narezano na kocke 1x1 cm</t>
  </si>
  <si>
    <t>Mleto meso, I. kategorije (mešano: 50 % meso mladih goved, 50 % svinjsko meso)</t>
  </si>
  <si>
    <t>Kg</t>
  </si>
  <si>
    <t>Telečje meso, I. kategorije: stegno brez bočnika, v kosu, brez kosti</t>
  </si>
  <si>
    <t>Telečje meso, I. kategorije: stegno brez bočnika, brez kosti, narezano na zrezke 60 - 80g</t>
  </si>
  <si>
    <t>Telečje meso, I. kategorije, meso plečeta, brez podlakta, brez kosti, narezano na kocke 1x1 cm</t>
  </si>
  <si>
    <t>Žrebičje meso, I. kategorije,meso plečeta, brez podlakta, brez kosti, narezano na kocke 2x2 cm</t>
  </si>
  <si>
    <t>2.2 ŽREBIČJE MESO</t>
  </si>
  <si>
    <t>2.3 MESO KUNCEV</t>
  </si>
  <si>
    <t>Kunčji file, I. kategorije, 60 – 80 g</t>
  </si>
  <si>
    <t>2.4 SVINJSKO MESO</t>
  </si>
  <si>
    <t>Svinjsko meso, I. kategorije:stegno, v kosu, brez kosti</t>
  </si>
  <si>
    <t>Svinjsko meso, I. kategorije:stegno, brez kosti, narezano na zrezke 60 – 80 g</t>
  </si>
  <si>
    <t>Svinjsko meso, I. kategorije:stegno, brez kosti, narezano na kocke 1x1 cm</t>
  </si>
  <si>
    <t>2.5 PERUTNINSKO MESO</t>
  </si>
  <si>
    <t>Piščančja bedra, brez kože in kosti, razred A</t>
  </si>
  <si>
    <t>Piščančji file, razred A</t>
  </si>
  <si>
    <t xml:space="preserve">Piščančji file, razred A, narezano na zrezke 60 - 80 g
</t>
  </si>
  <si>
    <t>Piščančji file, razred A, narezano na kocke 1 cm x 1 cm</t>
  </si>
  <si>
    <t>Puranji file, razred A</t>
  </si>
  <si>
    <t xml:space="preserve">Puranji file, razred A,narezano na kocke 1 cm x 1 cm
</t>
  </si>
  <si>
    <t>2.6 MESNI IZDELKI</t>
  </si>
  <si>
    <t>Hrenovka, telečja, (porcijska- 1 par 100-110 g), v naravnem ovoju</t>
  </si>
  <si>
    <t>Hrenovka, piščančja, (porcijska- 1 par100- 110 g), v naravnem ovoju</t>
  </si>
  <si>
    <t>Posebna salama, najmanj 74 %  piščančjega mesa, v kosu</t>
  </si>
  <si>
    <t>Posebna salama, najmanj 74 %  piščančjega mesa, narezana na rezine</t>
  </si>
  <si>
    <t>Puranja šunka v ovoju, najmanj 70 % puranjega mesa</t>
  </si>
  <si>
    <t>Piščančje prsi v ovoju, delež piščančjih prsi brez kosti je najmanj 80 %</t>
  </si>
  <si>
    <t>Piščančje prsi v ovoju, narezana na rezine</t>
  </si>
  <si>
    <t>Puranja šunka, narezana na rezine</t>
  </si>
  <si>
    <t>Prešana šunka, brez konzervansov, I. kakovostni razred, narezana na rezine</t>
  </si>
  <si>
    <t>Kuhan pršut v kosu</t>
  </si>
  <si>
    <t>Prekajeni svinjski vrat brez kosti</t>
  </si>
  <si>
    <t>3. SKLOP: RIBE IN IZDELKI IZ RIB</t>
  </si>
  <si>
    <t>3.1 HITRO ZAMRZNJENI RIBJI FILEJI</t>
  </si>
  <si>
    <t>Zamrznjeni file pange</t>
  </si>
  <si>
    <t>Zamrznjeni file lososa, aljaska, brez kosti, iz sredina rezani, kosi so zamrznjeni posamezno</t>
  </si>
  <si>
    <t>3.2 KONZERVIRANE RIBE</t>
  </si>
  <si>
    <t>Steriilzirani koščki tune v rastlinskme olju (večji koščki tune). Tuna minimalno 70 %. Teža 100 do 200 g.</t>
  </si>
  <si>
    <t>Steriilzirani koščki tune v rastlinskme olju (večji koščki tune). Tuna minimalno 70 %. Teža 1700 do 2000 g</t>
  </si>
  <si>
    <t>Kokošja jajca, L: od 63 do 73 g</t>
  </si>
  <si>
    <t>4. SKLOP: JAJCA</t>
  </si>
  <si>
    <t>5.1 OLUŠČENA ŽITA</t>
  </si>
  <si>
    <t>5.2 PRIPRAVLJENI IZDELKI IZ ŽIT</t>
  </si>
  <si>
    <t>5. SKLOP: ŽITO IN MLEVSKI IZDELKI</t>
  </si>
  <si>
    <t>Pšenična moka polbela, tip 850, pakirana po 1 kg</t>
  </si>
  <si>
    <t>Pšenična moka bela, tip 500, ostra, pakirano po 1 kg</t>
  </si>
  <si>
    <t>Pšenična moka bela, tip 500, mehka, pakirana po 1 kg</t>
  </si>
  <si>
    <t>Pšenična moka bela, tip 500, mehka, pakirana po 5 kg</t>
  </si>
  <si>
    <t>Pšenična moka bela, tip 500, ostra, pakirano po 5 kg</t>
  </si>
  <si>
    <t>Ajdova moka, pakirano po 1 kg</t>
  </si>
  <si>
    <t>Pšenična polnozrnata moka, pakirano po 1 kg</t>
  </si>
  <si>
    <t>Pirina polnozrnata moka, pakirano po 1 kg</t>
  </si>
  <si>
    <t>Pšenični zdrob, tip 400, pakirano po 1 kg</t>
  </si>
  <si>
    <t>Pšenični zdrob, tip 400, pakirano po 5 kg</t>
  </si>
  <si>
    <t>Koruzni zdrob, pakirano po 1 kg</t>
  </si>
  <si>
    <t>Koruzni zdrob, pakirano po 5 kg</t>
  </si>
  <si>
    <t>Kus kus, pakirano po 1 kg</t>
  </si>
  <si>
    <t>Polnomastni sveži sir iz pasteriziranega mleka, teža 500 g</t>
  </si>
  <si>
    <t>Sirni namaz-smetanov, najmanj 70 % m.m., PS lonček 140 do 150 g</t>
  </si>
  <si>
    <t>Prekmastni topljeni sir za mazanje 140 do 150 g (pakiranje v trikotnikih)</t>
  </si>
  <si>
    <t>Nizkokalorični dietni jogurt, 1,5 % m.m., lonček 150 do 180 g</t>
  </si>
  <si>
    <t>Žemlja, polnozrnata, teža 40 do 60 g, nepakirano</t>
  </si>
  <si>
    <t>Sirova štručka, teža 40 do 60 g, nepakirano</t>
  </si>
  <si>
    <t>Makovka, teža 40 do 60 g, nepakirano</t>
  </si>
  <si>
    <t>Mlečna štručka, teža 40 g, nepakirano</t>
  </si>
  <si>
    <t>Graham bombeta, teža 30 do 40 g, nepakirano</t>
  </si>
  <si>
    <t>Korzuna bombeta, teža 30 do 40 g, nepakirano</t>
  </si>
  <si>
    <t>Ržena bombeta, teža 30 do 40 g, nepakirano</t>
  </si>
  <si>
    <t>Kajzerica, teža 40 do 60 g, nepakirano</t>
  </si>
  <si>
    <t>6. SKLOP: MED</t>
  </si>
  <si>
    <t>Točeni cvetlični med</t>
  </si>
  <si>
    <t>Točeni gozdni med</t>
  </si>
  <si>
    <t>Točeni lipov med</t>
  </si>
  <si>
    <t>Točeni akacijev med</t>
  </si>
  <si>
    <t>7. SKLOP: IZDELKI IZ SADJA</t>
  </si>
  <si>
    <t>7.1 SOKOVI IN NEKTARJI</t>
  </si>
  <si>
    <t>Sadni nektar iz črnega ribeza, pakirano po 1 L</t>
  </si>
  <si>
    <t>Sadni nektar iz jagod, pakirano po 1 L</t>
  </si>
  <si>
    <t>Sadni nektar iz breskev, pakirano po 1 L</t>
  </si>
  <si>
    <t>Sadni nektar iz marelic, pakirano po 1 L</t>
  </si>
  <si>
    <t>Sadni sok iz jabolk, sadni delež 100 %, pakirano po 1 L</t>
  </si>
  <si>
    <t>Sadni sok iz pomaranč, sadni delež 100 %, pakirano po 1 L</t>
  </si>
  <si>
    <t>Sadni sok iz ananasa, sadni delež 100 %, pakirano po 1 L</t>
  </si>
  <si>
    <t>Sadni sok iz hruške, sadni delež 100 %, pakirano po 1 L</t>
  </si>
  <si>
    <t>Sadno zelenjavni sok iz korenčka, jabolka in pomaranče, sadno zelenjavni delež 100 %, pakirano po 1 L</t>
  </si>
  <si>
    <t>8.1 KISLA ZELENJAVA</t>
  </si>
  <si>
    <t>Kislo zelje, narezno, rinfuza, razred I, teža 10 do 15 kg</t>
  </si>
  <si>
    <t>Kislo zelje, narezno, rinfuza, razred I, teža 1 kg</t>
  </si>
  <si>
    <t>Kisla repa, narezana, rinfuza, razred I, teža 10 do 15 kg</t>
  </si>
  <si>
    <t>Kisla repa, narezana, rinfuza, razred I, teža 1 kg</t>
  </si>
  <si>
    <t>8.2 KONZERVIRANA ZELENJAVA</t>
  </si>
  <si>
    <t>Fižol rjavi, steriilziran, brez dodatnih konzervansov, teža 1000 do 2500 g</t>
  </si>
  <si>
    <t>Sladka koruza v zrnju, brez dodanih konzervansov, teža 1000 do 2500 g</t>
  </si>
  <si>
    <t>Olupljeni paradižnikovi pelati, rezani na kocke, pasterizirani, brez dodanih konzervansov, teža 1000 do 2500 g</t>
  </si>
  <si>
    <t>Olupljeni paradižnik v gostem paradižnikovem soku, pasterizirani, brez dodatnih konzervansov, teža 1000 do 2500 g</t>
  </si>
  <si>
    <t>Paradižnikov dvojni koncentrat, brez dodanih konzervansov, teža 2500 do 4000 g</t>
  </si>
  <si>
    <t>8.3 ZAMRZNJENA ZELENJAVA</t>
  </si>
  <si>
    <t>8.4 SVEŽE VRTNINE - KROMPIR</t>
  </si>
  <si>
    <t>Mladi krompir, integrirano pridelano,kalibriran</t>
  </si>
  <si>
    <t>8.5 OSTALE SVEŽE VRTNINE</t>
  </si>
  <si>
    <t>Blitva, pakirana v lesene ali kartonske zabojčke</t>
  </si>
  <si>
    <t>Brokoli, razred I</t>
  </si>
  <si>
    <t>Bučke, temno zelene sorte, razred I</t>
  </si>
  <si>
    <t>Cvetača, s porezanimi listi, pakirana v kartonske ali lesene zabojčke, razred I</t>
  </si>
  <si>
    <t>Čebula, razred I</t>
  </si>
  <si>
    <t>Česen, z odrezanimi lažnimi stebelci, razred I</t>
  </si>
  <si>
    <t>Jajčevci, razred I</t>
  </si>
  <si>
    <t>Kitajsko zelje, razred I</t>
  </si>
  <si>
    <t>Koleraba, rumena, razred I</t>
  </si>
  <si>
    <t>Korenje, brez listja, razred I</t>
  </si>
  <si>
    <t>Kumare, razred I</t>
  </si>
  <si>
    <t>Ohrovt, glavnati, razred I</t>
  </si>
  <si>
    <t>Paprika, zelena, razred I</t>
  </si>
  <si>
    <t>Paprika, rdeča, razred I</t>
  </si>
  <si>
    <t>Paprika, rumena, razred I</t>
  </si>
  <si>
    <t>Paradižnik, razred I</t>
  </si>
  <si>
    <t>Peteršilj, koren in list</t>
  </si>
  <si>
    <t>Por, cel, razred I</t>
  </si>
  <si>
    <t>Radič, razred I</t>
  </si>
  <si>
    <t>Redkvica, razred I</t>
  </si>
  <si>
    <t>Solata, endivija, pakirana v zabojčkih, razred I</t>
  </si>
  <si>
    <t>Solata, mehkolistna, pakirana v zabojčkih, razred I</t>
  </si>
  <si>
    <t>Solata, zelena solata, pakirana v zabojčkih, razred I</t>
  </si>
  <si>
    <t>Solata, kristalka, pakirana v zabojčkih, razred I</t>
  </si>
  <si>
    <t>Solata, ledenka, pakirana v zabojčkih, razred I</t>
  </si>
  <si>
    <t>Koleraba, nadzemna, razred I</t>
  </si>
  <si>
    <t>Solata, motovilec, razred I</t>
  </si>
  <si>
    <t>Solata, kodrolistna, razred I</t>
  </si>
  <si>
    <t>Zelena, list in gomolj, razred I</t>
  </si>
  <si>
    <t>Beluši, razred I</t>
  </si>
  <si>
    <t>Zelje, glavnato, razred I</t>
  </si>
  <si>
    <t>Zelje, rdeče, razred I</t>
  </si>
  <si>
    <t>8.6 SVEŽE ZAČIMBE</t>
  </si>
  <si>
    <t>Bazilika</t>
  </si>
  <si>
    <t>Drobnjak</t>
  </si>
  <si>
    <t>Origano</t>
  </si>
  <si>
    <t>Koriander</t>
  </si>
  <si>
    <t>8.7 SUHE VRTNINE</t>
  </si>
  <si>
    <t>Stročji fižol, razred ekstra</t>
  </si>
  <si>
    <t>Leča</t>
  </si>
  <si>
    <t>Soja, razred ekstra</t>
  </si>
  <si>
    <t>Čičerika</t>
  </si>
  <si>
    <t>Fižol v zrnju, češnjevec, razred ekstra</t>
  </si>
  <si>
    <t>8. SKLOP: VRTNINE IN IZDELKI IZ VRTNIN</t>
  </si>
  <si>
    <t>9. SKLOP: SVEŽE IN SUHO SADJE</t>
  </si>
  <si>
    <t>9.2 SVEŽE SADJE - TROPSKO SADJE</t>
  </si>
  <si>
    <t>Banane, razred I</t>
  </si>
  <si>
    <t>Ameriške borovnice</t>
  </si>
  <si>
    <t>Maline</t>
  </si>
  <si>
    <t>Breskve, razred I</t>
  </si>
  <si>
    <t>Nektarine, razred I</t>
  </si>
  <si>
    <t>Namizno grozdje, belo, razred I</t>
  </si>
  <si>
    <t>Namizno grozdje, rdeče, razred I</t>
  </si>
  <si>
    <t>Jabolka (več sort), razred I</t>
  </si>
  <si>
    <t>Hruške (več sort), razred I</t>
  </si>
  <si>
    <t>Jagode, razred I</t>
  </si>
  <si>
    <t>Kaki, vanilija, razred I</t>
  </si>
  <si>
    <t>Kivi, razred I</t>
  </si>
  <si>
    <t>Lubenice, razred I</t>
  </si>
  <si>
    <t>Marelice, razred I</t>
  </si>
  <si>
    <t>Melone, razred I</t>
  </si>
  <si>
    <t>Slive (več sort), razred I</t>
  </si>
  <si>
    <t>Ringlo, razred I</t>
  </si>
  <si>
    <t>Klementine, razred I</t>
  </si>
  <si>
    <t>Limone, razred I</t>
  </si>
  <si>
    <t>Mandarine, razred I</t>
  </si>
  <si>
    <t>Mineole, razred I</t>
  </si>
  <si>
    <t>Klemenvile, razred I</t>
  </si>
  <si>
    <t>Pomaranče, razred I</t>
  </si>
  <si>
    <t>Ananas, razred I</t>
  </si>
  <si>
    <t>Namizno grozdje, črno, razred I</t>
  </si>
  <si>
    <t>Smokve, razred I</t>
  </si>
  <si>
    <t>9.3 SUHO SADJE</t>
  </si>
  <si>
    <t>Jabolčni krhlji, olupljeni, razred I</t>
  </si>
  <si>
    <t>Hruške, suhe, neolupljene, razred I</t>
  </si>
  <si>
    <t>Marelice, suhe, nežveplane, razred I</t>
  </si>
  <si>
    <t>Rozine, razred I</t>
  </si>
  <si>
    <t>Slive, suhe, izkoščičene, razred I</t>
  </si>
  <si>
    <t>Smokve, suhe, razred I</t>
  </si>
  <si>
    <t>Brusnice, suhe, razred I</t>
  </si>
  <si>
    <t>Orehova jedrca</t>
  </si>
  <si>
    <t>Lešniki</t>
  </si>
  <si>
    <t>10. OSTALO PREHRAMBENO BLAGO</t>
  </si>
  <si>
    <t>Jedilno rafinirano sončnično olje, pakirano po 1 L</t>
  </si>
  <si>
    <t>Ekstra deviško oljčno olje, hladno stiskano, nerafinirano, pakirano po 1 L</t>
  </si>
  <si>
    <t>L</t>
  </si>
  <si>
    <t>10.2 KIS</t>
  </si>
  <si>
    <t>Jabočlni kis, 5 % kislost, pakirano po 1 L</t>
  </si>
  <si>
    <t>Vinski kis, razredčen, 4 % kislost, pakirano po 1 L</t>
  </si>
  <si>
    <t>10.3 ČAJI</t>
  </si>
  <si>
    <t>10.1 JEDILNA RASTLINSKA OLJA IN DRUGE MAŠČOBE</t>
  </si>
  <si>
    <t>Rastlinska margarina, najmanj 80 % maščobe, neto teža 250 do 300 g</t>
  </si>
  <si>
    <t>Sladkor beli kristal, neto količina 25 kg</t>
  </si>
  <si>
    <t>Sladkor beli kristal, neto količina 1 kg</t>
  </si>
  <si>
    <t>Skuta  s podloženim sadjem, 8 % m.m., lonček 125 do 140 g</t>
  </si>
  <si>
    <t>Oluščen in obrušen  ječmen, (ješprenj) rjavo- sive barve, neto količina 1 kg</t>
  </si>
  <si>
    <t>Oluščeno proso, (prosena kaša), rumene barve, neto količina 1kg</t>
  </si>
  <si>
    <t>Oluščena ajda, (ajdova kaša), rjavkaste barve, neto količina 1kg</t>
  </si>
  <si>
    <t>Dolgozrnati brušen riž Praboiled, I. kvaliteta, neto količina 1 kg</t>
  </si>
  <si>
    <t>Prečiščen rjavi nebrušeni riž, neto količina 500g</t>
  </si>
  <si>
    <t>Koruzni kosmiči (corn flakes), brez konzervansov, umetnih sladil in aditivov, neto količina 250 do 300 g</t>
  </si>
  <si>
    <t>Ovseni kosmiči, brez konzervansov in drugih aditivov, neto količina do 500 g</t>
  </si>
  <si>
    <t>Rženi kosmiči, brez konzervansov in drugih aditivov, neto količina do 500 g</t>
  </si>
  <si>
    <t>Musli mešanica žitnih kosmičev, suhega sadja, medu in drugih surovin. Brez konzervansov, umetnih sladil, drugih aditivov in dodanega sladkorja. Neto količina do 500 g.</t>
  </si>
  <si>
    <t>Sušene testenine v obliki špagetov, neto količina 5 do 8 kg</t>
  </si>
  <si>
    <t>Jušna zakuha - rezanci, neto količina 2 do 2,5 kg</t>
  </si>
  <si>
    <t>Jušna zakuha - zvezdice, neto količina 2 do 2,5 kg</t>
  </si>
  <si>
    <t>Jušna zakuha - ribana kaša, neto količina 2 do 2,5 kg</t>
  </si>
  <si>
    <t>Jušna zakuha - vlivanci, neto količina 2 do 2,5 kg</t>
  </si>
  <si>
    <t>Predkuhano testo za lasanjo, neto količina 5 kg</t>
  </si>
  <si>
    <t>Testenine različnih oblik brez jajc, neto količina 1 do 2,5 kg</t>
  </si>
  <si>
    <t>Jušne zakuhe različnih oblik brez jajc, neto količina 1 do 2,5 kg</t>
  </si>
  <si>
    <t>Zamrznjeno vlečeno testo, neto količina 5 kg</t>
  </si>
  <si>
    <t>Polnozrnato zamrznjeno vlečeno testo, neto količina 0,5 do 1 kg</t>
  </si>
  <si>
    <t>Zamrznjeno listnato testo, neto količina 2 kg</t>
  </si>
  <si>
    <t>Zamrznjeno listnato testo brez jajc, neto količina 0,5 do 1 kg</t>
  </si>
  <si>
    <t>Zamrznjeni krompirjevi svaljki, neto količina 2 do 3 kg</t>
  </si>
  <si>
    <t>Zamrznjeni sadni cmoki z mareličnim nadevom, neto količina 2 do 2,5 kg</t>
  </si>
  <si>
    <t>Zamrznjeni sadni cmoki s slivovim nadevom, neto količina 2 do 2,5 kg</t>
  </si>
  <si>
    <t>Pasteriziran breskov kompot, manj sladek, rezine olupljenih breskev, neto količina 2 do 3 kg</t>
  </si>
  <si>
    <t>Pasteriziran marelično kompot, manj sladek, polovice olupljenih marelic, neto količina 2 do 3 kg</t>
  </si>
  <si>
    <t>Pasteriziran jagodni kompot, brez dodatnih barvil, manj sladek, celi plodovi jagod, neto količina 700 do 1000 g</t>
  </si>
  <si>
    <t>Morska sol, jodirana, fino mleta, brez kemikalij proti strjevanju, neto količina 1 kg</t>
  </si>
  <si>
    <t>Delikatesna gorčica, sestavine: mešanica semen bele in črne gorčice, voda, kis, sladkor, sol, začimbe; brez konzervansov, neto količina 700 do 1000 g</t>
  </si>
  <si>
    <t>Deilkatesna majoneza, sestavine: sončnično olje, rumenjaki, kis, gorčica, jedilna sol, začimbe; brez konzervansov, neto količina 500 do 1000 g</t>
  </si>
  <si>
    <t>Kremin, razmerje priprave kreme 1,5 L vode na 1 kg kremina; neto količina 1 kg</t>
  </si>
  <si>
    <t>Mešanica kavnih nadomestkov, glavne sestavine: ječmen, korenina cikorije, pšenica; vsebuje vsaj 50 % ekstrata, neto količina 1000 g</t>
  </si>
  <si>
    <t>Majaron zdrobljeni, neto količina 150 do 200 g</t>
  </si>
  <si>
    <t>Šetraj, neto količina 150 do 200 g</t>
  </si>
  <si>
    <t>Kumina, mleta, neto količina do 500 g</t>
  </si>
  <si>
    <t>Timijan, zdrobljeni, neto količina 150 do 200 g</t>
  </si>
  <si>
    <t>Mleta paprika, sladka, neto količina 750 do 1000 g</t>
  </si>
  <si>
    <t>Origano, zdrobljeni, neto količina 150 do 200 g</t>
  </si>
  <si>
    <t>Bazilika, neto količina 150 do 200 g</t>
  </si>
  <si>
    <t>Žafranika, mleta, neto količina do 20 g</t>
  </si>
  <si>
    <t>Muškatni orešček, mleti, neto količina do 40 g</t>
  </si>
  <si>
    <t>Rožmarin, mleti, neto količina do 20 g</t>
  </si>
  <si>
    <t>10.4 ZAČIMBE</t>
  </si>
  <si>
    <t>Pecilni prašek, neto količina 10 do 15 g</t>
  </si>
  <si>
    <t>Pecilni prašek, neto količina 1000 g</t>
  </si>
  <si>
    <t>Čokolada v prahu, neto količina 3 do 5 kg</t>
  </si>
  <si>
    <t>Instant kakav, neto količina 1 do 2,5 kg</t>
  </si>
  <si>
    <t>Vanilij sladkor, neto količina 1000 g</t>
  </si>
  <si>
    <t>Prašek za puding, čokolada, neto količina 1 kg</t>
  </si>
  <si>
    <t>Prašek za puding, vanilija, neto količina 1 kg</t>
  </si>
  <si>
    <t>Mleti sladkor, neto količina 1 kg</t>
  </si>
  <si>
    <t>Rum, 1 L</t>
  </si>
  <si>
    <t>11. SKLOP: EKOLOŠKA ŽIVILA</t>
  </si>
  <si>
    <t>11.1 EKOLOŠKO MLEKO IN MLEČNI IZDELKI</t>
  </si>
  <si>
    <t>BIO kefir, navaden, iz tradicionalnih kefirjevih zrn, pakiran po 150 do 180 mL</t>
  </si>
  <si>
    <t>BIO kefir, sadni, iz tradicionalnih kefirjevih zrn, pakiran po 150 do 180 mL</t>
  </si>
  <si>
    <t>BIO mleko, pasterizirano, s slamico, pakirano po 150 do 180 mL</t>
  </si>
  <si>
    <t>BIO jogurt, navaden, s 35 % m.m., pakirano po 150 do 180 g</t>
  </si>
  <si>
    <t>Hruške, ekološka pridelava, I. kvalitete</t>
  </si>
  <si>
    <t>Jabolka, razne avtohtone vrste, ekološka pridelava, I. kvalitete</t>
  </si>
  <si>
    <t>Limone, ekološka pridelava, I. kvalitete</t>
  </si>
  <si>
    <t>Korenje, ekološka pridelava</t>
  </si>
  <si>
    <t>BIO pirina moka, neto količina 1 kg</t>
  </si>
  <si>
    <t>BIO pirin zdrob, neto količina 1 kg</t>
  </si>
  <si>
    <t>Sojina smetana, pakiran po 2 dcl</t>
  </si>
  <si>
    <t>Sojin jogurt, 100%  rastlinskega izvora, brez laktoze, sadni, pakiran po 150 g</t>
  </si>
  <si>
    <t>Sojin jogurt, 100%  rastlinskega izvora, brez laktoze, navadni, neto količina 150 do 180 g</t>
  </si>
  <si>
    <t>Sojin napitek, navaden, s slamico, neto količina 200 do 250 ml</t>
  </si>
  <si>
    <t>Rižev napitek, s slamico, neto količina 200 do 250 ml</t>
  </si>
  <si>
    <t>Testenine, deklarirane brez glutena in jajc, pakirano po 500 g</t>
  </si>
  <si>
    <t>Kakao v prahu, brez mlečnih beljakovin in oreščkov, pakiran po 125 do 200 g</t>
  </si>
  <si>
    <t>Sojini kosmiči, neto količina 250 do 500 g, kartonska embalaža</t>
  </si>
  <si>
    <t>Kozji jogurt, neto količina 150 do 180 g, PVC lonček</t>
  </si>
  <si>
    <t>Kozja skuta z 10 % mlečne maščobe, neto količina 250 do 500 g, PVC lonček</t>
  </si>
  <si>
    <t>Sojin desert, navadni, neto količina 150 do 180 g, PVC lonček</t>
  </si>
  <si>
    <t>Sojina smetana za stepanje, 100 % soja, neto količina do 200 mL</t>
  </si>
  <si>
    <t>Sojina smetana za kuhanje, 100 % soja, neto količina do 200 mL</t>
  </si>
  <si>
    <t>Rižev sladoled, neto količina do 500 mL</t>
  </si>
  <si>
    <t>Sojin sladoled, neto količina do 500 mL</t>
  </si>
  <si>
    <t>Koruzni kosmiči corn flakes brez jajc, mleka in oreščkov, neto količina 250 do 450 g</t>
  </si>
  <si>
    <t>Sojino mleko, neto količina 0,5 L</t>
  </si>
  <si>
    <t>Kozje mleko, neto količina 0,5 L, 3,2 % m.m.</t>
  </si>
  <si>
    <t xml:space="preserve">ZAP. ŠT. </t>
  </si>
  <si>
    <t xml:space="preserve">VRSTA BLAGA                                             </t>
  </si>
  <si>
    <t>OCENJENA KOLIČINA</t>
  </si>
  <si>
    <t>CENA / ENOTO BREZ DDV (EUR)</t>
  </si>
  <si>
    <t>KONČNA CENA / ENOTO (EUR)</t>
  </si>
  <si>
    <t>BLAGOVNA ZNAMKA</t>
  </si>
  <si>
    <t>GRAMATURA, VOLUMEN PONUJENEGA ŽIVILA</t>
  </si>
  <si>
    <t>PRERAČUNANA CENA BREZ DDV ZA OCENJENO KOLIČINO (EUR)</t>
  </si>
  <si>
    <t>PRERAČUNANA CENA Z DDV ZA OCENJENO KOLIČINO (EUR)</t>
  </si>
  <si>
    <t>7 = 5+6</t>
  </si>
  <si>
    <t>12 = 10+11</t>
  </si>
  <si>
    <t>13 = 10*3</t>
  </si>
  <si>
    <t>14 = 11*3</t>
  </si>
  <si>
    <t>15 = 13+14</t>
  </si>
  <si>
    <t>Sterilizirano mleko, 3,2 do 3,5 % m.m., 0,5 l, tetrabrik ali podobna embalaža</t>
  </si>
  <si>
    <t>Sadni jogurt, jagoda,  3,2 do 3,5 % m.m., brez dodatnih umetnih barvil, PS lonček 150 do 180 g</t>
  </si>
  <si>
    <t>Sadni jogurt, borovnica,  3,2 do 3,5 % m.m., brez dodatnih umetnih barvil, PS lonček 150 do 180 g</t>
  </si>
  <si>
    <t>500 ml</t>
  </si>
  <si>
    <t>200 ml</t>
  </si>
  <si>
    <t>150 ml</t>
  </si>
  <si>
    <t>150 g</t>
  </si>
  <si>
    <t>250 ml</t>
  </si>
  <si>
    <t>250 g</t>
  </si>
  <si>
    <t>500 g</t>
  </si>
  <si>
    <t>125 g</t>
  </si>
  <si>
    <t>140 g</t>
  </si>
  <si>
    <t>paket trikotnikov 140 g</t>
  </si>
  <si>
    <t>SKUPAJ</t>
  </si>
  <si>
    <t>100 g</t>
  </si>
  <si>
    <t>40 g</t>
  </si>
  <si>
    <t>Polnozrnat prepečenec, neto količina 300 do 400 g</t>
  </si>
  <si>
    <t>Polnozrnat grisini (pečene hrustljave palčke iz kvašenega testa), neto količina 250 do 400 g</t>
  </si>
  <si>
    <t>9.1 SVEŽE DOMAČE SADJE</t>
  </si>
  <si>
    <t>400 g</t>
  </si>
  <si>
    <t>25 g</t>
  </si>
  <si>
    <t>10 g</t>
  </si>
  <si>
    <t xml:space="preserve">Kg </t>
  </si>
  <si>
    <t>BIO jogurt, sadni, s 35 % m.m., pakirano po 150 do 180 g</t>
  </si>
  <si>
    <t>12. SKLOP: DIETNA ŽIVILA</t>
  </si>
  <si>
    <t>Sterilizirano mleko, 3,2 do 3,5 % m.m., 1 l, tetrabrik ali podobna embalaža</t>
  </si>
  <si>
    <t>Zamrznjeno vlečeno testo brez jajc, neto količina 0,5 do 1 kg</t>
  </si>
  <si>
    <t>Zelenjavni sok iz korenčka, zelenjavni delež 100 %, pakirano po 1 L</t>
  </si>
  <si>
    <t>500 mL</t>
  </si>
  <si>
    <t>200 mL</t>
  </si>
  <si>
    <t>200 ML</t>
  </si>
  <si>
    <t>20 g</t>
  </si>
  <si>
    <t>Pasterizirano mleko, 3,2 do 3,5 % m.m., neto količina 10 do 15 l</t>
  </si>
  <si>
    <t>Kisla pasterizirana smetana čvrsta, min. 18 % m.m., PS lonček 400 do 500 g</t>
  </si>
  <si>
    <t>Polnomastni sveži sir iz pasteriziranega mleka, teža 4 do 5 kg</t>
  </si>
  <si>
    <t>Marelično marmeladno polnilo za peko (Presco ali enakovredno), neto količina 650 do 800 g</t>
  </si>
  <si>
    <t>650 g</t>
  </si>
  <si>
    <t>Krompir, integrirano pridelano, bele sorte, razred I, kalibriran</t>
  </si>
  <si>
    <t>Krompir, integrirano pridelano, rumene sorte, razred I, kalibriran</t>
  </si>
  <si>
    <t>Krompir, integrirano pridelano, rdeče sorte, razred I, kalibriran</t>
  </si>
  <si>
    <t>Cimet mleti, neto količina do 25 g</t>
  </si>
  <si>
    <t>Lovor, celi lovorjevi listi, neto količina do 25 g</t>
  </si>
  <si>
    <t>Oluščen, brušen riž (beli riž), za pripravo mlečnega riža I. vrsta kakovostnega razreda , neto količina 1kg</t>
  </si>
  <si>
    <t>Dolgozrnati brušen riž Praboiled, I. kvaliteta, neto količina 5 do 15 kg</t>
  </si>
  <si>
    <t>Sušene testenine v obliki svedrčkov, neto količina 5 do 8 kgkg</t>
  </si>
  <si>
    <t>Sušene testenine v obliki krpic, neto količina 5 do 8 kg</t>
  </si>
  <si>
    <t>Sušene testenine v obliki peresnikov, neto količina 5 do 8 kg</t>
  </si>
  <si>
    <t>Sušene testenine - kodrasti široki rezanci, neto količina 5 do 8 kg</t>
  </si>
  <si>
    <t>Sušene testenine - široki rezanci, neto količina 5 do 8 kg</t>
  </si>
  <si>
    <t>Sušene testenine v obliki polžkov, neto količina 5 do 8 kg</t>
  </si>
  <si>
    <t>Mlinci, neto količina 2 do 3 kg</t>
  </si>
  <si>
    <t>Mlinci brez jajc, neto količina 1 do 2 kg</t>
  </si>
  <si>
    <t>Pasteriziran višnjev kompot, manj sladek, brez koščic, celi plodovi, neto količina 4 do 5 kg</t>
  </si>
  <si>
    <t>Češnje, razred I</t>
  </si>
  <si>
    <t>Krušne drobtine, pakirane po 1 kg</t>
  </si>
  <si>
    <t>Tekoči jogurt, navadni,  3,2 do 3,5 % m.m., 1 L</t>
  </si>
  <si>
    <t>Tekoči jogurt, sadni,  3,2 do 3,5 % m.m., 1 L</t>
  </si>
  <si>
    <t>Kvas, neto količina 40 do 50 g</t>
  </si>
  <si>
    <t>Puranje nabodalo z zelenjavo, meso stegna ali prsi, razred A, vsaj 75 % mesa, teža enega nabodala 6 do 8 dag</t>
  </si>
  <si>
    <t>BIO riževo mleko</t>
  </si>
  <si>
    <t>Sojino mleko, neto količina 250 do 280 ml</t>
  </si>
  <si>
    <t>Mandlji, razred I</t>
  </si>
  <si>
    <t>Pira</t>
  </si>
  <si>
    <t>Sladkor rjavi kristal, neto količina 1 kg</t>
  </si>
  <si>
    <t>Črni poper, celi, neto količina do 1000 g</t>
  </si>
  <si>
    <t>Margarina brez mlečnih in jajčnih beljakovin, neto količina 250 g (Vitagen ali podobno)</t>
  </si>
  <si>
    <t>Zelena, suha listi, neto količina do 400 g</t>
  </si>
  <si>
    <t>Kisla pasterizirana smetana čvrsta, min. 18 % m.m., neto količina 1000 do 8000 g</t>
  </si>
  <si>
    <t>/</t>
  </si>
  <si>
    <t>LEGENDA</t>
  </si>
  <si>
    <t>Ponudnik mora v skladu z zahtevami izpolniti vsa sivo obarvana polja.</t>
  </si>
  <si>
    <t>Datum:</t>
  </si>
  <si>
    <t xml:space="preserve">Žig: </t>
  </si>
  <si>
    <t>Podpis:</t>
  </si>
  <si>
    <t>180 g</t>
  </si>
  <si>
    <t>Pšenični beli kruh, rezan, pakirana štruca po 750 do 1000 g</t>
  </si>
  <si>
    <t>Pšenični polbeli kruh, rezan, pakirana štruca po 750 do 1000 g</t>
  </si>
  <si>
    <t>Črni kruh, rezan, pakirana štruca po 750 do 1000 g</t>
  </si>
  <si>
    <t>Koruzni kruz, rezan, pakirana štruca po 750 do 1000 g</t>
  </si>
  <si>
    <t>Polnozrnati pšeničin kruh, rezan, pakirana štruca po 750 do 1000 g</t>
  </si>
  <si>
    <t>Rženi kruh, rezan, pakirana štruca po 750 do 1000 g</t>
  </si>
  <si>
    <t>Kruh z ovsenimi kosmiči, rezan, pakirana štruca po 750 do 1000 g</t>
  </si>
  <si>
    <t>Ajdov kruh, rezan, pakirana štruca po 750 do 1000 g</t>
  </si>
  <si>
    <t>Kruh s semeni, rezan, pakirana štruca po 750 do 1000 g</t>
  </si>
  <si>
    <t>Pisan kruh (mešan pšenična, ajdova moka), rezan, pakirana štruca po 750 do 1000 g</t>
  </si>
  <si>
    <t>Kruh z 30 % manj soli in brez aditivov, rezan, pakirana štruca po 750 do 1000 g</t>
  </si>
  <si>
    <t>Žemlja, bela, teža 40 g, nepakirano</t>
  </si>
  <si>
    <t>Žemlja s semeni, teža 40 g, nepakirano</t>
  </si>
  <si>
    <t>Krof polnjen z marlično marmelado in posut z mletim sladkorjem, teža 40 do  60 g, nepakirano</t>
  </si>
  <si>
    <t>Rogljiček iz listnatega testa polnjen z marelično marmelado, teža 40 do 60 g, nepakirano</t>
  </si>
  <si>
    <t>Rogljič, teža 40 do 60 g, nepakirano</t>
  </si>
  <si>
    <t>60 g</t>
  </si>
  <si>
    <t>Sterilizirano  mleko z okusom čokolade, 3,2 do 3,5 % m.m., 0,2 l, tetrabrik ali podobna embalaža, slamica</t>
  </si>
  <si>
    <t>Sterilizirano mleko, 3,2 do 3,5 % m.m., 0,2 l., tetrabrik ali podobna embalaž, slamica</t>
  </si>
  <si>
    <t>Jabolčni sok, sadni delež 100 %, tetra brik embalaža ali podobno, pakirano po 0,2 L, slamic</t>
  </si>
  <si>
    <t>Pomarančni sok, sadni delež 100 %, tetra brik embalaža ali podobno, pakirano op 0,2 L, slamica</t>
  </si>
  <si>
    <t>PONUDNIK: ____________________________________________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</si>
  <si>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</si>
  <si>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r>
      <t xml:space="preserve">Krem sladoled z okusom piškot, lonček 140 ml. </t>
    </r>
    <r>
      <rPr>
        <sz val="6"/>
        <color indexed="8"/>
        <rFont val="Arial Narrow"/>
        <family val="2"/>
        <charset val="238"/>
      </rPr>
      <t>plastična žlička</t>
    </r>
  </si>
  <si>
    <t>DDV / ENOTO (EUR)</t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</si>
  <si>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</si>
  <si>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DDV /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</si>
  <si>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/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</si>
  <si>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 xml:space="preserve">PRERAČUNAN DDV ZA OCENJENO KOLIČINO (EUR) </t>
  </si>
  <si>
    <t>250mL</t>
  </si>
  <si>
    <t>140 mL</t>
  </si>
  <si>
    <t>140mL</t>
  </si>
  <si>
    <t>Stolpec 2: "Vrsta blaga" - natančen opis živila. Ponudnik mora poleg splošnih pogoje in posebnih pogojev za sklop, upoštevati tudi vse zahteve iz opisa.</t>
  </si>
  <si>
    <t>Stolpec 3: "Ocenjena količina": podana je na enoto mere.</t>
  </si>
  <si>
    <t xml:space="preserve">Stolpec 4: "Enota mere": Kg pomeni 1 kg, L pomeni 1 L. </t>
  </si>
  <si>
    <t>Stolpec 5: "Cena / enoto brez DDV (EUR)": Ponudnik navede ceno na enoto pakiranja. Po navedeni ceni bo naročnik, v primeru izbire ponudnika, kupoval živilo.</t>
  </si>
  <si>
    <t>Stolpec 6: "DDV / enoto (EUR)": Ponudnik navede DDV na enoto pakiranja</t>
  </si>
  <si>
    <t>Stolpec 7: "Končna cena / enoto (EUR)": Ponudnik sešteje Ceno / enoto brez DDV in DDV / enoto.</t>
  </si>
  <si>
    <t>Stolpec 8: "Blagovna znamka": OBVEZNA naveba blagovne ali trgovske znamke živila ali vsaj proizvajalca.</t>
  </si>
  <si>
    <t xml:space="preserve">Stoplec 9: "Gramatura, volumen ponujenega živila": Ponudnik navede težo oz. volumen pakiranja ponujenega živila. Obvezno je upoštevanje naročnikovih zahtev iz opisa. </t>
  </si>
  <si>
    <t xml:space="preserve">Stolpec 10: "Preračunana cena na enoto mere brez DDV (EUR)": Ponudnik ceno na  enoto iz stolpca 5 preračuna na ceno na enoto mere po naslednji formuli (Enota mere / gramatura, volumen ponujenega živila) * Cena na enoto brez DDV </t>
  </si>
  <si>
    <t>Stolpec 11: "DDV / enoto mere (EUR)": DDV za vrednost cene na enoto mere</t>
  </si>
  <si>
    <t>Stolpec 12: "Preračunana cena / enoto mere (EUR)": Vsota vrednosti iz stolpca 10 in 11.</t>
  </si>
  <si>
    <t>Stolpec 13: "Preračunana cena brez DDV za ocenjeno količino (EUR)": Zmnožek vrednosti iz stolpca 10 in ocenjene vrednosti iz stolpca 3.</t>
  </si>
  <si>
    <t>Stolpec 14: "Preračunan DDV za ocenjeno količino": Zmnožek vrednosti iz stolpca 11 in 3.</t>
  </si>
  <si>
    <t>Stolpec 15: "Preračunana cena z DDV za ocenjeno količino": Seštevek vrednosti iz stolpca 13 in 14.</t>
  </si>
  <si>
    <t>Naročnik: Vrtec Galjevica, Galjevica 35, 1000 Ljubljana</t>
  </si>
  <si>
    <t>Dietno kislo mleko,  nizkokalorično z dodatkom dietnih vlaknin in kalcija, lonček 150 do 180 g</t>
  </si>
  <si>
    <t>Nizkokalorični dietni jogurt, s sadjem iz pasteriziranega delno posnetega mleka, 1,5 % m.m.,lonček 150 do 180 g</t>
  </si>
  <si>
    <t>Pasirani polnomastni sveži sir iz pasteriziranega mleka, teža 250 do 300 g</t>
  </si>
  <si>
    <t xml:space="preserve">Puranji file, razred A, narezano na zrezke 60 – 80  g
</t>
  </si>
  <si>
    <r>
      <t xml:space="preserve">Stolpec 8: "Blagovna znamka": OBVEZNA naveba blagovne ali trgovske znamke živila ali vsaj proizvajalca </t>
    </r>
    <r>
      <rPr>
        <sz val="10"/>
        <color indexed="10"/>
        <rFont val="Arial Narrow"/>
        <family val="2"/>
        <charset val="238"/>
      </rPr>
      <t>z izjemo za podsklope 8.1, 8.4, 8.5, 8.6.</t>
    </r>
  </si>
  <si>
    <t xml:space="preserve">Za integrirano pridelane vrtnine ponudnik obvezno priloži kopijo veljavnega certifikata in naj zapiše zaporeno številko živila, za katarega ga podaja. </t>
  </si>
  <si>
    <r>
      <t xml:space="preserve">Stolpec 8: "Blagovna znamka": OBVEZNA naveba blagovne ali trgovske znamke živila ali vsaj proizvajalca, </t>
    </r>
    <r>
      <rPr>
        <sz val="10"/>
        <color indexed="10"/>
        <rFont val="Arial Narrow"/>
        <family val="2"/>
        <charset val="238"/>
      </rPr>
      <t>z izjemo sklopa 9.1 in 9.2</t>
    </r>
  </si>
  <si>
    <t>Curry, mleti, neto količina do 40 g</t>
  </si>
  <si>
    <t>Za vsa živila ponudnik obvezno priloži kopijo veljavnega certifikata na katerega zapiše zaporedno številko živila iz tabele, na katerega se nanaša.</t>
  </si>
  <si>
    <t>Sladka smetana, 35 % m.m., 0,25 do 0,30 L</t>
  </si>
  <si>
    <r>
      <t xml:space="preserve">Sveži mastni sir Mozzarela  z najmanj </t>
    </r>
    <r>
      <rPr>
        <sz val="6"/>
        <rFont val="Arial Narrow"/>
        <family val="2"/>
        <charset val="238"/>
      </rPr>
      <t>45 % m.m, vakumsko pakiranje do 1 kg ( bella pizza in enakovredno)</t>
    </r>
  </si>
  <si>
    <t>Stolpec 8: "Blagovna znamka": OBVEZNA naveba blagovne ali trgovske znamke živila ali vsaj proizvajalca le za 2.6 podsklop.</t>
  </si>
  <si>
    <t>Marmelada mešana, minimalno 45 % sadni delež, brez konzervansov in sladil, naročamo po kg</t>
  </si>
  <si>
    <t>Marmelada marelična, minimalno 45 % sadni delež, brez konzervansov in sladil, naročamo po kg</t>
  </si>
  <si>
    <t>Zamrznjene borovnice, neto količina 1000 do 3000 g</t>
  </si>
  <si>
    <t>Zamrznjene maline, neto količina 1000 do 3000 g</t>
  </si>
  <si>
    <t>Zamrznjeni gozdni sadeži, neto količina 1000 do 3000 g</t>
  </si>
  <si>
    <t>Zamrznjeno korenje, kocke, neto teža 2000 do 3000 g</t>
  </si>
  <si>
    <t>Zamrznjen zelenjavna mešanica, pet vrst zelenjave (za juho), neto teža 2000 do 3000 g</t>
  </si>
  <si>
    <t>Zamrznjen zelenjavna mešanica, tri vrste zelenjave (korenček, brokoli, cvetača), neto teža 2000 do 3000 g</t>
  </si>
  <si>
    <t>Zamrznjena zelenjavna mešanica za francosko solato (grah, korenje kocke, krompir kocke),  neto teža 2000 do 3000 g</t>
  </si>
  <si>
    <t>Zamrznjena fino pasirana špinača, neto teža 2000 do 3000 g</t>
  </si>
  <si>
    <t>Zamrznjena blitva, neto teža 2000 do 3000 g</t>
  </si>
  <si>
    <t>Zamrznjen brokoli,neto teža 2000 do 3000 g</t>
  </si>
  <si>
    <t>Zamrznjena sladka koruza v zrnju, neto teža 2000 do 3000 g</t>
  </si>
  <si>
    <t>Zamrznjen grah, neto teža 2000 do 3000 g</t>
  </si>
  <si>
    <t>Zamrznjen rezan zelen stročji fižol, neto teža 2000 do 3000 g</t>
  </si>
  <si>
    <t>Zamrznjen rezan rumen stročji fižol, neto teža 2000 do 3000 g</t>
  </si>
  <si>
    <t>Zamrznjena cvetača, neto teža 2000 do 3000 g</t>
  </si>
  <si>
    <t>Pasterizirane kisle kumarice, manjši plodovi, brez dodanih konzervansov, teža 2000 do 4000 g</t>
  </si>
  <si>
    <t>Fileti bele paprike v kisu, brez konzervansov, teža 2000 do 4000 g</t>
  </si>
  <si>
    <t>Pasterizirana rdeča pesa v kisu, drobno rezana, brez konzervansov, teža 2000 do 4000 g</t>
  </si>
  <si>
    <t>Tekoča margarina za brizganje, PVC ročka, naročamo po litrih</t>
  </si>
  <si>
    <t>Sadni čaj z okusom divje češnje, gastrovrečke, neto količina od 400 g naprej, naročamo po kg</t>
  </si>
  <si>
    <t>Sadni čaj z okusom gozdne jagode, gastrovrečke, neto količina od 400 g naprej, naročamo po kg</t>
  </si>
  <si>
    <t>Planinski čaj, sestava čaja: plodovi šipka, robida, cvetovi lipe, listi mete, cvetovi ranjaka ali podobno, gastrovrečke, neto količina od 400 g naprej, naročamo po kg</t>
  </si>
  <si>
    <t>Čaj gozdni sadeži, gastrovrečke, neto količina od 400 g naprej, naročamo po kg</t>
  </si>
  <si>
    <t>Metin čaj, gastrovrečke, neto količina od 400 g naprej, naročamo po kg</t>
  </si>
  <si>
    <t>Lipov čaj, gastrovrečke, neto količina od 400 g naprej, naročamo po kg</t>
  </si>
  <si>
    <t>Čaj malina, gastrovrečke, neto količina od 400 g naprej, naročamo po kg</t>
  </si>
  <si>
    <t>Otroški čaj, gastrovrečke, neto količina od 400 g naprej, naročamo po kg</t>
  </si>
  <si>
    <t>Čaj bezgov, gastrovrečke, neto količina od 400 g naprej, naročamo po kg</t>
  </si>
  <si>
    <t>Čaj breskev, gastrovrečke, neto količina od 400 g naprej, naročamo po kg</t>
  </si>
  <si>
    <t>Čaj gozdna jagoda, gastrovrečke, neto količina od 400 g naprej, naročamo po kg</t>
  </si>
  <si>
    <t>Keksi orehovi rogljički, naročamo po kg</t>
  </si>
  <si>
    <t>Lešnikove napolitanke, naročamo po kg</t>
  </si>
  <si>
    <t>Čokoladne napolitanke, naročamo po kg</t>
  </si>
  <si>
    <t>Čajno pecivo, naročamo po kg</t>
  </si>
  <si>
    <t>11.2 EKOLOŠKI FERMENTIRANI MLEČNI IZDELKI</t>
  </si>
  <si>
    <r>
      <t>11.5</t>
    </r>
    <r>
      <rPr>
        <b/>
        <sz val="6"/>
        <color indexed="8"/>
        <rFont val="Arial Narrow"/>
        <family val="2"/>
        <charset val="238"/>
      </rPr>
      <t xml:space="preserve"> EKOLOŠKI MLEVSKI IZDELKI</t>
    </r>
  </si>
  <si>
    <t>11.3 DIETNO EKOLOŠKO MLEKO</t>
  </si>
  <si>
    <t>11.4 EKOLOŠKO PRIDELANO SADJE IN ZELENJAVA</t>
  </si>
  <si>
    <t>10.1  DRUGE MAŠČOBE</t>
  </si>
  <si>
    <t>Kokosova moka, neto količina 250 do 1000 g</t>
  </si>
  <si>
    <t>10.6 KVAS</t>
  </si>
  <si>
    <t>10.5 RUM</t>
  </si>
  <si>
    <t>10.7 OSTALI PROIZVODI</t>
  </si>
  <si>
    <t>OPOMBA: Dovoljeno je odstopanje v količinah do + 30 %.</t>
  </si>
  <si>
    <t>100 % zgoščeni sok za redčenje brez konzervansov in ostalih dodatkov (Biotop ali enakovredno), več okusov (jabolko, malina, borovnica, limona), pakirano po 1 do 5 L</t>
  </si>
  <si>
    <t>7.2 ZGOŠČENI SOKOVI</t>
  </si>
  <si>
    <t>7.3 KONZERVIRANO SADJE</t>
  </si>
  <si>
    <t>7.4 MARMELADA</t>
  </si>
  <si>
    <t>7.5 MARMELADNA POLNILA</t>
  </si>
  <si>
    <t>7.6 ZAMRZNJENO SADJE</t>
  </si>
  <si>
    <t>12.1 DIETNI MLEČNI IZDELKI IN OSTALI NAPITKI</t>
  </si>
  <si>
    <t>12.2 DIETNO KOZJE MLEKO IN IZDELKI IZ KOZJEGA MLEKA</t>
  </si>
  <si>
    <t>12.3 OSTALI DIETNI IZDELKI</t>
  </si>
  <si>
    <t>5.3 PRIPRAVLJENI IZDELKI IZ ŽIT Z DODATKI</t>
  </si>
  <si>
    <t>5.4 MOKE</t>
  </si>
  <si>
    <t>5.5 KRUH</t>
  </si>
  <si>
    <t xml:space="preserve">5.6 DROBNO PEKOVSKO PECIVO 30 DO 40 g </t>
  </si>
  <si>
    <t>5.7  DROBNO PEKOVSKO PECIVO 40 DO 60 g</t>
  </si>
  <si>
    <t>5.8  OSTALI PEKOVSKI IZDELKI</t>
  </si>
  <si>
    <t>5.9 TESTENINE IN PODOBNI IZDELKI</t>
  </si>
  <si>
    <t>5.10 ZAMRZNJENO TESTO IN ZAMRZNJENI IZDELKI IZ TESTA</t>
  </si>
  <si>
    <t>5.11 KEKSI IN NJIM SORODNI IZDELKI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</si>
</sst>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6"/>
      <color indexed="8"/>
      <name val="Arial Narrow"/>
      <family val="2"/>
      <charset val="238"/>
    </font>
    <font>
      <b/>
      <u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6"/>
      <color indexed="8"/>
      <name val="Arial Narrow"/>
      <family val="2"/>
      <charset val="238"/>
    </font>
    <font>
      <sz val="10"/>
      <color indexed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6"/>
      <color rgb="FFFF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6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wrapText="1"/>
    </xf>
    <xf numFmtId="4" fontId="17" fillId="3" borderId="1" xfId="0" applyNumberFormat="1" applyFont="1" applyFill="1" applyBorder="1"/>
    <xf numFmtId="4" fontId="17" fillId="4" borderId="1" xfId="0" applyNumberFormat="1" applyFont="1" applyFill="1" applyBorder="1"/>
    <xf numFmtId="4" fontId="17" fillId="0" borderId="1" xfId="0" applyNumberFormat="1" applyFont="1" applyFill="1" applyBorder="1" applyAlignment="1">
      <alignment horizontal="center"/>
    </xf>
    <xf numFmtId="4" fontId="18" fillId="4" borderId="1" xfId="0" applyNumberFormat="1" applyFont="1" applyFill="1" applyBorder="1"/>
    <xf numFmtId="0" fontId="18" fillId="0" borderId="1" xfId="0" applyFont="1" applyFill="1" applyBorder="1" applyAlignment="1">
      <alignment horizontal="right" vertical="center" wrapText="1"/>
    </xf>
    <xf numFmtId="0" fontId="7" fillId="0" borderId="0" xfId="0" applyFont="1"/>
    <xf numFmtId="4" fontId="7" fillId="0" borderId="0" xfId="0" applyNumberFormat="1" applyFont="1"/>
    <xf numFmtId="0" fontId="8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/>
    <xf numFmtId="0" fontId="8" fillId="0" borderId="0" xfId="0" applyFont="1"/>
    <xf numFmtId="4" fontId="8" fillId="0" borderId="0" xfId="0" applyNumberFormat="1" applyFont="1"/>
    <xf numFmtId="0" fontId="19" fillId="0" borderId="0" xfId="0" applyFont="1"/>
    <xf numFmtId="0" fontId="16" fillId="0" borderId="0" xfId="0" applyFont="1" applyAlignment="1">
      <alignment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7" fillId="3" borderId="1" xfId="0" applyNumberFormat="1" applyFont="1" applyFill="1" applyBorder="1" applyAlignment="1">
      <alignment horizontal="left"/>
    </xf>
    <xf numFmtId="4" fontId="17" fillId="3" borderId="1" xfId="0" applyNumberFormat="1" applyFont="1" applyFill="1" applyBorder="1" applyAlignment="1">
      <alignment horizontal="right"/>
    </xf>
    <xf numFmtId="4" fontId="17" fillId="4" borderId="1" xfId="0" applyNumberFormat="1" applyFont="1" applyFill="1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3" fontId="17" fillId="0" borderId="1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20" fillId="0" borderId="0" xfId="0" applyFont="1"/>
    <xf numFmtId="0" fontId="0" fillId="0" borderId="0" xfId="0" applyAlignment="1">
      <alignment wrapText="1"/>
    </xf>
    <xf numFmtId="4" fontId="4" fillId="3" borderId="1" xfId="0" applyNumberFormat="1" applyFont="1" applyFill="1" applyBorder="1" applyAlignment="1">
      <alignment horizontal="right"/>
    </xf>
    <xf numFmtId="4" fontId="17" fillId="5" borderId="1" xfId="0" applyNumberFormat="1" applyFont="1" applyFill="1" applyBorder="1" applyAlignment="1">
      <alignment horizontal="right"/>
    </xf>
    <xf numFmtId="4" fontId="17" fillId="6" borderId="1" xfId="0" applyNumberFormat="1" applyFont="1" applyFill="1" applyBorder="1"/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7" fillId="0" borderId="3" xfId="0" applyFont="1" applyBorder="1" applyAlignment="1">
      <alignment horizontal="left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17" fillId="0" borderId="1" xfId="0" applyFont="1" applyBorder="1"/>
    <xf numFmtId="0" fontId="17" fillId="0" borderId="1" xfId="0" applyFont="1" applyFill="1" applyBorder="1" applyAlignment="1">
      <alignment wrapText="1"/>
    </xf>
    <xf numFmtId="0" fontId="22" fillId="0" borderId="0" xfId="0" applyFont="1"/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0" fontId="4" fillId="0" borderId="1" xfId="0" applyFont="1" applyBorder="1" applyAlignment="1">
      <alignment wrapText="1"/>
    </xf>
    <xf numFmtId="2" fontId="17" fillId="4" borderId="1" xfId="0" applyNumberFormat="1" applyFont="1" applyFill="1" applyBorder="1"/>
    <xf numFmtId="3" fontId="17" fillId="0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/>
    </xf>
    <xf numFmtId="4" fontId="17" fillId="4" borderId="0" xfId="0" applyNumberFormat="1" applyFont="1" applyFill="1" applyBorder="1"/>
    <xf numFmtId="0" fontId="17" fillId="0" borderId="1" xfId="0" applyFont="1" applyFill="1" applyBorder="1" applyAlignment="1">
      <alignment horizontal="left"/>
    </xf>
    <xf numFmtId="4" fontId="17" fillId="0" borderId="1" xfId="0" applyNumberFormat="1" applyFont="1" applyFill="1" applyBorder="1"/>
    <xf numFmtId="0" fontId="17" fillId="0" borderId="0" xfId="0" applyFont="1" applyFill="1"/>
    <xf numFmtId="0" fontId="23" fillId="0" borderId="1" xfId="0" applyFont="1" applyFill="1" applyBorder="1" applyAlignment="1">
      <alignment vertical="center" wrapText="1"/>
    </xf>
    <xf numFmtId="2" fontId="17" fillId="0" borderId="0" xfId="0" applyNumberFormat="1" applyFont="1" applyFill="1" applyBorder="1"/>
    <xf numFmtId="0" fontId="0" fillId="0" borderId="0" xfId="0" applyFill="1" applyBorder="1"/>
    <xf numFmtId="0" fontId="18" fillId="0" borderId="0" xfId="0" applyFont="1" applyFill="1" applyBorder="1" applyAlignment="1">
      <alignment horizontal="right" vertical="center" wrapText="1"/>
    </xf>
    <xf numFmtId="4" fontId="17" fillId="0" borderId="0" xfId="0" applyNumberFormat="1" applyFont="1" applyFill="1" applyBorder="1"/>
    <xf numFmtId="0" fontId="17" fillId="0" borderId="0" xfId="0" applyFon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4" fontId="18" fillId="0" borderId="0" xfId="0" applyNumberFormat="1" applyFont="1" applyFill="1" applyBorder="1"/>
    <xf numFmtId="0" fontId="17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Alignment="1"/>
    <xf numFmtId="0" fontId="8" fillId="0" borderId="0" xfId="0" applyFont="1" applyAlignment="1">
      <alignment wrapText="1"/>
    </xf>
    <xf numFmtId="0" fontId="24" fillId="7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8" borderId="6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Border="1" applyAlignment="1"/>
    <xf numFmtId="0" fontId="15" fillId="0" borderId="0" xfId="0" applyFont="1"/>
    <xf numFmtId="0" fontId="18" fillId="8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/>
    <xf numFmtId="16" fontId="18" fillId="8" borderId="6" xfId="0" applyNumberFormat="1" applyFont="1" applyFill="1" applyBorder="1" applyAlignment="1">
      <alignment horizontal="center"/>
    </xf>
    <xf numFmtId="0" fontId="25" fillId="7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avadno" xfId="0" builtinId="0"/>
    <cellStyle name="Navadno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7"/>
  <sheetViews>
    <sheetView topLeftCell="A46" zoomScale="200" zoomScaleNormal="200" workbookViewId="0">
      <selection activeCell="B36" sqref="B36"/>
    </sheetView>
  </sheetViews>
  <sheetFormatPr defaultRowHeight="12"/>
  <cols>
    <col min="1" max="1" width="3.140625" style="5" customWidth="1"/>
    <col min="2" max="2" width="28.28515625" style="21" customWidth="1"/>
    <col min="3" max="3" width="6.28515625" style="5" customWidth="1"/>
    <col min="4" max="4" width="5.28515625" style="5" customWidth="1"/>
    <col min="5" max="5" width="6.42578125" style="5" customWidth="1"/>
    <col min="6" max="6" width="5.42578125" style="5" customWidth="1"/>
    <col min="7" max="7" width="6.42578125" style="5" customWidth="1"/>
    <col min="8" max="8" width="7.28515625" style="5" customWidth="1"/>
    <col min="9" max="9" width="6.85546875" style="5" customWidth="1"/>
    <col min="10" max="10" width="9.42578125" style="5" customWidth="1"/>
    <col min="11" max="11" width="7.140625" style="5" customWidth="1"/>
    <col min="12" max="12" width="9.42578125" style="5" customWidth="1"/>
    <col min="13" max="13" width="10" style="5" customWidth="1"/>
    <col min="14" max="14" width="8.140625" style="5" customWidth="1"/>
    <col min="15" max="15" width="9.7109375" style="5" customWidth="1"/>
    <col min="16" max="16384" width="9.140625" style="5"/>
  </cols>
  <sheetData>
    <row r="1" spans="1:15" ht="16.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3" spans="1:15" ht="14.25">
      <c r="A3" s="104" t="s">
        <v>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6" spans="1:15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</row>
    <row r="7" spans="1:15" s="7" customFormat="1" ht="60">
      <c r="A7" s="6" t="s">
        <v>295</v>
      </c>
      <c r="B7" s="6" t="s">
        <v>296</v>
      </c>
      <c r="C7" s="6" t="s">
        <v>297</v>
      </c>
      <c r="D7" s="6" t="s">
        <v>406</v>
      </c>
      <c r="E7" s="6" t="s">
        <v>298</v>
      </c>
      <c r="F7" s="6" t="s">
        <v>408</v>
      </c>
      <c r="G7" s="6" t="s">
        <v>299</v>
      </c>
      <c r="H7" s="6" t="s">
        <v>300</v>
      </c>
      <c r="I7" s="6" t="s">
        <v>301</v>
      </c>
      <c r="J7" s="6" t="s">
        <v>409</v>
      </c>
      <c r="K7" s="6" t="s">
        <v>410</v>
      </c>
      <c r="L7" s="6" t="s">
        <v>411</v>
      </c>
      <c r="M7" s="6" t="s">
        <v>302</v>
      </c>
      <c r="N7" s="6" t="s">
        <v>412</v>
      </c>
      <c r="O7" s="6" t="s">
        <v>303</v>
      </c>
    </row>
    <row r="8" spans="1:1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 t="s">
        <v>304</v>
      </c>
      <c r="H8" s="6">
        <v>8</v>
      </c>
      <c r="I8" s="6">
        <v>9</v>
      </c>
      <c r="J8" s="6">
        <v>10</v>
      </c>
      <c r="K8" s="6">
        <v>11</v>
      </c>
      <c r="L8" s="6" t="s">
        <v>305</v>
      </c>
      <c r="M8" s="6" t="s">
        <v>306</v>
      </c>
      <c r="N8" s="6" t="s">
        <v>307</v>
      </c>
      <c r="O8" s="6" t="s">
        <v>308</v>
      </c>
    </row>
    <row r="9" spans="1:15" ht="16.5" customHeight="1">
      <c r="A9" s="8">
        <v>1</v>
      </c>
      <c r="B9" s="9" t="s">
        <v>341</v>
      </c>
      <c r="C9" s="10">
        <v>1400</v>
      </c>
      <c r="D9" s="10" t="s">
        <v>203</v>
      </c>
      <c r="E9" s="22"/>
      <c r="F9" s="22">
        <f>E9*0.085</f>
        <v>0</v>
      </c>
      <c r="G9" s="22">
        <f>E9+F9</f>
        <v>0</v>
      </c>
      <c r="H9" s="22"/>
      <c r="I9" s="22"/>
      <c r="J9" s="22"/>
      <c r="K9" s="22">
        <f>J9*0.085</f>
        <v>0</v>
      </c>
      <c r="L9" s="23">
        <f>+J9+K9</f>
        <v>0</v>
      </c>
      <c r="M9" s="23">
        <f>J9*C9</f>
        <v>0</v>
      </c>
      <c r="N9" s="23">
        <f t="shared" ref="N9:N14" si="0">M9*0.085</f>
        <v>0</v>
      </c>
      <c r="O9" s="23">
        <f t="shared" ref="O9:O14" si="1">+M9+N9</f>
        <v>0</v>
      </c>
    </row>
    <row r="10" spans="1:15" ht="12" customHeight="1">
      <c r="A10" s="8">
        <v>2</v>
      </c>
      <c r="B10" s="9" t="s">
        <v>309</v>
      </c>
      <c r="C10" s="10">
        <v>180</v>
      </c>
      <c r="D10" s="10" t="s">
        <v>312</v>
      </c>
      <c r="E10" s="22"/>
      <c r="F10" s="22">
        <f>E10*0.085</f>
        <v>0</v>
      </c>
      <c r="G10" s="22">
        <f>E10+F10</f>
        <v>0</v>
      </c>
      <c r="H10" s="22"/>
      <c r="I10" s="22"/>
      <c r="J10" s="22"/>
      <c r="K10" s="22">
        <f>J10*0.085</f>
        <v>0</v>
      </c>
      <c r="L10" s="23">
        <f>+J10+K10</f>
        <v>0</v>
      </c>
      <c r="M10" s="23">
        <f>J10*C10</f>
        <v>0</v>
      </c>
      <c r="N10" s="23">
        <f t="shared" si="0"/>
        <v>0</v>
      </c>
      <c r="O10" s="23">
        <f t="shared" si="1"/>
        <v>0</v>
      </c>
    </row>
    <row r="11" spans="1:15" ht="24">
      <c r="A11" s="8">
        <v>3</v>
      </c>
      <c r="B11" s="9" t="s">
        <v>402</v>
      </c>
      <c r="C11" s="10">
        <v>10000</v>
      </c>
      <c r="D11" s="10" t="s">
        <v>313</v>
      </c>
      <c r="E11" s="22"/>
      <c r="F11" s="22">
        <f>E11*0.085</f>
        <v>0</v>
      </c>
      <c r="G11" s="22">
        <f>E11+F11</f>
        <v>0</v>
      </c>
      <c r="H11" s="22"/>
      <c r="I11" s="22"/>
      <c r="J11" s="22"/>
      <c r="K11" s="22">
        <f>J11*0.085</f>
        <v>0</v>
      </c>
      <c r="L11" s="23">
        <f>+J11+K11</f>
        <v>0</v>
      </c>
      <c r="M11" s="23">
        <f>J11*C11</f>
        <v>0</v>
      </c>
      <c r="N11" s="23">
        <f t="shared" si="0"/>
        <v>0</v>
      </c>
      <c r="O11" s="23">
        <f t="shared" si="1"/>
        <v>0</v>
      </c>
    </row>
    <row r="12" spans="1:15" ht="24">
      <c r="A12" s="8">
        <v>4</v>
      </c>
      <c r="B12" s="9" t="s">
        <v>334</v>
      </c>
      <c r="C12" s="10">
        <v>90</v>
      </c>
      <c r="D12" s="10" t="s">
        <v>203</v>
      </c>
      <c r="E12" s="22"/>
      <c r="F12" s="22">
        <f>E12*0.085</f>
        <v>0</v>
      </c>
      <c r="G12" s="22">
        <f>E12+F12</f>
        <v>0</v>
      </c>
      <c r="H12" s="22"/>
      <c r="I12" s="22"/>
      <c r="J12" s="22"/>
      <c r="K12" s="22">
        <f>J12*0.085</f>
        <v>0</v>
      </c>
      <c r="L12" s="23">
        <f>+J12+K12</f>
        <v>0</v>
      </c>
      <c r="M12" s="23">
        <f>J12*C12</f>
        <v>0</v>
      </c>
      <c r="N12" s="23">
        <f t="shared" si="0"/>
        <v>0</v>
      </c>
      <c r="O12" s="23">
        <f t="shared" si="1"/>
        <v>0</v>
      </c>
    </row>
    <row r="13" spans="1:15" ht="24">
      <c r="A13" s="8">
        <v>5</v>
      </c>
      <c r="B13" s="11" t="s">
        <v>401</v>
      </c>
      <c r="C13" s="10">
        <v>5800</v>
      </c>
      <c r="D13" s="10" t="s">
        <v>313</v>
      </c>
      <c r="E13" s="22"/>
      <c r="F13" s="22">
        <f>E13*0.085</f>
        <v>0</v>
      </c>
      <c r="G13" s="22">
        <f>E13+F13</f>
        <v>0</v>
      </c>
      <c r="H13" s="22"/>
      <c r="I13" s="22"/>
      <c r="J13" s="22"/>
      <c r="K13" s="22">
        <f>J13*0.085</f>
        <v>0</v>
      </c>
      <c r="L13" s="23">
        <f>+J13+K13</f>
        <v>0</v>
      </c>
      <c r="M13" s="23">
        <f>J13*C13</f>
        <v>0</v>
      </c>
      <c r="N13" s="23">
        <f t="shared" si="0"/>
        <v>0</v>
      </c>
      <c r="O13" s="23">
        <f t="shared" si="1"/>
        <v>0</v>
      </c>
    </row>
    <row r="14" spans="1:15" ht="15.75" customHeight="1">
      <c r="A14" s="105" t="s">
        <v>322</v>
      </c>
      <c r="B14" s="106"/>
      <c r="C14" s="106"/>
      <c r="D14" s="106"/>
      <c r="E14" s="107"/>
      <c r="F14" s="24" t="s">
        <v>377</v>
      </c>
      <c r="G14" s="24" t="s">
        <v>377</v>
      </c>
      <c r="H14" s="24" t="s">
        <v>377</v>
      </c>
      <c r="I14" s="24" t="s">
        <v>377</v>
      </c>
      <c r="J14" s="24" t="s">
        <v>377</v>
      </c>
      <c r="K14" s="24" t="s">
        <v>377</v>
      </c>
      <c r="L14" s="24" t="s">
        <v>377</v>
      </c>
      <c r="M14" s="25">
        <f>SUM(M9:M13)</f>
        <v>0</v>
      </c>
      <c r="N14" s="25">
        <f t="shared" si="0"/>
        <v>0</v>
      </c>
      <c r="O14" s="25">
        <f t="shared" si="1"/>
        <v>0</v>
      </c>
    </row>
    <row r="17" spans="1:15">
      <c r="A17" s="108" t="s">
        <v>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</row>
    <row r="18" spans="1:15" ht="60">
      <c r="A18" s="6" t="s">
        <v>295</v>
      </c>
      <c r="B18" s="6" t="s">
        <v>296</v>
      </c>
      <c r="C18" s="6" t="s">
        <v>297</v>
      </c>
      <c r="D18" s="6" t="s">
        <v>406</v>
      </c>
      <c r="E18" s="6" t="s">
        <v>298</v>
      </c>
      <c r="F18" s="6" t="s">
        <v>408</v>
      </c>
      <c r="G18" s="6" t="s">
        <v>299</v>
      </c>
      <c r="H18" s="6" t="s">
        <v>300</v>
      </c>
      <c r="I18" s="6" t="s">
        <v>301</v>
      </c>
      <c r="J18" s="6" t="s">
        <v>409</v>
      </c>
      <c r="K18" s="6" t="s">
        <v>410</v>
      </c>
      <c r="L18" s="6" t="s">
        <v>411</v>
      </c>
      <c r="M18" s="6" t="s">
        <v>302</v>
      </c>
      <c r="N18" s="6" t="s">
        <v>412</v>
      </c>
      <c r="O18" s="6" t="s">
        <v>303</v>
      </c>
    </row>
    <row r="19" spans="1:15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 t="s">
        <v>304</v>
      </c>
      <c r="H19" s="6">
        <v>8</v>
      </c>
      <c r="I19" s="6">
        <v>9</v>
      </c>
      <c r="J19" s="6">
        <v>10</v>
      </c>
      <c r="K19" s="6">
        <v>11</v>
      </c>
      <c r="L19" s="6" t="s">
        <v>305</v>
      </c>
      <c r="M19" s="6" t="s">
        <v>306</v>
      </c>
      <c r="N19" s="6" t="s">
        <v>307</v>
      </c>
      <c r="O19" s="6" t="s">
        <v>308</v>
      </c>
    </row>
    <row r="20" spans="1:15">
      <c r="A20" s="8">
        <v>6</v>
      </c>
      <c r="B20" s="9" t="s">
        <v>365</v>
      </c>
      <c r="C20" s="10">
        <v>150</v>
      </c>
      <c r="D20" s="10" t="s">
        <v>203</v>
      </c>
      <c r="E20" s="22"/>
      <c r="F20" s="22">
        <f>E20*0.085</f>
        <v>0</v>
      </c>
      <c r="G20" s="22">
        <f>+E20+F20</f>
        <v>0</v>
      </c>
      <c r="H20" s="22"/>
      <c r="I20" s="22"/>
      <c r="J20" s="22"/>
      <c r="K20" s="22">
        <f>J20*0.085</f>
        <v>0</v>
      </c>
      <c r="L20" s="23">
        <f>J20+K20</f>
        <v>0</v>
      </c>
      <c r="M20" s="23">
        <f>J20*C20</f>
        <v>0</v>
      </c>
      <c r="N20" s="23">
        <f>M20*0.085</f>
        <v>0</v>
      </c>
      <c r="O20" s="23">
        <f>+M20+N20</f>
        <v>0</v>
      </c>
    </row>
    <row r="21" spans="1:15">
      <c r="A21" s="8">
        <v>7</v>
      </c>
      <c r="B21" s="9" t="s">
        <v>364</v>
      </c>
      <c r="C21" s="10">
        <v>180</v>
      </c>
      <c r="D21" s="10" t="s">
        <v>203</v>
      </c>
      <c r="E21" s="22"/>
      <c r="F21" s="22">
        <f t="shared" ref="F21:F27" si="2">E21*0.085</f>
        <v>0</v>
      </c>
      <c r="G21" s="22">
        <f t="shared" ref="G21:G27" si="3">+E21+F21</f>
        <v>0</v>
      </c>
      <c r="H21" s="22"/>
      <c r="I21" s="22"/>
      <c r="J21" s="22"/>
      <c r="K21" s="22">
        <f t="shared" ref="K21:K27" si="4">J21*0.085</f>
        <v>0</v>
      </c>
      <c r="L21" s="23">
        <f t="shared" ref="L21:L27" si="5">J21+K21</f>
        <v>0</v>
      </c>
      <c r="M21" s="23">
        <f t="shared" ref="M21:M27" si="6">J21*C21</f>
        <v>0</v>
      </c>
      <c r="N21" s="23">
        <f t="shared" ref="N21:N28" si="7">M21*0.085</f>
        <v>0</v>
      </c>
      <c r="O21" s="23">
        <f t="shared" ref="O21:O28" si="8">+M21+N21</f>
        <v>0</v>
      </c>
    </row>
    <row r="22" spans="1:15" ht="24">
      <c r="A22" s="8">
        <v>8</v>
      </c>
      <c r="B22" s="9" t="s">
        <v>310</v>
      </c>
      <c r="C22" s="13">
        <v>1100</v>
      </c>
      <c r="D22" s="10" t="s">
        <v>315</v>
      </c>
      <c r="E22" s="22"/>
      <c r="F22" s="22">
        <f t="shared" si="2"/>
        <v>0</v>
      </c>
      <c r="G22" s="22">
        <f t="shared" si="3"/>
        <v>0</v>
      </c>
      <c r="H22" s="22"/>
      <c r="I22" s="22"/>
      <c r="J22" s="22"/>
      <c r="K22" s="22">
        <f t="shared" si="4"/>
        <v>0</v>
      </c>
      <c r="L22" s="23">
        <f t="shared" si="5"/>
        <v>0</v>
      </c>
      <c r="M22" s="23">
        <f t="shared" si="6"/>
        <v>0</v>
      </c>
      <c r="N22" s="23">
        <f t="shared" si="7"/>
        <v>0</v>
      </c>
      <c r="O22" s="23">
        <f t="shared" si="8"/>
        <v>0</v>
      </c>
    </row>
    <row r="23" spans="1:15" ht="24">
      <c r="A23" s="8">
        <v>9</v>
      </c>
      <c r="B23" s="9" t="s">
        <v>311</v>
      </c>
      <c r="C23" s="13">
        <v>1100</v>
      </c>
      <c r="D23" s="10" t="s">
        <v>315</v>
      </c>
      <c r="E23" s="22"/>
      <c r="F23" s="22">
        <f t="shared" si="2"/>
        <v>0</v>
      </c>
      <c r="G23" s="22">
        <f t="shared" si="3"/>
        <v>0</v>
      </c>
      <c r="H23" s="22"/>
      <c r="I23" s="22"/>
      <c r="J23" s="22"/>
      <c r="K23" s="22">
        <f t="shared" si="4"/>
        <v>0</v>
      </c>
      <c r="L23" s="23">
        <f t="shared" si="5"/>
        <v>0</v>
      </c>
      <c r="M23" s="23">
        <f t="shared" si="6"/>
        <v>0</v>
      </c>
      <c r="N23" s="23">
        <f t="shared" si="7"/>
        <v>0</v>
      </c>
      <c r="O23" s="23">
        <f t="shared" si="8"/>
        <v>0</v>
      </c>
    </row>
    <row r="24" spans="1:15">
      <c r="A24" s="8">
        <v>10</v>
      </c>
      <c r="B24" s="14" t="s">
        <v>78</v>
      </c>
      <c r="C24" s="15">
        <v>200</v>
      </c>
      <c r="D24" s="10" t="s">
        <v>315</v>
      </c>
      <c r="E24" s="22"/>
      <c r="F24" s="22">
        <f t="shared" si="2"/>
        <v>0</v>
      </c>
      <c r="G24" s="22">
        <f t="shared" si="3"/>
        <v>0</v>
      </c>
      <c r="H24" s="22"/>
      <c r="I24" s="22"/>
      <c r="J24" s="22"/>
      <c r="K24" s="22">
        <f t="shared" si="4"/>
        <v>0</v>
      </c>
      <c r="L24" s="23">
        <f t="shared" si="5"/>
        <v>0</v>
      </c>
      <c r="M24" s="23">
        <f t="shared" si="6"/>
        <v>0</v>
      </c>
      <c r="N24" s="23">
        <f t="shared" si="7"/>
        <v>0</v>
      </c>
      <c r="O24" s="23">
        <f t="shared" si="8"/>
        <v>0</v>
      </c>
    </row>
    <row r="25" spans="1:15" ht="24">
      <c r="A25" s="8">
        <v>11</v>
      </c>
      <c r="B25" s="14" t="s">
        <v>432</v>
      </c>
      <c r="C25" s="15">
        <v>200</v>
      </c>
      <c r="D25" s="10" t="s">
        <v>315</v>
      </c>
      <c r="E25" s="22"/>
      <c r="F25" s="22">
        <f t="shared" si="2"/>
        <v>0</v>
      </c>
      <c r="G25" s="22">
        <f t="shared" si="3"/>
        <v>0</v>
      </c>
      <c r="H25" s="22"/>
      <c r="I25" s="22"/>
      <c r="J25" s="22"/>
      <c r="K25" s="22">
        <f t="shared" si="4"/>
        <v>0</v>
      </c>
      <c r="L25" s="23">
        <f t="shared" si="5"/>
        <v>0</v>
      </c>
      <c r="M25" s="23">
        <f t="shared" si="6"/>
        <v>0</v>
      </c>
      <c r="N25" s="23">
        <f t="shared" si="7"/>
        <v>0</v>
      </c>
      <c r="O25" s="23">
        <f t="shared" si="8"/>
        <v>0</v>
      </c>
    </row>
    <row r="26" spans="1:15" ht="24">
      <c r="A26" s="8">
        <v>12</v>
      </c>
      <c r="B26" s="9" t="s">
        <v>431</v>
      </c>
      <c r="C26" s="15">
        <v>200</v>
      </c>
      <c r="D26" s="10" t="s">
        <v>315</v>
      </c>
      <c r="E26" s="22"/>
      <c r="F26" s="22">
        <f t="shared" si="2"/>
        <v>0</v>
      </c>
      <c r="G26" s="22">
        <f t="shared" si="3"/>
        <v>0</v>
      </c>
      <c r="H26" s="22"/>
      <c r="I26" s="22"/>
      <c r="J26" s="22"/>
      <c r="K26" s="22">
        <f t="shared" si="4"/>
        <v>0</v>
      </c>
      <c r="L26" s="23">
        <f t="shared" si="5"/>
        <v>0</v>
      </c>
      <c r="M26" s="23">
        <f t="shared" si="6"/>
        <v>0</v>
      </c>
      <c r="N26" s="23">
        <f t="shared" si="7"/>
        <v>0</v>
      </c>
      <c r="O26" s="23">
        <f t="shared" si="8"/>
        <v>0</v>
      </c>
    </row>
    <row r="27" spans="1:15">
      <c r="A27" s="8">
        <v>13</v>
      </c>
      <c r="B27" s="9" t="s">
        <v>4</v>
      </c>
      <c r="C27" s="13">
        <v>1520</v>
      </c>
      <c r="D27" s="10" t="s">
        <v>314</v>
      </c>
      <c r="E27" s="22"/>
      <c r="F27" s="22">
        <f t="shared" si="2"/>
        <v>0</v>
      </c>
      <c r="G27" s="22">
        <f t="shared" si="3"/>
        <v>0</v>
      </c>
      <c r="H27" s="22"/>
      <c r="I27" s="22"/>
      <c r="J27" s="22"/>
      <c r="K27" s="22">
        <f t="shared" si="4"/>
        <v>0</v>
      </c>
      <c r="L27" s="23">
        <f t="shared" si="5"/>
        <v>0</v>
      </c>
      <c r="M27" s="23">
        <f t="shared" si="6"/>
        <v>0</v>
      </c>
      <c r="N27" s="23">
        <f t="shared" si="7"/>
        <v>0</v>
      </c>
      <c r="O27" s="23">
        <f t="shared" si="8"/>
        <v>0</v>
      </c>
    </row>
    <row r="28" spans="1:15" ht="15.75" customHeight="1">
      <c r="A28" s="105" t="s">
        <v>322</v>
      </c>
      <c r="B28" s="106"/>
      <c r="C28" s="106"/>
      <c r="D28" s="106"/>
      <c r="E28" s="107"/>
      <c r="F28" s="12" t="s">
        <v>377</v>
      </c>
      <c r="G28" s="12" t="s">
        <v>377</v>
      </c>
      <c r="H28" s="12" t="s">
        <v>377</v>
      </c>
      <c r="I28" s="12" t="s">
        <v>377</v>
      </c>
      <c r="J28" s="12" t="s">
        <v>377</v>
      </c>
      <c r="K28" s="12" t="s">
        <v>377</v>
      </c>
      <c r="L28" s="12" t="s">
        <v>377</v>
      </c>
      <c r="M28" s="25">
        <f>SUM(M20:M27)</f>
        <v>0</v>
      </c>
      <c r="N28" s="25">
        <f t="shared" si="7"/>
        <v>0</v>
      </c>
      <c r="O28" s="25">
        <f t="shared" si="8"/>
        <v>0</v>
      </c>
    </row>
    <row r="31" spans="1:15">
      <c r="A31" s="108" t="s">
        <v>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ht="60">
      <c r="A32" s="6" t="s">
        <v>295</v>
      </c>
      <c r="B32" s="6" t="s">
        <v>296</v>
      </c>
      <c r="C32" s="6" t="s">
        <v>297</v>
      </c>
      <c r="D32" s="6" t="s">
        <v>406</v>
      </c>
      <c r="E32" s="6" t="s">
        <v>298</v>
      </c>
      <c r="F32" s="6" t="s">
        <v>408</v>
      </c>
      <c r="G32" s="6" t="s">
        <v>299</v>
      </c>
      <c r="H32" s="6" t="s">
        <v>300</v>
      </c>
      <c r="I32" s="6" t="s">
        <v>301</v>
      </c>
      <c r="J32" s="6" t="s">
        <v>409</v>
      </c>
      <c r="K32" s="6" t="s">
        <v>410</v>
      </c>
      <c r="L32" s="6" t="s">
        <v>411</v>
      </c>
      <c r="M32" s="6" t="s">
        <v>302</v>
      </c>
      <c r="N32" s="6" t="s">
        <v>412</v>
      </c>
      <c r="O32" s="6" t="s">
        <v>303</v>
      </c>
    </row>
    <row r="33" spans="1:15">
      <c r="A33" s="6">
        <v>1</v>
      </c>
      <c r="B33" s="6">
        <v>2</v>
      </c>
      <c r="C33" s="6">
        <v>3</v>
      </c>
      <c r="D33" s="6">
        <v>4</v>
      </c>
      <c r="E33" s="6">
        <v>5</v>
      </c>
      <c r="F33" s="6">
        <v>6</v>
      </c>
      <c r="G33" s="6" t="s">
        <v>304</v>
      </c>
      <c r="H33" s="6">
        <v>8</v>
      </c>
      <c r="I33" s="6">
        <v>9</v>
      </c>
      <c r="J33" s="6">
        <v>10</v>
      </c>
      <c r="K33" s="6">
        <v>11</v>
      </c>
      <c r="L33" s="6" t="s">
        <v>305</v>
      </c>
      <c r="M33" s="6" t="s">
        <v>306</v>
      </c>
      <c r="N33" s="6" t="s">
        <v>307</v>
      </c>
      <c r="O33" s="6" t="s">
        <v>308</v>
      </c>
    </row>
    <row r="34" spans="1:15">
      <c r="A34" s="8">
        <v>14</v>
      </c>
      <c r="B34" s="9" t="s">
        <v>5</v>
      </c>
      <c r="C34" s="10">
        <v>500</v>
      </c>
      <c r="D34" s="16" t="s">
        <v>203</v>
      </c>
      <c r="E34" s="22"/>
      <c r="F34" s="22">
        <f>E34*0.085</f>
        <v>0</v>
      </c>
      <c r="G34" s="22">
        <f>+E34+F34</f>
        <v>0</v>
      </c>
      <c r="H34" s="22"/>
      <c r="I34" s="22"/>
      <c r="J34" s="22"/>
      <c r="K34" s="22">
        <f>J34*0.085</f>
        <v>0</v>
      </c>
      <c r="L34" s="23">
        <f>+J34+K34</f>
        <v>0</v>
      </c>
      <c r="M34" s="23">
        <f>J34*C34</f>
        <v>0</v>
      </c>
      <c r="N34" s="23">
        <f t="shared" ref="N34:N39" si="9">M34*0.085</f>
        <v>0</v>
      </c>
      <c r="O34" s="23">
        <f t="shared" ref="O34:O39" si="10">+M34+N34</f>
        <v>0</v>
      </c>
    </row>
    <row r="35" spans="1:15">
      <c r="A35" s="8">
        <v>15</v>
      </c>
      <c r="B35" s="38" t="s">
        <v>440</v>
      </c>
      <c r="C35" s="10">
        <v>50</v>
      </c>
      <c r="D35" s="46" t="s">
        <v>413</v>
      </c>
      <c r="E35" s="22"/>
      <c r="F35" s="22">
        <f>E35*0.085</f>
        <v>0</v>
      </c>
      <c r="G35" s="22">
        <f>+E35+F35</f>
        <v>0</v>
      </c>
      <c r="H35" s="22"/>
      <c r="I35" s="22"/>
      <c r="J35" s="22"/>
      <c r="K35" s="22">
        <f>J35*0.085</f>
        <v>0</v>
      </c>
      <c r="L35" s="23">
        <f>+J35+K35</f>
        <v>0</v>
      </c>
      <c r="M35" s="23">
        <f>J35*C35</f>
        <v>0</v>
      </c>
      <c r="N35" s="23">
        <f t="shared" si="9"/>
        <v>0</v>
      </c>
      <c r="O35" s="23">
        <f t="shared" si="10"/>
        <v>0</v>
      </c>
    </row>
    <row r="36" spans="1:15" ht="24">
      <c r="A36" s="8">
        <v>16</v>
      </c>
      <c r="B36" s="9" t="s">
        <v>6</v>
      </c>
      <c r="C36" s="13">
        <v>820</v>
      </c>
      <c r="D36" s="16" t="s">
        <v>383</v>
      </c>
      <c r="E36" s="22"/>
      <c r="F36" s="22">
        <f>E36*0.085</f>
        <v>0</v>
      </c>
      <c r="G36" s="22">
        <f>+E36+F36</f>
        <v>0</v>
      </c>
      <c r="H36" s="22"/>
      <c r="I36" s="22"/>
      <c r="J36" s="22"/>
      <c r="K36" s="22">
        <f>J36*0.085</f>
        <v>0</v>
      </c>
      <c r="L36" s="23">
        <f>+J36+K36</f>
        <v>0</v>
      </c>
      <c r="M36" s="23">
        <f>J36*C36</f>
        <v>0</v>
      </c>
      <c r="N36" s="23">
        <f t="shared" si="9"/>
        <v>0</v>
      </c>
      <c r="O36" s="23">
        <f t="shared" si="10"/>
        <v>0</v>
      </c>
    </row>
    <row r="37" spans="1:15" ht="24">
      <c r="A37" s="8">
        <v>17</v>
      </c>
      <c r="B37" s="9" t="s">
        <v>342</v>
      </c>
      <c r="C37" s="15">
        <v>1450</v>
      </c>
      <c r="D37" s="16" t="s">
        <v>328</v>
      </c>
      <c r="E37" s="22"/>
      <c r="F37" s="22">
        <f>E37*0.085</f>
        <v>0</v>
      </c>
      <c r="G37" s="22">
        <f>+E37+F37</f>
        <v>0</v>
      </c>
      <c r="H37" s="22"/>
      <c r="I37" s="22"/>
      <c r="J37" s="22"/>
      <c r="K37" s="22">
        <f>J37*0.085</f>
        <v>0</v>
      </c>
      <c r="L37" s="23">
        <f>+J37+K37</f>
        <v>0</v>
      </c>
      <c r="M37" s="23">
        <f>J37*C37</f>
        <v>0</v>
      </c>
      <c r="N37" s="23">
        <f t="shared" si="9"/>
        <v>0</v>
      </c>
      <c r="O37" s="23">
        <f t="shared" si="10"/>
        <v>0</v>
      </c>
    </row>
    <row r="38" spans="1:15" ht="24">
      <c r="A38" s="8">
        <v>18</v>
      </c>
      <c r="B38" s="14" t="s">
        <v>376</v>
      </c>
      <c r="C38" s="17">
        <v>20</v>
      </c>
      <c r="D38" s="16" t="s">
        <v>19</v>
      </c>
      <c r="E38" s="22"/>
      <c r="F38" s="22">
        <f>E38*0.085</f>
        <v>0</v>
      </c>
      <c r="G38" s="22">
        <f>+E38+F38</f>
        <v>0</v>
      </c>
      <c r="H38" s="22"/>
      <c r="I38" s="22"/>
      <c r="J38" s="22"/>
      <c r="K38" s="22">
        <f>J38*0.085</f>
        <v>0</v>
      </c>
      <c r="L38" s="23">
        <f>+J38+K38</f>
        <v>0</v>
      </c>
      <c r="M38" s="23">
        <f>J38*C38</f>
        <v>0</v>
      </c>
      <c r="N38" s="23">
        <f t="shared" si="9"/>
        <v>0</v>
      </c>
      <c r="O38" s="23">
        <f t="shared" si="10"/>
        <v>0</v>
      </c>
    </row>
    <row r="39" spans="1:15" ht="15.75" customHeight="1">
      <c r="A39" s="105" t="s">
        <v>322</v>
      </c>
      <c r="B39" s="106"/>
      <c r="C39" s="106"/>
      <c r="D39" s="106"/>
      <c r="E39" s="107"/>
      <c r="F39" s="12" t="s">
        <v>377</v>
      </c>
      <c r="G39" s="12" t="s">
        <v>377</v>
      </c>
      <c r="H39" s="12" t="s">
        <v>377</v>
      </c>
      <c r="I39" s="12" t="s">
        <v>377</v>
      </c>
      <c r="J39" s="12" t="s">
        <v>377</v>
      </c>
      <c r="K39" s="12" t="s">
        <v>377</v>
      </c>
      <c r="L39" s="12" t="s">
        <v>377</v>
      </c>
      <c r="M39" s="25">
        <f>SUM(M34:M38)</f>
        <v>0</v>
      </c>
      <c r="N39" s="25">
        <f t="shared" si="9"/>
        <v>0</v>
      </c>
      <c r="O39" s="25">
        <f t="shared" si="10"/>
        <v>0</v>
      </c>
    </row>
    <row r="42" spans="1:15">
      <c r="A42" s="108" t="s">
        <v>8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</row>
    <row r="43" spans="1:15" ht="60">
      <c r="A43" s="6" t="s">
        <v>295</v>
      </c>
      <c r="B43" s="6" t="s">
        <v>296</v>
      </c>
      <c r="C43" s="6" t="s">
        <v>297</v>
      </c>
      <c r="D43" s="6" t="s">
        <v>406</v>
      </c>
      <c r="E43" s="6" t="s">
        <v>298</v>
      </c>
      <c r="F43" s="6" t="s">
        <v>408</v>
      </c>
      <c r="G43" s="6" t="s">
        <v>299</v>
      </c>
      <c r="H43" s="6" t="s">
        <v>300</v>
      </c>
      <c r="I43" s="6" t="s">
        <v>301</v>
      </c>
      <c r="J43" s="6" t="s">
        <v>409</v>
      </c>
      <c r="K43" s="6" t="s">
        <v>410</v>
      </c>
      <c r="L43" s="6" t="s">
        <v>411</v>
      </c>
      <c r="M43" s="6" t="s">
        <v>302</v>
      </c>
      <c r="N43" s="6" t="s">
        <v>412</v>
      </c>
      <c r="O43" s="6" t="s">
        <v>303</v>
      </c>
    </row>
    <row r="44" spans="1:15">
      <c r="A44" s="6">
        <v>1</v>
      </c>
      <c r="B44" s="6">
        <v>2</v>
      </c>
      <c r="C44" s="6">
        <v>3</v>
      </c>
      <c r="D44" s="6">
        <v>4</v>
      </c>
      <c r="E44" s="6">
        <v>5</v>
      </c>
      <c r="F44" s="6">
        <v>6</v>
      </c>
      <c r="G44" s="6" t="s">
        <v>304</v>
      </c>
      <c r="H44" s="6">
        <v>8</v>
      </c>
      <c r="I44" s="6">
        <v>9</v>
      </c>
      <c r="J44" s="6">
        <v>10</v>
      </c>
      <c r="K44" s="6">
        <v>11</v>
      </c>
      <c r="L44" s="6" t="s">
        <v>305</v>
      </c>
      <c r="M44" s="6" t="s">
        <v>306</v>
      </c>
      <c r="N44" s="6" t="s">
        <v>307</v>
      </c>
      <c r="O44" s="6" t="s">
        <v>308</v>
      </c>
    </row>
    <row r="45" spans="1:15">
      <c r="A45" s="8">
        <v>19</v>
      </c>
      <c r="B45" s="11" t="s">
        <v>9</v>
      </c>
      <c r="C45" s="13">
        <v>1180</v>
      </c>
      <c r="D45" s="18" t="s">
        <v>317</v>
      </c>
      <c r="E45" s="22"/>
      <c r="F45" s="22">
        <f>E45*0.085</f>
        <v>0</v>
      </c>
      <c r="G45" s="22">
        <f>E45+F45</f>
        <v>0</v>
      </c>
      <c r="H45" s="22"/>
      <c r="I45" s="22"/>
      <c r="J45" s="22"/>
      <c r="K45" s="22">
        <f>J45*0.085</f>
        <v>0</v>
      </c>
      <c r="L45" s="23">
        <f>J45+K45</f>
        <v>0</v>
      </c>
      <c r="M45" s="23">
        <f>J45*C45</f>
        <v>0</v>
      </c>
      <c r="N45" s="23">
        <f>M45*0.085</f>
        <v>0</v>
      </c>
      <c r="O45" s="23">
        <f>+M45+N45</f>
        <v>0</v>
      </c>
    </row>
    <row r="46" spans="1:15" ht="15.75" customHeight="1">
      <c r="A46" s="105" t="s">
        <v>322</v>
      </c>
      <c r="B46" s="106"/>
      <c r="C46" s="106"/>
      <c r="D46" s="106"/>
      <c r="E46" s="107"/>
      <c r="F46" s="12" t="s">
        <v>377</v>
      </c>
      <c r="G46" s="12" t="s">
        <v>377</v>
      </c>
      <c r="H46" s="12" t="s">
        <v>377</v>
      </c>
      <c r="I46" s="12" t="s">
        <v>377</v>
      </c>
      <c r="J46" s="12" t="s">
        <v>377</v>
      </c>
      <c r="K46" s="12" t="s">
        <v>377</v>
      </c>
      <c r="L46" s="12" t="s">
        <v>377</v>
      </c>
      <c r="M46" s="25">
        <f>+M45</f>
        <v>0</v>
      </c>
      <c r="N46" s="25">
        <f>+N45</f>
        <v>0</v>
      </c>
      <c r="O46" s="25">
        <f>+O45</f>
        <v>0</v>
      </c>
    </row>
    <row r="49" spans="1:15">
      <c r="A49" s="109" t="s">
        <v>10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1"/>
    </row>
    <row r="50" spans="1:15" ht="60">
      <c r="A50" s="6" t="s">
        <v>295</v>
      </c>
      <c r="B50" s="6" t="s">
        <v>296</v>
      </c>
      <c r="C50" s="6" t="s">
        <v>297</v>
      </c>
      <c r="D50" s="6" t="s">
        <v>406</v>
      </c>
      <c r="E50" s="6" t="s">
        <v>298</v>
      </c>
      <c r="F50" s="6" t="s">
        <v>408</v>
      </c>
      <c r="G50" s="6" t="s">
        <v>299</v>
      </c>
      <c r="H50" s="6" t="s">
        <v>300</v>
      </c>
      <c r="I50" s="6" t="s">
        <v>301</v>
      </c>
      <c r="J50" s="6" t="s">
        <v>409</v>
      </c>
      <c r="K50" s="6" t="s">
        <v>410</v>
      </c>
      <c r="L50" s="6" t="s">
        <v>411</v>
      </c>
      <c r="M50" s="6" t="s">
        <v>302</v>
      </c>
      <c r="N50" s="6" t="s">
        <v>412</v>
      </c>
      <c r="O50" s="6" t="s">
        <v>303</v>
      </c>
    </row>
    <row r="51" spans="1:15">
      <c r="A51" s="6">
        <v>1</v>
      </c>
      <c r="B51" s="6">
        <v>2</v>
      </c>
      <c r="C51" s="6">
        <v>3</v>
      </c>
      <c r="D51" s="6">
        <v>4</v>
      </c>
      <c r="E51" s="6">
        <v>5</v>
      </c>
      <c r="F51" s="6">
        <v>6</v>
      </c>
      <c r="G51" s="6" t="s">
        <v>304</v>
      </c>
      <c r="H51" s="6">
        <v>8</v>
      </c>
      <c r="I51" s="6">
        <v>9</v>
      </c>
      <c r="J51" s="6">
        <v>10</v>
      </c>
      <c r="K51" s="6">
        <v>11</v>
      </c>
      <c r="L51" s="6" t="s">
        <v>305</v>
      </c>
      <c r="M51" s="6" t="s">
        <v>306</v>
      </c>
      <c r="N51" s="6" t="s">
        <v>307</v>
      </c>
      <c r="O51" s="6" t="s">
        <v>308</v>
      </c>
    </row>
    <row r="52" spans="1:15" ht="24">
      <c r="A52" s="8">
        <v>20</v>
      </c>
      <c r="B52" s="9" t="s">
        <v>11</v>
      </c>
      <c r="C52" s="10">
        <v>500</v>
      </c>
      <c r="D52" s="16" t="s">
        <v>19</v>
      </c>
      <c r="E52" s="22"/>
      <c r="F52" s="22">
        <f>E52*0.085</f>
        <v>0</v>
      </c>
      <c r="G52" s="22">
        <f>+E52+F52</f>
        <v>0</v>
      </c>
      <c r="H52" s="22"/>
      <c r="I52" s="22"/>
      <c r="J52" s="22"/>
      <c r="K52" s="22">
        <f>J52*0.085</f>
        <v>0</v>
      </c>
      <c r="L52" s="23">
        <f>+J52+K52</f>
        <v>0</v>
      </c>
      <c r="M52" s="23">
        <f>J52*C52</f>
        <v>0</v>
      </c>
      <c r="N52" s="23">
        <f>M52*0.085</f>
        <v>0</v>
      </c>
      <c r="O52" s="23">
        <f>+M52+N52</f>
        <v>0</v>
      </c>
    </row>
    <row r="53" spans="1:15">
      <c r="A53" s="8">
        <v>21</v>
      </c>
      <c r="B53" s="9" t="s">
        <v>75</v>
      </c>
      <c r="C53" s="10">
        <v>200</v>
      </c>
      <c r="D53" s="16" t="s">
        <v>318</v>
      </c>
      <c r="E53" s="22"/>
      <c r="F53" s="22">
        <f t="shared" ref="F53:F59" si="11">E53*0.085</f>
        <v>0</v>
      </c>
      <c r="G53" s="22">
        <f t="shared" ref="G53:G59" si="12">+E53+F53</f>
        <v>0</v>
      </c>
      <c r="H53" s="22"/>
      <c r="I53" s="22"/>
      <c r="J53" s="22"/>
      <c r="K53" s="22">
        <f t="shared" ref="K53:K59" si="13">J53*0.085</f>
        <v>0</v>
      </c>
      <c r="L53" s="23">
        <f t="shared" ref="L53:L59" si="14">+J53+K53</f>
        <v>0</v>
      </c>
      <c r="M53" s="23">
        <f t="shared" ref="M53:M59" si="15">J53*C53</f>
        <v>0</v>
      </c>
      <c r="N53" s="23">
        <f t="shared" ref="N53:N60" si="16">M53*0.085</f>
        <v>0</v>
      </c>
      <c r="O53" s="23">
        <f t="shared" ref="O53:O60" si="17">+M53+N53</f>
        <v>0</v>
      </c>
    </row>
    <row r="54" spans="1:15">
      <c r="A54" s="8">
        <v>22</v>
      </c>
      <c r="B54" s="9" t="s">
        <v>343</v>
      </c>
      <c r="C54" s="10">
        <v>220</v>
      </c>
      <c r="D54" s="16" t="s">
        <v>19</v>
      </c>
      <c r="E54" s="22"/>
      <c r="F54" s="22">
        <f t="shared" si="11"/>
        <v>0</v>
      </c>
      <c r="G54" s="22">
        <f t="shared" si="12"/>
        <v>0</v>
      </c>
      <c r="H54" s="22"/>
      <c r="I54" s="22"/>
      <c r="J54" s="22"/>
      <c r="K54" s="22">
        <f t="shared" si="13"/>
        <v>0</v>
      </c>
      <c r="L54" s="23">
        <f t="shared" si="14"/>
        <v>0</v>
      </c>
      <c r="M54" s="23">
        <f t="shared" si="15"/>
        <v>0</v>
      </c>
      <c r="N54" s="23">
        <f t="shared" si="16"/>
        <v>0</v>
      </c>
      <c r="O54" s="23">
        <f t="shared" si="17"/>
        <v>0</v>
      </c>
    </row>
    <row r="55" spans="1:15" ht="24">
      <c r="A55" s="8">
        <v>23</v>
      </c>
      <c r="B55" s="9" t="s">
        <v>433</v>
      </c>
      <c r="C55" s="15">
        <v>400</v>
      </c>
      <c r="D55" s="16" t="s">
        <v>317</v>
      </c>
      <c r="E55" s="22"/>
      <c r="F55" s="22">
        <f t="shared" si="11"/>
        <v>0</v>
      </c>
      <c r="G55" s="22">
        <f t="shared" si="12"/>
        <v>0</v>
      </c>
      <c r="H55" s="22"/>
      <c r="I55" s="22"/>
      <c r="J55" s="22"/>
      <c r="K55" s="22">
        <f t="shared" si="13"/>
        <v>0</v>
      </c>
      <c r="L55" s="23">
        <f t="shared" si="14"/>
        <v>0</v>
      </c>
      <c r="M55" s="23">
        <f t="shared" si="15"/>
        <v>0</v>
      </c>
      <c r="N55" s="23">
        <f t="shared" si="16"/>
        <v>0</v>
      </c>
      <c r="O55" s="23">
        <f t="shared" si="17"/>
        <v>0</v>
      </c>
    </row>
    <row r="56" spans="1:15" ht="24">
      <c r="A56" s="8">
        <v>24</v>
      </c>
      <c r="B56" s="9" t="s">
        <v>441</v>
      </c>
      <c r="C56" s="15">
        <v>20</v>
      </c>
      <c r="D56" s="19" t="s">
        <v>19</v>
      </c>
      <c r="E56" s="22"/>
      <c r="F56" s="22">
        <f t="shared" si="11"/>
        <v>0</v>
      </c>
      <c r="G56" s="22">
        <f t="shared" si="12"/>
        <v>0</v>
      </c>
      <c r="H56" s="22"/>
      <c r="I56" s="22"/>
      <c r="J56" s="22"/>
      <c r="K56" s="22">
        <f t="shared" si="13"/>
        <v>0</v>
      </c>
      <c r="L56" s="23">
        <f t="shared" si="14"/>
        <v>0</v>
      </c>
      <c r="M56" s="23">
        <f t="shared" si="15"/>
        <v>0</v>
      </c>
      <c r="N56" s="23">
        <f t="shared" si="16"/>
        <v>0</v>
      </c>
      <c r="O56" s="23">
        <f t="shared" si="17"/>
        <v>0</v>
      </c>
    </row>
    <row r="57" spans="1:15">
      <c r="A57" s="8">
        <v>25</v>
      </c>
      <c r="B57" s="9" t="s">
        <v>212</v>
      </c>
      <c r="C57" s="13">
        <v>5440</v>
      </c>
      <c r="D57" s="16" t="s">
        <v>319</v>
      </c>
      <c r="E57" s="22"/>
      <c r="F57" s="22">
        <f t="shared" si="11"/>
        <v>0</v>
      </c>
      <c r="G57" s="22">
        <f t="shared" si="12"/>
        <v>0</v>
      </c>
      <c r="H57" s="22"/>
      <c r="I57" s="22"/>
      <c r="J57" s="22"/>
      <c r="K57" s="22">
        <f t="shared" si="13"/>
        <v>0</v>
      </c>
      <c r="L57" s="23">
        <f t="shared" si="14"/>
        <v>0</v>
      </c>
      <c r="M57" s="23">
        <f t="shared" si="15"/>
        <v>0</v>
      </c>
      <c r="N57" s="23">
        <f t="shared" si="16"/>
        <v>0</v>
      </c>
      <c r="O57" s="23">
        <f t="shared" si="17"/>
        <v>0</v>
      </c>
    </row>
    <row r="58" spans="1:15" ht="24">
      <c r="A58" s="8">
        <v>26</v>
      </c>
      <c r="B58" s="9" t="s">
        <v>76</v>
      </c>
      <c r="C58" s="13">
        <v>900</v>
      </c>
      <c r="D58" s="16" t="s">
        <v>320</v>
      </c>
      <c r="E58" s="22"/>
      <c r="F58" s="22">
        <f t="shared" si="11"/>
        <v>0</v>
      </c>
      <c r="G58" s="22">
        <f t="shared" si="12"/>
        <v>0</v>
      </c>
      <c r="H58" s="22"/>
      <c r="I58" s="22"/>
      <c r="J58" s="22"/>
      <c r="K58" s="22">
        <f t="shared" si="13"/>
        <v>0</v>
      </c>
      <c r="L58" s="23">
        <f t="shared" si="14"/>
        <v>0</v>
      </c>
      <c r="M58" s="23">
        <f t="shared" si="15"/>
        <v>0</v>
      </c>
      <c r="N58" s="23">
        <f t="shared" si="16"/>
        <v>0</v>
      </c>
      <c r="O58" s="23">
        <f t="shared" si="17"/>
        <v>0</v>
      </c>
    </row>
    <row r="59" spans="1:15" ht="26.25" customHeight="1">
      <c r="A59" s="20">
        <v>27</v>
      </c>
      <c r="B59" s="9" t="s">
        <v>77</v>
      </c>
      <c r="C59" s="15">
        <v>1000</v>
      </c>
      <c r="D59" s="10" t="s">
        <v>321</v>
      </c>
      <c r="E59" s="22"/>
      <c r="F59" s="22">
        <f t="shared" si="11"/>
        <v>0</v>
      </c>
      <c r="G59" s="22">
        <f t="shared" si="12"/>
        <v>0</v>
      </c>
      <c r="H59" s="22"/>
      <c r="I59" s="22"/>
      <c r="J59" s="22"/>
      <c r="K59" s="22">
        <f t="shared" si="13"/>
        <v>0</v>
      </c>
      <c r="L59" s="23">
        <f t="shared" si="14"/>
        <v>0</v>
      </c>
      <c r="M59" s="23">
        <f t="shared" si="15"/>
        <v>0</v>
      </c>
      <c r="N59" s="23">
        <f t="shared" si="16"/>
        <v>0</v>
      </c>
      <c r="O59" s="23">
        <f t="shared" si="17"/>
        <v>0</v>
      </c>
    </row>
    <row r="60" spans="1:15" ht="15.75" customHeight="1">
      <c r="A60" s="105" t="s">
        <v>322</v>
      </c>
      <c r="B60" s="106"/>
      <c r="C60" s="106"/>
      <c r="D60" s="106"/>
      <c r="E60" s="107"/>
      <c r="F60" s="12" t="s">
        <v>377</v>
      </c>
      <c r="G60" s="12" t="s">
        <v>377</v>
      </c>
      <c r="H60" s="12" t="s">
        <v>377</v>
      </c>
      <c r="I60" s="12" t="s">
        <v>377</v>
      </c>
      <c r="J60" s="12" t="s">
        <v>377</v>
      </c>
      <c r="K60" s="12" t="s">
        <v>377</v>
      </c>
      <c r="L60" s="12" t="s">
        <v>377</v>
      </c>
      <c r="M60" s="25">
        <f>SUM(M52:M59)</f>
        <v>0</v>
      </c>
      <c r="N60" s="25">
        <f t="shared" si="16"/>
        <v>0</v>
      </c>
      <c r="O60" s="25">
        <f t="shared" si="17"/>
        <v>0</v>
      </c>
    </row>
    <row r="63" spans="1:15">
      <c r="A63" s="108" t="s">
        <v>12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ht="60">
      <c r="A64" s="6" t="s">
        <v>295</v>
      </c>
      <c r="B64" s="6" t="s">
        <v>296</v>
      </c>
      <c r="C64" s="6" t="s">
        <v>297</v>
      </c>
      <c r="D64" s="6" t="s">
        <v>406</v>
      </c>
      <c r="E64" s="6" t="s">
        <v>298</v>
      </c>
      <c r="F64" s="6" t="s">
        <v>408</v>
      </c>
      <c r="G64" s="6" t="s">
        <v>299</v>
      </c>
      <c r="H64" s="6" t="s">
        <v>300</v>
      </c>
      <c r="I64" s="6" t="s">
        <v>301</v>
      </c>
      <c r="J64" s="6" t="s">
        <v>409</v>
      </c>
      <c r="K64" s="6" t="s">
        <v>410</v>
      </c>
      <c r="L64" s="6" t="s">
        <v>411</v>
      </c>
      <c r="M64" s="6" t="s">
        <v>302</v>
      </c>
      <c r="N64" s="6" t="s">
        <v>412</v>
      </c>
      <c r="O64" s="6" t="s">
        <v>303</v>
      </c>
    </row>
    <row r="65" spans="1:15">
      <c r="A65" s="6">
        <v>1</v>
      </c>
      <c r="B65" s="6">
        <v>2</v>
      </c>
      <c r="C65" s="6">
        <v>3</v>
      </c>
      <c r="D65" s="6">
        <v>4</v>
      </c>
      <c r="E65" s="6">
        <v>5</v>
      </c>
      <c r="F65" s="6">
        <v>6</v>
      </c>
      <c r="G65" s="6" t="s">
        <v>304</v>
      </c>
      <c r="H65" s="6">
        <v>8</v>
      </c>
      <c r="I65" s="6">
        <v>9</v>
      </c>
      <c r="J65" s="6">
        <v>10</v>
      </c>
      <c r="K65" s="6">
        <v>11</v>
      </c>
      <c r="L65" s="6" t="s">
        <v>305</v>
      </c>
      <c r="M65" s="6" t="s">
        <v>306</v>
      </c>
      <c r="N65" s="6" t="s">
        <v>307</v>
      </c>
      <c r="O65" s="6" t="s">
        <v>308</v>
      </c>
    </row>
    <row r="66" spans="1:15" ht="23.25" customHeight="1">
      <c r="A66" s="8">
        <v>28</v>
      </c>
      <c r="B66" s="9" t="s">
        <v>13</v>
      </c>
      <c r="C66" s="10">
        <v>1100</v>
      </c>
      <c r="D66" s="46" t="s">
        <v>414</v>
      </c>
      <c r="E66" s="22"/>
      <c r="F66" s="22">
        <f>E66*0.085</f>
        <v>0</v>
      </c>
      <c r="G66" s="22">
        <f>+E66+F66</f>
        <v>0</v>
      </c>
      <c r="H66" s="22"/>
      <c r="I66" s="22"/>
      <c r="J66" s="22"/>
      <c r="K66" s="22">
        <f>J66*0.085</f>
        <v>0</v>
      </c>
      <c r="L66" s="23">
        <f>+J66+K66</f>
        <v>0</v>
      </c>
      <c r="M66" s="23">
        <f>J66*C66</f>
        <v>0</v>
      </c>
      <c r="N66" s="23">
        <f>M66*0.085</f>
        <v>0</v>
      </c>
      <c r="O66" s="23">
        <f>+M66+N66</f>
        <v>0</v>
      </c>
    </row>
    <row r="67" spans="1:15">
      <c r="A67" s="8">
        <v>29</v>
      </c>
      <c r="B67" s="9" t="s">
        <v>407</v>
      </c>
      <c r="C67" s="10">
        <v>1100</v>
      </c>
      <c r="D67" s="46" t="s">
        <v>415</v>
      </c>
      <c r="E67" s="22"/>
      <c r="F67" s="22">
        <f>E67*0.085</f>
        <v>0</v>
      </c>
      <c r="G67" s="22">
        <f>+E67+F67</f>
        <v>0</v>
      </c>
      <c r="H67" s="22"/>
      <c r="I67" s="22"/>
      <c r="J67" s="22"/>
      <c r="K67" s="22">
        <f>J67*0.085</f>
        <v>0</v>
      </c>
      <c r="L67" s="23">
        <f>+J67+K67</f>
        <v>0</v>
      </c>
      <c r="M67" s="23">
        <f>J67*C67</f>
        <v>0</v>
      </c>
      <c r="N67" s="23">
        <f>M67*0.085</f>
        <v>0</v>
      </c>
      <c r="O67" s="23">
        <f>+M67+N67</f>
        <v>0</v>
      </c>
    </row>
    <row r="68" spans="1:15" ht="15.75" customHeight="1">
      <c r="A68" s="105" t="s">
        <v>322</v>
      </c>
      <c r="B68" s="106"/>
      <c r="C68" s="106"/>
      <c r="D68" s="106"/>
      <c r="E68" s="107"/>
      <c r="F68" s="12" t="s">
        <v>377</v>
      </c>
      <c r="G68" s="12" t="s">
        <v>377</v>
      </c>
      <c r="H68" s="12" t="s">
        <v>377</v>
      </c>
      <c r="I68" s="12" t="s">
        <v>377</v>
      </c>
      <c r="J68" s="12" t="s">
        <v>377</v>
      </c>
      <c r="K68" s="12" t="s">
        <v>377</v>
      </c>
      <c r="L68" s="12" t="s">
        <v>377</v>
      </c>
      <c r="M68" s="25">
        <f>SUM(M66:M67)</f>
        <v>0</v>
      </c>
      <c r="N68" s="25">
        <f>SUM(N66:N67)</f>
        <v>0</v>
      </c>
      <c r="O68" s="25">
        <f>SUM(O66:O67)</f>
        <v>0</v>
      </c>
    </row>
    <row r="70" spans="1:15" ht="15.75">
      <c r="A70" s="101" t="s">
        <v>378</v>
      </c>
      <c r="B70" s="102"/>
      <c r="C70" s="27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5" ht="14.25">
      <c r="A71" s="112" t="s">
        <v>416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</row>
    <row r="72" spans="1:15" ht="14.25">
      <c r="A72" s="113" t="s">
        <v>417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</row>
    <row r="73" spans="1:15" ht="14.25">
      <c r="A73" s="113" t="s">
        <v>418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</row>
    <row r="74" spans="1:15" ht="14.25">
      <c r="A74" s="112" t="s">
        <v>419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</row>
    <row r="75" spans="1:15" ht="14.25">
      <c r="A75" s="103" t="s">
        <v>420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5" ht="14.25">
      <c r="A76" s="103" t="s">
        <v>421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5" ht="15.75">
      <c r="A77" s="103" t="s">
        <v>422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5" ht="15.75">
      <c r="A78" s="103" t="s">
        <v>423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5" ht="15.75">
      <c r="A79" s="103" t="s">
        <v>424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</row>
    <row r="80" spans="1:15" ht="15.75">
      <c r="A80" s="103" t="s">
        <v>425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</row>
    <row r="81" spans="1:14" ht="15.75">
      <c r="A81" s="103" t="s">
        <v>426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</row>
    <row r="82" spans="1:14" ht="15.75">
      <c r="A82" s="103" t="s">
        <v>427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</row>
    <row r="83" spans="1:14" ht="15.75">
      <c r="A83" s="103" t="s">
        <v>428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</row>
    <row r="84" spans="1:14" ht="15.75">
      <c r="A84" s="103" t="s">
        <v>429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</row>
    <row r="85" spans="1:14" ht="15.75">
      <c r="A85" s="99" t="s">
        <v>379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</row>
    <row r="86" spans="1:14" ht="15" customHeight="1">
      <c r="A86" s="32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</row>
    <row r="87" spans="1:14" ht="15.75">
      <c r="A87" s="103" t="s">
        <v>380</v>
      </c>
      <c r="B87" s="102"/>
      <c r="C87" s="34"/>
      <c r="D87" s="35"/>
      <c r="E87" s="35"/>
      <c r="F87" s="35"/>
      <c r="G87" s="35" t="s">
        <v>381</v>
      </c>
      <c r="H87" s="35"/>
      <c r="I87" s="35"/>
      <c r="J87" s="35"/>
      <c r="K87" s="35"/>
      <c r="L87" s="35" t="s">
        <v>382</v>
      </c>
      <c r="M87" s="35"/>
      <c r="N87" s="35"/>
    </row>
  </sheetData>
  <mergeCells count="30">
    <mergeCell ref="A71:N71"/>
    <mergeCell ref="A72:N72"/>
    <mergeCell ref="A77:N77"/>
    <mergeCell ref="A73:N73"/>
    <mergeCell ref="A74:N74"/>
    <mergeCell ref="A76:N76"/>
    <mergeCell ref="A75:N75"/>
    <mergeCell ref="A84:N84"/>
    <mergeCell ref="A78:N78"/>
    <mergeCell ref="A79:N79"/>
    <mergeCell ref="A80:N80"/>
    <mergeCell ref="A81:N81"/>
    <mergeCell ref="A82:N82"/>
    <mergeCell ref="A83:N83"/>
    <mergeCell ref="A85:N85"/>
    <mergeCell ref="A70:B70"/>
    <mergeCell ref="A87:B87"/>
    <mergeCell ref="A3:O3"/>
    <mergeCell ref="A39:E39"/>
    <mergeCell ref="A46:E46"/>
    <mergeCell ref="A60:E60"/>
    <mergeCell ref="A68:E68"/>
    <mergeCell ref="A6:O6"/>
    <mergeCell ref="A17:O17"/>
    <mergeCell ref="A31:O31"/>
    <mergeCell ref="A42:O42"/>
    <mergeCell ref="A49:O49"/>
    <mergeCell ref="A63:O63"/>
    <mergeCell ref="A14:E14"/>
    <mergeCell ref="A28:E28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20"/>
  <sheetViews>
    <sheetView topLeftCell="A31" zoomScale="160" zoomScaleNormal="160" workbookViewId="0">
      <selection activeCell="C98" sqref="C98"/>
    </sheetView>
  </sheetViews>
  <sheetFormatPr defaultRowHeight="15"/>
  <cols>
    <col min="1" max="1" width="3.5703125" customWidth="1"/>
    <col min="2" max="2" width="21.5703125" style="62" customWidth="1"/>
    <col min="3" max="3" width="6.140625" customWidth="1"/>
    <col min="4" max="4" width="5" customWidth="1"/>
    <col min="5" max="5" width="7.7109375" customWidth="1"/>
    <col min="6" max="6" width="5.5703125" customWidth="1"/>
    <col min="7" max="8" width="8.140625" customWidth="1"/>
    <col min="9" max="9" width="8.5703125" customWidth="1"/>
    <col min="10" max="10" width="10.85546875" customWidth="1"/>
    <col min="11" max="11" width="7" customWidth="1"/>
    <col min="12" max="12" width="10.28515625" customWidth="1"/>
    <col min="13" max="13" width="9.140625" customWidth="1"/>
    <col min="14" max="14" width="9" customWidth="1"/>
    <col min="15" max="15" width="10.14062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36" customFormat="1" ht="12.75">
      <c r="A2" s="104" t="s">
        <v>200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5" spans="1:15" s="5" customFormat="1" ht="12">
      <c r="A5" s="108" t="s">
        <v>208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24">
      <c r="A8" s="8">
        <v>1</v>
      </c>
      <c r="B8" s="9" t="s">
        <v>201</v>
      </c>
      <c r="C8" s="16">
        <v>720</v>
      </c>
      <c r="D8" s="16" t="s">
        <v>203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23">
        <f>+J8+K8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24">
      <c r="A9" s="8">
        <v>2</v>
      </c>
      <c r="B9" s="9" t="s">
        <v>202</v>
      </c>
      <c r="C9" s="16">
        <v>200</v>
      </c>
      <c r="D9" s="16" t="s">
        <v>203</v>
      </c>
      <c r="E9" s="22"/>
      <c r="F9" s="22">
        <f>E9*0.085</f>
        <v>0</v>
      </c>
      <c r="G9" s="22">
        <f>+E9+F9</f>
        <v>0</v>
      </c>
      <c r="H9" s="22"/>
      <c r="I9" s="22"/>
      <c r="J9" s="22"/>
      <c r="K9" s="22">
        <f>J9*0.085</f>
        <v>0</v>
      </c>
      <c r="L9" s="23">
        <f>+J9+K9</f>
        <v>0</v>
      </c>
      <c r="M9" s="23">
        <f>J9*C9</f>
        <v>0</v>
      </c>
      <c r="N9" s="23">
        <f>M9*0.085</f>
        <v>0</v>
      </c>
      <c r="O9" s="23">
        <f>+M9+N9</f>
        <v>0</v>
      </c>
    </row>
    <row r="10" spans="1:15" s="5" customFormat="1" ht="24">
      <c r="A10" s="8">
        <v>3</v>
      </c>
      <c r="B10" s="9" t="s">
        <v>209</v>
      </c>
      <c r="C10" s="16">
        <v>1000</v>
      </c>
      <c r="D10" s="16" t="s">
        <v>317</v>
      </c>
      <c r="E10" s="22"/>
      <c r="F10" s="22">
        <f>E10*0.085</f>
        <v>0</v>
      </c>
      <c r="G10" s="22">
        <f>+E10+F10</f>
        <v>0</v>
      </c>
      <c r="H10" s="22"/>
      <c r="I10" s="22"/>
      <c r="J10" s="22"/>
      <c r="K10" s="22">
        <f>J10*0.085</f>
        <v>0</v>
      </c>
      <c r="L10" s="23">
        <f>+J10+K10</f>
        <v>0</v>
      </c>
      <c r="M10" s="23">
        <f>J10*C10</f>
        <v>0</v>
      </c>
      <c r="N10" s="23">
        <f>M10*0.085</f>
        <v>0</v>
      </c>
      <c r="O10" s="23">
        <f>+M10+N10</f>
        <v>0</v>
      </c>
    </row>
    <row r="11" spans="1:15" s="5" customFormat="1" ht="15.75" customHeight="1">
      <c r="A11" s="105" t="s">
        <v>322</v>
      </c>
      <c r="B11" s="106"/>
      <c r="C11" s="106"/>
      <c r="D11" s="106"/>
      <c r="E11" s="107"/>
      <c r="F11" s="12" t="s">
        <v>377</v>
      </c>
      <c r="G11" s="12" t="s">
        <v>377</v>
      </c>
      <c r="H11" s="12" t="s">
        <v>377</v>
      </c>
      <c r="I11" s="12" t="s">
        <v>377</v>
      </c>
      <c r="J11" s="12" t="s">
        <v>377</v>
      </c>
      <c r="K11" s="12" t="s">
        <v>377</v>
      </c>
      <c r="L11" s="12" t="s">
        <v>377</v>
      </c>
      <c r="M11" s="23">
        <f>SUM(M8:M10)</f>
        <v>0</v>
      </c>
      <c r="N11" s="23">
        <f>M11*0.085</f>
        <v>0</v>
      </c>
      <c r="O11" s="23">
        <f>+M11+N11</f>
        <v>0</v>
      </c>
    </row>
    <row r="12" spans="1:15" s="5" customFormat="1" ht="12">
      <c r="B12" s="21"/>
    </row>
    <row r="13" spans="1:15" s="5" customFormat="1" ht="12">
      <c r="A13" s="108" t="s">
        <v>483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</row>
    <row r="14" spans="1:15" s="5" customFormat="1" ht="48">
      <c r="A14" s="6" t="s">
        <v>295</v>
      </c>
      <c r="B14" s="6" t="s">
        <v>296</v>
      </c>
      <c r="C14" s="6" t="s">
        <v>297</v>
      </c>
      <c r="D14" s="6" t="s">
        <v>406</v>
      </c>
      <c r="E14" s="6" t="s">
        <v>298</v>
      </c>
      <c r="F14" s="6" t="s">
        <v>408</v>
      </c>
      <c r="G14" s="6" t="s">
        <v>299</v>
      </c>
      <c r="H14" s="6" t="s">
        <v>300</v>
      </c>
      <c r="I14" s="6" t="s">
        <v>301</v>
      </c>
      <c r="J14" s="6" t="s">
        <v>409</v>
      </c>
      <c r="K14" s="6" t="s">
        <v>410</v>
      </c>
      <c r="L14" s="6" t="s">
        <v>411</v>
      </c>
      <c r="M14" s="6" t="s">
        <v>302</v>
      </c>
      <c r="N14" s="6" t="s">
        <v>412</v>
      </c>
      <c r="O14" s="6" t="s">
        <v>303</v>
      </c>
    </row>
    <row r="15" spans="1:15" s="5" customFormat="1" ht="54" customHeight="1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 t="s">
        <v>304</v>
      </c>
      <c r="H15" s="6">
        <v>8</v>
      </c>
      <c r="I15" s="6">
        <v>9</v>
      </c>
      <c r="J15" s="6">
        <v>10</v>
      </c>
      <c r="K15" s="6">
        <v>11</v>
      </c>
      <c r="L15" s="6" t="s">
        <v>305</v>
      </c>
      <c r="M15" s="6" t="s">
        <v>306</v>
      </c>
      <c r="N15" s="6" t="s">
        <v>307</v>
      </c>
      <c r="O15" s="6" t="s">
        <v>308</v>
      </c>
    </row>
    <row r="16" spans="1:15" s="5" customFormat="1" ht="24">
      <c r="A16" s="8">
        <v>4</v>
      </c>
      <c r="B16" s="38" t="s">
        <v>463</v>
      </c>
      <c r="C16" s="16">
        <v>60</v>
      </c>
      <c r="D16" s="16" t="s">
        <v>203</v>
      </c>
      <c r="E16" s="22"/>
      <c r="F16" s="22">
        <f>E16*0.085</f>
        <v>0</v>
      </c>
      <c r="G16" s="22">
        <f>+E16+F16</f>
        <v>0</v>
      </c>
      <c r="H16" s="22"/>
      <c r="I16" s="22"/>
      <c r="J16" s="22"/>
      <c r="K16" s="22">
        <f>J16*0.085</f>
        <v>0</v>
      </c>
      <c r="L16" s="23">
        <f>+J16+K16</f>
        <v>0</v>
      </c>
      <c r="M16" s="23">
        <f>J16*C16</f>
        <v>0</v>
      </c>
      <c r="N16" s="23">
        <f>M16*0.085</f>
        <v>0</v>
      </c>
      <c r="O16" s="23">
        <f>+M16+N16</f>
        <v>0</v>
      </c>
    </row>
    <row r="17" spans="1:15" s="5" customFormat="1" ht="12">
      <c r="A17" s="105" t="s">
        <v>322</v>
      </c>
      <c r="B17" s="106"/>
      <c r="C17" s="106"/>
      <c r="D17" s="106"/>
      <c r="E17" s="107"/>
      <c r="F17" s="12" t="s">
        <v>377</v>
      </c>
      <c r="G17" s="12" t="s">
        <v>377</v>
      </c>
      <c r="H17" s="12" t="s">
        <v>377</v>
      </c>
      <c r="I17" s="12" t="s">
        <v>377</v>
      </c>
      <c r="J17" s="12" t="s">
        <v>377</v>
      </c>
      <c r="K17" s="12" t="s">
        <v>377</v>
      </c>
      <c r="L17" s="12" t="s">
        <v>377</v>
      </c>
      <c r="M17" s="23">
        <f>SUM(M16:M16)</f>
        <v>0</v>
      </c>
      <c r="N17" s="23">
        <f>M17*0.085</f>
        <v>0</v>
      </c>
      <c r="O17" s="23">
        <f>+M17+N17</f>
        <v>0</v>
      </c>
    </row>
    <row r="18" spans="1:15" s="5" customFormat="1" ht="12">
      <c r="B18" s="21"/>
    </row>
    <row r="19" spans="1:15" s="5" customFormat="1" ht="12">
      <c r="B19" s="21"/>
    </row>
    <row r="20" spans="1:15" s="5" customFormat="1" ht="12">
      <c r="A20" s="108" t="s">
        <v>204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5" s="5" customFormat="1" ht="54" customHeight="1">
      <c r="A21" s="6" t="s">
        <v>295</v>
      </c>
      <c r="B21" s="6" t="s">
        <v>296</v>
      </c>
      <c r="C21" s="6" t="s">
        <v>297</v>
      </c>
      <c r="D21" s="6" t="s">
        <v>406</v>
      </c>
      <c r="E21" s="6" t="s">
        <v>298</v>
      </c>
      <c r="F21" s="6" t="s">
        <v>408</v>
      </c>
      <c r="G21" s="6" t="s">
        <v>299</v>
      </c>
      <c r="H21" s="6" t="s">
        <v>300</v>
      </c>
      <c r="I21" s="6" t="s">
        <v>301</v>
      </c>
      <c r="J21" s="6" t="s">
        <v>409</v>
      </c>
      <c r="K21" s="6" t="s">
        <v>410</v>
      </c>
      <c r="L21" s="6" t="s">
        <v>411</v>
      </c>
      <c r="M21" s="6" t="s">
        <v>302</v>
      </c>
      <c r="N21" s="6" t="s">
        <v>412</v>
      </c>
      <c r="O21" s="6" t="s">
        <v>303</v>
      </c>
    </row>
    <row r="22" spans="1:15" s="5" customFormat="1" ht="12">
      <c r="A22" s="6">
        <v>1</v>
      </c>
      <c r="B22" s="6">
        <v>2</v>
      </c>
      <c r="C22" s="6">
        <v>3</v>
      </c>
      <c r="D22" s="6">
        <v>4</v>
      </c>
      <c r="E22" s="6">
        <v>5</v>
      </c>
      <c r="F22" s="6">
        <v>6</v>
      </c>
      <c r="G22" s="6" t="s">
        <v>304</v>
      </c>
      <c r="H22" s="6">
        <v>8</v>
      </c>
      <c r="I22" s="6">
        <v>9</v>
      </c>
      <c r="J22" s="6">
        <v>10</v>
      </c>
      <c r="K22" s="6">
        <v>11</v>
      </c>
      <c r="L22" s="6" t="s">
        <v>305</v>
      </c>
      <c r="M22" s="6" t="s">
        <v>306</v>
      </c>
      <c r="N22" s="6" t="s">
        <v>307</v>
      </c>
      <c r="O22" s="6" t="s">
        <v>308</v>
      </c>
    </row>
    <row r="23" spans="1:15" s="5" customFormat="1" ht="12">
      <c r="A23" s="8">
        <v>5</v>
      </c>
      <c r="B23" s="9" t="s">
        <v>205</v>
      </c>
      <c r="C23" s="16">
        <v>300</v>
      </c>
      <c r="D23" s="16" t="s">
        <v>203</v>
      </c>
      <c r="E23" s="22"/>
      <c r="F23" s="22">
        <f>E23*0.085</f>
        <v>0</v>
      </c>
      <c r="G23" s="22">
        <f>+E23+F23</f>
        <v>0</v>
      </c>
      <c r="H23" s="22"/>
      <c r="I23" s="22"/>
      <c r="J23" s="22"/>
      <c r="K23" s="22">
        <f>J23*0.085</f>
        <v>0</v>
      </c>
      <c r="L23" s="23">
        <f>+J23+K23</f>
        <v>0</v>
      </c>
      <c r="M23" s="23">
        <f>J23*C23</f>
        <v>0</v>
      </c>
      <c r="N23" s="23">
        <f>+M23*0.085</f>
        <v>0</v>
      </c>
      <c r="O23" s="23">
        <f>+M23+N23</f>
        <v>0</v>
      </c>
    </row>
    <row r="24" spans="1:15" s="5" customFormat="1" ht="24">
      <c r="A24" s="8">
        <v>6</v>
      </c>
      <c r="B24" s="9" t="s">
        <v>206</v>
      </c>
      <c r="C24" s="16">
        <v>3</v>
      </c>
      <c r="D24" s="16" t="s">
        <v>203</v>
      </c>
      <c r="E24" s="22"/>
      <c r="F24" s="22">
        <f>E24*0.085</f>
        <v>0</v>
      </c>
      <c r="G24" s="22">
        <f>+E24+F24</f>
        <v>0</v>
      </c>
      <c r="H24" s="22"/>
      <c r="I24" s="22"/>
      <c r="J24" s="22"/>
      <c r="K24" s="22">
        <f>J24*0.085</f>
        <v>0</v>
      </c>
      <c r="L24" s="23">
        <f>+J24+K24</f>
        <v>0</v>
      </c>
      <c r="M24" s="23">
        <f>J24*C24</f>
        <v>0</v>
      </c>
      <c r="N24" s="23">
        <f>+M24*0.085</f>
        <v>0</v>
      </c>
      <c r="O24" s="23">
        <f>+M24+N24</f>
        <v>0</v>
      </c>
    </row>
    <row r="25" spans="1:15" s="5" customFormat="1" ht="12">
      <c r="A25" s="105" t="s">
        <v>322</v>
      </c>
      <c r="B25" s="106"/>
      <c r="C25" s="106"/>
      <c r="D25" s="106"/>
      <c r="E25" s="107"/>
      <c r="F25" s="12" t="s">
        <v>377</v>
      </c>
      <c r="G25" s="12" t="s">
        <v>377</v>
      </c>
      <c r="H25" s="12" t="s">
        <v>377</v>
      </c>
      <c r="I25" s="12" t="s">
        <v>377</v>
      </c>
      <c r="J25" s="12" t="s">
        <v>377</v>
      </c>
      <c r="K25" s="12" t="s">
        <v>377</v>
      </c>
      <c r="L25" s="12" t="s">
        <v>377</v>
      </c>
      <c r="M25" s="23">
        <f>SUM(M23:M24)</f>
        <v>0</v>
      </c>
      <c r="N25" s="23">
        <f>SUM(N23:N24)</f>
        <v>0</v>
      </c>
      <c r="O25" s="23">
        <f>SUM(O23:O24)</f>
        <v>0</v>
      </c>
    </row>
    <row r="26" spans="1:15" s="5" customFormat="1" ht="12">
      <c r="B26" s="21"/>
    </row>
    <row r="27" spans="1:15" s="5" customFormat="1" ht="12">
      <c r="B27" s="21"/>
    </row>
    <row r="28" spans="1:15" s="5" customFormat="1" ht="12">
      <c r="A28" s="108" t="s">
        <v>207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s="5" customFormat="1" ht="48">
      <c r="A29" s="6" t="s">
        <v>295</v>
      </c>
      <c r="B29" s="6" t="s">
        <v>296</v>
      </c>
      <c r="C29" s="6" t="s">
        <v>297</v>
      </c>
      <c r="D29" s="6" t="s">
        <v>406</v>
      </c>
      <c r="E29" s="6" t="s">
        <v>298</v>
      </c>
      <c r="F29" s="6" t="s">
        <v>408</v>
      </c>
      <c r="G29" s="6" t="s">
        <v>299</v>
      </c>
      <c r="H29" s="6" t="s">
        <v>300</v>
      </c>
      <c r="I29" s="6" t="s">
        <v>301</v>
      </c>
      <c r="J29" s="6" t="s">
        <v>409</v>
      </c>
      <c r="K29" s="6" t="s">
        <v>410</v>
      </c>
      <c r="L29" s="6" t="s">
        <v>411</v>
      </c>
      <c r="M29" s="6" t="s">
        <v>302</v>
      </c>
      <c r="N29" s="6" t="s">
        <v>412</v>
      </c>
      <c r="O29" s="6" t="s">
        <v>303</v>
      </c>
    </row>
    <row r="30" spans="1:15" s="5" customFormat="1" ht="12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 t="s">
        <v>304</v>
      </c>
      <c r="H30" s="6">
        <v>8</v>
      </c>
      <c r="I30" s="6">
        <v>9</v>
      </c>
      <c r="J30" s="6">
        <v>10</v>
      </c>
      <c r="K30" s="6">
        <v>11</v>
      </c>
      <c r="L30" s="6" t="s">
        <v>305</v>
      </c>
      <c r="M30" s="6" t="s">
        <v>306</v>
      </c>
      <c r="N30" s="6" t="s">
        <v>307</v>
      </c>
      <c r="O30" s="6" t="s">
        <v>308</v>
      </c>
    </row>
    <row r="31" spans="1:15" s="5" customFormat="1" ht="24">
      <c r="A31" s="8">
        <v>7</v>
      </c>
      <c r="B31" s="38" t="s">
        <v>464</v>
      </c>
      <c r="C31" s="16">
        <v>22</v>
      </c>
      <c r="D31" s="16" t="s">
        <v>19</v>
      </c>
      <c r="E31" s="22"/>
      <c r="F31" s="22">
        <f>E31*0.085</f>
        <v>0</v>
      </c>
      <c r="G31" s="22">
        <f>+E31+F31</f>
        <v>0</v>
      </c>
      <c r="H31" s="22"/>
      <c r="I31" s="22"/>
      <c r="J31" s="22"/>
      <c r="K31" s="22">
        <f>J31*0.085</f>
        <v>0</v>
      </c>
      <c r="L31" s="23">
        <f>+J31+K31</f>
        <v>0</v>
      </c>
      <c r="M31" s="23">
        <f>J31*C31</f>
        <v>0</v>
      </c>
      <c r="N31" s="23">
        <f>M31*0.085</f>
        <v>0</v>
      </c>
      <c r="O31" s="23">
        <f>+M31+N31</f>
        <v>0</v>
      </c>
    </row>
    <row r="32" spans="1:15" s="5" customFormat="1" ht="36">
      <c r="A32" s="8">
        <v>8</v>
      </c>
      <c r="B32" s="38" t="s">
        <v>465</v>
      </c>
      <c r="C32" s="16">
        <v>22</v>
      </c>
      <c r="D32" s="16" t="s">
        <v>19</v>
      </c>
      <c r="E32" s="22"/>
      <c r="F32" s="22">
        <f t="shared" ref="F32:F41" si="0">E32*0.085</f>
        <v>0</v>
      </c>
      <c r="G32" s="22">
        <f t="shared" ref="G32:G41" si="1">+E32+F32</f>
        <v>0</v>
      </c>
      <c r="H32" s="22"/>
      <c r="I32" s="22"/>
      <c r="J32" s="22"/>
      <c r="K32" s="22">
        <f t="shared" ref="K32:K41" si="2">J32*0.085</f>
        <v>0</v>
      </c>
      <c r="L32" s="23">
        <f t="shared" ref="L32:L41" si="3">+J32+K32</f>
        <v>0</v>
      </c>
      <c r="M32" s="23">
        <f t="shared" ref="M32:M41" si="4">J32*C32</f>
        <v>0</v>
      </c>
      <c r="N32" s="23">
        <f t="shared" ref="N32:N42" si="5">M32*0.085</f>
        <v>0</v>
      </c>
      <c r="O32" s="23">
        <f t="shared" ref="O32:O42" si="6">+M32+N32</f>
        <v>0</v>
      </c>
    </row>
    <row r="33" spans="1:15" s="5" customFormat="1" ht="48">
      <c r="A33" s="8">
        <v>9</v>
      </c>
      <c r="B33" s="38" t="s">
        <v>466</v>
      </c>
      <c r="C33" s="16">
        <v>22</v>
      </c>
      <c r="D33" s="16" t="s">
        <v>19</v>
      </c>
      <c r="E33" s="22"/>
      <c r="F33" s="22">
        <f t="shared" si="0"/>
        <v>0</v>
      </c>
      <c r="G33" s="22">
        <f t="shared" si="1"/>
        <v>0</v>
      </c>
      <c r="H33" s="22"/>
      <c r="I33" s="22"/>
      <c r="J33" s="22"/>
      <c r="K33" s="22">
        <f t="shared" si="2"/>
        <v>0</v>
      </c>
      <c r="L33" s="23">
        <f t="shared" si="3"/>
        <v>0</v>
      </c>
      <c r="M33" s="23">
        <f t="shared" si="4"/>
        <v>0</v>
      </c>
      <c r="N33" s="23">
        <f t="shared" si="5"/>
        <v>0</v>
      </c>
      <c r="O33" s="23">
        <f t="shared" si="6"/>
        <v>0</v>
      </c>
    </row>
    <row r="34" spans="1:15" s="5" customFormat="1" ht="21.75" customHeight="1">
      <c r="A34" s="8">
        <v>10</v>
      </c>
      <c r="B34" s="38" t="s">
        <v>467</v>
      </c>
      <c r="C34" s="16">
        <v>22</v>
      </c>
      <c r="D34" s="16" t="s">
        <v>19</v>
      </c>
      <c r="E34" s="22"/>
      <c r="F34" s="22">
        <f t="shared" si="0"/>
        <v>0</v>
      </c>
      <c r="G34" s="22">
        <f t="shared" si="1"/>
        <v>0</v>
      </c>
      <c r="H34" s="22"/>
      <c r="I34" s="22"/>
      <c r="J34" s="22"/>
      <c r="K34" s="22">
        <f t="shared" si="2"/>
        <v>0</v>
      </c>
      <c r="L34" s="23">
        <f t="shared" si="3"/>
        <v>0</v>
      </c>
      <c r="M34" s="23">
        <f t="shared" si="4"/>
        <v>0</v>
      </c>
      <c r="N34" s="23">
        <f t="shared" si="5"/>
        <v>0</v>
      </c>
      <c r="O34" s="23">
        <f t="shared" si="6"/>
        <v>0</v>
      </c>
    </row>
    <row r="35" spans="1:15" s="5" customFormat="1" ht="24">
      <c r="A35" s="8">
        <v>11</v>
      </c>
      <c r="B35" s="38" t="s">
        <v>468</v>
      </c>
      <c r="C35" s="16">
        <v>22</v>
      </c>
      <c r="D35" s="16" t="s">
        <v>19</v>
      </c>
      <c r="E35" s="22"/>
      <c r="F35" s="22">
        <f t="shared" si="0"/>
        <v>0</v>
      </c>
      <c r="G35" s="22">
        <f t="shared" si="1"/>
        <v>0</v>
      </c>
      <c r="H35" s="22"/>
      <c r="I35" s="22"/>
      <c r="J35" s="22"/>
      <c r="K35" s="22">
        <f t="shared" si="2"/>
        <v>0</v>
      </c>
      <c r="L35" s="23">
        <f t="shared" si="3"/>
        <v>0</v>
      </c>
      <c r="M35" s="23">
        <f t="shared" si="4"/>
        <v>0</v>
      </c>
      <c r="N35" s="23">
        <f t="shared" si="5"/>
        <v>0</v>
      </c>
      <c r="O35" s="23">
        <f t="shared" si="6"/>
        <v>0</v>
      </c>
    </row>
    <row r="36" spans="1:15" s="5" customFormat="1" ht="24">
      <c r="A36" s="8">
        <v>12</v>
      </c>
      <c r="B36" s="38" t="s">
        <v>469</v>
      </c>
      <c r="C36" s="16">
        <v>22</v>
      </c>
      <c r="D36" s="16" t="s">
        <v>19</v>
      </c>
      <c r="E36" s="22"/>
      <c r="F36" s="22">
        <f t="shared" si="0"/>
        <v>0</v>
      </c>
      <c r="G36" s="22">
        <f t="shared" si="1"/>
        <v>0</v>
      </c>
      <c r="H36" s="22"/>
      <c r="I36" s="22"/>
      <c r="J36" s="22"/>
      <c r="K36" s="22">
        <f t="shared" si="2"/>
        <v>0</v>
      </c>
      <c r="L36" s="23">
        <f t="shared" si="3"/>
        <v>0</v>
      </c>
      <c r="M36" s="23">
        <f t="shared" si="4"/>
        <v>0</v>
      </c>
      <c r="N36" s="23">
        <f t="shared" si="5"/>
        <v>0</v>
      </c>
      <c r="O36" s="23">
        <f t="shared" si="6"/>
        <v>0</v>
      </c>
    </row>
    <row r="37" spans="1:15" s="5" customFormat="1" ht="24">
      <c r="A37" s="8">
        <v>13</v>
      </c>
      <c r="B37" s="38" t="s">
        <v>470</v>
      </c>
      <c r="C37" s="16">
        <v>22</v>
      </c>
      <c r="D37" s="16" t="s">
        <v>19</v>
      </c>
      <c r="E37" s="22"/>
      <c r="F37" s="22">
        <f t="shared" si="0"/>
        <v>0</v>
      </c>
      <c r="G37" s="22">
        <f t="shared" si="1"/>
        <v>0</v>
      </c>
      <c r="H37" s="22"/>
      <c r="I37" s="22"/>
      <c r="J37" s="22"/>
      <c r="K37" s="22">
        <f t="shared" si="2"/>
        <v>0</v>
      </c>
      <c r="L37" s="23">
        <f t="shared" si="3"/>
        <v>0</v>
      </c>
      <c r="M37" s="23">
        <f t="shared" si="4"/>
        <v>0</v>
      </c>
      <c r="N37" s="23">
        <f t="shared" si="5"/>
        <v>0</v>
      </c>
      <c r="O37" s="23">
        <f t="shared" si="6"/>
        <v>0</v>
      </c>
    </row>
    <row r="38" spans="1:15" s="5" customFormat="1" ht="54" customHeight="1">
      <c r="A38" s="8">
        <v>14</v>
      </c>
      <c r="B38" s="38" t="s">
        <v>471</v>
      </c>
      <c r="C38" s="16">
        <v>22</v>
      </c>
      <c r="D38" s="16" t="s">
        <v>19</v>
      </c>
      <c r="E38" s="22"/>
      <c r="F38" s="22">
        <f t="shared" si="0"/>
        <v>0</v>
      </c>
      <c r="G38" s="22">
        <f t="shared" si="1"/>
        <v>0</v>
      </c>
      <c r="H38" s="22"/>
      <c r="I38" s="22"/>
      <c r="J38" s="22"/>
      <c r="K38" s="22">
        <f t="shared" si="2"/>
        <v>0</v>
      </c>
      <c r="L38" s="23">
        <f t="shared" si="3"/>
        <v>0</v>
      </c>
      <c r="M38" s="23">
        <f t="shared" si="4"/>
        <v>0</v>
      </c>
      <c r="N38" s="23">
        <f t="shared" si="5"/>
        <v>0</v>
      </c>
      <c r="O38" s="23">
        <f t="shared" si="6"/>
        <v>0</v>
      </c>
    </row>
    <row r="39" spans="1:15" s="5" customFormat="1" ht="24">
      <c r="A39" s="8">
        <v>15</v>
      </c>
      <c r="B39" s="38" t="s">
        <v>472</v>
      </c>
      <c r="C39" s="16">
        <v>22</v>
      </c>
      <c r="D39" s="16" t="s">
        <v>19</v>
      </c>
      <c r="E39" s="22"/>
      <c r="F39" s="22">
        <f t="shared" si="0"/>
        <v>0</v>
      </c>
      <c r="G39" s="22">
        <f t="shared" si="1"/>
        <v>0</v>
      </c>
      <c r="H39" s="22"/>
      <c r="I39" s="22"/>
      <c r="J39" s="22"/>
      <c r="K39" s="22">
        <f t="shared" si="2"/>
        <v>0</v>
      </c>
      <c r="L39" s="23">
        <f t="shared" si="3"/>
        <v>0</v>
      </c>
      <c r="M39" s="23">
        <f t="shared" si="4"/>
        <v>0</v>
      </c>
      <c r="N39" s="23">
        <f t="shared" si="5"/>
        <v>0</v>
      </c>
      <c r="O39" s="23">
        <f t="shared" si="6"/>
        <v>0</v>
      </c>
    </row>
    <row r="40" spans="1:15" s="5" customFormat="1" ht="24">
      <c r="A40" s="8">
        <v>16</v>
      </c>
      <c r="B40" s="38" t="s">
        <v>473</v>
      </c>
      <c r="C40" s="16">
        <v>22</v>
      </c>
      <c r="D40" s="16" t="s">
        <v>19</v>
      </c>
      <c r="E40" s="22"/>
      <c r="F40" s="22">
        <f t="shared" si="0"/>
        <v>0</v>
      </c>
      <c r="G40" s="22">
        <f t="shared" si="1"/>
        <v>0</v>
      </c>
      <c r="H40" s="22"/>
      <c r="I40" s="22"/>
      <c r="J40" s="22"/>
      <c r="K40" s="22">
        <f t="shared" si="2"/>
        <v>0</v>
      </c>
      <c r="L40" s="23">
        <f t="shared" si="3"/>
        <v>0</v>
      </c>
      <c r="M40" s="23">
        <f t="shared" si="4"/>
        <v>0</v>
      </c>
      <c r="N40" s="23">
        <f t="shared" si="5"/>
        <v>0</v>
      </c>
      <c r="O40" s="23">
        <f t="shared" si="6"/>
        <v>0</v>
      </c>
    </row>
    <row r="41" spans="1:15" s="5" customFormat="1" ht="24">
      <c r="A41" s="8">
        <v>17</v>
      </c>
      <c r="B41" s="38" t="s">
        <v>474</v>
      </c>
      <c r="C41" s="16">
        <v>22</v>
      </c>
      <c r="D41" s="16" t="s">
        <v>19</v>
      </c>
      <c r="E41" s="22"/>
      <c r="F41" s="22">
        <f t="shared" si="0"/>
        <v>0</v>
      </c>
      <c r="G41" s="22">
        <f t="shared" si="1"/>
        <v>0</v>
      </c>
      <c r="H41" s="22"/>
      <c r="I41" s="22"/>
      <c r="J41" s="22"/>
      <c r="K41" s="22">
        <f t="shared" si="2"/>
        <v>0</v>
      </c>
      <c r="L41" s="23">
        <f t="shared" si="3"/>
        <v>0</v>
      </c>
      <c r="M41" s="23">
        <f t="shared" si="4"/>
        <v>0</v>
      </c>
      <c r="N41" s="23">
        <f t="shared" si="5"/>
        <v>0</v>
      </c>
      <c r="O41" s="23">
        <f t="shared" si="6"/>
        <v>0</v>
      </c>
    </row>
    <row r="42" spans="1:15" s="5" customFormat="1" ht="12">
      <c r="A42" s="105" t="s">
        <v>322</v>
      </c>
      <c r="B42" s="106"/>
      <c r="C42" s="106"/>
      <c r="D42" s="106"/>
      <c r="E42" s="107"/>
      <c r="F42" s="12" t="s">
        <v>377</v>
      </c>
      <c r="G42" s="12" t="s">
        <v>377</v>
      </c>
      <c r="H42" s="12" t="s">
        <v>377</v>
      </c>
      <c r="I42" s="12" t="s">
        <v>377</v>
      </c>
      <c r="J42" s="12" t="s">
        <v>377</v>
      </c>
      <c r="K42" s="12" t="s">
        <v>377</v>
      </c>
      <c r="L42" s="12" t="s">
        <v>377</v>
      </c>
      <c r="M42" s="23">
        <f>SUM(M31:M41)</f>
        <v>0</v>
      </c>
      <c r="N42" s="23">
        <f t="shared" si="5"/>
        <v>0</v>
      </c>
      <c r="O42" s="23">
        <f t="shared" si="6"/>
        <v>0</v>
      </c>
    </row>
    <row r="43" spans="1:15" s="5" customFormat="1" ht="12">
      <c r="A43" s="70"/>
      <c r="B43" s="71"/>
      <c r="C43" s="72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15" s="5" customFormat="1" ht="12">
      <c r="B44" s="21"/>
    </row>
    <row r="45" spans="1:15" s="5" customFormat="1" ht="12">
      <c r="A45" s="108" t="s">
        <v>255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</row>
    <row r="46" spans="1:15" s="5" customFormat="1" ht="48">
      <c r="A46" s="6" t="s">
        <v>295</v>
      </c>
      <c r="B46" s="6" t="s">
        <v>296</v>
      </c>
      <c r="C46" s="6" t="s">
        <v>297</v>
      </c>
      <c r="D46" s="6" t="s">
        <v>406</v>
      </c>
      <c r="E46" s="6" t="s">
        <v>298</v>
      </c>
      <c r="F46" s="6" t="s">
        <v>408</v>
      </c>
      <c r="G46" s="6" t="s">
        <v>299</v>
      </c>
      <c r="H46" s="6" t="s">
        <v>300</v>
      </c>
      <c r="I46" s="6" t="s">
        <v>301</v>
      </c>
      <c r="J46" s="6" t="s">
        <v>409</v>
      </c>
      <c r="K46" s="6" t="s">
        <v>410</v>
      </c>
      <c r="L46" s="6" t="s">
        <v>411</v>
      </c>
      <c r="M46" s="6" t="s">
        <v>302</v>
      </c>
      <c r="N46" s="6" t="s">
        <v>412</v>
      </c>
      <c r="O46" s="6" t="s">
        <v>303</v>
      </c>
    </row>
    <row r="47" spans="1:15" s="5" customFormat="1" ht="12">
      <c r="A47" s="6">
        <v>1</v>
      </c>
      <c r="B47" s="6">
        <v>2</v>
      </c>
      <c r="C47" s="6">
        <v>3</v>
      </c>
      <c r="D47" s="6">
        <v>4</v>
      </c>
      <c r="E47" s="6">
        <v>5</v>
      </c>
      <c r="F47" s="6">
        <v>6</v>
      </c>
      <c r="G47" s="6" t="s">
        <v>304</v>
      </c>
      <c r="H47" s="6">
        <v>8</v>
      </c>
      <c r="I47" s="6">
        <v>9</v>
      </c>
      <c r="J47" s="6">
        <v>10</v>
      </c>
      <c r="K47" s="6">
        <v>11</v>
      </c>
      <c r="L47" s="6" t="s">
        <v>305</v>
      </c>
      <c r="M47" s="6" t="s">
        <v>306</v>
      </c>
      <c r="N47" s="6" t="s">
        <v>307</v>
      </c>
      <c r="O47" s="6" t="s">
        <v>308</v>
      </c>
    </row>
    <row r="48" spans="1:15" s="5" customFormat="1" ht="12">
      <c r="A48" s="8">
        <v>18</v>
      </c>
      <c r="B48" s="14" t="s">
        <v>373</v>
      </c>
      <c r="C48" s="46">
        <v>2</v>
      </c>
      <c r="D48" s="19" t="s">
        <v>19</v>
      </c>
      <c r="E48" s="22"/>
      <c r="F48" s="22">
        <f>E48*0.085</f>
        <v>0</v>
      </c>
      <c r="G48" s="22">
        <f>+E48+F48</f>
        <v>0</v>
      </c>
      <c r="H48" s="22"/>
      <c r="I48" s="22"/>
      <c r="J48" s="22"/>
      <c r="K48" s="22">
        <f>J48*0.085</f>
        <v>0</v>
      </c>
      <c r="L48" s="23">
        <f>+J48+K48</f>
        <v>0</v>
      </c>
      <c r="M48" s="23">
        <f>+J48*C48</f>
        <v>0</v>
      </c>
      <c r="N48" s="23">
        <f>+M48*0.085</f>
        <v>0</v>
      </c>
      <c r="O48" s="23">
        <f>+M48+N48</f>
        <v>0</v>
      </c>
    </row>
    <row r="49" spans="1:15" s="5" customFormat="1" ht="12">
      <c r="A49" s="8">
        <v>19</v>
      </c>
      <c r="B49" s="9" t="s">
        <v>245</v>
      </c>
      <c r="C49" s="46">
        <v>20</v>
      </c>
      <c r="D49" s="19" t="s">
        <v>315</v>
      </c>
      <c r="E49" s="22"/>
      <c r="F49" s="22">
        <f t="shared" ref="F49:F62" si="7">E49*0.085</f>
        <v>0</v>
      </c>
      <c r="G49" s="22">
        <f t="shared" ref="G49:G62" si="8">+E49+F49</f>
        <v>0</v>
      </c>
      <c r="H49" s="22"/>
      <c r="I49" s="22"/>
      <c r="J49" s="22"/>
      <c r="K49" s="22">
        <f t="shared" ref="K49:K62" si="9">J49*0.085</f>
        <v>0</v>
      </c>
      <c r="L49" s="23">
        <f t="shared" ref="L49:L62" si="10">+J49+K49</f>
        <v>0</v>
      </c>
      <c r="M49" s="23">
        <f t="shared" ref="M49:M62" si="11">+J49*C49</f>
        <v>0</v>
      </c>
      <c r="N49" s="23">
        <f t="shared" ref="N49:N63" si="12">+M49*0.085</f>
        <v>0</v>
      </c>
      <c r="O49" s="23">
        <f t="shared" ref="O49:O63" si="13">+M49+N49</f>
        <v>0</v>
      </c>
    </row>
    <row r="50" spans="1:15" s="5" customFormat="1" ht="12">
      <c r="A50" s="8">
        <v>20</v>
      </c>
      <c r="B50" s="11" t="s">
        <v>349</v>
      </c>
      <c r="C50" s="46">
        <v>20</v>
      </c>
      <c r="D50" s="19" t="s">
        <v>329</v>
      </c>
      <c r="E50" s="22"/>
      <c r="F50" s="22">
        <f t="shared" si="7"/>
        <v>0</v>
      </c>
      <c r="G50" s="22">
        <f t="shared" si="8"/>
        <v>0</v>
      </c>
      <c r="H50" s="22"/>
      <c r="I50" s="22"/>
      <c r="J50" s="22"/>
      <c r="K50" s="22">
        <f t="shared" si="9"/>
        <v>0</v>
      </c>
      <c r="L50" s="23">
        <f t="shared" si="10"/>
        <v>0</v>
      </c>
      <c r="M50" s="23">
        <f t="shared" si="11"/>
        <v>0</v>
      </c>
      <c r="N50" s="23">
        <f t="shared" si="12"/>
        <v>0</v>
      </c>
      <c r="O50" s="23">
        <f t="shared" si="13"/>
        <v>0</v>
      </c>
    </row>
    <row r="51" spans="1:15" s="5" customFormat="1" ht="12">
      <c r="A51" s="8">
        <v>21</v>
      </c>
      <c r="B51" s="11" t="s">
        <v>246</v>
      </c>
      <c r="C51" s="46">
        <v>4</v>
      </c>
      <c r="D51" s="19" t="s">
        <v>315</v>
      </c>
      <c r="E51" s="22"/>
      <c r="F51" s="22">
        <f t="shared" si="7"/>
        <v>0</v>
      </c>
      <c r="G51" s="22">
        <f t="shared" si="8"/>
        <v>0</v>
      </c>
      <c r="H51" s="22"/>
      <c r="I51" s="22"/>
      <c r="J51" s="22"/>
      <c r="K51" s="22">
        <f t="shared" si="9"/>
        <v>0</v>
      </c>
      <c r="L51" s="23">
        <f t="shared" si="10"/>
        <v>0</v>
      </c>
      <c r="M51" s="23">
        <f t="shared" si="11"/>
        <v>0</v>
      </c>
      <c r="N51" s="23">
        <f t="shared" si="12"/>
        <v>0</v>
      </c>
      <c r="O51" s="23">
        <f t="shared" si="13"/>
        <v>0</v>
      </c>
    </row>
    <row r="52" spans="1:15" s="5" customFormat="1" ht="12">
      <c r="A52" s="8">
        <v>22</v>
      </c>
      <c r="B52" s="11" t="s">
        <v>247</v>
      </c>
      <c r="C52" s="46">
        <v>5</v>
      </c>
      <c r="D52" s="19" t="s">
        <v>318</v>
      </c>
      <c r="E52" s="22"/>
      <c r="F52" s="22">
        <f t="shared" si="7"/>
        <v>0</v>
      </c>
      <c r="G52" s="22">
        <f t="shared" si="8"/>
        <v>0</v>
      </c>
      <c r="H52" s="22"/>
      <c r="I52" s="22"/>
      <c r="J52" s="22"/>
      <c r="K52" s="22">
        <f t="shared" si="9"/>
        <v>0</v>
      </c>
      <c r="L52" s="23">
        <f t="shared" si="10"/>
        <v>0</v>
      </c>
      <c r="M52" s="23">
        <f t="shared" si="11"/>
        <v>0</v>
      </c>
      <c r="N52" s="23">
        <f t="shared" si="12"/>
        <v>0</v>
      </c>
      <c r="O52" s="23">
        <f t="shared" si="13"/>
        <v>0</v>
      </c>
    </row>
    <row r="53" spans="1:15" s="5" customFormat="1" ht="12">
      <c r="A53" s="8">
        <v>23</v>
      </c>
      <c r="B53" s="11" t="s">
        <v>350</v>
      </c>
      <c r="C53" s="46">
        <v>200</v>
      </c>
      <c r="D53" s="19" t="s">
        <v>329</v>
      </c>
      <c r="E53" s="22"/>
      <c r="F53" s="22">
        <f t="shared" si="7"/>
        <v>0</v>
      </c>
      <c r="G53" s="22">
        <f t="shared" si="8"/>
        <v>0</v>
      </c>
      <c r="H53" s="22"/>
      <c r="I53" s="22"/>
      <c r="J53" s="22"/>
      <c r="K53" s="22">
        <f t="shared" si="9"/>
        <v>0</v>
      </c>
      <c r="L53" s="23">
        <f t="shared" si="10"/>
        <v>0</v>
      </c>
      <c r="M53" s="23">
        <f t="shared" si="11"/>
        <v>0</v>
      </c>
      <c r="N53" s="23">
        <f t="shared" si="12"/>
        <v>0</v>
      </c>
      <c r="O53" s="23">
        <f t="shared" si="13"/>
        <v>0</v>
      </c>
    </row>
    <row r="54" spans="1:15" s="5" customFormat="1" ht="12">
      <c r="A54" s="8">
        <v>24</v>
      </c>
      <c r="B54" s="11" t="s">
        <v>248</v>
      </c>
      <c r="C54" s="46">
        <v>5</v>
      </c>
      <c r="D54" s="19" t="s">
        <v>315</v>
      </c>
      <c r="E54" s="22"/>
      <c r="F54" s="22">
        <f t="shared" si="7"/>
        <v>0</v>
      </c>
      <c r="G54" s="22">
        <f t="shared" si="8"/>
        <v>0</v>
      </c>
      <c r="H54" s="22"/>
      <c r="I54" s="22"/>
      <c r="J54" s="22"/>
      <c r="K54" s="22">
        <f t="shared" si="9"/>
        <v>0</v>
      </c>
      <c r="L54" s="23">
        <f t="shared" si="10"/>
        <v>0</v>
      </c>
      <c r="M54" s="23">
        <f t="shared" si="11"/>
        <v>0</v>
      </c>
      <c r="N54" s="23">
        <f t="shared" si="12"/>
        <v>0</v>
      </c>
      <c r="O54" s="23">
        <f t="shared" si="13"/>
        <v>0</v>
      </c>
    </row>
    <row r="55" spans="1:15" s="5" customFormat="1" ht="15.75" customHeight="1">
      <c r="A55" s="8">
        <v>25</v>
      </c>
      <c r="B55" s="11" t="s">
        <v>249</v>
      </c>
      <c r="C55" s="46">
        <v>20</v>
      </c>
      <c r="D55" s="19" t="s">
        <v>19</v>
      </c>
      <c r="E55" s="22"/>
      <c r="F55" s="22">
        <f t="shared" si="7"/>
        <v>0</v>
      </c>
      <c r="G55" s="22">
        <f t="shared" si="8"/>
        <v>0</v>
      </c>
      <c r="H55" s="22"/>
      <c r="I55" s="22"/>
      <c r="J55" s="22"/>
      <c r="K55" s="22">
        <f t="shared" si="9"/>
        <v>0</v>
      </c>
      <c r="L55" s="23">
        <f t="shared" si="10"/>
        <v>0</v>
      </c>
      <c r="M55" s="23">
        <f t="shared" si="11"/>
        <v>0</v>
      </c>
      <c r="N55" s="23">
        <f t="shared" si="12"/>
        <v>0</v>
      </c>
      <c r="O55" s="23">
        <f t="shared" si="13"/>
        <v>0</v>
      </c>
    </row>
    <row r="56" spans="1:15" s="5" customFormat="1" ht="12">
      <c r="A56" s="8">
        <v>26</v>
      </c>
      <c r="B56" s="11" t="s">
        <v>250</v>
      </c>
      <c r="C56" s="46">
        <v>10</v>
      </c>
      <c r="D56" s="19" t="s">
        <v>315</v>
      </c>
      <c r="E56" s="22"/>
      <c r="F56" s="22">
        <f t="shared" si="7"/>
        <v>0</v>
      </c>
      <c r="G56" s="22">
        <f t="shared" si="8"/>
        <v>0</v>
      </c>
      <c r="H56" s="22"/>
      <c r="I56" s="22"/>
      <c r="J56" s="22"/>
      <c r="K56" s="22">
        <f t="shared" si="9"/>
        <v>0</v>
      </c>
      <c r="L56" s="23">
        <f t="shared" si="10"/>
        <v>0</v>
      </c>
      <c r="M56" s="23">
        <f t="shared" si="11"/>
        <v>0</v>
      </c>
      <c r="N56" s="23">
        <f t="shared" si="12"/>
        <v>0</v>
      </c>
      <c r="O56" s="23">
        <f t="shared" si="13"/>
        <v>0</v>
      </c>
    </row>
    <row r="57" spans="1:15" s="5" customFormat="1" ht="12">
      <c r="A57" s="8">
        <v>27</v>
      </c>
      <c r="B57" s="74" t="s">
        <v>438</v>
      </c>
      <c r="C57" s="46">
        <v>20</v>
      </c>
      <c r="D57" s="19" t="s">
        <v>324</v>
      </c>
      <c r="E57" s="22"/>
      <c r="F57" s="22">
        <f t="shared" si="7"/>
        <v>0</v>
      </c>
      <c r="G57" s="22">
        <f t="shared" si="8"/>
        <v>0</v>
      </c>
      <c r="H57" s="22"/>
      <c r="I57" s="22"/>
      <c r="J57" s="22"/>
      <c r="K57" s="22">
        <f t="shared" si="9"/>
        <v>0</v>
      </c>
      <c r="L57" s="23">
        <f t="shared" si="10"/>
        <v>0</v>
      </c>
      <c r="M57" s="23">
        <f t="shared" si="11"/>
        <v>0</v>
      </c>
      <c r="N57" s="23">
        <f t="shared" si="12"/>
        <v>0</v>
      </c>
      <c r="O57" s="23">
        <f t="shared" si="13"/>
        <v>0</v>
      </c>
    </row>
    <row r="58" spans="1:15" s="5" customFormat="1" ht="12">
      <c r="A58" s="8">
        <v>28</v>
      </c>
      <c r="B58" s="11" t="s">
        <v>251</v>
      </c>
      <c r="C58" s="46">
        <v>10</v>
      </c>
      <c r="D58" s="19" t="s">
        <v>315</v>
      </c>
      <c r="E58" s="22"/>
      <c r="F58" s="22">
        <f t="shared" si="7"/>
        <v>0</v>
      </c>
      <c r="G58" s="22">
        <f t="shared" si="8"/>
        <v>0</v>
      </c>
      <c r="H58" s="22"/>
      <c r="I58" s="22"/>
      <c r="J58" s="22"/>
      <c r="K58" s="22">
        <f t="shared" si="9"/>
        <v>0</v>
      </c>
      <c r="L58" s="23">
        <f t="shared" si="10"/>
        <v>0</v>
      </c>
      <c r="M58" s="23">
        <f t="shared" si="11"/>
        <v>0</v>
      </c>
      <c r="N58" s="23">
        <f t="shared" si="12"/>
        <v>0</v>
      </c>
      <c r="O58" s="23">
        <f t="shared" si="13"/>
        <v>0</v>
      </c>
    </row>
    <row r="59" spans="1:15" s="5" customFormat="1" ht="54" customHeight="1">
      <c r="A59" s="8">
        <v>29</v>
      </c>
      <c r="B59" s="11" t="s">
        <v>253</v>
      </c>
      <c r="C59" s="46">
        <v>60</v>
      </c>
      <c r="D59" s="19" t="s">
        <v>324</v>
      </c>
      <c r="E59" s="22"/>
      <c r="F59" s="22">
        <f t="shared" si="7"/>
        <v>0</v>
      </c>
      <c r="G59" s="22">
        <f t="shared" si="8"/>
        <v>0</v>
      </c>
      <c r="H59" s="22"/>
      <c r="I59" s="22"/>
      <c r="J59" s="22"/>
      <c r="K59" s="22">
        <f t="shared" si="9"/>
        <v>0</v>
      </c>
      <c r="L59" s="23">
        <f t="shared" si="10"/>
        <v>0</v>
      </c>
      <c r="M59" s="23">
        <f t="shared" si="11"/>
        <v>0</v>
      </c>
      <c r="N59" s="23">
        <f t="shared" si="12"/>
        <v>0</v>
      </c>
      <c r="O59" s="23">
        <f t="shared" si="13"/>
        <v>0</v>
      </c>
    </row>
    <row r="60" spans="1:15" s="5" customFormat="1" ht="12">
      <c r="A60" s="8">
        <v>30</v>
      </c>
      <c r="B60" s="11" t="s">
        <v>252</v>
      </c>
      <c r="C60" s="46">
        <v>30</v>
      </c>
      <c r="D60" s="19" t="s">
        <v>340</v>
      </c>
      <c r="E60" s="22"/>
      <c r="F60" s="22">
        <f t="shared" si="7"/>
        <v>0</v>
      </c>
      <c r="G60" s="22">
        <f t="shared" si="8"/>
        <v>0</v>
      </c>
      <c r="H60" s="22"/>
      <c r="I60" s="22"/>
      <c r="J60" s="22"/>
      <c r="K60" s="22">
        <f t="shared" si="9"/>
        <v>0</v>
      </c>
      <c r="L60" s="23">
        <f t="shared" si="10"/>
        <v>0</v>
      </c>
      <c r="M60" s="23">
        <f t="shared" si="11"/>
        <v>0</v>
      </c>
      <c r="N60" s="23">
        <f t="shared" si="12"/>
        <v>0</v>
      </c>
      <c r="O60" s="23">
        <f t="shared" si="13"/>
        <v>0</v>
      </c>
    </row>
    <row r="61" spans="1:15" s="5" customFormat="1" ht="12">
      <c r="A61" s="8">
        <v>31</v>
      </c>
      <c r="B61" s="11" t="s">
        <v>254</v>
      </c>
      <c r="C61" s="46">
        <v>30</v>
      </c>
      <c r="D61" s="19" t="s">
        <v>340</v>
      </c>
      <c r="E61" s="22"/>
      <c r="F61" s="22">
        <f t="shared" si="7"/>
        <v>0</v>
      </c>
      <c r="G61" s="22">
        <f t="shared" si="8"/>
        <v>0</v>
      </c>
      <c r="H61" s="22"/>
      <c r="I61" s="22"/>
      <c r="J61" s="22"/>
      <c r="K61" s="22">
        <f t="shared" si="9"/>
        <v>0</v>
      </c>
      <c r="L61" s="23">
        <f t="shared" si="10"/>
        <v>0</v>
      </c>
      <c r="M61" s="23">
        <f t="shared" si="11"/>
        <v>0</v>
      </c>
      <c r="N61" s="23">
        <f t="shared" si="12"/>
        <v>0</v>
      </c>
      <c r="O61" s="23">
        <f t="shared" si="13"/>
        <v>0</v>
      </c>
    </row>
    <row r="62" spans="1:15" s="5" customFormat="1" ht="12">
      <c r="A62" s="8">
        <v>32</v>
      </c>
      <c r="B62" s="11" t="s">
        <v>375</v>
      </c>
      <c r="C62" s="46">
        <v>8</v>
      </c>
      <c r="D62" s="19" t="s">
        <v>328</v>
      </c>
      <c r="E62" s="22"/>
      <c r="F62" s="22">
        <f t="shared" si="7"/>
        <v>0</v>
      </c>
      <c r="G62" s="22">
        <f t="shared" si="8"/>
        <v>0</v>
      </c>
      <c r="H62" s="22"/>
      <c r="I62" s="22"/>
      <c r="J62" s="22"/>
      <c r="K62" s="22">
        <f t="shared" si="9"/>
        <v>0</v>
      </c>
      <c r="L62" s="23">
        <f t="shared" si="10"/>
        <v>0</v>
      </c>
      <c r="M62" s="23">
        <f t="shared" si="11"/>
        <v>0</v>
      </c>
      <c r="N62" s="23">
        <f t="shared" si="12"/>
        <v>0</v>
      </c>
      <c r="O62" s="23">
        <f t="shared" si="13"/>
        <v>0</v>
      </c>
    </row>
    <row r="63" spans="1:15" s="5" customFormat="1" ht="12">
      <c r="A63" s="105" t="s">
        <v>322</v>
      </c>
      <c r="B63" s="106"/>
      <c r="C63" s="106"/>
      <c r="D63" s="106"/>
      <c r="E63" s="107"/>
      <c r="F63" s="12" t="s">
        <v>377</v>
      </c>
      <c r="G63" s="12" t="s">
        <v>377</v>
      </c>
      <c r="H63" s="12" t="s">
        <v>377</v>
      </c>
      <c r="I63" s="12" t="s">
        <v>377</v>
      </c>
      <c r="J63" s="12" t="s">
        <v>377</v>
      </c>
      <c r="K63" s="12" t="s">
        <v>377</v>
      </c>
      <c r="L63" s="12" t="s">
        <v>377</v>
      </c>
      <c r="M63" s="23">
        <f>SUM(M48:M62)</f>
        <v>0</v>
      </c>
      <c r="N63" s="23">
        <f t="shared" si="12"/>
        <v>0</v>
      </c>
      <c r="O63" s="23">
        <f t="shared" si="13"/>
        <v>0</v>
      </c>
    </row>
    <row r="64" spans="1:15" s="5" customFormat="1" ht="12">
      <c r="B64" s="21"/>
    </row>
    <row r="65" spans="1:15" s="5" customFormat="1" ht="12">
      <c r="B65" s="21"/>
    </row>
    <row r="67" spans="1:15" s="5" customFormat="1" ht="12">
      <c r="A67" s="108" t="s">
        <v>486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</row>
    <row r="68" spans="1:15" s="5" customFormat="1" ht="48">
      <c r="A68" s="6" t="s">
        <v>295</v>
      </c>
      <c r="B68" s="6" t="s">
        <v>296</v>
      </c>
      <c r="C68" s="6" t="s">
        <v>297</v>
      </c>
      <c r="D68" s="6" t="s">
        <v>406</v>
      </c>
      <c r="E68" s="6" t="s">
        <v>298</v>
      </c>
      <c r="F68" s="6" t="s">
        <v>408</v>
      </c>
      <c r="G68" s="6" t="s">
        <v>299</v>
      </c>
      <c r="H68" s="6" t="s">
        <v>300</v>
      </c>
      <c r="I68" s="6" t="s">
        <v>301</v>
      </c>
      <c r="J68" s="6" t="s">
        <v>409</v>
      </c>
      <c r="K68" s="6" t="s">
        <v>410</v>
      </c>
      <c r="L68" s="6" t="s">
        <v>411</v>
      </c>
      <c r="M68" s="6" t="s">
        <v>302</v>
      </c>
      <c r="N68" s="6" t="s">
        <v>412</v>
      </c>
      <c r="O68" s="6" t="s">
        <v>303</v>
      </c>
    </row>
    <row r="69" spans="1:15" s="5" customFormat="1" ht="12">
      <c r="A69" s="6">
        <v>1</v>
      </c>
      <c r="B69" s="6">
        <v>2</v>
      </c>
      <c r="C69" s="6">
        <v>3</v>
      </c>
      <c r="D69" s="6">
        <v>4</v>
      </c>
      <c r="E69" s="6">
        <v>5</v>
      </c>
      <c r="F69" s="6">
        <v>6</v>
      </c>
      <c r="G69" s="6" t="s">
        <v>304</v>
      </c>
      <c r="H69" s="6">
        <v>8</v>
      </c>
      <c r="I69" s="6">
        <v>9</v>
      </c>
      <c r="J69" s="6">
        <v>10</v>
      </c>
      <c r="K69" s="6">
        <v>11</v>
      </c>
      <c r="L69" s="6" t="s">
        <v>305</v>
      </c>
      <c r="M69" s="6" t="s">
        <v>306</v>
      </c>
      <c r="N69" s="6" t="s">
        <v>307</v>
      </c>
      <c r="O69" s="6" t="s">
        <v>308</v>
      </c>
    </row>
    <row r="70" spans="1:15" s="77" customFormat="1" ht="15.75">
      <c r="A70" s="8">
        <v>33</v>
      </c>
      <c r="B70" s="38" t="s">
        <v>264</v>
      </c>
      <c r="C70" s="16">
        <v>7</v>
      </c>
      <c r="D70" s="16" t="s">
        <v>203</v>
      </c>
      <c r="E70" s="22"/>
      <c r="F70" s="22">
        <f>E70*0.085</f>
        <v>0</v>
      </c>
      <c r="G70" s="22">
        <f>+E70+F70</f>
        <v>0</v>
      </c>
      <c r="H70" s="22"/>
      <c r="I70" s="22"/>
      <c r="J70" s="22"/>
      <c r="K70" s="22">
        <f>J70*0.085</f>
        <v>0</v>
      </c>
      <c r="L70" s="23">
        <f>+J70+K70</f>
        <v>0</v>
      </c>
      <c r="M70" s="23">
        <f>J70*C70</f>
        <v>0</v>
      </c>
      <c r="N70" s="23">
        <f>+M70*0.085</f>
        <v>0</v>
      </c>
      <c r="O70" s="23">
        <f>+M70+N70</f>
        <v>0</v>
      </c>
    </row>
    <row r="71" spans="1:15" s="77" customFormat="1" ht="15.75">
      <c r="A71" s="122" t="s">
        <v>322</v>
      </c>
      <c r="B71" s="122"/>
      <c r="C71" s="122"/>
      <c r="D71" s="122"/>
      <c r="E71" s="122"/>
      <c r="F71" s="12" t="s">
        <v>377</v>
      </c>
      <c r="G71" s="12" t="s">
        <v>377</v>
      </c>
      <c r="H71" s="12" t="s">
        <v>377</v>
      </c>
      <c r="I71" s="12" t="s">
        <v>377</v>
      </c>
      <c r="J71" s="12" t="s">
        <v>377</v>
      </c>
      <c r="K71" s="12" t="s">
        <v>377</v>
      </c>
      <c r="L71" s="12" t="s">
        <v>377</v>
      </c>
      <c r="M71" s="75">
        <f>SUM(M70:M70)</f>
        <v>0</v>
      </c>
      <c r="N71" s="75">
        <f>+M71*0.085</f>
        <v>0</v>
      </c>
      <c r="O71" s="75">
        <f>+M71+N71</f>
        <v>0</v>
      </c>
    </row>
    <row r="72" spans="1:15" s="90" customFormat="1" ht="15.75">
      <c r="A72" s="82"/>
      <c r="B72" s="82"/>
      <c r="C72" s="82"/>
      <c r="D72" s="82"/>
      <c r="E72" s="82"/>
      <c r="F72" s="83"/>
      <c r="G72" s="83"/>
      <c r="H72" s="83"/>
      <c r="I72" s="83"/>
      <c r="J72" s="83"/>
      <c r="K72" s="83"/>
      <c r="L72" s="83"/>
      <c r="M72" s="89"/>
      <c r="N72" s="89"/>
      <c r="O72" s="89"/>
    </row>
    <row r="73" spans="1:15" s="90" customFormat="1" ht="15.75">
      <c r="A73" s="82"/>
      <c r="B73" s="82"/>
      <c r="C73" s="82"/>
      <c r="D73" s="82"/>
      <c r="E73" s="82"/>
      <c r="F73" s="83"/>
      <c r="G73" s="83"/>
      <c r="H73" s="83"/>
      <c r="I73" s="83"/>
      <c r="J73" s="83"/>
      <c r="K73" s="83"/>
      <c r="L73" s="83"/>
      <c r="M73" s="89"/>
      <c r="N73" s="89"/>
      <c r="O73" s="89"/>
    </row>
    <row r="74" spans="1:15" s="5" customFormat="1" ht="12">
      <c r="A74" s="108" t="s">
        <v>485</v>
      </c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</row>
    <row r="75" spans="1:15" s="5" customFormat="1" ht="48">
      <c r="A75" s="6" t="s">
        <v>295</v>
      </c>
      <c r="B75" s="6" t="s">
        <v>296</v>
      </c>
      <c r="C75" s="6" t="s">
        <v>297</v>
      </c>
      <c r="D75" s="6" t="s">
        <v>406</v>
      </c>
      <c r="E75" s="6" t="s">
        <v>298</v>
      </c>
      <c r="F75" s="6" t="s">
        <v>408</v>
      </c>
      <c r="G75" s="6" t="s">
        <v>299</v>
      </c>
      <c r="H75" s="6" t="s">
        <v>300</v>
      </c>
      <c r="I75" s="6" t="s">
        <v>301</v>
      </c>
      <c r="J75" s="6" t="s">
        <v>409</v>
      </c>
      <c r="K75" s="6" t="s">
        <v>410</v>
      </c>
      <c r="L75" s="6" t="s">
        <v>411</v>
      </c>
      <c r="M75" s="6" t="s">
        <v>302</v>
      </c>
      <c r="N75" s="6" t="s">
        <v>412</v>
      </c>
      <c r="O75" s="6" t="s">
        <v>303</v>
      </c>
    </row>
    <row r="76" spans="1:15" s="5" customFormat="1" ht="12">
      <c r="A76" s="6">
        <v>1</v>
      </c>
      <c r="B76" s="6">
        <v>2</v>
      </c>
      <c r="C76" s="6">
        <v>3</v>
      </c>
      <c r="D76" s="6">
        <v>4</v>
      </c>
      <c r="E76" s="6">
        <v>5</v>
      </c>
      <c r="F76" s="6">
        <v>6</v>
      </c>
      <c r="G76" s="6" t="s">
        <v>304</v>
      </c>
      <c r="H76" s="6">
        <v>8</v>
      </c>
      <c r="I76" s="6">
        <v>9</v>
      </c>
      <c r="J76" s="6">
        <v>10</v>
      </c>
      <c r="K76" s="6">
        <v>11</v>
      </c>
      <c r="L76" s="6" t="s">
        <v>305</v>
      </c>
      <c r="M76" s="6" t="s">
        <v>306</v>
      </c>
      <c r="N76" s="6" t="s">
        <v>307</v>
      </c>
      <c r="O76" s="6" t="s">
        <v>308</v>
      </c>
    </row>
    <row r="77" spans="1:15" s="77" customFormat="1" ht="15.75">
      <c r="A77" s="8">
        <v>34</v>
      </c>
      <c r="B77" s="38" t="s">
        <v>366</v>
      </c>
      <c r="C77" s="16">
        <v>8</v>
      </c>
      <c r="D77" s="16" t="s">
        <v>19</v>
      </c>
      <c r="E77" s="22"/>
      <c r="F77" s="22">
        <f>E77*0.085</f>
        <v>0</v>
      </c>
      <c r="G77" s="22">
        <f>+E77+F77</f>
        <v>0</v>
      </c>
      <c r="H77" s="22"/>
      <c r="I77" s="22"/>
      <c r="J77" s="22"/>
      <c r="K77" s="22">
        <f>J77*0.085</f>
        <v>0</v>
      </c>
      <c r="L77" s="23">
        <f>+J77+K77</f>
        <v>0</v>
      </c>
      <c r="M77" s="23">
        <f>J77*C77</f>
        <v>0</v>
      </c>
      <c r="N77" s="23">
        <f>+M77*0.085</f>
        <v>0</v>
      </c>
      <c r="O77" s="23">
        <f>+M77+N77</f>
        <v>0</v>
      </c>
    </row>
    <row r="78" spans="1:15" s="77" customFormat="1" ht="15.75">
      <c r="A78" s="105" t="s">
        <v>322</v>
      </c>
      <c r="B78" s="106"/>
      <c r="C78" s="106"/>
      <c r="D78" s="106"/>
      <c r="E78" s="107"/>
      <c r="F78" s="12" t="s">
        <v>377</v>
      </c>
      <c r="G78" s="12" t="s">
        <v>377</v>
      </c>
      <c r="H78" s="12" t="s">
        <v>377</v>
      </c>
      <c r="I78" s="12" t="s">
        <v>377</v>
      </c>
      <c r="J78" s="12" t="s">
        <v>377</v>
      </c>
      <c r="K78" s="12" t="s">
        <v>377</v>
      </c>
      <c r="L78" s="12" t="s">
        <v>377</v>
      </c>
      <c r="M78" s="75">
        <f>SUM(M77:M77)</f>
        <v>0</v>
      </c>
      <c r="N78" s="75">
        <f>+M78*0.085</f>
        <v>0</v>
      </c>
      <c r="O78" s="75">
        <f>+M78+N78</f>
        <v>0</v>
      </c>
    </row>
    <row r="79" spans="1:15" s="90" customFormat="1" ht="15.75">
      <c r="A79" s="82"/>
      <c r="B79" s="82"/>
      <c r="C79" s="82"/>
      <c r="D79" s="82"/>
      <c r="E79" s="82"/>
      <c r="F79" s="83"/>
      <c r="G79" s="83"/>
      <c r="H79" s="83"/>
      <c r="I79" s="83"/>
      <c r="J79" s="83"/>
      <c r="K79" s="83"/>
      <c r="L79" s="83"/>
      <c r="M79" s="89"/>
      <c r="N79" s="89"/>
      <c r="O79" s="89"/>
    </row>
    <row r="80" spans="1:15" s="90" customFormat="1" ht="15.75">
      <c r="A80" s="82"/>
      <c r="B80" s="82"/>
      <c r="C80" s="82"/>
      <c r="D80" s="82"/>
      <c r="E80" s="82"/>
      <c r="F80" s="83"/>
      <c r="G80" s="83"/>
      <c r="H80" s="83"/>
      <c r="I80" s="83"/>
      <c r="J80" s="83"/>
      <c r="K80" s="83"/>
      <c r="L80" s="83"/>
      <c r="M80" s="89"/>
      <c r="N80" s="89"/>
      <c r="O80" s="89"/>
    </row>
    <row r="81" spans="1:15" s="5" customFormat="1" ht="12">
      <c r="A81" s="108" t="s">
        <v>487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</row>
    <row r="82" spans="1:15" s="5" customFormat="1" ht="48">
      <c r="A82" s="6" t="s">
        <v>295</v>
      </c>
      <c r="B82" s="6" t="s">
        <v>296</v>
      </c>
      <c r="C82" s="6" t="s">
        <v>297</v>
      </c>
      <c r="D82" s="6" t="s">
        <v>406</v>
      </c>
      <c r="E82" s="6" t="s">
        <v>298</v>
      </c>
      <c r="F82" s="6" t="s">
        <v>408</v>
      </c>
      <c r="G82" s="6" t="s">
        <v>299</v>
      </c>
      <c r="H82" s="6" t="s">
        <v>300</v>
      </c>
      <c r="I82" s="6" t="s">
        <v>301</v>
      </c>
      <c r="J82" s="6" t="s">
        <v>409</v>
      </c>
      <c r="K82" s="6" t="s">
        <v>410</v>
      </c>
      <c r="L82" s="6" t="s">
        <v>411</v>
      </c>
      <c r="M82" s="6" t="s">
        <v>302</v>
      </c>
      <c r="N82" s="6" t="s">
        <v>412</v>
      </c>
      <c r="O82" s="6" t="s">
        <v>303</v>
      </c>
    </row>
    <row r="83" spans="1:15" s="5" customFormat="1" ht="12">
      <c r="A83" s="6">
        <v>1</v>
      </c>
      <c r="B83" s="6">
        <v>2</v>
      </c>
      <c r="C83" s="6">
        <v>3</v>
      </c>
      <c r="D83" s="6">
        <v>4</v>
      </c>
      <c r="E83" s="6">
        <v>5</v>
      </c>
      <c r="F83" s="6">
        <v>6</v>
      </c>
      <c r="G83" s="6" t="s">
        <v>304</v>
      </c>
      <c r="H83" s="6">
        <v>8</v>
      </c>
      <c r="I83" s="6">
        <v>9</v>
      </c>
      <c r="J83" s="6">
        <v>10</v>
      </c>
      <c r="K83" s="6">
        <v>11</v>
      </c>
      <c r="L83" s="6" t="s">
        <v>305</v>
      </c>
      <c r="M83" s="6" t="s">
        <v>306</v>
      </c>
      <c r="N83" s="6" t="s">
        <v>307</v>
      </c>
      <c r="O83" s="6" t="s">
        <v>308</v>
      </c>
    </row>
    <row r="84" spans="1:15" s="5" customFormat="1" ht="12">
      <c r="A84" s="8">
        <v>35</v>
      </c>
      <c r="B84" s="9" t="s">
        <v>210</v>
      </c>
      <c r="C84" s="16">
        <v>800</v>
      </c>
      <c r="D84" s="16" t="s">
        <v>19</v>
      </c>
      <c r="E84" s="22"/>
      <c r="F84" s="22">
        <f>E84*0.085</f>
        <v>0</v>
      </c>
      <c r="G84" s="22">
        <f>+E84+F84</f>
        <v>0</v>
      </c>
      <c r="H84" s="22"/>
      <c r="I84" s="22"/>
      <c r="J84" s="22"/>
      <c r="K84" s="22">
        <f>J84*0.085</f>
        <v>0</v>
      </c>
      <c r="L84" s="23">
        <f>+J84+K84</f>
        <v>0</v>
      </c>
      <c r="M84" s="23">
        <f>J84*C84</f>
        <v>0</v>
      </c>
      <c r="N84" s="23">
        <f>+M84*0.085</f>
        <v>0</v>
      </c>
      <c r="O84" s="23">
        <f>+M84+N84</f>
        <v>0</v>
      </c>
    </row>
    <row r="85" spans="1:15" s="5" customFormat="1" ht="12">
      <c r="A85" s="8">
        <v>36</v>
      </c>
      <c r="B85" s="9" t="s">
        <v>211</v>
      </c>
      <c r="C85" s="16">
        <v>100</v>
      </c>
      <c r="D85" s="16" t="s">
        <v>19</v>
      </c>
      <c r="E85" s="22"/>
      <c r="F85" s="22">
        <f t="shared" ref="F85:F100" si="14">E85*0.085</f>
        <v>0</v>
      </c>
      <c r="G85" s="22">
        <f t="shared" ref="G85:G100" si="15">+E85+F85</f>
        <v>0</v>
      </c>
      <c r="H85" s="22"/>
      <c r="I85" s="22"/>
      <c r="J85" s="22"/>
      <c r="K85" s="22">
        <f t="shared" ref="K85:K100" si="16">J85*0.085</f>
        <v>0</v>
      </c>
      <c r="L85" s="23">
        <f t="shared" ref="L85:L100" si="17">+J85+K85</f>
        <v>0</v>
      </c>
      <c r="M85" s="23">
        <f t="shared" ref="M85:M100" si="18">J85*C85</f>
        <v>0</v>
      </c>
      <c r="N85" s="23">
        <f t="shared" ref="N85:N101" si="19">+M85*0.085</f>
        <v>0</v>
      </c>
      <c r="O85" s="23">
        <f t="shared" ref="O85:O101" si="20">+M85+N85</f>
        <v>0</v>
      </c>
    </row>
    <row r="86" spans="1:15" s="5" customFormat="1" ht="12">
      <c r="A86" s="8">
        <v>37</v>
      </c>
      <c r="B86" s="9" t="s">
        <v>372</v>
      </c>
      <c r="C86" s="16">
        <v>10</v>
      </c>
      <c r="D86" s="16" t="s">
        <v>19</v>
      </c>
      <c r="E86" s="22"/>
      <c r="F86" s="22">
        <f t="shared" si="14"/>
        <v>0</v>
      </c>
      <c r="G86" s="22">
        <f t="shared" si="15"/>
        <v>0</v>
      </c>
      <c r="H86" s="22"/>
      <c r="I86" s="22"/>
      <c r="J86" s="22"/>
      <c r="K86" s="22">
        <f t="shared" si="16"/>
        <v>0</v>
      </c>
      <c r="L86" s="23">
        <f t="shared" si="17"/>
        <v>0</v>
      </c>
      <c r="M86" s="23">
        <f t="shared" si="18"/>
        <v>0</v>
      </c>
      <c r="N86" s="23">
        <f t="shared" si="19"/>
        <v>0</v>
      </c>
      <c r="O86" s="23">
        <f t="shared" si="20"/>
        <v>0</v>
      </c>
    </row>
    <row r="87" spans="1:15" s="5" customFormat="1" ht="24">
      <c r="A87" s="8">
        <v>38</v>
      </c>
      <c r="B87" s="9" t="s">
        <v>240</v>
      </c>
      <c r="C87" s="16">
        <v>690</v>
      </c>
      <c r="D87" s="16" t="s">
        <v>19</v>
      </c>
      <c r="E87" s="22"/>
      <c r="F87" s="22">
        <f t="shared" si="14"/>
        <v>0</v>
      </c>
      <c r="G87" s="22">
        <f t="shared" si="15"/>
        <v>0</v>
      </c>
      <c r="H87" s="22"/>
      <c r="I87" s="22"/>
      <c r="J87" s="22"/>
      <c r="K87" s="22">
        <f t="shared" si="16"/>
        <v>0</v>
      </c>
      <c r="L87" s="23">
        <f t="shared" si="17"/>
        <v>0</v>
      </c>
      <c r="M87" s="23">
        <f t="shared" si="18"/>
        <v>0</v>
      </c>
      <c r="N87" s="23">
        <f t="shared" si="19"/>
        <v>0</v>
      </c>
      <c r="O87" s="23">
        <f t="shared" si="20"/>
        <v>0</v>
      </c>
    </row>
    <row r="88" spans="1:15" s="5" customFormat="1" ht="48">
      <c r="A88" s="8">
        <v>39</v>
      </c>
      <c r="B88" s="9" t="s">
        <v>242</v>
      </c>
      <c r="C88" s="16">
        <v>200</v>
      </c>
      <c r="D88" s="16" t="s">
        <v>318</v>
      </c>
      <c r="E88" s="22"/>
      <c r="F88" s="22">
        <f t="shared" si="14"/>
        <v>0</v>
      </c>
      <c r="G88" s="22">
        <f t="shared" si="15"/>
        <v>0</v>
      </c>
      <c r="H88" s="22"/>
      <c r="I88" s="22"/>
      <c r="J88" s="22"/>
      <c r="K88" s="22">
        <f t="shared" si="16"/>
        <v>0</v>
      </c>
      <c r="L88" s="23">
        <f t="shared" si="17"/>
        <v>0</v>
      </c>
      <c r="M88" s="23">
        <f t="shared" si="18"/>
        <v>0</v>
      </c>
      <c r="N88" s="23">
        <f t="shared" si="19"/>
        <v>0</v>
      </c>
      <c r="O88" s="23">
        <f t="shared" si="20"/>
        <v>0</v>
      </c>
    </row>
    <row r="89" spans="1:15" s="5" customFormat="1" ht="48">
      <c r="A89" s="8">
        <v>40</v>
      </c>
      <c r="B89" s="9" t="s">
        <v>241</v>
      </c>
      <c r="C89" s="16">
        <v>13</v>
      </c>
      <c r="D89" s="16" t="s">
        <v>19</v>
      </c>
      <c r="E89" s="22"/>
      <c r="F89" s="22">
        <f t="shared" si="14"/>
        <v>0</v>
      </c>
      <c r="G89" s="22">
        <f t="shared" si="15"/>
        <v>0</v>
      </c>
      <c r="H89" s="22"/>
      <c r="I89" s="22"/>
      <c r="J89" s="22"/>
      <c r="K89" s="22">
        <f t="shared" si="16"/>
        <v>0</v>
      </c>
      <c r="L89" s="23">
        <f t="shared" si="17"/>
        <v>0</v>
      </c>
      <c r="M89" s="23">
        <f t="shared" si="18"/>
        <v>0</v>
      </c>
      <c r="N89" s="23">
        <f t="shared" si="19"/>
        <v>0</v>
      </c>
      <c r="O89" s="23">
        <f t="shared" si="20"/>
        <v>0</v>
      </c>
    </row>
    <row r="90" spans="1:15" s="5" customFormat="1" ht="24">
      <c r="A90" s="8">
        <v>41</v>
      </c>
      <c r="B90" s="9" t="s">
        <v>243</v>
      </c>
      <c r="C90" s="16">
        <v>60</v>
      </c>
      <c r="D90" s="16" t="s">
        <v>19</v>
      </c>
      <c r="E90" s="22"/>
      <c r="F90" s="22">
        <f t="shared" si="14"/>
        <v>0</v>
      </c>
      <c r="G90" s="22">
        <f t="shared" si="15"/>
        <v>0</v>
      </c>
      <c r="H90" s="22"/>
      <c r="I90" s="22"/>
      <c r="J90" s="22"/>
      <c r="K90" s="22">
        <f t="shared" si="16"/>
        <v>0</v>
      </c>
      <c r="L90" s="23">
        <f t="shared" si="17"/>
        <v>0</v>
      </c>
      <c r="M90" s="23">
        <f t="shared" si="18"/>
        <v>0</v>
      </c>
      <c r="N90" s="23">
        <f t="shared" si="19"/>
        <v>0</v>
      </c>
      <c r="O90" s="23">
        <f t="shared" si="20"/>
        <v>0</v>
      </c>
    </row>
    <row r="91" spans="1:15" s="5" customFormat="1" ht="48">
      <c r="A91" s="8">
        <v>42</v>
      </c>
      <c r="B91" s="9" t="s">
        <v>244</v>
      </c>
      <c r="C91" s="16">
        <v>50</v>
      </c>
      <c r="D91" s="16" t="s">
        <v>19</v>
      </c>
      <c r="E91" s="22"/>
      <c r="F91" s="22">
        <f t="shared" si="14"/>
        <v>0</v>
      </c>
      <c r="G91" s="22">
        <f t="shared" si="15"/>
        <v>0</v>
      </c>
      <c r="H91" s="22"/>
      <c r="I91" s="22"/>
      <c r="J91" s="22"/>
      <c r="K91" s="22">
        <f t="shared" si="16"/>
        <v>0</v>
      </c>
      <c r="L91" s="23">
        <f t="shared" si="17"/>
        <v>0</v>
      </c>
      <c r="M91" s="23">
        <f t="shared" si="18"/>
        <v>0</v>
      </c>
      <c r="N91" s="23">
        <f t="shared" si="19"/>
        <v>0</v>
      </c>
      <c r="O91" s="23">
        <f t="shared" si="20"/>
        <v>0</v>
      </c>
    </row>
    <row r="92" spans="1:15" s="5" customFormat="1" ht="12">
      <c r="A92" s="8">
        <v>43</v>
      </c>
      <c r="B92" s="38" t="s">
        <v>256</v>
      </c>
      <c r="C92" s="46">
        <v>20</v>
      </c>
      <c r="D92" s="16" t="s">
        <v>330</v>
      </c>
      <c r="E92" s="22"/>
      <c r="F92" s="22">
        <f t="shared" si="14"/>
        <v>0</v>
      </c>
      <c r="G92" s="22">
        <f t="shared" si="15"/>
        <v>0</v>
      </c>
      <c r="H92" s="22"/>
      <c r="I92" s="22"/>
      <c r="J92" s="22"/>
      <c r="K92" s="22">
        <f t="shared" si="16"/>
        <v>0</v>
      </c>
      <c r="L92" s="23">
        <f t="shared" si="17"/>
        <v>0</v>
      </c>
      <c r="M92" s="23">
        <f t="shared" si="18"/>
        <v>0</v>
      </c>
      <c r="N92" s="23">
        <f t="shared" si="19"/>
        <v>0</v>
      </c>
      <c r="O92" s="23">
        <f t="shared" si="20"/>
        <v>0</v>
      </c>
    </row>
    <row r="93" spans="1:15" s="5" customFormat="1" ht="12">
      <c r="A93" s="8">
        <v>44</v>
      </c>
      <c r="B93" s="38" t="s">
        <v>257</v>
      </c>
      <c r="C93" s="46">
        <v>40</v>
      </c>
      <c r="D93" s="16" t="s">
        <v>19</v>
      </c>
      <c r="E93" s="22"/>
      <c r="F93" s="22">
        <f t="shared" si="14"/>
        <v>0</v>
      </c>
      <c r="G93" s="22">
        <f t="shared" si="15"/>
        <v>0</v>
      </c>
      <c r="H93" s="22"/>
      <c r="I93" s="22"/>
      <c r="J93" s="22"/>
      <c r="K93" s="22">
        <f t="shared" si="16"/>
        <v>0</v>
      </c>
      <c r="L93" s="23">
        <f t="shared" si="17"/>
        <v>0</v>
      </c>
      <c r="M93" s="23">
        <f t="shared" si="18"/>
        <v>0</v>
      </c>
      <c r="N93" s="23">
        <f t="shared" si="19"/>
        <v>0</v>
      </c>
      <c r="O93" s="23">
        <f t="shared" si="20"/>
        <v>0</v>
      </c>
    </row>
    <row r="94" spans="1:15" s="5" customFormat="1" ht="12">
      <c r="A94" s="8">
        <v>45</v>
      </c>
      <c r="B94" s="38" t="s">
        <v>260</v>
      </c>
      <c r="C94" s="16">
        <v>14</v>
      </c>
      <c r="D94" s="16" t="s">
        <v>19</v>
      </c>
      <c r="E94" s="22"/>
      <c r="F94" s="22">
        <f t="shared" si="14"/>
        <v>0</v>
      </c>
      <c r="G94" s="22">
        <f t="shared" si="15"/>
        <v>0</v>
      </c>
      <c r="H94" s="22"/>
      <c r="I94" s="22"/>
      <c r="J94" s="22"/>
      <c r="K94" s="22">
        <f t="shared" si="16"/>
        <v>0</v>
      </c>
      <c r="L94" s="23">
        <f t="shared" si="17"/>
        <v>0</v>
      </c>
      <c r="M94" s="23">
        <f t="shared" si="18"/>
        <v>0</v>
      </c>
      <c r="N94" s="23">
        <f t="shared" si="19"/>
        <v>0</v>
      </c>
      <c r="O94" s="23">
        <f t="shared" si="20"/>
        <v>0</v>
      </c>
    </row>
    <row r="95" spans="1:15" s="5" customFormat="1" ht="15.75" customHeight="1">
      <c r="A95" s="8">
        <v>46</v>
      </c>
      <c r="B95" s="38" t="s">
        <v>258</v>
      </c>
      <c r="C95" s="16">
        <v>50</v>
      </c>
      <c r="D95" s="16" t="s">
        <v>19</v>
      </c>
      <c r="E95" s="22"/>
      <c r="F95" s="22">
        <f t="shared" si="14"/>
        <v>0</v>
      </c>
      <c r="G95" s="22">
        <f t="shared" si="15"/>
        <v>0</v>
      </c>
      <c r="H95" s="22"/>
      <c r="I95" s="22"/>
      <c r="J95" s="22"/>
      <c r="K95" s="22">
        <f t="shared" si="16"/>
        <v>0</v>
      </c>
      <c r="L95" s="23">
        <f t="shared" si="17"/>
        <v>0</v>
      </c>
      <c r="M95" s="23">
        <f t="shared" si="18"/>
        <v>0</v>
      </c>
      <c r="N95" s="23">
        <f t="shared" si="19"/>
        <v>0</v>
      </c>
      <c r="O95" s="23">
        <f t="shared" si="20"/>
        <v>0</v>
      </c>
    </row>
    <row r="96" spans="1:15" ht="15.75">
      <c r="A96" s="8">
        <v>47</v>
      </c>
      <c r="B96" s="38" t="s">
        <v>259</v>
      </c>
      <c r="C96" s="16">
        <v>180</v>
      </c>
      <c r="D96" s="16" t="s">
        <v>331</v>
      </c>
      <c r="E96" s="22"/>
      <c r="F96" s="22">
        <f t="shared" si="14"/>
        <v>0</v>
      </c>
      <c r="G96" s="22">
        <f t="shared" si="15"/>
        <v>0</v>
      </c>
      <c r="H96" s="22"/>
      <c r="I96" s="22"/>
      <c r="J96" s="22"/>
      <c r="K96" s="22">
        <f t="shared" si="16"/>
        <v>0</v>
      </c>
      <c r="L96" s="23">
        <f t="shared" si="17"/>
        <v>0</v>
      </c>
      <c r="M96" s="23">
        <f t="shared" si="18"/>
        <v>0</v>
      </c>
      <c r="N96" s="23">
        <f t="shared" si="19"/>
        <v>0</v>
      </c>
      <c r="O96" s="23">
        <f t="shared" si="20"/>
        <v>0</v>
      </c>
    </row>
    <row r="97" spans="1:15" ht="15.75">
      <c r="A97" s="8">
        <v>48</v>
      </c>
      <c r="B97" s="38" t="s">
        <v>484</v>
      </c>
      <c r="C97" s="46">
        <v>23</v>
      </c>
      <c r="D97" s="46" t="s">
        <v>19</v>
      </c>
      <c r="E97" s="22"/>
      <c r="F97" s="22">
        <f t="shared" si="14"/>
        <v>0</v>
      </c>
      <c r="G97" s="22">
        <f t="shared" si="15"/>
        <v>0</v>
      </c>
      <c r="H97" s="22"/>
      <c r="I97" s="22"/>
      <c r="J97" s="22"/>
      <c r="K97" s="22">
        <f t="shared" si="16"/>
        <v>0</v>
      </c>
      <c r="L97" s="23">
        <f t="shared" si="17"/>
        <v>0</v>
      </c>
      <c r="M97" s="23">
        <f t="shared" si="18"/>
        <v>0</v>
      </c>
      <c r="N97" s="23">
        <f t="shared" si="19"/>
        <v>0</v>
      </c>
      <c r="O97" s="23">
        <f t="shared" si="20"/>
        <v>0</v>
      </c>
    </row>
    <row r="98" spans="1:15" ht="15.75">
      <c r="A98" s="8">
        <v>49</v>
      </c>
      <c r="B98" s="38" t="s">
        <v>261</v>
      </c>
      <c r="C98" s="16">
        <v>15</v>
      </c>
      <c r="D98" s="16" t="s">
        <v>19</v>
      </c>
      <c r="E98" s="22"/>
      <c r="F98" s="22">
        <f t="shared" si="14"/>
        <v>0</v>
      </c>
      <c r="G98" s="22">
        <f t="shared" si="15"/>
        <v>0</v>
      </c>
      <c r="H98" s="22"/>
      <c r="I98" s="22"/>
      <c r="J98" s="22"/>
      <c r="K98" s="22">
        <f t="shared" si="16"/>
        <v>0</v>
      </c>
      <c r="L98" s="23">
        <f t="shared" si="17"/>
        <v>0</v>
      </c>
      <c r="M98" s="23">
        <f t="shared" si="18"/>
        <v>0</v>
      </c>
      <c r="N98" s="23">
        <f t="shared" si="19"/>
        <v>0</v>
      </c>
      <c r="O98" s="23">
        <f t="shared" si="20"/>
        <v>0</v>
      </c>
    </row>
    <row r="99" spans="1:15" ht="15.75">
      <c r="A99" s="8">
        <v>50</v>
      </c>
      <c r="B99" s="38" t="s">
        <v>262</v>
      </c>
      <c r="C99" s="16">
        <v>15</v>
      </c>
      <c r="D99" s="16" t="s">
        <v>19</v>
      </c>
      <c r="E99" s="22"/>
      <c r="F99" s="22">
        <f t="shared" si="14"/>
        <v>0</v>
      </c>
      <c r="G99" s="22">
        <f t="shared" si="15"/>
        <v>0</v>
      </c>
      <c r="H99" s="22"/>
      <c r="I99" s="22"/>
      <c r="J99" s="22"/>
      <c r="K99" s="22">
        <f t="shared" si="16"/>
        <v>0</v>
      </c>
      <c r="L99" s="23">
        <f t="shared" si="17"/>
        <v>0</v>
      </c>
      <c r="M99" s="23">
        <f t="shared" si="18"/>
        <v>0</v>
      </c>
      <c r="N99" s="23">
        <f t="shared" si="19"/>
        <v>0</v>
      </c>
      <c r="O99" s="23">
        <f t="shared" si="20"/>
        <v>0</v>
      </c>
    </row>
    <row r="100" spans="1:15" ht="15.75">
      <c r="A100" s="8">
        <v>51</v>
      </c>
      <c r="B100" s="38" t="s">
        <v>263</v>
      </c>
      <c r="C100" s="16">
        <v>30</v>
      </c>
      <c r="D100" s="16" t="s">
        <v>19</v>
      </c>
      <c r="E100" s="22"/>
      <c r="F100" s="22">
        <f t="shared" si="14"/>
        <v>0</v>
      </c>
      <c r="G100" s="22">
        <f t="shared" si="15"/>
        <v>0</v>
      </c>
      <c r="H100" s="22"/>
      <c r="I100" s="22"/>
      <c r="J100" s="22"/>
      <c r="K100" s="22">
        <f t="shared" si="16"/>
        <v>0</v>
      </c>
      <c r="L100" s="23">
        <f t="shared" si="17"/>
        <v>0</v>
      </c>
      <c r="M100" s="23">
        <f t="shared" si="18"/>
        <v>0</v>
      </c>
      <c r="N100" s="23">
        <f t="shared" si="19"/>
        <v>0</v>
      </c>
      <c r="O100" s="23">
        <f t="shared" si="20"/>
        <v>0</v>
      </c>
    </row>
    <row r="101" spans="1:15" ht="15.75">
      <c r="A101" s="105" t="s">
        <v>322</v>
      </c>
      <c r="B101" s="106"/>
      <c r="C101" s="106"/>
      <c r="D101" s="106"/>
      <c r="E101" s="107"/>
      <c r="F101" s="12" t="s">
        <v>377</v>
      </c>
      <c r="G101" s="12" t="s">
        <v>377</v>
      </c>
      <c r="H101" s="12" t="s">
        <v>377</v>
      </c>
      <c r="I101" s="12" t="s">
        <v>377</v>
      </c>
      <c r="J101" s="12" t="s">
        <v>377</v>
      </c>
      <c r="K101" s="12" t="s">
        <v>377</v>
      </c>
      <c r="L101" s="12" t="s">
        <v>377</v>
      </c>
      <c r="M101" s="75">
        <f>SUM(M84:M100)</f>
        <v>0</v>
      </c>
      <c r="N101" s="75">
        <f t="shared" si="19"/>
        <v>0</v>
      </c>
      <c r="O101" s="75">
        <f t="shared" si="20"/>
        <v>0</v>
      </c>
    </row>
    <row r="103" spans="1:15">
      <c r="A103" s="101" t="s">
        <v>378</v>
      </c>
      <c r="B103" s="102"/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1:15">
      <c r="A104" s="112" t="s">
        <v>416</v>
      </c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</row>
    <row r="105" spans="1:15">
      <c r="A105" s="113" t="s">
        <v>417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</row>
    <row r="106" spans="1:15">
      <c r="A106" s="113" t="s">
        <v>418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</row>
    <row r="107" spans="1:15">
      <c r="A107" s="112" t="s">
        <v>419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</row>
    <row r="108" spans="1:15">
      <c r="A108" s="103" t="s">
        <v>420</v>
      </c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</row>
    <row r="109" spans="1:15">
      <c r="A109" s="103" t="s">
        <v>421</v>
      </c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</row>
    <row r="110" spans="1:15" ht="15" customHeight="1">
      <c r="A110" s="103" t="s">
        <v>422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</row>
    <row r="111" spans="1:15">
      <c r="A111" s="103" t="s">
        <v>423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</row>
    <row r="112" spans="1:15">
      <c r="A112" s="103" t="s">
        <v>424</v>
      </c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1:14">
      <c r="A113" s="103" t="s">
        <v>425</v>
      </c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</row>
    <row r="114" spans="1:14">
      <c r="A114" s="103" t="s">
        <v>426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</row>
    <row r="115" spans="1:14">
      <c r="A115" s="103" t="s">
        <v>427</v>
      </c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</row>
    <row r="116" spans="1:14">
      <c r="A116" s="103" t="s">
        <v>428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</row>
    <row r="117" spans="1:14">
      <c r="A117" s="103" t="s">
        <v>429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</row>
    <row r="118" spans="1:14">
      <c r="A118" s="99" t="s">
        <v>379</v>
      </c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</row>
    <row r="119" spans="1:14">
      <c r="A119" s="32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</row>
    <row r="120" spans="1:14">
      <c r="A120" s="103" t="s">
        <v>380</v>
      </c>
      <c r="B120" s="102"/>
      <c r="C120" s="34"/>
      <c r="D120" s="35"/>
      <c r="E120" s="35"/>
      <c r="F120" s="35"/>
      <c r="G120" s="35" t="s">
        <v>381</v>
      </c>
      <c r="H120" s="35"/>
      <c r="I120" s="35"/>
      <c r="J120" s="35"/>
      <c r="K120" s="35"/>
      <c r="L120" s="35" t="s">
        <v>382</v>
      </c>
      <c r="M120" s="35"/>
      <c r="N120" s="35"/>
    </row>
  </sheetData>
  <mergeCells count="34">
    <mergeCell ref="A116:N116"/>
    <mergeCell ref="A107:N107"/>
    <mergeCell ref="A108:N108"/>
    <mergeCell ref="A109:N109"/>
    <mergeCell ref="A110:N110"/>
    <mergeCell ref="A111:N111"/>
    <mergeCell ref="A112:N112"/>
    <mergeCell ref="A113:N113"/>
    <mergeCell ref="A114:N114"/>
    <mergeCell ref="A28:O28"/>
    <mergeCell ref="A101:E101"/>
    <mergeCell ref="A13:O13"/>
    <mergeCell ref="A17:E17"/>
    <mergeCell ref="A115:N115"/>
    <mergeCell ref="A67:O67"/>
    <mergeCell ref="A71:E71"/>
    <mergeCell ref="A74:O74"/>
    <mergeCell ref="A78:E78"/>
    <mergeCell ref="A117:N117"/>
    <mergeCell ref="A118:N118"/>
    <mergeCell ref="A120:B120"/>
    <mergeCell ref="A2:O2"/>
    <mergeCell ref="A45:O45"/>
    <mergeCell ref="A81:O81"/>
    <mergeCell ref="A11:E11"/>
    <mergeCell ref="A25:E25"/>
    <mergeCell ref="A42:E42"/>
    <mergeCell ref="A63:E63"/>
    <mergeCell ref="A5:O5"/>
    <mergeCell ref="A103:B103"/>
    <mergeCell ref="A104:N104"/>
    <mergeCell ref="A105:N105"/>
    <mergeCell ref="A106:N106"/>
    <mergeCell ref="A20:O20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4"/>
  <sheetViews>
    <sheetView zoomScale="140" zoomScaleNormal="140" workbookViewId="0">
      <selection activeCell="J20" sqref="J20"/>
    </sheetView>
  </sheetViews>
  <sheetFormatPr defaultRowHeight="15"/>
  <cols>
    <col min="1" max="1" width="3.85546875" customWidth="1"/>
    <col min="2" max="2" width="24.7109375" style="62" customWidth="1"/>
    <col min="3" max="4" width="7" customWidth="1"/>
    <col min="5" max="5" width="6.85546875" customWidth="1"/>
    <col min="6" max="6" width="6.42578125" customWidth="1"/>
    <col min="7" max="7" width="6.85546875" customWidth="1"/>
    <col min="8" max="8" width="8.7109375" customWidth="1"/>
    <col min="9" max="9" width="8.140625" customWidth="1"/>
    <col min="10" max="10" width="8.28515625" customWidth="1"/>
    <col min="11" max="11" width="6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36" customFormat="1" ht="12.75">
      <c r="A2" s="104" t="s">
        <v>265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5" spans="1:15" s="5" customFormat="1" ht="12">
      <c r="A5" s="108" t="s">
        <v>266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24">
      <c r="A8" s="8">
        <v>1</v>
      </c>
      <c r="B8" s="9" t="s">
        <v>269</v>
      </c>
      <c r="C8" s="16">
        <v>7320</v>
      </c>
      <c r="D8" s="16" t="s">
        <v>314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23">
        <f>+J8+K8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24" customHeight="1">
      <c r="A9" s="8">
        <v>2</v>
      </c>
      <c r="B9" s="9" t="s">
        <v>270</v>
      </c>
      <c r="C9" s="50">
        <v>6620</v>
      </c>
      <c r="D9" s="16" t="s">
        <v>315</v>
      </c>
      <c r="E9" s="22"/>
      <c r="F9" s="22">
        <f>E9*0.085</f>
        <v>0</v>
      </c>
      <c r="G9" s="22">
        <f>+E9+F9</f>
        <v>0</v>
      </c>
      <c r="H9" s="22"/>
      <c r="I9" s="22"/>
      <c r="J9" s="22"/>
      <c r="K9" s="22">
        <f>J9*0.085</f>
        <v>0</v>
      </c>
      <c r="L9" s="23">
        <f>+J9+K9</f>
        <v>0</v>
      </c>
      <c r="M9" s="23">
        <f>J9*C9</f>
        <v>0</v>
      </c>
      <c r="N9" s="23">
        <f>M9*0.085</f>
        <v>0</v>
      </c>
      <c r="O9" s="23">
        <f>+M9+N9</f>
        <v>0</v>
      </c>
    </row>
    <row r="10" spans="1:15" s="5" customFormat="1" ht="24" customHeight="1">
      <c r="A10" s="8">
        <v>3</v>
      </c>
      <c r="B10" s="9" t="s">
        <v>332</v>
      </c>
      <c r="C10" s="50">
        <v>2200</v>
      </c>
      <c r="D10" s="16" t="s">
        <v>315</v>
      </c>
      <c r="E10" s="22"/>
      <c r="F10" s="22">
        <f>E10*0.085</f>
        <v>0</v>
      </c>
      <c r="G10" s="22">
        <f>+E10+F10</f>
        <v>0</v>
      </c>
      <c r="H10" s="22"/>
      <c r="I10" s="22"/>
      <c r="J10" s="22"/>
      <c r="K10" s="22">
        <f>J10*0.085</f>
        <v>0</v>
      </c>
      <c r="L10" s="23">
        <f>+J10+K10</f>
        <v>0</v>
      </c>
      <c r="M10" s="23">
        <f>J10*C10</f>
        <v>0</v>
      </c>
      <c r="N10" s="23">
        <f>M10*0.085</f>
        <v>0</v>
      </c>
      <c r="O10" s="23">
        <f>+M10+N10</f>
        <v>0</v>
      </c>
    </row>
    <row r="11" spans="1:15" s="5" customFormat="1" ht="15.75" customHeight="1">
      <c r="A11" s="105" t="s">
        <v>322</v>
      </c>
      <c r="B11" s="106"/>
      <c r="C11" s="106"/>
      <c r="D11" s="106"/>
      <c r="E11" s="107"/>
      <c r="F11" s="12" t="s">
        <v>377</v>
      </c>
      <c r="G11" s="12" t="s">
        <v>377</v>
      </c>
      <c r="H11" s="12" t="s">
        <v>377</v>
      </c>
      <c r="I11" s="12" t="s">
        <v>377</v>
      </c>
      <c r="J11" s="12" t="s">
        <v>377</v>
      </c>
      <c r="K11" s="12" t="s">
        <v>377</v>
      </c>
      <c r="L11" s="12" t="s">
        <v>377</v>
      </c>
      <c r="M11" s="23">
        <f>SUM(M8:M10)</f>
        <v>0</v>
      </c>
      <c r="N11" s="23">
        <f>SUM(N8:N10)</f>
        <v>0</v>
      </c>
      <c r="O11" s="23">
        <f>SUM(O8:O10)</f>
        <v>0</v>
      </c>
    </row>
    <row r="12" spans="1:15" s="5" customFormat="1" ht="12">
      <c r="B12" s="21"/>
    </row>
    <row r="13" spans="1:15" s="5" customFormat="1" ht="12">
      <c r="B13" s="21"/>
    </row>
    <row r="14" spans="1:15" s="5" customFormat="1" ht="12">
      <c r="A14" s="108" t="s">
        <v>479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spans="1:15" s="5" customFormat="1" ht="54" customHeight="1">
      <c r="A15" s="6" t="s">
        <v>295</v>
      </c>
      <c r="B15" s="6" t="s">
        <v>296</v>
      </c>
      <c r="C15" s="6" t="s">
        <v>297</v>
      </c>
      <c r="D15" s="6" t="s">
        <v>406</v>
      </c>
      <c r="E15" s="6" t="s">
        <v>298</v>
      </c>
      <c r="F15" s="6" t="s">
        <v>408</v>
      </c>
      <c r="G15" s="6" t="s">
        <v>299</v>
      </c>
      <c r="H15" s="6" t="s">
        <v>300</v>
      </c>
      <c r="I15" s="6" t="s">
        <v>301</v>
      </c>
      <c r="J15" s="6" t="s">
        <v>409</v>
      </c>
      <c r="K15" s="6" t="s">
        <v>410</v>
      </c>
      <c r="L15" s="6" t="s">
        <v>411</v>
      </c>
      <c r="M15" s="6" t="s">
        <v>302</v>
      </c>
      <c r="N15" s="6" t="s">
        <v>412</v>
      </c>
      <c r="O15" s="6" t="s">
        <v>303</v>
      </c>
    </row>
    <row r="16" spans="1:15" s="5" customFormat="1" ht="12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 t="s">
        <v>304</v>
      </c>
      <c r="H16" s="6">
        <v>8</v>
      </c>
      <c r="I16" s="6">
        <v>9</v>
      </c>
      <c r="J16" s="6">
        <v>10</v>
      </c>
      <c r="K16" s="6">
        <v>11</v>
      </c>
      <c r="L16" s="6" t="s">
        <v>305</v>
      </c>
      <c r="M16" s="6" t="s">
        <v>306</v>
      </c>
      <c r="N16" s="6" t="s">
        <v>307</v>
      </c>
      <c r="O16" s="6" t="s">
        <v>308</v>
      </c>
    </row>
    <row r="17" spans="1:15" s="5" customFormat="1" ht="26.25" customHeight="1">
      <c r="A17" s="8">
        <v>4</v>
      </c>
      <c r="B17" s="9" t="s">
        <v>267</v>
      </c>
      <c r="C17" s="50">
        <v>3000</v>
      </c>
      <c r="D17" s="16" t="s">
        <v>314</v>
      </c>
      <c r="E17" s="22"/>
      <c r="F17" s="22">
        <f>E17*0.085</f>
        <v>0</v>
      </c>
      <c r="G17" s="22">
        <f>+E17+F17</f>
        <v>0</v>
      </c>
      <c r="H17" s="22"/>
      <c r="I17" s="22"/>
      <c r="J17" s="22"/>
      <c r="K17" s="22">
        <f>J17*0.085</f>
        <v>0</v>
      </c>
      <c r="L17" s="23">
        <f>+J17+K17</f>
        <v>0</v>
      </c>
      <c r="M17" s="23">
        <f>J17*C17</f>
        <v>0</v>
      </c>
      <c r="N17" s="23">
        <f>+M17*0.085</f>
        <v>0</v>
      </c>
      <c r="O17" s="23">
        <f>+M17+N17</f>
        <v>0</v>
      </c>
    </row>
    <row r="18" spans="1:15" s="5" customFormat="1" ht="25.5" customHeight="1">
      <c r="A18" s="8">
        <v>5</v>
      </c>
      <c r="B18" s="9" t="s">
        <v>268</v>
      </c>
      <c r="C18" s="50">
        <v>1000</v>
      </c>
      <c r="D18" s="16" t="s">
        <v>314</v>
      </c>
      <c r="E18" s="22"/>
      <c r="F18" s="22">
        <f>E18*0.085</f>
        <v>0</v>
      </c>
      <c r="G18" s="22">
        <f>+E18+F18</f>
        <v>0</v>
      </c>
      <c r="H18" s="22"/>
      <c r="I18" s="22"/>
      <c r="J18" s="22"/>
      <c r="K18" s="22">
        <f>J18*0.085</f>
        <v>0</v>
      </c>
      <c r="L18" s="23">
        <f>+J18+K18</f>
        <v>0</v>
      </c>
      <c r="M18" s="23">
        <f>J18*C18</f>
        <v>0</v>
      </c>
      <c r="N18" s="23">
        <f>+M18*0.085</f>
        <v>0</v>
      </c>
      <c r="O18" s="23">
        <f>+M18+N18</f>
        <v>0</v>
      </c>
    </row>
    <row r="19" spans="1:15" s="5" customFormat="1" ht="15.75" customHeight="1">
      <c r="A19" s="105" t="s">
        <v>322</v>
      </c>
      <c r="B19" s="106"/>
      <c r="C19" s="106"/>
      <c r="D19" s="106"/>
      <c r="E19" s="107"/>
      <c r="F19" s="12" t="s">
        <v>377</v>
      </c>
      <c r="G19" s="12" t="s">
        <v>377</v>
      </c>
      <c r="H19" s="12" t="s">
        <v>377</v>
      </c>
      <c r="I19" s="12" t="s">
        <v>377</v>
      </c>
      <c r="J19" s="12" t="s">
        <v>377</v>
      </c>
      <c r="K19" s="12" t="s">
        <v>377</v>
      </c>
      <c r="L19" s="12" t="s">
        <v>377</v>
      </c>
      <c r="M19" s="23">
        <f>SUM(M17:M18)</f>
        <v>0</v>
      </c>
      <c r="N19" s="23">
        <f>SUM(N17:N18)</f>
        <v>0</v>
      </c>
      <c r="O19" s="23">
        <f>SUM(O17:O18)</f>
        <v>0</v>
      </c>
    </row>
    <row r="20" spans="1:15" s="5" customFormat="1" ht="12">
      <c r="B20" s="21"/>
    </row>
    <row r="21" spans="1:15" s="5" customFormat="1" ht="12">
      <c r="A21" s="123" t="s">
        <v>481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</row>
    <row r="22" spans="1:15" s="5" customFormat="1" ht="54" customHeight="1">
      <c r="A22" s="6" t="s">
        <v>295</v>
      </c>
      <c r="B22" s="6" t="s">
        <v>296</v>
      </c>
      <c r="C22" s="6" t="s">
        <v>297</v>
      </c>
      <c r="D22" s="6" t="s">
        <v>406</v>
      </c>
      <c r="E22" s="6" t="s">
        <v>298</v>
      </c>
      <c r="F22" s="6" t="s">
        <v>408</v>
      </c>
      <c r="G22" s="6" t="s">
        <v>299</v>
      </c>
      <c r="H22" s="6" t="s">
        <v>300</v>
      </c>
      <c r="I22" s="6" t="s">
        <v>301</v>
      </c>
      <c r="J22" s="6" t="s">
        <v>409</v>
      </c>
      <c r="K22" s="6" t="s">
        <v>410</v>
      </c>
      <c r="L22" s="6" t="s">
        <v>411</v>
      </c>
      <c r="M22" s="6" t="s">
        <v>302</v>
      </c>
      <c r="N22" s="6" t="s">
        <v>412</v>
      </c>
      <c r="O22" s="6" t="s">
        <v>303</v>
      </c>
    </row>
    <row r="23" spans="1:15" s="5" customFormat="1" ht="12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 t="s">
        <v>304</v>
      </c>
      <c r="H23" s="6">
        <v>8</v>
      </c>
      <c r="I23" s="6">
        <v>9</v>
      </c>
      <c r="J23" s="6">
        <v>10</v>
      </c>
      <c r="K23" s="6">
        <v>11</v>
      </c>
      <c r="L23" s="6" t="s">
        <v>305</v>
      </c>
      <c r="M23" s="6" t="s">
        <v>306</v>
      </c>
      <c r="N23" s="6" t="s">
        <v>307</v>
      </c>
      <c r="O23" s="6" t="s">
        <v>308</v>
      </c>
    </row>
    <row r="24" spans="1:15" s="5" customFormat="1" ht="19.5" customHeight="1">
      <c r="A24" s="8">
        <v>6</v>
      </c>
      <c r="B24" s="9" t="s">
        <v>368</v>
      </c>
      <c r="C24" s="50">
        <v>400</v>
      </c>
      <c r="D24" s="16" t="s">
        <v>203</v>
      </c>
      <c r="E24" s="22"/>
      <c r="F24" s="22">
        <f>E24*0.085</f>
        <v>0</v>
      </c>
      <c r="G24" s="22">
        <f>+E24+F24</f>
        <v>0</v>
      </c>
      <c r="H24" s="22"/>
      <c r="I24" s="22"/>
      <c r="J24" s="22"/>
      <c r="K24" s="22">
        <f>J24*0.085</f>
        <v>0</v>
      </c>
      <c r="L24" s="23">
        <f>+J24+K24</f>
        <v>0</v>
      </c>
      <c r="M24" s="23">
        <f>J24*C24</f>
        <v>0</v>
      </c>
      <c r="N24" s="23">
        <f>+M24*0.085</f>
        <v>0</v>
      </c>
      <c r="O24" s="23">
        <f>+M24+N24</f>
        <v>0</v>
      </c>
    </row>
    <row r="25" spans="1:15" s="5" customFormat="1" ht="15.75" customHeight="1">
      <c r="A25" s="105" t="s">
        <v>322</v>
      </c>
      <c r="B25" s="106"/>
      <c r="C25" s="106"/>
      <c r="D25" s="106"/>
      <c r="E25" s="107"/>
      <c r="F25" s="12" t="s">
        <v>377</v>
      </c>
      <c r="G25" s="12" t="s">
        <v>377</v>
      </c>
      <c r="H25" s="12" t="s">
        <v>377</v>
      </c>
      <c r="I25" s="12" t="s">
        <v>377</v>
      </c>
      <c r="J25" s="12" t="s">
        <v>377</v>
      </c>
      <c r="K25" s="12" t="s">
        <v>377</v>
      </c>
      <c r="L25" s="12" t="s">
        <v>377</v>
      </c>
      <c r="M25" s="23">
        <f>+M24</f>
        <v>0</v>
      </c>
      <c r="N25" s="23">
        <f>+N24</f>
        <v>0</v>
      </c>
      <c r="O25" s="23">
        <f>+O24</f>
        <v>0</v>
      </c>
    </row>
    <row r="26" spans="1:15" s="5" customFormat="1" ht="12">
      <c r="B26" s="21"/>
    </row>
    <row r="27" spans="1:15" s="5" customFormat="1" ht="12">
      <c r="B27" s="21"/>
    </row>
    <row r="28" spans="1:15" s="5" customFormat="1" ht="12">
      <c r="A28" s="123" t="s">
        <v>482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</row>
    <row r="29" spans="1:15" s="5" customFormat="1" ht="54" customHeight="1">
      <c r="A29" s="6" t="s">
        <v>295</v>
      </c>
      <c r="B29" s="6" t="s">
        <v>296</v>
      </c>
      <c r="C29" s="6" t="s">
        <v>297</v>
      </c>
      <c r="D29" s="6" t="s">
        <v>406</v>
      </c>
      <c r="E29" s="6" t="s">
        <v>298</v>
      </c>
      <c r="F29" s="6" t="s">
        <v>408</v>
      </c>
      <c r="G29" s="6" t="s">
        <v>299</v>
      </c>
      <c r="H29" s="6" t="s">
        <v>300</v>
      </c>
      <c r="I29" s="6" t="s">
        <v>301</v>
      </c>
      <c r="J29" s="6" t="s">
        <v>409</v>
      </c>
      <c r="K29" s="6" t="s">
        <v>410</v>
      </c>
      <c r="L29" s="6" t="s">
        <v>411</v>
      </c>
      <c r="M29" s="6" t="s">
        <v>302</v>
      </c>
      <c r="N29" s="6" t="s">
        <v>412</v>
      </c>
      <c r="O29" s="6" t="s">
        <v>303</v>
      </c>
    </row>
    <row r="30" spans="1:15" s="5" customFormat="1" ht="12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 t="s">
        <v>304</v>
      </c>
      <c r="H30" s="6">
        <v>8</v>
      </c>
      <c r="I30" s="6">
        <v>9</v>
      </c>
      <c r="J30" s="6">
        <v>10</v>
      </c>
      <c r="K30" s="6">
        <v>11</v>
      </c>
      <c r="L30" s="6" t="s">
        <v>305</v>
      </c>
      <c r="M30" s="6" t="s">
        <v>306</v>
      </c>
      <c r="N30" s="6" t="s">
        <v>307</v>
      </c>
      <c r="O30" s="6" t="s">
        <v>308</v>
      </c>
    </row>
    <row r="31" spans="1:15" s="5" customFormat="1" ht="24">
      <c r="A31" s="8">
        <v>7</v>
      </c>
      <c r="B31" s="9" t="s">
        <v>272</v>
      </c>
      <c r="C31" s="16">
        <v>700</v>
      </c>
      <c r="D31" s="16" t="s">
        <v>19</v>
      </c>
      <c r="E31" s="22"/>
      <c r="F31" s="22">
        <f>E31*0.085</f>
        <v>0</v>
      </c>
      <c r="G31" s="22">
        <f>+E31+F31</f>
        <v>0</v>
      </c>
      <c r="H31" s="22"/>
      <c r="I31" s="22"/>
      <c r="J31" s="22"/>
      <c r="K31" s="22">
        <f>J31*0.085</f>
        <v>0</v>
      </c>
      <c r="L31" s="23">
        <f>J31+K31</f>
        <v>0</v>
      </c>
      <c r="M31" s="23">
        <f>J31*C31</f>
        <v>0</v>
      </c>
      <c r="N31" s="23">
        <f>M31*0.085</f>
        <v>0</v>
      </c>
      <c r="O31" s="23">
        <f>+M31+N31</f>
        <v>0</v>
      </c>
    </row>
    <row r="32" spans="1:15" s="5" customFormat="1" ht="12">
      <c r="A32" s="8">
        <v>8</v>
      </c>
      <c r="B32" s="9" t="s">
        <v>271</v>
      </c>
      <c r="C32" s="16">
        <v>200</v>
      </c>
      <c r="D32" s="16" t="s">
        <v>19</v>
      </c>
      <c r="E32" s="22"/>
      <c r="F32" s="22">
        <f>E32*0.085</f>
        <v>0</v>
      </c>
      <c r="G32" s="22">
        <f>+E32+F32</f>
        <v>0</v>
      </c>
      <c r="H32" s="22"/>
      <c r="I32" s="22"/>
      <c r="J32" s="22"/>
      <c r="K32" s="22">
        <f>J32*0.085</f>
        <v>0</v>
      </c>
      <c r="L32" s="23">
        <f>J32+K32</f>
        <v>0</v>
      </c>
      <c r="M32" s="23">
        <f>J32*C32</f>
        <v>0</v>
      </c>
      <c r="N32" s="23">
        <f>M32*0.085</f>
        <v>0</v>
      </c>
      <c r="O32" s="23">
        <f>+M32+N32</f>
        <v>0</v>
      </c>
    </row>
    <row r="33" spans="1:15" s="5" customFormat="1" ht="12">
      <c r="A33" s="8">
        <v>9</v>
      </c>
      <c r="B33" s="9" t="s">
        <v>273</v>
      </c>
      <c r="C33" s="16">
        <v>200</v>
      </c>
      <c r="D33" s="16" t="s">
        <v>19</v>
      </c>
      <c r="E33" s="22"/>
      <c r="F33" s="22">
        <f>E33*0.085</f>
        <v>0</v>
      </c>
      <c r="G33" s="22">
        <f>+E33+F33</f>
        <v>0</v>
      </c>
      <c r="H33" s="22"/>
      <c r="I33" s="22"/>
      <c r="J33" s="22"/>
      <c r="K33" s="22">
        <f>J33*0.085</f>
        <v>0</v>
      </c>
      <c r="L33" s="23">
        <f>J33+K33</f>
        <v>0</v>
      </c>
      <c r="M33" s="23">
        <f>J33*C33</f>
        <v>0</v>
      </c>
      <c r="N33" s="23">
        <f>M33*0.085</f>
        <v>0</v>
      </c>
      <c r="O33" s="23">
        <f>+M33+N33</f>
        <v>0</v>
      </c>
    </row>
    <row r="34" spans="1:15" s="5" customFormat="1" ht="12">
      <c r="A34" s="8">
        <v>10</v>
      </c>
      <c r="B34" s="9" t="s">
        <v>274</v>
      </c>
      <c r="C34" s="16">
        <v>230</v>
      </c>
      <c r="D34" s="16" t="s">
        <v>19</v>
      </c>
      <c r="E34" s="22"/>
      <c r="F34" s="22">
        <f>E34*0.085</f>
        <v>0</v>
      </c>
      <c r="G34" s="22">
        <f>+E34+F34</f>
        <v>0</v>
      </c>
      <c r="H34" s="22"/>
      <c r="I34" s="22"/>
      <c r="J34" s="22"/>
      <c r="K34" s="22">
        <f>J34*0.085</f>
        <v>0</v>
      </c>
      <c r="L34" s="23">
        <f>J34+K34</f>
        <v>0</v>
      </c>
      <c r="M34" s="23">
        <f>J34*C34</f>
        <v>0</v>
      </c>
      <c r="N34" s="23">
        <f>M34*0.085</f>
        <v>0</v>
      </c>
      <c r="O34" s="23">
        <f>+M34+N34</f>
        <v>0</v>
      </c>
    </row>
    <row r="35" spans="1:15" s="5" customFormat="1" ht="15.75" customHeight="1">
      <c r="A35" s="105" t="s">
        <v>322</v>
      </c>
      <c r="B35" s="106"/>
      <c r="C35" s="106"/>
      <c r="D35" s="106"/>
      <c r="E35" s="107"/>
      <c r="F35" s="12" t="s">
        <v>377</v>
      </c>
      <c r="G35" s="12" t="s">
        <v>377</v>
      </c>
      <c r="H35" s="12" t="s">
        <v>377</v>
      </c>
      <c r="I35" s="12" t="s">
        <v>377</v>
      </c>
      <c r="J35" s="12" t="s">
        <v>377</v>
      </c>
      <c r="K35" s="12" t="s">
        <v>377</v>
      </c>
      <c r="L35" s="12" t="s">
        <v>377</v>
      </c>
      <c r="M35" s="23">
        <f>SUM(M31:M34)</f>
        <v>0</v>
      </c>
      <c r="N35" s="23">
        <f>M35*0.085</f>
        <v>0</v>
      </c>
      <c r="O35" s="23">
        <f>+M35+N35</f>
        <v>0</v>
      </c>
    </row>
    <row r="36" spans="1:15" s="5" customFormat="1" ht="12">
      <c r="B36" s="21"/>
    </row>
    <row r="37" spans="1:15" s="5" customFormat="1" ht="12">
      <c r="B37" s="21"/>
    </row>
    <row r="38" spans="1:15" s="5" customFormat="1" ht="12">
      <c r="A38" s="108" t="s">
        <v>480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1:15" s="5" customFormat="1" ht="54" customHeight="1">
      <c r="A39" s="6" t="s">
        <v>295</v>
      </c>
      <c r="B39" s="6" t="s">
        <v>296</v>
      </c>
      <c r="C39" s="6" t="s">
        <v>297</v>
      </c>
      <c r="D39" s="6" t="s">
        <v>406</v>
      </c>
      <c r="E39" s="6" t="s">
        <v>298</v>
      </c>
      <c r="F39" s="6" t="s">
        <v>408</v>
      </c>
      <c r="G39" s="6" t="s">
        <v>299</v>
      </c>
      <c r="H39" s="6" t="s">
        <v>300</v>
      </c>
      <c r="I39" s="6" t="s">
        <v>301</v>
      </c>
      <c r="J39" s="6" t="s">
        <v>409</v>
      </c>
      <c r="K39" s="6" t="s">
        <v>410</v>
      </c>
      <c r="L39" s="6" t="s">
        <v>411</v>
      </c>
      <c r="M39" s="6" t="s">
        <v>302</v>
      </c>
      <c r="N39" s="6" t="s">
        <v>412</v>
      </c>
      <c r="O39" s="6" t="s">
        <v>303</v>
      </c>
    </row>
    <row r="40" spans="1:15" s="5" customFormat="1" ht="12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 t="s">
        <v>304</v>
      </c>
      <c r="H40" s="6">
        <v>8</v>
      </c>
      <c r="I40" s="6">
        <v>9</v>
      </c>
      <c r="J40" s="6">
        <v>10</v>
      </c>
      <c r="K40" s="6">
        <v>11</v>
      </c>
      <c r="L40" s="6" t="s">
        <v>305</v>
      </c>
      <c r="M40" s="6" t="s">
        <v>306</v>
      </c>
      <c r="N40" s="6" t="s">
        <v>307</v>
      </c>
      <c r="O40" s="6" t="s">
        <v>308</v>
      </c>
    </row>
    <row r="41" spans="1:15" s="5" customFormat="1" ht="12">
      <c r="A41" s="8">
        <v>11</v>
      </c>
      <c r="B41" s="9" t="s">
        <v>275</v>
      </c>
      <c r="C41" s="16">
        <v>10</v>
      </c>
      <c r="D41" s="16" t="s">
        <v>19</v>
      </c>
      <c r="E41" s="22"/>
      <c r="F41" s="22">
        <f>E41*0.085</f>
        <v>0</v>
      </c>
      <c r="G41" s="22">
        <f>+E41+F41</f>
        <v>0</v>
      </c>
      <c r="H41" s="22"/>
      <c r="I41" s="22"/>
      <c r="J41" s="22"/>
      <c r="K41" s="22">
        <f>J41*0.085</f>
        <v>0</v>
      </c>
      <c r="L41" s="23">
        <f>+J41+K41</f>
        <v>0</v>
      </c>
      <c r="M41" s="23">
        <f>J41*C41</f>
        <v>0</v>
      </c>
      <c r="N41" s="23">
        <f>M41*0.085</f>
        <v>0</v>
      </c>
      <c r="O41" s="23">
        <f>+M41+N41</f>
        <v>0</v>
      </c>
    </row>
    <row r="42" spans="1:15" s="5" customFormat="1" ht="12">
      <c r="A42" s="8">
        <v>12</v>
      </c>
      <c r="B42" s="9" t="s">
        <v>276</v>
      </c>
      <c r="C42" s="16">
        <v>10</v>
      </c>
      <c r="D42" s="16" t="s">
        <v>19</v>
      </c>
      <c r="E42" s="22"/>
      <c r="F42" s="22">
        <f>E42*0.085</f>
        <v>0</v>
      </c>
      <c r="G42" s="22">
        <f>+E42+F42</f>
        <v>0</v>
      </c>
      <c r="H42" s="22"/>
      <c r="I42" s="22"/>
      <c r="J42" s="22"/>
      <c r="K42" s="22">
        <f>J42*0.085</f>
        <v>0</v>
      </c>
      <c r="L42" s="23">
        <f>+J42+K42</f>
        <v>0</v>
      </c>
      <c r="M42" s="23">
        <f>J42*C42</f>
        <v>0</v>
      </c>
      <c r="N42" s="23">
        <f>M42*0.085</f>
        <v>0</v>
      </c>
      <c r="O42" s="23">
        <f>+M42+N42</f>
        <v>0</v>
      </c>
    </row>
    <row r="43" spans="1:15" s="5" customFormat="1" ht="15.75" customHeight="1">
      <c r="A43" s="105" t="s">
        <v>322</v>
      </c>
      <c r="B43" s="106"/>
      <c r="C43" s="106"/>
      <c r="D43" s="106"/>
      <c r="E43" s="107"/>
      <c r="F43" s="12" t="s">
        <v>377</v>
      </c>
      <c r="G43" s="12" t="s">
        <v>377</v>
      </c>
      <c r="H43" s="12" t="s">
        <v>377</v>
      </c>
      <c r="I43" s="12" t="s">
        <v>377</v>
      </c>
      <c r="J43" s="12" t="s">
        <v>377</v>
      </c>
      <c r="K43" s="12" t="s">
        <v>377</v>
      </c>
      <c r="L43" s="12" t="s">
        <v>377</v>
      </c>
      <c r="M43" s="23">
        <f>SUM(M41:M42)</f>
        <v>0</v>
      </c>
      <c r="N43" s="23">
        <f>SUM(N41:N42)</f>
        <v>0</v>
      </c>
      <c r="O43" s="23">
        <f>SUM(O41:O42)</f>
        <v>0</v>
      </c>
    </row>
    <row r="46" spans="1:15">
      <c r="A46" s="101" t="s">
        <v>378</v>
      </c>
      <c r="B46" s="102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5">
      <c r="A47" s="112" t="s">
        <v>416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</row>
    <row r="48" spans="1:15">
      <c r="A48" s="113" t="s">
        <v>417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1:14">
      <c r="A49" s="113" t="s">
        <v>418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4">
      <c r="A50" s="112" t="s">
        <v>419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</row>
    <row r="51" spans="1:14">
      <c r="A51" s="103" t="s">
        <v>420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>
      <c r="A52" s="103" t="s">
        <v>421</v>
      </c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>
      <c r="A53" s="103" t="s">
        <v>422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</row>
    <row r="54" spans="1:14">
      <c r="A54" s="103" t="s">
        <v>423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</row>
    <row r="55" spans="1:14">
      <c r="A55" s="103" t="s">
        <v>424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</row>
    <row r="56" spans="1:14">
      <c r="A56" s="103" t="s">
        <v>425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</row>
    <row r="57" spans="1:14">
      <c r="A57" s="103" t="s">
        <v>426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</row>
    <row r="58" spans="1:14">
      <c r="A58" s="103" t="s">
        <v>427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</row>
    <row r="59" spans="1:14">
      <c r="A59" s="103" t="s">
        <v>428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</row>
    <row r="60" spans="1:14">
      <c r="A60" s="103" t="s">
        <v>429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</row>
    <row r="61" spans="1:14" s="59" customFormat="1">
      <c r="A61" s="99" t="s">
        <v>439</v>
      </c>
      <c r="B61" s="119"/>
      <c r="C61" s="119"/>
      <c r="D61" s="119"/>
      <c r="E61" s="119"/>
      <c r="F61" s="119"/>
      <c r="G61" s="119"/>
      <c r="H61" s="119"/>
      <c r="I61" s="119"/>
    </row>
    <row r="62" spans="1:14" ht="15" customHeight="1">
      <c r="A62" s="99" t="s">
        <v>379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</row>
    <row r="63" spans="1:14">
      <c r="A63" s="32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</row>
    <row r="64" spans="1:14">
      <c r="A64" s="103" t="s">
        <v>380</v>
      </c>
      <c r="B64" s="102"/>
      <c r="C64" s="34"/>
      <c r="D64" s="35"/>
      <c r="E64" s="35"/>
      <c r="F64" s="35"/>
      <c r="G64" s="35" t="s">
        <v>381</v>
      </c>
      <c r="H64" s="35"/>
      <c r="I64" s="35"/>
      <c r="J64" s="35"/>
      <c r="K64" s="35"/>
      <c r="L64" s="35" t="s">
        <v>382</v>
      </c>
      <c r="M64" s="35"/>
      <c r="N64" s="35"/>
    </row>
  </sheetData>
  <mergeCells count="29">
    <mergeCell ref="A58:N58"/>
    <mergeCell ref="A59:N59"/>
    <mergeCell ref="A50:N50"/>
    <mergeCell ref="A51:N51"/>
    <mergeCell ref="A52:N52"/>
    <mergeCell ref="A53:N53"/>
    <mergeCell ref="A54:N54"/>
    <mergeCell ref="A46:B46"/>
    <mergeCell ref="A47:N47"/>
    <mergeCell ref="A43:E43"/>
    <mergeCell ref="A56:N56"/>
    <mergeCell ref="A57:N57"/>
    <mergeCell ref="A48:N48"/>
    <mergeCell ref="A61:I61"/>
    <mergeCell ref="A60:N60"/>
    <mergeCell ref="A62:N62"/>
    <mergeCell ref="A64:B64"/>
    <mergeCell ref="A2:O2"/>
    <mergeCell ref="A5:O5"/>
    <mergeCell ref="A28:O28"/>
    <mergeCell ref="A38:O38"/>
    <mergeCell ref="A11:E11"/>
    <mergeCell ref="A35:E35"/>
    <mergeCell ref="A55:N55"/>
    <mergeCell ref="A49:N49"/>
    <mergeCell ref="A14:O14"/>
    <mergeCell ref="A19:E19"/>
    <mergeCell ref="A21:O21"/>
    <mergeCell ref="A25:E25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61"/>
  <sheetViews>
    <sheetView zoomScale="130" zoomScaleNormal="130" workbookViewId="0">
      <selection activeCell="A34" sqref="A34"/>
    </sheetView>
  </sheetViews>
  <sheetFormatPr defaultRowHeight="15"/>
  <cols>
    <col min="1" max="1" width="4.5703125" style="59" customWidth="1"/>
    <col min="2" max="2" width="22.28515625" style="62" customWidth="1"/>
    <col min="3" max="3" width="6.85546875" style="59" customWidth="1"/>
    <col min="4" max="4" width="7.42578125" style="59" customWidth="1"/>
    <col min="5" max="5" width="8.7109375" style="59" customWidth="1"/>
    <col min="6" max="7" width="7" style="59" customWidth="1"/>
    <col min="8" max="8" width="8.140625" style="59" customWidth="1"/>
    <col min="9" max="9" width="7.140625" style="59" customWidth="1"/>
    <col min="10" max="10" width="8.140625" style="59" customWidth="1"/>
    <col min="11" max="11" width="6.42578125" style="59" customWidth="1"/>
    <col min="12" max="12" width="9" style="59" customWidth="1"/>
    <col min="13" max="14" width="8.85546875" style="59" customWidth="1"/>
    <col min="15" max="15" width="8.5703125" style="59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36" customFormat="1">
      <c r="A2" s="104" t="s">
        <v>333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4" spans="1:15" s="78" customFormat="1">
      <c r="B4" s="79"/>
    </row>
    <row r="5" spans="1:15" s="5" customFormat="1" ht="12">
      <c r="A5" s="108" t="s">
        <v>495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24">
      <c r="A8" s="8">
        <v>1</v>
      </c>
      <c r="B8" s="74" t="s">
        <v>374</v>
      </c>
      <c r="C8" s="12">
        <v>50</v>
      </c>
      <c r="D8" s="16" t="s">
        <v>317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23">
        <f>+J8+K8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12">
      <c r="A9" s="8">
        <v>2</v>
      </c>
      <c r="B9" s="11" t="s">
        <v>293</v>
      </c>
      <c r="C9" s="12">
        <v>60</v>
      </c>
      <c r="D9" s="16" t="s">
        <v>312</v>
      </c>
      <c r="E9" s="22"/>
      <c r="F9" s="22">
        <f t="shared" ref="F9:F20" si="0">E9*0.085</f>
        <v>0</v>
      </c>
      <c r="G9" s="22">
        <f t="shared" ref="G9:G20" si="1">+E9+F9</f>
        <v>0</v>
      </c>
      <c r="H9" s="22"/>
      <c r="I9" s="22"/>
      <c r="J9" s="22"/>
      <c r="K9" s="22">
        <f t="shared" ref="K9:K20" si="2">J9*0.085</f>
        <v>0</v>
      </c>
      <c r="L9" s="23">
        <f t="shared" ref="L9:L20" si="3">+J9+K9</f>
        <v>0</v>
      </c>
      <c r="M9" s="23">
        <f t="shared" ref="M9:M20" si="4">J9*C9</f>
        <v>0</v>
      </c>
      <c r="N9" s="23">
        <f t="shared" ref="N9:N21" si="5">M9*0.085</f>
        <v>0</v>
      </c>
      <c r="O9" s="23">
        <f t="shared" ref="O9:O21" si="6">+M9+N9</f>
        <v>0</v>
      </c>
    </row>
    <row r="10" spans="1:15" s="5" customFormat="1" ht="12">
      <c r="A10" s="8">
        <v>3</v>
      </c>
      <c r="B10" s="11" t="s">
        <v>369</v>
      </c>
      <c r="C10" s="76">
        <v>370</v>
      </c>
      <c r="D10" s="16" t="s">
        <v>316</v>
      </c>
      <c r="E10" s="22"/>
      <c r="F10" s="22">
        <f t="shared" si="0"/>
        <v>0</v>
      </c>
      <c r="G10" s="22">
        <f t="shared" si="1"/>
        <v>0</v>
      </c>
      <c r="H10" s="22"/>
      <c r="I10" s="22"/>
      <c r="J10" s="22"/>
      <c r="K10" s="22">
        <f t="shared" si="2"/>
        <v>0</v>
      </c>
      <c r="L10" s="23">
        <f t="shared" si="3"/>
        <v>0</v>
      </c>
      <c r="M10" s="23">
        <f t="shared" si="4"/>
        <v>0</v>
      </c>
      <c r="N10" s="23">
        <f t="shared" si="5"/>
        <v>0</v>
      </c>
      <c r="O10" s="23">
        <f t="shared" si="6"/>
        <v>0</v>
      </c>
    </row>
    <row r="11" spans="1:15" s="5" customFormat="1" ht="12">
      <c r="A11" s="8">
        <v>4</v>
      </c>
      <c r="B11" s="11" t="s">
        <v>277</v>
      </c>
      <c r="C11" s="12">
        <v>13</v>
      </c>
      <c r="D11" s="16" t="s">
        <v>313</v>
      </c>
      <c r="E11" s="22"/>
      <c r="F11" s="22">
        <f t="shared" si="0"/>
        <v>0</v>
      </c>
      <c r="G11" s="22">
        <f t="shared" si="1"/>
        <v>0</v>
      </c>
      <c r="H11" s="22"/>
      <c r="I11" s="22"/>
      <c r="J11" s="22"/>
      <c r="K11" s="22">
        <f t="shared" si="2"/>
        <v>0</v>
      </c>
      <c r="L11" s="23">
        <f t="shared" si="3"/>
        <v>0</v>
      </c>
      <c r="M11" s="23">
        <f t="shared" si="4"/>
        <v>0</v>
      </c>
      <c r="N11" s="23">
        <f t="shared" si="5"/>
        <v>0</v>
      </c>
      <c r="O11" s="23">
        <f t="shared" si="6"/>
        <v>0</v>
      </c>
    </row>
    <row r="12" spans="1:15" s="5" customFormat="1" ht="24">
      <c r="A12" s="8">
        <v>5</v>
      </c>
      <c r="B12" s="11" t="s">
        <v>278</v>
      </c>
      <c r="C12" s="12">
        <v>50</v>
      </c>
      <c r="D12" s="16" t="s">
        <v>315</v>
      </c>
      <c r="E12" s="22"/>
      <c r="F12" s="22">
        <f t="shared" si="0"/>
        <v>0</v>
      </c>
      <c r="G12" s="22">
        <f t="shared" si="1"/>
        <v>0</v>
      </c>
      <c r="H12" s="22"/>
      <c r="I12" s="22"/>
      <c r="J12" s="22"/>
      <c r="K12" s="22">
        <f t="shared" si="2"/>
        <v>0</v>
      </c>
      <c r="L12" s="23">
        <f t="shared" si="3"/>
        <v>0</v>
      </c>
      <c r="M12" s="23">
        <f t="shared" si="4"/>
        <v>0</v>
      </c>
      <c r="N12" s="23">
        <f t="shared" si="5"/>
        <v>0</v>
      </c>
      <c r="O12" s="23">
        <f t="shared" si="6"/>
        <v>0</v>
      </c>
    </row>
    <row r="13" spans="1:15" s="5" customFormat="1" ht="24">
      <c r="A13" s="8">
        <v>6</v>
      </c>
      <c r="B13" s="11" t="s">
        <v>279</v>
      </c>
      <c r="C13" s="12">
        <v>150</v>
      </c>
      <c r="D13" s="16" t="s">
        <v>315</v>
      </c>
      <c r="E13" s="22"/>
      <c r="F13" s="22">
        <f t="shared" si="0"/>
        <v>0</v>
      </c>
      <c r="G13" s="22">
        <f t="shared" si="1"/>
        <v>0</v>
      </c>
      <c r="H13" s="22"/>
      <c r="I13" s="22"/>
      <c r="J13" s="22"/>
      <c r="K13" s="22">
        <f t="shared" si="2"/>
        <v>0</v>
      </c>
      <c r="L13" s="23">
        <f t="shared" si="3"/>
        <v>0</v>
      </c>
      <c r="M13" s="23">
        <f t="shared" si="4"/>
        <v>0</v>
      </c>
      <c r="N13" s="23">
        <f t="shared" si="5"/>
        <v>0</v>
      </c>
      <c r="O13" s="23">
        <f t="shared" si="6"/>
        <v>0</v>
      </c>
    </row>
    <row r="14" spans="1:15" s="5" customFormat="1" ht="24">
      <c r="A14" s="8">
        <v>7</v>
      </c>
      <c r="B14" s="11" t="s">
        <v>280</v>
      </c>
      <c r="C14" s="12">
        <v>800</v>
      </c>
      <c r="D14" s="16" t="s">
        <v>313</v>
      </c>
      <c r="E14" s="22"/>
      <c r="F14" s="22">
        <f t="shared" si="0"/>
        <v>0</v>
      </c>
      <c r="G14" s="22">
        <f t="shared" si="1"/>
        <v>0</v>
      </c>
      <c r="H14" s="22"/>
      <c r="I14" s="22"/>
      <c r="J14" s="22"/>
      <c r="K14" s="22">
        <f t="shared" si="2"/>
        <v>0</v>
      </c>
      <c r="L14" s="23">
        <f t="shared" si="3"/>
        <v>0</v>
      </c>
      <c r="M14" s="23">
        <f t="shared" si="4"/>
        <v>0</v>
      </c>
      <c r="N14" s="23">
        <f t="shared" si="5"/>
        <v>0</v>
      </c>
      <c r="O14" s="23">
        <f t="shared" si="6"/>
        <v>0</v>
      </c>
    </row>
    <row r="15" spans="1:15" s="5" customFormat="1" ht="24">
      <c r="A15" s="8">
        <v>8</v>
      </c>
      <c r="B15" s="11" t="s">
        <v>281</v>
      </c>
      <c r="C15" s="12">
        <v>400</v>
      </c>
      <c r="D15" s="16" t="s">
        <v>313</v>
      </c>
      <c r="E15" s="22"/>
      <c r="F15" s="22">
        <f t="shared" si="0"/>
        <v>0</v>
      </c>
      <c r="G15" s="22">
        <f t="shared" si="1"/>
        <v>0</v>
      </c>
      <c r="H15" s="22"/>
      <c r="I15" s="22"/>
      <c r="J15" s="22"/>
      <c r="K15" s="22">
        <f t="shared" si="2"/>
        <v>0</v>
      </c>
      <c r="L15" s="23">
        <f t="shared" si="3"/>
        <v>0</v>
      </c>
      <c r="M15" s="23">
        <f t="shared" si="4"/>
        <v>0</v>
      </c>
      <c r="N15" s="23">
        <f t="shared" si="5"/>
        <v>0</v>
      </c>
      <c r="O15" s="23">
        <f t="shared" si="6"/>
        <v>0</v>
      </c>
    </row>
    <row r="16" spans="1:15" s="5" customFormat="1" ht="24">
      <c r="A16" s="8">
        <v>9</v>
      </c>
      <c r="B16" s="11" t="s">
        <v>287</v>
      </c>
      <c r="C16" s="12">
        <v>1500</v>
      </c>
      <c r="D16" s="16" t="s">
        <v>315</v>
      </c>
      <c r="E16" s="22"/>
      <c r="F16" s="22">
        <f t="shared" si="0"/>
        <v>0</v>
      </c>
      <c r="G16" s="22">
        <f t="shared" si="1"/>
        <v>0</v>
      </c>
      <c r="H16" s="22"/>
      <c r="I16" s="22"/>
      <c r="J16" s="22"/>
      <c r="K16" s="22">
        <f t="shared" si="2"/>
        <v>0</v>
      </c>
      <c r="L16" s="23">
        <f t="shared" si="3"/>
        <v>0</v>
      </c>
      <c r="M16" s="23">
        <f t="shared" si="4"/>
        <v>0</v>
      </c>
      <c r="N16" s="23">
        <f t="shared" si="5"/>
        <v>0</v>
      </c>
      <c r="O16" s="23">
        <f t="shared" si="6"/>
        <v>0</v>
      </c>
    </row>
    <row r="17" spans="1:22" s="5" customFormat="1" ht="24">
      <c r="A17" s="8">
        <v>10</v>
      </c>
      <c r="B17" s="11" t="s">
        <v>288</v>
      </c>
      <c r="C17" s="12">
        <v>500</v>
      </c>
      <c r="D17" s="19" t="s">
        <v>339</v>
      </c>
      <c r="E17" s="22"/>
      <c r="F17" s="22">
        <f t="shared" si="0"/>
        <v>0</v>
      </c>
      <c r="G17" s="22">
        <f t="shared" si="1"/>
        <v>0</v>
      </c>
      <c r="H17" s="22"/>
      <c r="I17" s="22"/>
      <c r="J17" s="22"/>
      <c r="K17" s="22">
        <f t="shared" si="2"/>
        <v>0</v>
      </c>
      <c r="L17" s="23">
        <f t="shared" si="3"/>
        <v>0</v>
      </c>
      <c r="M17" s="23">
        <f t="shared" si="4"/>
        <v>0</v>
      </c>
      <c r="N17" s="23">
        <f t="shared" si="5"/>
        <v>0</v>
      </c>
      <c r="O17" s="23">
        <f t="shared" si="6"/>
        <v>0</v>
      </c>
    </row>
    <row r="18" spans="1:22" s="5" customFormat="1" ht="24">
      <c r="A18" s="8">
        <v>11</v>
      </c>
      <c r="B18" s="11" t="s">
        <v>289</v>
      </c>
      <c r="C18" s="12">
        <v>200</v>
      </c>
      <c r="D18" s="19" t="s">
        <v>338</v>
      </c>
      <c r="E18" s="22"/>
      <c r="F18" s="22">
        <f t="shared" si="0"/>
        <v>0</v>
      </c>
      <c r="G18" s="22">
        <f t="shared" si="1"/>
        <v>0</v>
      </c>
      <c r="H18" s="22"/>
      <c r="I18" s="22"/>
      <c r="J18" s="22"/>
      <c r="K18" s="22">
        <f t="shared" si="2"/>
        <v>0</v>
      </c>
      <c r="L18" s="23">
        <f t="shared" si="3"/>
        <v>0</v>
      </c>
      <c r="M18" s="23">
        <f t="shared" si="4"/>
        <v>0</v>
      </c>
      <c r="N18" s="23">
        <f t="shared" si="5"/>
        <v>0</v>
      </c>
      <c r="O18" s="23">
        <f t="shared" si="6"/>
        <v>0</v>
      </c>
    </row>
    <row r="19" spans="1:22" s="5" customFormat="1" ht="12">
      <c r="A19" s="8">
        <v>12</v>
      </c>
      <c r="B19" s="11" t="s">
        <v>290</v>
      </c>
      <c r="C19" s="12">
        <v>8</v>
      </c>
      <c r="D19" s="19" t="s">
        <v>337</v>
      </c>
      <c r="E19" s="22"/>
      <c r="F19" s="22">
        <f t="shared" si="0"/>
        <v>0</v>
      </c>
      <c r="G19" s="22">
        <f t="shared" si="1"/>
        <v>0</v>
      </c>
      <c r="H19" s="22"/>
      <c r="I19" s="22"/>
      <c r="J19" s="22"/>
      <c r="K19" s="22">
        <f t="shared" si="2"/>
        <v>0</v>
      </c>
      <c r="L19" s="23">
        <f t="shared" si="3"/>
        <v>0</v>
      </c>
      <c r="M19" s="23">
        <f t="shared" si="4"/>
        <v>0</v>
      </c>
      <c r="N19" s="23">
        <f t="shared" si="5"/>
        <v>0</v>
      </c>
      <c r="O19" s="23">
        <f t="shared" si="6"/>
        <v>0</v>
      </c>
    </row>
    <row r="20" spans="1:22" s="5" customFormat="1" ht="12">
      <c r="A20" s="8">
        <v>13</v>
      </c>
      <c r="B20" s="11" t="s">
        <v>291</v>
      </c>
      <c r="C20" s="12">
        <v>8</v>
      </c>
      <c r="D20" s="19" t="s">
        <v>337</v>
      </c>
      <c r="E20" s="22"/>
      <c r="F20" s="22">
        <f t="shared" si="0"/>
        <v>0</v>
      </c>
      <c r="G20" s="22">
        <f t="shared" si="1"/>
        <v>0</v>
      </c>
      <c r="H20" s="22"/>
      <c r="I20" s="22"/>
      <c r="J20" s="22"/>
      <c r="K20" s="22">
        <f t="shared" si="2"/>
        <v>0</v>
      </c>
      <c r="L20" s="23">
        <f t="shared" si="3"/>
        <v>0</v>
      </c>
      <c r="M20" s="23">
        <f t="shared" si="4"/>
        <v>0</v>
      </c>
      <c r="N20" s="23">
        <f t="shared" si="5"/>
        <v>0</v>
      </c>
      <c r="O20" s="23">
        <f t="shared" si="6"/>
        <v>0</v>
      </c>
    </row>
    <row r="21" spans="1:22" s="5" customFormat="1" ht="15.75" customHeight="1">
      <c r="A21" s="26" t="s">
        <v>322</v>
      </c>
      <c r="B21" s="26"/>
      <c r="C21" s="26"/>
      <c r="D21" s="26"/>
      <c r="E21" s="26"/>
      <c r="F21" s="12" t="s">
        <v>377</v>
      </c>
      <c r="G21" s="12" t="s">
        <v>377</v>
      </c>
      <c r="H21" s="12" t="s">
        <v>377</v>
      </c>
      <c r="I21" s="12" t="s">
        <v>377</v>
      </c>
      <c r="J21" s="12" t="s">
        <v>377</v>
      </c>
      <c r="K21" s="12" t="s">
        <v>377</v>
      </c>
      <c r="L21" s="12" t="s">
        <v>377</v>
      </c>
      <c r="M21" s="23">
        <f>SUM(M8:M20)</f>
        <v>0</v>
      </c>
      <c r="N21" s="23">
        <f t="shared" si="5"/>
        <v>0</v>
      </c>
      <c r="O21" s="23">
        <f t="shared" si="6"/>
        <v>0</v>
      </c>
    </row>
    <row r="22" spans="1:22" s="5" customFormat="1" ht="15.75" customHeight="1">
      <c r="A22" s="91"/>
      <c r="B22" s="91"/>
      <c r="C22" s="91"/>
      <c r="D22" s="91"/>
      <c r="E22" s="91"/>
      <c r="F22" s="83"/>
      <c r="G22" s="83"/>
      <c r="H22" s="83"/>
      <c r="I22" s="83"/>
      <c r="J22" s="83"/>
      <c r="K22" s="83"/>
      <c r="L22" s="83"/>
      <c r="M22" s="84"/>
      <c r="N22" s="84"/>
      <c r="O22" s="84"/>
    </row>
    <row r="23" spans="1:22" s="5" customFormat="1" ht="15.75" customHeight="1">
      <c r="A23" s="91"/>
      <c r="B23" s="91"/>
      <c r="C23" s="91"/>
      <c r="D23" s="91"/>
      <c r="E23" s="91"/>
      <c r="F23" s="83"/>
      <c r="G23" s="83"/>
      <c r="H23" s="83"/>
      <c r="I23" s="83"/>
      <c r="J23" s="83"/>
      <c r="K23" s="83"/>
      <c r="L23" s="83"/>
      <c r="M23" s="92"/>
      <c r="N23" s="92"/>
      <c r="O23" s="92"/>
      <c r="P23" s="93"/>
      <c r="Q23" s="93"/>
      <c r="R23" s="87"/>
      <c r="S23" s="87"/>
      <c r="T23" s="87"/>
      <c r="U23" s="87"/>
      <c r="V23" s="87"/>
    </row>
    <row r="24" spans="1:22" s="5" customFormat="1" ht="12">
      <c r="A24" s="108" t="s">
        <v>496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22" s="5" customFormat="1" ht="54" customHeight="1">
      <c r="A25" s="6" t="s">
        <v>295</v>
      </c>
      <c r="B25" s="6" t="s">
        <v>296</v>
      </c>
      <c r="C25" s="6" t="s">
        <v>297</v>
      </c>
      <c r="D25" s="6" t="s">
        <v>406</v>
      </c>
      <c r="E25" s="6" t="s">
        <v>298</v>
      </c>
      <c r="F25" s="6" t="s">
        <v>408</v>
      </c>
      <c r="G25" s="6" t="s">
        <v>299</v>
      </c>
      <c r="H25" s="6" t="s">
        <v>300</v>
      </c>
      <c r="I25" s="6" t="s">
        <v>301</v>
      </c>
      <c r="J25" s="6" t="s">
        <v>409</v>
      </c>
      <c r="K25" s="6" t="s">
        <v>410</v>
      </c>
      <c r="L25" s="6" t="s">
        <v>411</v>
      </c>
      <c r="M25" s="6" t="s">
        <v>302</v>
      </c>
      <c r="N25" s="6" t="s">
        <v>412</v>
      </c>
      <c r="O25" s="6" t="s">
        <v>303</v>
      </c>
    </row>
    <row r="26" spans="1:22" s="5" customFormat="1" ht="12">
      <c r="A26" s="6">
        <v>1</v>
      </c>
      <c r="B26" s="6">
        <v>2</v>
      </c>
      <c r="C26" s="6">
        <v>3</v>
      </c>
      <c r="D26" s="6">
        <v>4</v>
      </c>
      <c r="E26" s="6">
        <v>5</v>
      </c>
      <c r="F26" s="6">
        <v>6</v>
      </c>
      <c r="G26" s="6" t="s">
        <v>304</v>
      </c>
      <c r="H26" s="6">
        <v>8</v>
      </c>
      <c r="I26" s="6">
        <v>9</v>
      </c>
      <c r="J26" s="6">
        <v>10</v>
      </c>
      <c r="K26" s="6">
        <v>11</v>
      </c>
      <c r="L26" s="6" t="s">
        <v>305</v>
      </c>
      <c r="M26" s="6" t="s">
        <v>306</v>
      </c>
      <c r="N26" s="6" t="s">
        <v>307</v>
      </c>
      <c r="O26" s="6" t="s">
        <v>308</v>
      </c>
    </row>
    <row r="27" spans="1:22" s="5" customFormat="1" ht="12">
      <c r="A27" s="8">
        <v>14</v>
      </c>
      <c r="B27" s="68" t="s">
        <v>294</v>
      </c>
      <c r="C27" s="12">
        <v>110</v>
      </c>
      <c r="D27" s="16" t="s">
        <v>312</v>
      </c>
      <c r="E27" s="22"/>
      <c r="F27" s="22">
        <f>E27*0.085</f>
        <v>0</v>
      </c>
      <c r="G27" s="22">
        <f>+E27+F27</f>
        <v>0</v>
      </c>
      <c r="H27" s="22"/>
      <c r="I27" s="22"/>
      <c r="J27" s="22"/>
      <c r="K27" s="22">
        <f>J27*0.085</f>
        <v>0</v>
      </c>
      <c r="L27" s="23">
        <f>+J27+K27</f>
        <v>0</v>
      </c>
      <c r="M27" s="23">
        <f>J27*C27</f>
        <v>0</v>
      </c>
      <c r="N27" s="23">
        <f>M27*0.085</f>
        <v>0</v>
      </c>
      <c r="O27" s="23">
        <f>+M27+N27</f>
        <v>0</v>
      </c>
    </row>
    <row r="28" spans="1:22" s="5" customFormat="1" ht="24">
      <c r="A28" s="8">
        <v>15</v>
      </c>
      <c r="B28" s="68" t="s">
        <v>285</v>
      </c>
      <c r="C28" s="12">
        <v>40</v>
      </c>
      <c r="D28" s="16" t="s">
        <v>315</v>
      </c>
      <c r="E28" s="22"/>
      <c r="F28" s="22">
        <f>E28*0.085</f>
        <v>0</v>
      </c>
      <c r="G28" s="22">
        <f>+E28+F28</f>
        <v>0</v>
      </c>
      <c r="H28" s="22"/>
      <c r="I28" s="22"/>
      <c r="J28" s="22"/>
      <c r="K28" s="22">
        <f>J28*0.085</f>
        <v>0</v>
      </c>
      <c r="L28" s="23">
        <f>+J28+K28</f>
        <v>0</v>
      </c>
      <c r="M28" s="23">
        <f>J28*C28</f>
        <v>0</v>
      </c>
      <c r="N28" s="23">
        <f>M28*0.085</f>
        <v>0</v>
      </c>
      <c r="O28" s="23">
        <f>+M28+N28</f>
        <v>0</v>
      </c>
    </row>
    <row r="29" spans="1:22" s="5" customFormat="1" ht="24">
      <c r="A29" s="8">
        <v>16</v>
      </c>
      <c r="B29" s="68" t="s">
        <v>286</v>
      </c>
      <c r="C29" s="12">
        <v>10</v>
      </c>
      <c r="D29" s="16" t="s">
        <v>317</v>
      </c>
      <c r="E29" s="22"/>
      <c r="F29" s="22">
        <f>E29*0.085</f>
        <v>0</v>
      </c>
      <c r="G29" s="22">
        <f>+E29+F29</f>
        <v>0</v>
      </c>
      <c r="H29" s="22"/>
      <c r="I29" s="22"/>
      <c r="J29" s="22"/>
      <c r="K29" s="22">
        <f>J29*0.085</f>
        <v>0</v>
      </c>
      <c r="L29" s="23">
        <f>+J29+K29</f>
        <v>0</v>
      </c>
      <c r="M29" s="23">
        <f>J29*C29</f>
        <v>0</v>
      </c>
      <c r="N29" s="23">
        <f>M29*0.085</f>
        <v>0</v>
      </c>
      <c r="O29" s="23">
        <f>+M29+N29</f>
        <v>0</v>
      </c>
    </row>
    <row r="30" spans="1:22" s="5" customFormat="1" ht="15.75" customHeight="1">
      <c r="A30" s="26" t="s">
        <v>322</v>
      </c>
      <c r="B30" s="26"/>
      <c r="C30" s="26"/>
      <c r="D30" s="26"/>
      <c r="E30" s="26"/>
      <c r="F30" s="12" t="s">
        <v>377</v>
      </c>
      <c r="G30" s="12" t="s">
        <v>377</v>
      </c>
      <c r="H30" s="12" t="s">
        <v>377</v>
      </c>
      <c r="I30" s="12" t="s">
        <v>377</v>
      </c>
      <c r="J30" s="12" t="s">
        <v>377</v>
      </c>
      <c r="K30" s="12" t="s">
        <v>377</v>
      </c>
      <c r="L30" s="12" t="s">
        <v>377</v>
      </c>
      <c r="M30" s="23">
        <f>SUM(M27:M29)</f>
        <v>0</v>
      </c>
      <c r="N30" s="23">
        <f>M30*0.085</f>
        <v>0</v>
      </c>
      <c r="O30" s="23">
        <f>+M30+N30</f>
        <v>0</v>
      </c>
    </row>
    <row r="31" spans="1:22" s="5" customFormat="1" ht="15.75" customHeight="1">
      <c r="A31" s="91"/>
      <c r="B31" s="91"/>
      <c r="C31" s="91"/>
      <c r="D31" s="91"/>
      <c r="E31" s="91"/>
      <c r="F31" s="83"/>
      <c r="G31" s="83"/>
      <c r="H31" s="83"/>
      <c r="I31" s="83"/>
      <c r="J31" s="83"/>
      <c r="K31" s="83"/>
      <c r="L31" s="83"/>
      <c r="M31" s="84"/>
      <c r="N31" s="84"/>
      <c r="O31" s="84"/>
    </row>
    <row r="32" spans="1:22" s="5" customFormat="1" ht="15.75" customHeight="1">
      <c r="A32" s="91"/>
      <c r="B32" s="91"/>
      <c r="C32" s="91"/>
      <c r="D32" s="91"/>
      <c r="E32" s="91"/>
      <c r="F32" s="83"/>
      <c r="G32" s="83"/>
      <c r="H32" s="83"/>
      <c r="I32" s="83"/>
      <c r="J32" s="83"/>
      <c r="K32" s="83"/>
      <c r="L32" s="83"/>
      <c r="M32" s="92"/>
      <c r="N32" s="92"/>
      <c r="O32" s="92"/>
      <c r="P32" s="93"/>
      <c r="Q32" s="93"/>
      <c r="R32" s="87"/>
      <c r="S32" s="87"/>
      <c r="T32" s="87"/>
      <c r="U32" s="87"/>
      <c r="V32" s="87"/>
    </row>
    <row r="33" spans="1:22" s="5" customFormat="1" ht="15.75" customHeight="1">
      <c r="A33" s="108" t="s">
        <v>497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93"/>
      <c r="Q33" s="93"/>
      <c r="R33" s="87"/>
      <c r="S33" s="87"/>
      <c r="T33" s="87"/>
      <c r="U33" s="87"/>
      <c r="V33" s="87"/>
    </row>
    <row r="34" spans="1:22" s="5" customFormat="1" ht="54" customHeight="1">
      <c r="A34" s="6" t="s">
        <v>295</v>
      </c>
      <c r="B34" s="6" t="s">
        <v>296</v>
      </c>
      <c r="C34" s="6" t="s">
        <v>297</v>
      </c>
      <c r="D34" s="6" t="s">
        <v>406</v>
      </c>
      <c r="E34" s="6" t="s">
        <v>298</v>
      </c>
      <c r="F34" s="6" t="s">
        <v>408</v>
      </c>
      <c r="G34" s="6" t="s">
        <v>299</v>
      </c>
      <c r="H34" s="6" t="s">
        <v>300</v>
      </c>
      <c r="I34" s="6" t="s">
        <v>301</v>
      </c>
      <c r="J34" s="6" t="s">
        <v>409</v>
      </c>
      <c r="K34" s="6" t="s">
        <v>410</v>
      </c>
      <c r="L34" s="6" t="s">
        <v>411</v>
      </c>
      <c r="M34" s="6" t="s">
        <v>302</v>
      </c>
      <c r="N34" s="6" t="s">
        <v>412</v>
      </c>
      <c r="O34" s="6" t="s">
        <v>303</v>
      </c>
    </row>
    <row r="35" spans="1:22" s="5" customFormat="1" ht="12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 t="s">
        <v>304</v>
      </c>
      <c r="H35" s="6">
        <v>8</v>
      </c>
      <c r="I35" s="6">
        <v>9</v>
      </c>
      <c r="J35" s="6">
        <v>10</v>
      </c>
      <c r="K35" s="6">
        <v>11</v>
      </c>
      <c r="L35" s="6" t="s">
        <v>305</v>
      </c>
      <c r="M35" s="6" t="s">
        <v>306</v>
      </c>
      <c r="N35" s="6" t="s">
        <v>307</v>
      </c>
      <c r="O35" s="6" t="s">
        <v>308</v>
      </c>
    </row>
    <row r="36" spans="1:22" s="5" customFormat="1" ht="24">
      <c r="A36" s="8">
        <v>17</v>
      </c>
      <c r="B36" s="11" t="s">
        <v>282</v>
      </c>
      <c r="C36" s="12">
        <v>20</v>
      </c>
      <c r="D36" s="16" t="s">
        <v>318</v>
      </c>
      <c r="E36" s="22"/>
      <c r="F36" s="22">
        <f>E36*0.085</f>
        <v>0</v>
      </c>
      <c r="G36" s="22">
        <f>+E36+F36</f>
        <v>0</v>
      </c>
      <c r="H36" s="22"/>
      <c r="I36" s="22"/>
      <c r="J36" s="22"/>
      <c r="K36" s="22">
        <f>J36*0.085</f>
        <v>0</v>
      </c>
      <c r="L36" s="23">
        <f>+J36+K36</f>
        <v>0</v>
      </c>
      <c r="M36" s="23">
        <f>J36*C36</f>
        <v>0</v>
      </c>
      <c r="N36" s="23">
        <f>M36*0.085</f>
        <v>0</v>
      </c>
      <c r="O36" s="23">
        <f>+M36+N36</f>
        <v>0</v>
      </c>
    </row>
    <row r="37" spans="1:22" s="5" customFormat="1" ht="24">
      <c r="A37" s="8">
        <v>18</v>
      </c>
      <c r="B37" s="11" t="s">
        <v>283</v>
      </c>
      <c r="C37" s="12">
        <v>50</v>
      </c>
      <c r="D37" s="16" t="s">
        <v>319</v>
      </c>
      <c r="E37" s="22"/>
      <c r="F37" s="22">
        <f>E37*0.085</f>
        <v>0</v>
      </c>
      <c r="G37" s="22">
        <f>+E37+F37</f>
        <v>0</v>
      </c>
      <c r="H37" s="22"/>
      <c r="I37" s="22"/>
      <c r="J37" s="22"/>
      <c r="K37" s="22">
        <f>J37*0.085</f>
        <v>0</v>
      </c>
      <c r="L37" s="23">
        <f>+J37+K37</f>
        <v>0</v>
      </c>
      <c r="M37" s="23">
        <f>J37*C37</f>
        <v>0</v>
      </c>
      <c r="N37" s="23">
        <f>M37*0.085</f>
        <v>0</v>
      </c>
      <c r="O37" s="23">
        <f>+M37+N37</f>
        <v>0</v>
      </c>
    </row>
    <row r="38" spans="1:22" s="5" customFormat="1" ht="24">
      <c r="A38" s="8">
        <v>19</v>
      </c>
      <c r="B38" s="11" t="s">
        <v>284</v>
      </c>
      <c r="C38" s="12">
        <v>40</v>
      </c>
      <c r="D38" s="16" t="s">
        <v>317</v>
      </c>
      <c r="E38" s="22"/>
      <c r="F38" s="22">
        <f>E38*0.085</f>
        <v>0</v>
      </c>
      <c r="G38" s="22">
        <f>+E38+F38</f>
        <v>0</v>
      </c>
      <c r="H38" s="22"/>
      <c r="I38" s="22"/>
      <c r="J38" s="22"/>
      <c r="K38" s="22">
        <f>J38*0.085</f>
        <v>0</v>
      </c>
      <c r="L38" s="23">
        <f>+J38+K38</f>
        <v>0</v>
      </c>
      <c r="M38" s="23">
        <f>J38*C38</f>
        <v>0</v>
      </c>
      <c r="N38" s="23">
        <f>M38*0.085</f>
        <v>0</v>
      </c>
      <c r="O38" s="23">
        <f>+M38+N38</f>
        <v>0</v>
      </c>
    </row>
    <row r="39" spans="1:22" s="5" customFormat="1" ht="24">
      <c r="A39" s="8">
        <v>20</v>
      </c>
      <c r="B39" s="11" t="s">
        <v>292</v>
      </c>
      <c r="C39" s="12">
        <v>100</v>
      </c>
      <c r="D39" s="16" t="s">
        <v>317</v>
      </c>
      <c r="E39" s="22"/>
      <c r="F39" s="22">
        <f>E39*0.085</f>
        <v>0</v>
      </c>
      <c r="G39" s="22">
        <f>+E39+F39</f>
        <v>0</v>
      </c>
      <c r="H39" s="22"/>
      <c r="I39" s="22"/>
      <c r="J39" s="22"/>
      <c r="K39" s="22">
        <f>J39*0.085</f>
        <v>0</v>
      </c>
      <c r="L39" s="23">
        <f>+J39+K39</f>
        <v>0</v>
      </c>
      <c r="M39" s="23">
        <f>J39*C39</f>
        <v>0</v>
      </c>
      <c r="N39" s="23">
        <f>M39*0.085</f>
        <v>0</v>
      </c>
      <c r="O39" s="23">
        <f>+M39+N39</f>
        <v>0</v>
      </c>
    </row>
    <row r="40" spans="1:22" s="5" customFormat="1" ht="15.75" customHeight="1">
      <c r="A40" s="26" t="s">
        <v>322</v>
      </c>
      <c r="B40" s="26"/>
      <c r="C40" s="26"/>
      <c r="D40" s="26"/>
      <c r="E40" s="26"/>
      <c r="F40" s="12" t="s">
        <v>377</v>
      </c>
      <c r="G40" s="12" t="s">
        <v>377</v>
      </c>
      <c r="H40" s="12" t="s">
        <v>377</v>
      </c>
      <c r="I40" s="12" t="s">
        <v>377</v>
      </c>
      <c r="J40" s="12" t="s">
        <v>377</v>
      </c>
      <c r="K40" s="12" t="s">
        <v>377</v>
      </c>
      <c r="L40" s="12" t="s">
        <v>377</v>
      </c>
      <c r="M40" s="23">
        <f>SUM(M36:M39)</f>
        <v>0</v>
      </c>
      <c r="N40" s="23">
        <f>M40*0.085</f>
        <v>0</v>
      </c>
      <c r="O40" s="23">
        <f>+M40+N40</f>
        <v>0</v>
      </c>
    </row>
    <row r="41" spans="1:22" s="5" customFormat="1" ht="15.75" customHeight="1">
      <c r="A41" s="124" t="s">
        <v>488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</row>
    <row r="42" spans="1:22" s="5" customFormat="1" ht="15.75" customHeight="1">
      <c r="A42" s="91"/>
      <c r="B42" s="91"/>
      <c r="C42" s="91"/>
      <c r="D42" s="91"/>
      <c r="E42" s="91"/>
      <c r="F42" s="83"/>
      <c r="G42" s="83"/>
      <c r="H42" s="83"/>
      <c r="I42" s="83"/>
      <c r="J42" s="83"/>
      <c r="K42" s="83"/>
      <c r="L42" s="83"/>
      <c r="M42" s="92"/>
      <c r="N42" s="92"/>
      <c r="O42" s="92"/>
    </row>
    <row r="43" spans="1:22">
      <c r="A43" s="94"/>
      <c r="B43" s="95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</row>
    <row r="44" spans="1:22" ht="25.5">
      <c r="A44" s="60" t="s">
        <v>378</v>
      </c>
      <c r="C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22">
      <c r="A45" s="29" t="s">
        <v>416</v>
      </c>
      <c r="B45" s="31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22">
      <c r="A46" s="30" t="s">
        <v>417</v>
      </c>
      <c r="B46" s="53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22">
      <c r="A47" s="30" t="s">
        <v>418</v>
      </c>
      <c r="B47" s="53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22">
      <c r="A48" s="29" t="s">
        <v>419</v>
      </c>
      <c r="B48" s="31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5">
      <c r="A49" s="103" t="s">
        <v>420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2"/>
    </row>
    <row r="50" spans="1:15">
      <c r="A50" s="103" t="s">
        <v>421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</row>
    <row r="51" spans="1:15">
      <c r="A51" s="103" t="s">
        <v>422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</row>
    <row r="52" spans="1:15">
      <c r="A52" s="103" t="s">
        <v>423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1:15">
      <c r="A53" s="103" t="s">
        <v>424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</row>
    <row r="54" spans="1:15">
      <c r="A54" s="103" t="s">
        <v>425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1:15">
      <c r="A55" s="103" t="s">
        <v>426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</row>
    <row r="56" spans="1:15">
      <c r="A56" s="103" t="s">
        <v>427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</row>
    <row r="57" spans="1:15">
      <c r="A57" s="103" t="s">
        <v>428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pans="1:15">
      <c r="A58" s="103" t="s">
        <v>429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</row>
    <row r="59" spans="1:15">
      <c r="A59" s="99" t="s">
        <v>379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</row>
    <row r="60" spans="1:15" ht="15" customHeight="1">
      <c r="A60" s="32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</row>
    <row r="61" spans="1:15" ht="26.25">
      <c r="A61" s="31" t="s">
        <v>380</v>
      </c>
      <c r="C61" s="34"/>
      <c r="D61" s="35"/>
      <c r="E61" s="35"/>
      <c r="F61" s="35"/>
      <c r="G61" s="35" t="s">
        <v>381</v>
      </c>
      <c r="H61" s="35"/>
      <c r="I61" s="35"/>
      <c r="J61" s="35"/>
      <c r="K61" s="35"/>
      <c r="L61" s="35" t="s">
        <v>382</v>
      </c>
      <c r="M61" s="35"/>
      <c r="N61" s="35"/>
    </row>
  </sheetData>
  <mergeCells count="16">
    <mergeCell ref="A2:O2"/>
    <mergeCell ref="A49:O49"/>
    <mergeCell ref="A50:O50"/>
    <mergeCell ref="A51:N51"/>
    <mergeCell ref="A52:O52"/>
    <mergeCell ref="A59:O59"/>
    <mergeCell ref="A54:O54"/>
    <mergeCell ref="A55:O55"/>
    <mergeCell ref="A56:O56"/>
    <mergeCell ref="A24:O24"/>
    <mergeCell ref="A53:O53"/>
    <mergeCell ref="A57:O57"/>
    <mergeCell ref="A58:O58"/>
    <mergeCell ref="A33:O33"/>
    <mergeCell ref="A5:O5"/>
    <mergeCell ref="A41:O41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1"/>
  <sheetViews>
    <sheetView zoomScale="130" zoomScaleNormal="130" workbookViewId="0">
      <selection activeCell="B12" sqref="B12"/>
    </sheetView>
  </sheetViews>
  <sheetFormatPr defaultRowHeight="15"/>
  <cols>
    <col min="1" max="1" width="3.28515625" customWidth="1"/>
    <col min="2" max="2" width="28.5703125" style="41" customWidth="1"/>
    <col min="3" max="3" width="5.85546875" customWidth="1"/>
    <col min="4" max="4" width="4.5703125" customWidth="1"/>
    <col min="5" max="5" width="6.85546875" customWidth="1"/>
    <col min="6" max="6" width="6.28515625" customWidth="1"/>
    <col min="7" max="7" width="6.5703125" customWidth="1"/>
    <col min="8" max="8" width="6.140625" customWidth="1"/>
    <col min="9" max="9" width="7.85546875" customWidth="1"/>
    <col min="10" max="10" width="7.5703125" customWidth="1"/>
    <col min="11" max="11" width="8.42578125" customWidth="1"/>
    <col min="12" max="12" width="8" customWidth="1"/>
    <col min="13" max="13" width="10" customWidth="1"/>
    <col min="14" max="14" width="10.7109375" customWidth="1"/>
    <col min="15" max="15" width="10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54" customFormat="1" ht="12.75">
      <c r="A2" s="104" t="s">
        <v>14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.75">
      <c r="A3" s="5"/>
      <c r="B3" s="2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2" customHeight="1">
      <c r="A4" s="108" t="s">
        <v>15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s="41" customFormat="1" ht="60">
      <c r="A5" s="6" t="s">
        <v>295</v>
      </c>
      <c r="B5" s="6" t="s">
        <v>296</v>
      </c>
      <c r="C5" s="6" t="s">
        <v>297</v>
      </c>
      <c r="D5" s="6" t="s">
        <v>406</v>
      </c>
      <c r="E5" s="6" t="s">
        <v>298</v>
      </c>
      <c r="F5" s="6" t="s">
        <v>408</v>
      </c>
      <c r="G5" s="6" t="s">
        <v>299</v>
      </c>
      <c r="H5" s="6" t="s">
        <v>300</v>
      </c>
      <c r="I5" s="6" t="s">
        <v>301</v>
      </c>
      <c r="J5" s="6" t="s">
        <v>409</v>
      </c>
      <c r="K5" s="6" t="s">
        <v>410</v>
      </c>
      <c r="L5" s="6" t="s">
        <v>411</v>
      </c>
      <c r="M5" s="6" t="s">
        <v>302</v>
      </c>
      <c r="N5" s="6" t="s">
        <v>412</v>
      </c>
      <c r="O5" s="6" t="s">
        <v>303</v>
      </c>
    </row>
    <row r="6" spans="1:15" s="1" customFormat="1" ht="15.7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304</v>
      </c>
      <c r="H6" s="6">
        <v>8</v>
      </c>
      <c r="I6" s="6">
        <v>9</v>
      </c>
      <c r="J6" s="6">
        <v>10</v>
      </c>
      <c r="K6" s="6">
        <v>11</v>
      </c>
      <c r="L6" s="6" t="s">
        <v>305</v>
      </c>
      <c r="M6" s="6" t="s">
        <v>306</v>
      </c>
      <c r="N6" s="6" t="s">
        <v>307</v>
      </c>
      <c r="O6" s="6" t="s">
        <v>308</v>
      </c>
    </row>
    <row r="7" spans="1:15" ht="24">
      <c r="A7" s="8">
        <v>1</v>
      </c>
      <c r="B7" s="9" t="s">
        <v>16</v>
      </c>
      <c r="C7" s="10">
        <v>100</v>
      </c>
      <c r="D7" s="10" t="s">
        <v>19</v>
      </c>
      <c r="E7" s="22"/>
      <c r="F7" s="22">
        <f t="shared" ref="F7:F12" si="0">E7*0.085</f>
        <v>0</v>
      </c>
      <c r="G7" s="22">
        <f t="shared" ref="G7:G12" si="1">+E7+F7</f>
        <v>0</v>
      </c>
      <c r="H7" s="22"/>
      <c r="I7" s="22"/>
      <c r="J7" s="22"/>
      <c r="K7" s="22">
        <f t="shared" ref="K7:K12" si="2">J7*0.085</f>
        <v>0</v>
      </c>
      <c r="L7" s="23">
        <f t="shared" ref="L7:L12" si="3">J7+K7</f>
        <v>0</v>
      </c>
      <c r="M7" s="23">
        <f t="shared" ref="M7:M12" si="4">J7*C7</f>
        <v>0</v>
      </c>
      <c r="N7" s="23">
        <f t="shared" ref="N7:N12" si="5">M7*0.085</f>
        <v>0</v>
      </c>
      <c r="O7" s="23">
        <f t="shared" ref="O7:O12" si="6">+M7+N7</f>
        <v>0</v>
      </c>
    </row>
    <row r="8" spans="1:15" ht="24">
      <c r="A8" s="8">
        <v>2</v>
      </c>
      <c r="B8" s="9" t="s">
        <v>17</v>
      </c>
      <c r="C8" s="10">
        <v>2400</v>
      </c>
      <c r="D8" s="10" t="s">
        <v>19</v>
      </c>
      <c r="E8" s="22"/>
      <c r="F8" s="22">
        <f t="shared" si="0"/>
        <v>0</v>
      </c>
      <c r="G8" s="22">
        <f t="shared" si="1"/>
        <v>0</v>
      </c>
      <c r="H8" s="22"/>
      <c r="I8" s="22"/>
      <c r="J8" s="22"/>
      <c r="K8" s="22">
        <f t="shared" si="2"/>
        <v>0</v>
      </c>
      <c r="L8" s="23">
        <f t="shared" si="3"/>
        <v>0</v>
      </c>
      <c r="M8" s="23">
        <f t="shared" si="4"/>
        <v>0</v>
      </c>
      <c r="N8" s="23">
        <f t="shared" si="5"/>
        <v>0</v>
      </c>
      <c r="O8" s="23">
        <f t="shared" si="6"/>
        <v>0</v>
      </c>
    </row>
    <row r="9" spans="1:15" ht="24">
      <c r="A9" s="8">
        <v>3</v>
      </c>
      <c r="B9" s="9" t="s">
        <v>18</v>
      </c>
      <c r="C9" s="10">
        <v>500</v>
      </c>
      <c r="D9" s="10" t="s">
        <v>19</v>
      </c>
      <c r="E9" s="22"/>
      <c r="F9" s="22">
        <f t="shared" si="0"/>
        <v>0</v>
      </c>
      <c r="G9" s="22">
        <f t="shared" si="1"/>
        <v>0</v>
      </c>
      <c r="H9" s="22"/>
      <c r="I9" s="22"/>
      <c r="J9" s="22"/>
      <c r="K9" s="22">
        <f t="shared" si="2"/>
        <v>0</v>
      </c>
      <c r="L9" s="23">
        <f t="shared" si="3"/>
        <v>0</v>
      </c>
      <c r="M9" s="23">
        <f t="shared" si="4"/>
        <v>0</v>
      </c>
      <c r="N9" s="23">
        <f t="shared" si="5"/>
        <v>0</v>
      </c>
      <c r="O9" s="23">
        <f t="shared" si="6"/>
        <v>0</v>
      </c>
    </row>
    <row r="10" spans="1:15" ht="24">
      <c r="A10" s="8">
        <v>4</v>
      </c>
      <c r="B10" s="9" t="s">
        <v>20</v>
      </c>
      <c r="C10" s="10">
        <v>340</v>
      </c>
      <c r="D10" s="10" t="s">
        <v>19</v>
      </c>
      <c r="E10" s="22"/>
      <c r="F10" s="22">
        <f t="shared" si="0"/>
        <v>0</v>
      </c>
      <c r="G10" s="22">
        <f t="shared" si="1"/>
        <v>0</v>
      </c>
      <c r="H10" s="22"/>
      <c r="I10" s="22"/>
      <c r="J10" s="22"/>
      <c r="K10" s="22">
        <f t="shared" si="2"/>
        <v>0</v>
      </c>
      <c r="L10" s="23">
        <f t="shared" si="3"/>
        <v>0</v>
      </c>
      <c r="M10" s="23">
        <f t="shared" si="4"/>
        <v>0</v>
      </c>
      <c r="N10" s="23">
        <f t="shared" si="5"/>
        <v>0</v>
      </c>
      <c r="O10" s="23">
        <f t="shared" si="6"/>
        <v>0</v>
      </c>
    </row>
    <row r="11" spans="1:15" ht="24">
      <c r="A11" s="8">
        <v>5</v>
      </c>
      <c r="B11" s="38" t="s">
        <v>21</v>
      </c>
      <c r="C11" s="10">
        <v>50</v>
      </c>
      <c r="D11" s="10" t="s">
        <v>19</v>
      </c>
      <c r="E11" s="22"/>
      <c r="F11" s="22">
        <f t="shared" si="0"/>
        <v>0</v>
      </c>
      <c r="G11" s="22">
        <f t="shared" si="1"/>
        <v>0</v>
      </c>
      <c r="H11" s="22"/>
      <c r="I11" s="22"/>
      <c r="J11" s="22"/>
      <c r="K11" s="22">
        <f t="shared" si="2"/>
        <v>0</v>
      </c>
      <c r="L11" s="23">
        <f t="shared" si="3"/>
        <v>0</v>
      </c>
      <c r="M11" s="23">
        <f t="shared" si="4"/>
        <v>0</v>
      </c>
      <c r="N11" s="23">
        <f t="shared" si="5"/>
        <v>0</v>
      </c>
      <c r="O11" s="23">
        <f t="shared" si="6"/>
        <v>0</v>
      </c>
    </row>
    <row r="12" spans="1:15" ht="21" customHeight="1">
      <c r="A12" s="8">
        <v>6</v>
      </c>
      <c r="B12" s="38" t="s">
        <v>22</v>
      </c>
      <c r="C12" s="10">
        <v>100</v>
      </c>
      <c r="D12" s="10" t="s">
        <v>19</v>
      </c>
      <c r="E12" s="22"/>
      <c r="F12" s="22">
        <f t="shared" si="0"/>
        <v>0</v>
      </c>
      <c r="G12" s="22">
        <f t="shared" si="1"/>
        <v>0</v>
      </c>
      <c r="H12" s="22"/>
      <c r="I12" s="22"/>
      <c r="J12" s="22"/>
      <c r="K12" s="22">
        <f t="shared" si="2"/>
        <v>0</v>
      </c>
      <c r="L12" s="23">
        <f t="shared" si="3"/>
        <v>0</v>
      </c>
      <c r="M12" s="23">
        <f t="shared" si="4"/>
        <v>0</v>
      </c>
      <c r="N12" s="23">
        <f t="shared" si="5"/>
        <v>0</v>
      </c>
      <c r="O12" s="23">
        <f t="shared" si="6"/>
        <v>0</v>
      </c>
    </row>
    <row r="13" spans="1:15" ht="15.75">
      <c r="A13" s="105" t="s">
        <v>322</v>
      </c>
      <c r="B13" s="106"/>
      <c r="C13" s="106"/>
      <c r="D13" s="106"/>
      <c r="E13" s="107"/>
      <c r="F13" s="12" t="s">
        <v>377</v>
      </c>
      <c r="G13" s="12" t="s">
        <v>377</v>
      </c>
      <c r="H13" s="12" t="s">
        <v>377</v>
      </c>
      <c r="I13" s="12" t="s">
        <v>377</v>
      </c>
      <c r="J13" s="12" t="s">
        <v>377</v>
      </c>
      <c r="K13" s="12" t="s">
        <v>377</v>
      </c>
      <c r="L13" s="12" t="s">
        <v>377</v>
      </c>
      <c r="M13" s="25">
        <f>SUM(M7:M12)</f>
        <v>0</v>
      </c>
      <c r="N13" s="25">
        <f>SUM(N7:N12)</f>
        <v>0</v>
      </c>
      <c r="O13" s="25">
        <f>SUM(O7:O12)</f>
        <v>0</v>
      </c>
    </row>
    <row r="14" spans="1:15" ht="15.75">
      <c r="A14" s="5"/>
      <c r="B14" s="2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5.75">
      <c r="A15" s="108" t="s">
        <v>24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5" s="41" customFormat="1" ht="60">
      <c r="A16" s="6" t="s">
        <v>295</v>
      </c>
      <c r="B16" s="6" t="s">
        <v>296</v>
      </c>
      <c r="C16" s="6" t="s">
        <v>297</v>
      </c>
      <c r="D16" s="6" t="s">
        <v>406</v>
      </c>
      <c r="E16" s="6" t="s">
        <v>298</v>
      </c>
      <c r="F16" s="6" t="s">
        <v>408</v>
      </c>
      <c r="G16" s="6" t="s">
        <v>299</v>
      </c>
      <c r="H16" s="6" t="s">
        <v>300</v>
      </c>
      <c r="I16" s="6" t="s">
        <v>301</v>
      </c>
      <c r="J16" s="6" t="s">
        <v>409</v>
      </c>
      <c r="K16" s="6" t="s">
        <v>410</v>
      </c>
      <c r="L16" s="6" t="s">
        <v>411</v>
      </c>
      <c r="M16" s="6" t="s">
        <v>302</v>
      </c>
      <c r="N16" s="6" t="s">
        <v>412</v>
      </c>
      <c r="O16" s="6" t="s">
        <v>303</v>
      </c>
    </row>
    <row r="17" spans="1:15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 t="s">
        <v>304</v>
      </c>
      <c r="H17" s="6">
        <v>8</v>
      </c>
      <c r="I17" s="6">
        <v>9</v>
      </c>
      <c r="J17" s="6">
        <v>10</v>
      </c>
      <c r="K17" s="6">
        <v>11</v>
      </c>
      <c r="L17" s="6" t="s">
        <v>305</v>
      </c>
      <c r="M17" s="6" t="s">
        <v>306</v>
      </c>
      <c r="N17" s="6" t="s">
        <v>307</v>
      </c>
      <c r="O17" s="6" t="s">
        <v>308</v>
      </c>
    </row>
    <row r="18" spans="1:15" ht="15.75" customHeight="1">
      <c r="A18" s="8">
        <v>7</v>
      </c>
      <c r="B18" s="9" t="s">
        <v>23</v>
      </c>
      <c r="C18" s="10">
        <v>12</v>
      </c>
      <c r="D18" s="10" t="s">
        <v>19</v>
      </c>
      <c r="E18" s="22"/>
      <c r="F18" s="22">
        <f>E18*0.085</f>
        <v>0</v>
      </c>
      <c r="G18" s="22">
        <f>+E18+F18</f>
        <v>0</v>
      </c>
      <c r="H18" s="22"/>
      <c r="I18" s="22"/>
      <c r="J18" s="22"/>
      <c r="K18" s="22">
        <f>J18*0.085</f>
        <v>0</v>
      </c>
      <c r="L18" s="23">
        <f>+J18+K18</f>
        <v>0</v>
      </c>
      <c r="M18" s="23">
        <f>J18*C18</f>
        <v>0</v>
      </c>
      <c r="N18" s="23">
        <f>M18*0.085</f>
        <v>0</v>
      </c>
      <c r="O18" s="23">
        <f>M18+N18</f>
        <v>0</v>
      </c>
    </row>
    <row r="19" spans="1:15" ht="15.75">
      <c r="A19" s="105" t="s">
        <v>322</v>
      </c>
      <c r="B19" s="106"/>
      <c r="C19" s="106"/>
      <c r="D19" s="106"/>
      <c r="E19" s="107"/>
      <c r="F19" s="12" t="s">
        <v>377</v>
      </c>
      <c r="G19" s="12" t="s">
        <v>377</v>
      </c>
      <c r="H19" s="12" t="s">
        <v>377</v>
      </c>
      <c r="I19" s="12" t="s">
        <v>377</v>
      </c>
      <c r="J19" s="12" t="s">
        <v>377</v>
      </c>
      <c r="K19" s="12" t="s">
        <v>377</v>
      </c>
      <c r="L19" s="12" t="s">
        <v>377</v>
      </c>
      <c r="M19" s="25">
        <f>+M18</f>
        <v>0</v>
      </c>
      <c r="N19" s="25">
        <f>+N18</f>
        <v>0</v>
      </c>
      <c r="O19" s="25">
        <f>+O18</f>
        <v>0</v>
      </c>
    </row>
    <row r="20" spans="1:15" ht="15.75">
      <c r="A20" s="5"/>
      <c r="B20" s="2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5.75">
      <c r="A21" s="108" t="s">
        <v>25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s="41" customFormat="1" ht="60">
      <c r="A22" s="6" t="s">
        <v>295</v>
      </c>
      <c r="B22" s="6" t="s">
        <v>296</v>
      </c>
      <c r="C22" s="6" t="s">
        <v>297</v>
      </c>
      <c r="D22" s="6" t="s">
        <v>406</v>
      </c>
      <c r="E22" s="6" t="s">
        <v>298</v>
      </c>
      <c r="F22" s="6" t="s">
        <v>408</v>
      </c>
      <c r="G22" s="6" t="s">
        <v>299</v>
      </c>
      <c r="H22" s="6" t="s">
        <v>300</v>
      </c>
      <c r="I22" s="6" t="s">
        <v>301</v>
      </c>
      <c r="J22" s="6" t="s">
        <v>409</v>
      </c>
      <c r="K22" s="6" t="s">
        <v>410</v>
      </c>
      <c r="L22" s="6" t="s">
        <v>411</v>
      </c>
      <c r="M22" s="6" t="s">
        <v>302</v>
      </c>
      <c r="N22" s="6" t="s">
        <v>412</v>
      </c>
      <c r="O22" s="6" t="s">
        <v>303</v>
      </c>
    </row>
    <row r="23" spans="1:15">
      <c r="A23" s="6">
        <v>1</v>
      </c>
      <c r="B23" s="6">
        <v>2</v>
      </c>
      <c r="C23" s="6">
        <v>3</v>
      </c>
      <c r="D23" s="6">
        <v>4</v>
      </c>
      <c r="E23" s="6">
        <v>5</v>
      </c>
      <c r="F23" s="6">
        <v>6</v>
      </c>
      <c r="G23" s="6" t="s">
        <v>304</v>
      </c>
      <c r="H23" s="6">
        <v>8</v>
      </c>
      <c r="I23" s="6">
        <v>9</v>
      </c>
      <c r="J23" s="6">
        <v>10</v>
      </c>
      <c r="K23" s="6">
        <v>11</v>
      </c>
      <c r="L23" s="6" t="s">
        <v>305</v>
      </c>
      <c r="M23" s="6" t="s">
        <v>306</v>
      </c>
      <c r="N23" s="6" t="s">
        <v>307</v>
      </c>
      <c r="O23" s="6" t="s">
        <v>308</v>
      </c>
    </row>
    <row r="24" spans="1:15" ht="15.75" customHeight="1">
      <c r="A24" s="8">
        <v>8</v>
      </c>
      <c r="B24" s="39" t="s">
        <v>26</v>
      </c>
      <c r="C24" s="10">
        <v>10</v>
      </c>
      <c r="D24" s="16" t="s">
        <v>19</v>
      </c>
      <c r="E24" s="42"/>
      <c r="F24" s="42">
        <f>E24*0.085</f>
        <v>0</v>
      </c>
      <c r="G24" s="43">
        <f>+E24+F24</f>
        <v>0</v>
      </c>
      <c r="H24" s="43"/>
      <c r="I24" s="43"/>
      <c r="J24" s="43"/>
      <c r="K24" s="43">
        <f>J24*0.085</f>
        <v>0</v>
      </c>
      <c r="L24" s="44">
        <f>+J24+K24</f>
        <v>0</v>
      </c>
      <c r="M24" s="44">
        <f>J24*C24</f>
        <v>0</v>
      </c>
      <c r="N24" s="44">
        <f>M24*0.085</f>
        <v>0</v>
      </c>
      <c r="O24" s="44">
        <f>+M24+N24</f>
        <v>0</v>
      </c>
    </row>
    <row r="25" spans="1:15" ht="15.75">
      <c r="A25" s="105" t="s">
        <v>322</v>
      </c>
      <c r="B25" s="106"/>
      <c r="C25" s="106"/>
      <c r="D25" s="106"/>
      <c r="E25" s="107"/>
      <c r="F25" s="12" t="s">
        <v>377</v>
      </c>
      <c r="G25" s="12" t="s">
        <v>377</v>
      </c>
      <c r="H25" s="12" t="s">
        <v>377</v>
      </c>
      <c r="I25" s="12" t="s">
        <v>377</v>
      </c>
      <c r="J25" s="12" t="s">
        <v>377</v>
      </c>
      <c r="K25" s="12" t="s">
        <v>377</v>
      </c>
      <c r="L25" s="12" t="s">
        <v>377</v>
      </c>
      <c r="M25" s="45">
        <f>+M24</f>
        <v>0</v>
      </c>
      <c r="N25" s="45">
        <f>+N24</f>
        <v>0</v>
      </c>
      <c r="O25" s="45">
        <f>+O24</f>
        <v>0</v>
      </c>
    </row>
    <row r="26" spans="1:15" ht="15.75">
      <c r="A26" s="5"/>
      <c r="B26" s="2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.75">
      <c r="A27" s="108" t="s">
        <v>27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</row>
    <row r="28" spans="1:15" s="41" customFormat="1" ht="60">
      <c r="A28" s="6" t="s">
        <v>295</v>
      </c>
      <c r="B28" s="6" t="s">
        <v>296</v>
      </c>
      <c r="C28" s="6" t="s">
        <v>297</v>
      </c>
      <c r="D28" s="6" t="s">
        <v>406</v>
      </c>
      <c r="E28" s="6" t="s">
        <v>298</v>
      </c>
      <c r="F28" s="6" t="s">
        <v>408</v>
      </c>
      <c r="G28" s="6" t="s">
        <v>299</v>
      </c>
      <c r="H28" s="6" t="s">
        <v>300</v>
      </c>
      <c r="I28" s="6" t="s">
        <v>301</v>
      </c>
      <c r="J28" s="6" t="s">
        <v>409</v>
      </c>
      <c r="K28" s="6" t="s">
        <v>410</v>
      </c>
      <c r="L28" s="6" t="s">
        <v>411</v>
      </c>
      <c r="M28" s="6" t="s">
        <v>302</v>
      </c>
      <c r="N28" s="6" t="s">
        <v>412</v>
      </c>
      <c r="O28" s="6" t="s">
        <v>303</v>
      </c>
    </row>
    <row r="29" spans="1:15" s="1" customFormat="1" ht="15.7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>
        <v>6</v>
      </c>
      <c r="G29" s="6" t="s">
        <v>304</v>
      </c>
      <c r="H29" s="6">
        <v>8</v>
      </c>
      <c r="I29" s="6">
        <v>9</v>
      </c>
      <c r="J29" s="6">
        <v>10</v>
      </c>
      <c r="K29" s="6">
        <v>11</v>
      </c>
      <c r="L29" s="6" t="s">
        <v>305</v>
      </c>
      <c r="M29" s="6" t="s">
        <v>306</v>
      </c>
      <c r="N29" s="6" t="s">
        <v>307</v>
      </c>
      <c r="O29" s="6" t="s">
        <v>308</v>
      </c>
    </row>
    <row r="30" spans="1:15" s="1" customFormat="1" ht="16.5">
      <c r="A30" s="8">
        <v>9</v>
      </c>
      <c r="B30" s="9" t="s">
        <v>28</v>
      </c>
      <c r="C30" s="10">
        <v>20</v>
      </c>
      <c r="D30" s="10" t="s">
        <v>19</v>
      </c>
      <c r="E30" s="22"/>
      <c r="F30" s="22">
        <f>E30*0.085</f>
        <v>0</v>
      </c>
      <c r="G30" s="22">
        <f>+E30+F30</f>
        <v>0</v>
      </c>
      <c r="H30" s="22"/>
      <c r="I30" s="22"/>
      <c r="J30" s="22"/>
      <c r="K30" s="22">
        <f>J30*0.085</f>
        <v>0</v>
      </c>
      <c r="L30" s="23">
        <f>+J30+K30</f>
        <v>0</v>
      </c>
      <c r="M30" s="23">
        <f>J30*C30</f>
        <v>0</v>
      </c>
      <c r="N30" s="23">
        <f>M30*0.085</f>
        <v>0</v>
      </c>
      <c r="O30" s="23">
        <f>+M30+N30</f>
        <v>0</v>
      </c>
    </row>
    <row r="31" spans="1:15" ht="24">
      <c r="A31" s="8">
        <v>10</v>
      </c>
      <c r="B31" s="9" t="s">
        <v>29</v>
      </c>
      <c r="C31" s="10">
        <v>50</v>
      </c>
      <c r="D31" s="10" t="s">
        <v>19</v>
      </c>
      <c r="E31" s="22"/>
      <c r="F31" s="22">
        <f>E31*0.085</f>
        <v>0</v>
      </c>
      <c r="G31" s="22">
        <f>+E31+F31</f>
        <v>0</v>
      </c>
      <c r="H31" s="22"/>
      <c r="I31" s="22"/>
      <c r="J31" s="22"/>
      <c r="K31" s="22">
        <f>J31*0.085</f>
        <v>0</v>
      </c>
      <c r="L31" s="23">
        <f>+J31+K31</f>
        <v>0</v>
      </c>
      <c r="M31" s="23">
        <f>J31*C31</f>
        <v>0</v>
      </c>
      <c r="N31" s="23">
        <f>M31*0.085</f>
        <v>0</v>
      </c>
      <c r="O31" s="23">
        <f>+M31+N31</f>
        <v>0</v>
      </c>
    </row>
    <row r="32" spans="1:15" ht="15.75" customHeight="1">
      <c r="A32" s="8">
        <v>11</v>
      </c>
      <c r="B32" s="9" t="s">
        <v>30</v>
      </c>
      <c r="C32" s="10">
        <v>240</v>
      </c>
      <c r="D32" s="10" t="s">
        <v>19</v>
      </c>
      <c r="E32" s="22"/>
      <c r="F32" s="22">
        <f>E32*0.085</f>
        <v>0</v>
      </c>
      <c r="G32" s="22">
        <f>+E32+F32</f>
        <v>0</v>
      </c>
      <c r="H32" s="22"/>
      <c r="I32" s="22"/>
      <c r="J32" s="22"/>
      <c r="K32" s="22">
        <f>J32*0.085</f>
        <v>0</v>
      </c>
      <c r="L32" s="23">
        <f>+J32+K32</f>
        <v>0</v>
      </c>
      <c r="M32" s="23">
        <f>J32*C32</f>
        <v>0</v>
      </c>
      <c r="N32" s="23">
        <f>M32*0.085</f>
        <v>0</v>
      </c>
      <c r="O32" s="23">
        <f>+M32+N32</f>
        <v>0</v>
      </c>
    </row>
    <row r="33" spans="1:15" ht="15.75">
      <c r="A33" s="105" t="s">
        <v>322</v>
      </c>
      <c r="B33" s="106"/>
      <c r="C33" s="106"/>
      <c r="D33" s="106"/>
      <c r="E33" s="107"/>
      <c r="F33" s="12" t="s">
        <v>377</v>
      </c>
      <c r="G33" s="12" t="s">
        <v>377</v>
      </c>
      <c r="H33" s="12" t="s">
        <v>377</v>
      </c>
      <c r="I33" s="12" t="s">
        <v>377</v>
      </c>
      <c r="J33" s="12" t="s">
        <v>377</v>
      </c>
      <c r="K33" s="12" t="s">
        <v>377</v>
      </c>
      <c r="L33" s="12" t="s">
        <v>377</v>
      </c>
      <c r="M33" s="25">
        <f>SUM(M30:M32)</f>
        <v>0</v>
      </c>
      <c r="N33" s="25">
        <f>SUM(N30:N32)</f>
        <v>0</v>
      </c>
      <c r="O33" s="25">
        <f>SUM(O30:O32)</f>
        <v>0</v>
      </c>
    </row>
    <row r="34" spans="1:15" ht="15.75">
      <c r="A34" s="5"/>
      <c r="B34" s="2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5.75">
      <c r="A35" s="108" t="s">
        <v>31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</row>
    <row r="36" spans="1:15" s="41" customFormat="1" ht="60">
      <c r="A36" s="6" t="s">
        <v>295</v>
      </c>
      <c r="B36" s="6" t="s">
        <v>296</v>
      </c>
      <c r="C36" s="6" t="s">
        <v>297</v>
      </c>
      <c r="D36" s="6" t="s">
        <v>406</v>
      </c>
      <c r="E36" s="6" t="s">
        <v>298</v>
      </c>
      <c r="F36" s="6" t="s">
        <v>408</v>
      </c>
      <c r="G36" s="6" t="s">
        <v>299</v>
      </c>
      <c r="H36" s="6" t="s">
        <v>300</v>
      </c>
      <c r="I36" s="6" t="s">
        <v>301</v>
      </c>
      <c r="J36" s="6" t="s">
        <v>409</v>
      </c>
      <c r="K36" s="6" t="s">
        <v>410</v>
      </c>
      <c r="L36" s="6" t="s">
        <v>411</v>
      </c>
      <c r="M36" s="6" t="s">
        <v>302</v>
      </c>
      <c r="N36" s="6" t="s">
        <v>412</v>
      </c>
      <c r="O36" s="6" t="s">
        <v>303</v>
      </c>
    </row>
    <row r="37" spans="1:15" s="1" customFormat="1" ht="15.75">
      <c r="A37" s="6">
        <v>1</v>
      </c>
      <c r="B37" s="6">
        <v>2</v>
      </c>
      <c r="C37" s="6">
        <v>3</v>
      </c>
      <c r="D37" s="6">
        <v>4</v>
      </c>
      <c r="E37" s="6">
        <v>5</v>
      </c>
      <c r="F37" s="6">
        <v>6</v>
      </c>
      <c r="G37" s="6" t="s">
        <v>304</v>
      </c>
      <c r="H37" s="6">
        <v>8</v>
      </c>
      <c r="I37" s="6">
        <v>9</v>
      </c>
      <c r="J37" s="6">
        <v>10</v>
      </c>
      <c r="K37" s="6">
        <v>11</v>
      </c>
      <c r="L37" s="6" t="s">
        <v>305</v>
      </c>
      <c r="M37" s="6" t="s">
        <v>306</v>
      </c>
      <c r="N37" s="6" t="s">
        <v>307</v>
      </c>
      <c r="O37" s="6" t="s">
        <v>308</v>
      </c>
    </row>
    <row r="38" spans="1:15" s="1" customFormat="1" ht="16.5">
      <c r="A38" s="8">
        <v>12</v>
      </c>
      <c r="B38" s="9" t="s">
        <v>32</v>
      </c>
      <c r="C38" s="10">
        <v>850</v>
      </c>
      <c r="D38" s="10" t="s">
        <v>19</v>
      </c>
      <c r="E38" s="22"/>
      <c r="F38" s="22">
        <f>E38*0.085</f>
        <v>0</v>
      </c>
      <c r="G38" s="22">
        <f>E38+F38</f>
        <v>0</v>
      </c>
      <c r="H38" s="22"/>
      <c r="I38" s="22"/>
      <c r="J38" s="22"/>
      <c r="K38" s="22">
        <f>J38*0.085</f>
        <v>0</v>
      </c>
      <c r="L38" s="23">
        <f>+J38+K38</f>
        <v>0</v>
      </c>
      <c r="M38" s="23">
        <f>J38*C38</f>
        <v>0</v>
      </c>
      <c r="N38" s="23">
        <f>M38*0.085</f>
        <v>0</v>
      </c>
      <c r="O38" s="23">
        <f>M38+N38</f>
        <v>0</v>
      </c>
    </row>
    <row r="39" spans="1:15" ht="15.75">
      <c r="A39" s="8">
        <v>13</v>
      </c>
      <c r="B39" s="9" t="s">
        <v>33</v>
      </c>
      <c r="C39" s="10">
        <v>170</v>
      </c>
      <c r="D39" s="10" t="s">
        <v>19</v>
      </c>
      <c r="E39" s="22"/>
      <c r="F39" s="22">
        <f t="shared" ref="F39:F45" si="7">E39*0.085</f>
        <v>0</v>
      </c>
      <c r="G39" s="22">
        <f t="shared" ref="G39:G45" si="8">E39+F39</f>
        <v>0</v>
      </c>
      <c r="H39" s="22"/>
      <c r="I39" s="22"/>
      <c r="J39" s="22"/>
      <c r="K39" s="22">
        <f t="shared" ref="K39:K45" si="9">J39*0.085</f>
        <v>0</v>
      </c>
      <c r="L39" s="23">
        <f t="shared" ref="L39:L45" si="10">+J39+K39</f>
        <v>0</v>
      </c>
      <c r="M39" s="23">
        <f t="shared" ref="M39:M45" si="11">J39*C39</f>
        <v>0</v>
      </c>
      <c r="N39" s="23">
        <f t="shared" ref="N39:N46" si="12">M39*0.085</f>
        <v>0</v>
      </c>
      <c r="O39" s="23">
        <f t="shared" ref="O39:O46" si="13">M39+N39</f>
        <v>0</v>
      </c>
    </row>
    <row r="40" spans="1:15" ht="12.75" customHeight="1">
      <c r="A40" s="8">
        <v>14</v>
      </c>
      <c r="B40" s="9" t="s">
        <v>34</v>
      </c>
      <c r="C40" s="10">
        <v>340</v>
      </c>
      <c r="D40" s="10" t="s">
        <v>19</v>
      </c>
      <c r="E40" s="22"/>
      <c r="F40" s="22">
        <f t="shared" si="7"/>
        <v>0</v>
      </c>
      <c r="G40" s="22">
        <f t="shared" si="8"/>
        <v>0</v>
      </c>
      <c r="H40" s="22"/>
      <c r="I40" s="22"/>
      <c r="J40" s="22"/>
      <c r="K40" s="22">
        <f t="shared" si="9"/>
        <v>0</v>
      </c>
      <c r="L40" s="23">
        <f t="shared" si="10"/>
        <v>0</v>
      </c>
      <c r="M40" s="23">
        <f t="shared" si="11"/>
        <v>0</v>
      </c>
      <c r="N40" s="23">
        <f t="shared" si="12"/>
        <v>0</v>
      </c>
      <c r="O40" s="23">
        <f t="shared" si="13"/>
        <v>0</v>
      </c>
    </row>
    <row r="41" spans="1:15" ht="15.75">
      <c r="A41" s="8">
        <v>15</v>
      </c>
      <c r="B41" s="9" t="s">
        <v>35</v>
      </c>
      <c r="C41" s="10">
        <v>100</v>
      </c>
      <c r="D41" s="10" t="s">
        <v>19</v>
      </c>
      <c r="E41" s="22"/>
      <c r="F41" s="22">
        <f t="shared" si="7"/>
        <v>0</v>
      </c>
      <c r="G41" s="22">
        <f t="shared" si="8"/>
        <v>0</v>
      </c>
      <c r="H41" s="22"/>
      <c r="I41" s="22"/>
      <c r="J41" s="22"/>
      <c r="K41" s="22">
        <f t="shared" si="9"/>
        <v>0</v>
      </c>
      <c r="L41" s="23">
        <f t="shared" si="10"/>
        <v>0</v>
      </c>
      <c r="M41" s="23">
        <f t="shared" si="11"/>
        <v>0</v>
      </c>
      <c r="N41" s="23">
        <f t="shared" si="12"/>
        <v>0</v>
      </c>
      <c r="O41" s="23">
        <f t="shared" si="13"/>
        <v>0</v>
      </c>
    </row>
    <row r="42" spans="1:15" ht="10.5" customHeight="1">
      <c r="A42" s="8">
        <v>16</v>
      </c>
      <c r="B42" s="80" t="s">
        <v>434</v>
      </c>
      <c r="C42" s="10">
        <v>150</v>
      </c>
      <c r="D42" s="10" t="s">
        <v>19</v>
      </c>
      <c r="E42" s="22"/>
      <c r="F42" s="22">
        <f t="shared" si="7"/>
        <v>0</v>
      </c>
      <c r="G42" s="22">
        <f t="shared" si="8"/>
        <v>0</v>
      </c>
      <c r="H42" s="22"/>
      <c r="I42" s="22"/>
      <c r="J42" s="22"/>
      <c r="K42" s="22">
        <f t="shared" si="9"/>
        <v>0</v>
      </c>
      <c r="L42" s="23">
        <f t="shared" si="10"/>
        <v>0</v>
      </c>
      <c r="M42" s="23">
        <f t="shared" si="11"/>
        <v>0</v>
      </c>
      <c r="N42" s="23">
        <f t="shared" si="12"/>
        <v>0</v>
      </c>
      <c r="O42" s="23">
        <f t="shared" si="13"/>
        <v>0</v>
      </c>
    </row>
    <row r="43" spans="1:15" ht="15.75">
      <c r="A43" s="8">
        <v>17</v>
      </c>
      <c r="B43" s="38" t="s">
        <v>36</v>
      </c>
      <c r="C43" s="10">
        <v>120</v>
      </c>
      <c r="D43" s="10" t="s">
        <v>19</v>
      </c>
      <c r="E43" s="22"/>
      <c r="F43" s="22">
        <f t="shared" si="7"/>
        <v>0</v>
      </c>
      <c r="G43" s="22">
        <f t="shared" si="8"/>
        <v>0</v>
      </c>
      <c r="H43" s="22"/>
      <c r="I43" s="22"/>
      <c r="J43" s="22"/>
      <c r="K43" s="22">
        <f t="shared" si="9"/>
        <v>0</v>
      </c>
      <c r="L43" s="23">
        <f t="shared" si="10"/>
        <v>0</v>
      </c>
      <c r="M43" s="23">
        <f t="shared" si="11"/>
        <v>0</v>
      </c>
      <c r="N43" s="23">
        <f t="shared" si="12"/>
        <v>0</v>
      </c>
      <c r="O43" s="23">
        <f t="shared" si="13"/>
        <v>0</v>
      </c>
    </row>
    <row r="44" spans="1:15" ht="14.25" customHeight="1">
      <c r="A44" s="8">
        <v>18</v>
      </c>
      <c r="B44" s="81" t="s">
        <v>37</v>
      </c>
      <c r="C44" s="10">
        <v>30</v>
      </c>
      <c r="D44" s="10" t="s">
        <v>19</v>
      </c>
      <c r="E44" s="22"/>
      <c r="F44" s="22">
        <f t="shared" si="7"/>
        <v>0</v>
      </c>
      <c r="G44" s="22">
        <f t="shared" si="8"/>
        <v>0</v>
      </c>
      <c r="H44" s="22"/>
      <c r="I44" s="22"/>
      <c r="J44" s="22"/>
      <c r="K44" s="22">
        <f t="shared" si="9"/>
        <v>0</v>
      </c>
      <c r="L44" s="23">
        <f t="shared" si="10"/>
        <v>0</v>
      </c>
      <c r="M44" s="23">
        <f t="shared" si="11"/>
        <v>0</v>
      </c>
      <c r="N44" s="23">
        <f t="shared" si="12"/>
        <v>0</v>
      </c>
      <c r="O44" s="23">
        <f t="shared" si="13"/>
        <v>0</v>
      </c>
    </row>
    <row r="45" spans="1:15" ht="19.5" customHeight="1">
      <c r="A45" s="8">
        <v>19</v>
      </c>
      <c r="B45" s="38" t="s">
        <v>367</v>
      </c>
      <c r="C45" s="10">
        <v>8</v>
      </c>
      <c r="D45" s="10" t="s">
        <v>19</v>
      </c>
      <c r="E45" s="22"/>
      <c r="F45" s="22">
        <f t="shared" si="7"/>
        <v>0</v>
      </c>
      <c r="G45" s="22">
        <f t="shared" si="8"/>
        <v>0</v>
      </c>
      <c r="H45" s="22"/>
      <c r="I45" s="22"/>
      <c r="J45" s="22"/>
      <c r="K45" s="22">
        <f t="shared" si="9"/>
        <v>0</v>
      </c>
      <c r="L45" s="23">
        <f t="shared" si="10"/>
        <v>0</v>
      </c>
      <c r="M45" s="23">
        <f t="shared" si="11"/>
        <v>0</v>
      </c>
      <c r="N45" s="23">
        <f t="shared" si="12"/>
        <v>0</v>
      </c>
      <c r="O45" s="23">
        <f t="shared" si="13"/>
        <v>0</v>
      </c>
    </row>
    <row r="46" spans="1:15" ht="15.75">
      <c r="A46" s="105" t="s">
        <v>322</v>
      </c>
      <c r="B46" s="106"/>
      <c r="C46" s="106"/>
      <c r="D46" s="106"/>
      <c r="E46" s="107"/>
      <c r="F46" s="12" t="s">
        <v>377</v>
      </c>
      <c r="G46" s="12" t="s">
        <v>377</v>
      </c>
      <c r="H46" s="12" t="s">
        <v>377</v>
      </c>
      <c r="I46" s="12" t="s">
        <v>377</v>
      </c>
      <c r="J46" s="12" t="s">
        <v>377</v>
      </c>
      <c r="K46" s="12" t="s">
        <v>377</v>
      </c>
      <c r="L46" s="12" t="s">
        <v>377</v>
      </c>
      <c r="M46" s="25">
        <f>SUM(M38:M45)</f>
        <v>0</v>
      </c>
      <c r="N46" s="25">
        <f t="shared" si="12"/>
        <v>0</v>
      </c>
      <c r="O46" s="25">
        <f t="shared" si="13"/>
        <v>0</v>
      </c>
    </row>
    <row r="47" spans="1:15" ht="15.75">
      <c r="A47" s="5"/>
      <c r="B47" s="2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5.75">
      <c r="A48" s="108" t="s">
        <v>38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</row>
    <row r="49" spans="1:15" s="41" customFormat="1" ht="60">
      <c r="A49" s="6" t="s">
        <v>295</v>
      </c>
      <c r="B49" s="6" t="s">
        <v>296</v>
      </c>
      <c r="C49" s="6" t="s">
        <v>297</v>
      </c>
      <c r="D49" s="6" t="s">
        <v>406</v>
      </c>
      <c r="E49" s="6" t="s">
        <v>298</v>
      </c>
      <c r="F49" s="6" t="s">
        <v>408</v>
      </c>
      <c r="G49" s="6" t="s">
        <v>299</v>
      </c>
      <c r="H49" s="6" t="s">
        <v>300</v>
      </c>
      <c r="I49" s="6" t="s">
        <v>301</v>
      </c>
      <c r="J49" s="6" t="s">
        <v>409</v>
      </c>
      <c r="K49" s="6" t="s">
        <v>410</v>
      </c>
      <c r="L49" s="6" t="s">
        <v>411</v>
      </c>
      <c r="M49" s="6" t="s">
        <v>302</v>
      </c>
      <c r="N49" s="6" t="s">
        <v>412</v>
      </c>
      <c r="O49" s="6" t="s">
        <v>303</v>
      </c>
    </row>
    <row r="50" spans="1:1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 t="s">
        <v>304</v>
      </c>
      <c r="H50" s="6">
        <v>8</v>
      </c>
      <c r="I50" s="6">
        <v>9</v>
      </c>
      <c r="J50" s="6">
        <v>10</v>
      </c>
      <c r="K50" s="6">
        <v>11</v>
      </c>
      <c r="L50" s="6" t="s">
        <v>305</v>
      </c>
      <c r="M50" s="6" t="s">
        <v>306</v>
      </c>
      <c r="N50" s="6" t="s">
        <v>307</v>
      </c>
      <c r="O50" s="6" t="s">
        <v>308</v>
      </c>
    </row>
    <row r="51" spans="1:15" ht="24">
      <c r="A51" s="8">
        <v>20</v>
      </c>
      <c r="B51" s="38" t="s">
        <v>39</v>
      </c>
      <c r="C51" s="10">
        <v>230</v>
      </c>
      <c r="D51" s="40" t="s">
        <v>19</v>
      </c>
      <c r="E51" s="22"/>
      <c r="F51" s="22">
        <f>E51*0.085</f>
        <v>0</v>
      </c>
      <c r="G51" s="22">
        <f>+E51+F51</f>
        <v>0</v>
      </c>
      <c r="H51" s="22"/>
      <c r="I51" s="22"/>
      <c r="J51" s="22"/>
      <c r="K51" s="22">
        <f>J51*0.085</f>
        <v>0</v>
      </c>
      <c r="L51" s="23">
        <f>J51+K51</f>
        <v>0</v>
      </c>
      <c r="M51" s="23">
        <f>J51*C51</f>
        <v>0</v>
      </c>
      <c r="N51" s="23">
        <f>M51*0.085</f>
        <v>0</v>
      </c>
      <c r="O51" s="23">
        <f>+M51+N51</f>
        <v>0</v>
      </c>
    </row>
    <row r="52" spans="1:15" ht="24">
      <c r="A52" s="8">
        <v>21</v>
      </c>
      <c r="B52" s="38" t="s">
        <v>40</v>
      </c>
      <c r="C52" s="10">
        <v>5</v>
      </c>
      <c r="D52" s="40" t="s">
        <v>19</v>
      </c>
      <c r="E52" s="22"/>
      <c r="F52" s="22">
        <f t="shared" ref="F52:F61" si="14">E52*0.085</f>
        <v>0</v>
      </c>
      <c r="G52" s="22">
        <f t="shared" ref="G52:G61" si="15">+E52+F52</f>
        <v>0</v>
      </c>
      <c r="H52" s="22"/>
      <c r="I52" s="22"/>
      <c r="J52" s="22"/>
      <c r="K52" s="22">
        <f t="shared" ref="K52:K61" si="16">J52*0.085</f>
        <v>0</v>
      </c>
      <c r="L52" s="23">
        <f t="shared" ref="L52:L61" si="17">J52+K52</f>
        <v>0</v>
      </c>
      <c r="M52" s="23">
        <f t="shared" ref="M52:M61" si="18">J52*C52</f>
        <v>0</v>
      </c>
      <c r="N52" s="23">
        <f t="shared" ref="N52:N61" si="19">M52*0.085</f>
        <v>0</v>
      </c>
      <c r="O52" s="23">
        <f t="shared" ref="O52:O61" si="20">+M52+N52</f>
        <v>0</v>
      </c>
    </row>
    <row r="53" spans="1:15" ht="15.75">
      <c r="A53" s="8">
        <v>22</v>
      </c>
      <c r="B53" s="38" t="s">
        <v>41</v>
      </c>
      <c r="C53" s="10">
        <v>40</v>
      </c>
      <c r="D53" s="40" t="s">
        <v>19</v>
      </c>
      <c r="E53" s="22"/>
      <c r="F53" s="22">
        <f t="shared" si="14"/>
        <v>0</v>
      </c>
      <c r="G53" s="22">
        <f t="shared" si="15"/>
        <v>0</v>
      </c>
      <c r="H53" s="22"/>
      <c r="I53" s="22"/>
      <c r="J53" s="22"/>
      <c r="K53" s="22">
        <f t="shared" si="16"/>
        <v>0</v>
      </c>
      <c r="L53" s="23">
        <f t="shared" si="17"/>
        <v>0</v>
      </c>
      <c r="M53" s="23">
        <f t="shared" si="18"/>
        <v>0</v>
      </c>
      <c r="N53" s="23">
        <f t="shared" si="19"/>
        <v>0</v>
      </c>
      <c r="O53" s="23">
        <f t="shared" si="20"/>
        <v>0</v>
      </c>
    </row>
    <row r="54" spans="1:15" ht="24">
      <c r="A54" s="8">
        <v>23</v>
      </c>
      <c r="B54" s="38" t="s">
        <v>42</v>
      </c>
      <c r="C54" s="10">
        <v>5</v>
      </c>
      <c r="D54" s="40" t="s">
        <v>19</v>
      </c>
      <c r="E54" s="22"/>
      <c r="F54" s="22">
        <f t="shared" si="14"/>
        <v>0</v>
      </c>
      <c r="G54" s="22">
        <f t="shared" si="15"/>
        <v>0</v>
      </c>
      <c r="H54" s="22"/>
      <c r="I54" s="22"/>
      <c r="J54" s="22"/>
      <c r="K54" s="22">
        <f t="shared" si="16"/>
        <v>0</v>
      </c>
      <c r="L54" s="23">
        <f t="shared" si="17"/>
        <v>0</v>
      </c>
      <c r="M54" s="23">
        <f t="shared" si="18"/>
        <v>0</v>
      </c>
      <c r="N54" s="23">
        <f t="shared" si="19"/>
        <v>0</v>
      </c>
      <c r="O54" s="23">
        <f t="shared" si="20"/>
        <v>0</v>
      </c>
    </row>
    <row r="55" spans="1:15" ht="15.75">
      <c r="A55" s="8">
        <v>24</v>
      </c>
      <c r="B55" s="38" t="s">
        <v>43</v>
      </c>
      <c r="C55" s="10">
        <v>100</v>
      </c>
      <c r="D55" s="40" t="s">
        <v>19</v>
      </c>
      <c r="E55" s="22"/>
      <c r="F55" s="22">
        <f t="shared" si="14"/>
        <v>0</v>
      </c>
      <c r="G55" s="22">
        <f t="shared" si="15"/>
        <v>0</v>
      </c>
      <c r="H55" s="22"/>
      <c r="I55" s="22"/>
      <c r="J55" s="22"/>
      <c r="K55" s="22">
        <f t="shared" si="16"/>
        <v>0</v>
      </c>
      <c r="L55" s="23">
        <f t="shared" si="17"/>
        <v>0</v>
      </c>
      <c r="M55" s="23">
        <f t="shared" si="18"/>
        <v>0</v>
      </c>
      <c r="N55" s="23">
        <f t="shared" si="19"/>
        <v>0</v>
      </c>
      <c r="O55" s="23">
        <f t="shared" si="20"/>
        <v>0</v>
      </c>
    </row>
    <row r="56" spans="1:15" ht="24">
      <c r="A56" s="8">
        <v>25</v>
      </c>
      <c r="B56" s="38" t="s">
        <v>44</v>
      </c>
      <c r="C56" s="10">
        <v>100</v>
      </c>
      <c r="D56" s="40" t="s">
        <v>19</v>
      </c>
      <c r="E56" s="22"/>
      <c r="F56" s="22">
        <f t="shared" si="14"/>
        <v>0</v>
      </c>
      <c r="G56" s="22">
        <f t="shared" si="15"/>
        <v>0</v>
      </c>
      <c r="H56" s="22"/>
      <c r="I56" s="22"/>
      <c r="J56" s="22"/>
      <c r="K56" s="22">
        <f t="shared" si="16"/>
        <v>0</v>
      </c>
      <c r="L56" s="23">
        <f t="shared" si="17"/>
        <v>0</v>
      </c>
      <c r="M56" s="23">
        <f t="shared" si="18"/>
        <v>0</v>
      </c>
      <c r="N56" s="23">
        <f t="shared" si="19"/>
        <v>0</v>
      </c>
      <c r="O56" s="23">
        <f t="shared" si="20"/>
        <v>0</v>
      </c>
    </row>
    <row r="57" spans="1:15" ht="15.75">
      <c r="A57" s="8">
        <v>26</v>
      </c>
      <c r="B57" s="38" t="s">
        <v>45</v>
      </c>
      <c r="C57" s="10">
        <v>20</v>
      </c>
      <c r="D57" s="40" t="s">
        <v>19</v>
      </c>
      <c r="E57" s="22"/>
      <c r="F57" s="22">
        <f t="shared" si="14"/>
        <v>0</v>
      </c>
      <c r="G57" s="22">
        <f t="shared" si="15"/>
        <v>0</v>
      </c>
      <c r="H57" s="22"/>
      <c r="I57" s="22"/>
      <c r="J57" s="22"/>
      <c r="K57" s="22">
        <f t="shared" si="16"/>
        <v>0</v>
      </c>
      <c r="L57" s="23">
        <f t="shared" si="17"/>
        <v>0</v>
      </c>
      <c r="M57" s="23">
        <f t="shared" si="18"/>
        <v>0</v>
      </c>
      <c r="N57" s="23">
        <f t="shared" si="19"/>
        <v>0</v>
      </c>
      <c r="O57" s="23">
        <f t="shared" si="20"/>
        <v>0</v>
      </c>
    </row>
    <row r="58" spans="1:15" ht="15.75">
      <c r="A58" s="8">
        <v>27</v>
      </c>
      <c r="B58" s="38" t="s">
        <v>46</v>
      </c>
      <c r="C58" s="10">
        <v>20</v>
      </c>
      <c r="D58" s="40" t="s">
        <v>19</v>
      </c>
      <c r="E58" s="22"/>
      <c r="F58" s="22">
        <f t="shared" si="14"/>
        <v>0</v>
      </c>
      <c r="G58" s="22">
        <f t="shared" si="15"/>
        <v>0</v>
      </c>
      <c r="H58" s="22"/>
      <c r="I58" s="22"/>
      <c r="J58" s="22"/>
      <c r="K58" s="22">
        <f t="shared" si="16"/>
        <v>0</v>
      </c>
      <c r="L58" s="23">
        <f t="shared" si="17"/>
        <v>0</v>
      </c>
      <c r="M58" s="23">
        <f t="shared" si="18"/>
        <v>0</v>
      </c>
      <c r="N58" s="23">
        <f t="shared" si="19"/>
        <v>0</v>
      </c>
      <c r="O58" s="23">
        <f t="shared" si="20"/>
        <v>0</v>
      </c>
    </row>
    <row r="59" spans="1:15" ht="24">
      <c r="A59" s="8">
        <v>28</v>
      </c>
      <c r="B59" s="38" t="s">
        <v>47</v>
      </c>
      <c r="C59" s="10">
        <v>120</v>
      </c>
      <c r="D59" s="40" t="s">
        <v>19</v>
      </c>
      <c r="E59" s="22"/>
      <c r="F59" s="22">
        <f t="shared" si="14"/>
        <v>0</v>
      </c>
      <c r="G59" s="22">
        <f t="shared" si="15"/>
        <v>0</v>
      </c>
      <c r="H59" s="22"/>
      <c r="I59" s="22"/>
      <c r="J59" s="22"/>
      <c r="K59" s="22">
        <f t="shared" si="16"/>
        <v>0</v>
      </c>
      <c r="L59" s="23">
        <f t="shared" si="17"/>
        <v>0</v>
      </c>
      <c r="M59" s="23">
        <f t="shared" si="18"/>
        <v>0</v>
      </c>
      <c r="N59" s="23">
        <f t="shared" si="19"/>
        <v>0</v>
      </c>
      <c r="O59" s="23">
        <f t="shared" si="20"/>
        <v>0</v>
      </c>
    </row>
    <row r="60" spans="1:15" ht="15.75">
      <c r="A60" s="8">
        <v>29</v>
      </c>
      <c r="B60" s="38" t="s">
        <v>48</v>
      </c>
      <c r="C60" s="10">
        <v>200</v>
      </c>
      <c r="D60" s="40" t="s">
        <v>19</v>
      </c>
      <c r="E60" s="22"/>
      <c r="F60" s="22">
        <f t="shared" si="14"/>
        <v>0</v>
      </c>
      <c r="G60" s="22">
        <f t="shared" si="15"/>
        <v>0</v>
      </c>
      <c r="H60" s="22"/>
      <c r="I60" s="22"/>
      <c r="J60" s="22"/>
      <c r="K60" s="22">
        <f t="shared" si="16"/>
        <v>0</v>
      </c>
      <c r="L60" s="23">
        <f t="shared" si="17"/>
        <v>0</v>
      </c>
      <c r="M60" s="23">
        <f t="shared" si="18"/>
        <v>0</v>
      </c>
      <c r="N60" s="23">
        <f t="shared" si="19"/>
        <v>0</v>
      </c>
      <c r="O60" s="23">
        <f t="shared" si="20"/>
        <v>0</v>
      </c>
    </row>
    <row r="61" spans="1:15" ht="15.75" customHeight="1">
      <c r="A61" s="8">
        <v>30</v>
      </c>
      <c r="B61" s="38" t="s">
        <v>49</v>
      </c>
      <c r="C61" s="10">
        <v>90</v>
      </c>
      <c r="D61" s="40" t="s">
        <v>19</v>
      </c>
      <c r="E61" s="22"/>
      <c r="F61" s="22">
        <f t="shared" si="14"/>
        <v>0</v>
      </c>
      <c r="G61" s="22">
        <f t="shared" si="15"/>
        <v>0</v>
      </c>
      <c r="H61" s="22"/>
      <c r="I61" s="22"/>
      <c r="J61" s="22"/>
      <c r="K61" s="22">
        <f t="shared" si="16"/>
        <v>0</v>
      </c>
      <c r="L61" s="23">
        <f t="shared" si="17"/>
        <v>0</v>
      </c>
      <c r="M61" s="23">
        <f t="shared" si="18"/>
        <v>0</v>
      </c>
      <c r="N61" s="23">
        <f t="shared" si="19"/>
        <v>0</v>
      </c>
      <c r="O61" s="23">
        <f t="shared" si="20"/>
        <v>0</v>
      </c>
    </row>
    <row r="62" spans="1:15" ht="15.75">
      <c r="A62" s="105" t="s">
        <v>322</v>
      </c>
      <c r="B62" s="106"/>
      <c r="C62" s="106"/>
      <c r="D62" s="106"/>
      <c r="E62" s="107"/>
      <c r="F62" s="12" t="s">
        <v>377</v>
      </c>
      <c r="G62" s="12" t="s">
        <v>377</v>
      </c>
      <c r="H62" s="12" t="s">
        <v>377</v>
      </c>
      <c r="I62" s="12" t="s">
        <v>377</v>
      </c>
      <c r="J62" s="12" t="s">
        <v>377</v>
      </c>
      <c r="K62" s="12" t="s">
        <v>377</v>
      </c>
      <c r="L62" s="12" t="s">
        <v>377</v>
      </c>
      <c r="M62" s="25">
        <f>SUM(M51:M61)</f>
        <v>0</v>
      </c>
      <c r="N62" s="25">
        <f>SUM(N51:N61)</f>
        <v>0</v>
      </c>
      <c r="O62" s="25">
        <f>SUM(O51:O61)</f>
        <v>0</v>
      </c>
    </row>
    <row r="64" spans="1:15">
      <c r="A64" s="101" t="s">
        <v>378</v>
      </c>
      <c r="B64" s="102"/>
      <c r="C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ht="18" customHeight="1">
      <c r="A65" s="112" t="s">
        <v>416</v>
      </c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</row>
    <row r="66" spans="1:14">
      <c r="A66" s="113" t="s">
        <v>417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</row>
    <row r="67" spans="1:14">
      <c r="A67" s="113" t="s">
        <v>418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</row>
    <row r="68" spans="1:14">
      <c r="A68" s="112" t="s">
        <v>419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>
      <c r="A69" s="103" t="s">
        <v>420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>
      <c r="A70" s="103" t="s">
        <v>421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</row>
    <row r="71" spans="1:14">
      <c r="A71" s="103" t="s">
        <v>442</v>
      </c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</row>
    <row r="72" spans="1:14">
      <c r="A72" s="103" t="s">
        <v>423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>
      <c r="A73" s="103" t="s">
        <v>424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>
      <c r="A74" s="103" t="s">
        <v>425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>
      <c r="A75" s="103" t="s">
        <v>426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>
      <c r="A76" s="103" t="s">
        <v>427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>
      <c r="A77" s="103" t="s">
        <v>428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>
      <c r="A78" s="103" t="s">
        <v>429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4" ht="15" customHeight="1">
      <c r="A79" s="99" t="s">
        <v>379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</row>
    <row r="80" spans="1:14">
      <c r="A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</row>
    <row r="81" spans="1:14">
      <c r="A81" s="103" t="s">
        <v>380</v>
      </c>
      <c r="B81" s="102"/>
      <c r="C81" s="34"/>
      <c r="D81" s="35"/>
      <c r="E81" s="35"/>
      <c r="F81" s="35"/>
      <c r="G81" s="35" t="s">
        <v>381</v>
      </c>
      <c r="H81" s="35"/>
      <c r="I81" s="35"/>
      <c r="J81" s="35"/>
      <c r="K81" s="35"/>
      <c r="L81" s="35" t="s">
        <v>382</v>
      </c>
      <c r="M81" s="35"/>
      <c r="N81" s="35"/>
    </row>
  </sheetData>
  <mergeCells count="30">
    <mergeCell ref="A35:O35"/>
    <mergeCell ref="A75:N75"/>
    <mergeCell ref="A48:O48"/>
    <mergeCell ref="A13:E13"/>
    <mergeCell ref="A19:E19"/>
    <mergeCell ref="A66:N66"/>
    <mergeCell ref="A67:N67"/>
    <mergeCell ref="A25:E25"/>
    <mergeCell ref="A33:E33"/>
    <mergeCell ref="A46:E46"/>
    <mergeCell ref="A68:N68"/>
    <mergeCell ref="A69:N69"/>
    <mergeCell ref="A70:N70"/>
    <mergeCell ref="A71:N71"/>
    <mergeCell ref="A72:N72"/>
    <mergeCell ref="A73:N73"/>
    <mergeCell ref="A2:O2"/>
    <mergeCell ref="A4:O4"/>
    <mergeCell ref="A15:O15"/>
    <mergeCell ref="A21:O21"/>
    <mergeCell ref="A27:O27"/>
    <mergeCell ref="A64:B64"/>
    <mergeCell ref="A65:N65"/>
    <mergeCell ref="A79:N79"/>
    <mergeCell ref="A81:B81"/>
    <mergeCell ref="A62:E62"/>
    <mergeCell ref="A76:N76"/>
    <mergeCell ref="A77:N77"/>
    <mergeCell ref="A78:N78"/>
    <mergeCell ref="A74:N74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6"/>
  <sheetViews>
    <sheetView topLeftCell="A10" zoomScale="200" zoomScaleNormal="200" workbookViewId="0">
      <selection activeCell="A3" sqref="A3:IV3"/>
    </sheetView>
  </sheetViews>
  <sheetFormatPr defaultRowHeight="15"/>
  <cols>
    <col min="1" max="1" width="2.5703125" customWidth="1"/>
    <col min="2" max="2" width="21.5703125" style="41" customWidth="1"/>
    <col min="3" max="3" width="6.28515625" customWidth="1"/>
    <col min="4" max="4" width="4.140625" customWidth="1"/>
    <col min="5" max="5" width="7.28515625" customWidth="1"/>
    <col min="6" max="6" width="7" customWidth="1"/>
    <col min="7" max="7" width="7.5703125" customWidth="1"/>
    <col min="9" max="10" width="7.5703125" customWidth="1"/>
    <col min="11" max="11" width="6.7109375" customWidth="1"/>
    <col min="12" max="12" width="8.7109375" customWidth="1"/>
    <col min="13" max="13" width="10.42578125" customWidth="1"/>
    <col min="14" max="14" width="10.140625" customWidth="1"/>
    <col min="15" max="15" width="10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3" spans="1:15" s="36" customFormat="1" ht="12.75">
      <c r="A3" s="104" t="s">
        <v>50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s="5" customFormat="1" ht="12">
      <c r="B4" s="21"/>
    </row>
    <row r="5" spans="1:15" s="5" customFormat="1" ht="12">
      <c r="A5" s="108" t="s">
        <v>51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12">
      <c r="A8" s="8">
        <v>1</v>
      </c>
      <c r="B8" s="9" t="s">
        <v>52</v>
      </c>
      <c r="C8" s="16">
        <v>800</v>
      </c>
      <c r="D8" s="16" t="s">
        <v>19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23">
        <f>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24">
      <c r="A9" s="8">
        <v>2</v>
      </c>
      <c r="B9" s="9" t="s">
        <v>53</v>
      </c>
      <c r="C9" s="16">
        <v>100</v>
      </c>
      <c r="D9" s="16" t="s">
        <v>19</v>
      </c>
      <c r="E9" s="22"/>
      <c r="F9" s="22">
        <f>E9*0.085</f>
        <v>0</v>
      </c>
      <c r="G9" s="22">
        <f>+E9+F9</f>
        <v>0</v>
      </c>
      <c r="H9" s="22"/>
      <c r="I9" s="22"/>
      <c r="J9" s="22"/>
      <c r="K9" s="22">
        <f>J9*0.085</f>
        <v>0</v>
      </c>
      <c r="L9" s="23">
        <f>J9+K9</f>
        <v>0</v>
      </c>
      <c r="M9" s="23">
        <f>J9*C9</f>
        <v>0</v>
      </c>
      <c r="N9" s="23">
        <f>M9*0.085</f>
        <v>0</v>
      </c>
      <c r="O9" s="23">
        <f>+M9+N9</f>
        <v>0</v>
      </c>
    </row>
    <row r="10" spans="1:15" s="5" customFormat="1" ht="15.75" customHeight="1">
      <c r="A10" s="105" t="s">
        <v>322</v>
      </c>
      <c r="B10" s="106"/>
      <c r="C10" s="106"/>
      <c r="D10" s="106"/>
      <c r="E10" s="107"/>
      <c r="F10" s="12" t="s">
        <v>377</v>
      </c>
      <c r="G10" s="12" t="s">
        <v>377</v>
      </c>
      <c r="H10" s="12" t="s">
        <v>377</v>
      </c>
      <c r="I10" s="12" t="s">
        <v>377</v>
      </c>
      <c r="J10" s="12" t="s">
        <v>377</v>
      </c>
      <c r="K10" s="12" t="s">
        <v>377</v>
      </c>
      <c r="L10" s="12" t="s">
        <v>377</v>
      </c>
      <c r="M10" s="25">
        <f>SUM(M8:M9)</f>
        <v>0</v>
      </c>
      <c r="N10" s="25">
        <f>SUM(N8:N9)</f>
        <v>0</v>
      </c>
      <c r="O10" s="25">
        <f>SUM(O8:O9)</f>
        <v>0</v>
      </c>
    </row>
    <row r="11" spans="1:15" s="5" customFormat="1" ht="12">
      <c r="B11" s="21"/>
    </row>
    <row r="12" spans="1:15" s="5" customFormat="1" ht="12">
      <c r="A12" s="115" t="s">
        <v>54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1:15" s="5" customFormat="1" ht="54" customHeight="1">
      <c r="A13" s="6" t="s">
        <v>295</v>
      </c>
      <c r="B13" s="6" t="s">
        <v>296</v>
      </c>
      <c r="C13" s="6" t="s">
        <v>297</v>
      </c>
      <c r="D13" s="6" t="s">
        <v>406</v>
      </c>
      <c r="E13" s="6" t="s">
        <v>298</v>
      </c>
      <c r="F13" s="6" t="s">
        <v>408</v>
      </c>
      <c r="G13" s="6" t="s">
        <v>299</v>
      </c>
      <c r="H13" s="6" t="s">
        <v>300</v>
      </c>
      <c r="I13" s="6" t="s">
        <v>301</v>
      </c>
      <c r="J13" s="6" t="s">
        <v>409</v>
      </c>
      <c r="K13" s="6" t="s">
        <v>410</v>
      </c>
      <c r="L13" s="6" t="s">
        <v>411</v>
      </c>
      <c r="M13" s="6" t="s">
        <v>302</v>
      </c>
      <c r="N13" s="6" t="s">
        <v>412</v>
      </c>
      <c r="O13" s="6" t="s">
        <v>303</v>
      </c>
    </row>
    <row r="14" spans="1:15" s="5" customFormat="1" ht="12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 t="s">
        <v>304</v>
      </c>
      <c r="H14" s="6">
        <v>8</v>
      </c>
      <c r="I14" s="6">
        <v>9</v>
      </c>
      <c r="J14" s="6">
        <v>10</v>
      </c>
      <c r="K14" s="6">
        <v>11</v>
      </c>
      <c r="L14" s="6" t="s">
        <v>305</v>
      </c>
      <c r="M14" s="6" t="s">
        <v>306</v>
      </c>
      <c r="N14" s="6" t="s">
        <v>307</v>
      </c>
      <c r="O14" s="6" t="s">
        <v>308</v>
      </c>
    </row>
    <row r="15" spans="1:15" s="5" customFormat="1" ht="36">
      <c r="A15" s="8">
        <v>3</v>
      </c>
      <c r="B15" s="9" t="s">
        <v>56</v>
      </c>
      <c r="C15" s="16">
        <v>820</v>
      </c>
      <c r="D15" s="16" t="s">
        <v>19</v>
      </c>
      <c r="E15" s="22"/>
      <c r="F15" s="22">
        <f>E15*0.085</f>
        <v>0</v>
      </c>
      <c r="G15" s="22">
        <f>+E15+F15</f>
        <v>0</v>
      </c>
      <c r="H15" s="22"/>
      <c r="I15" s="22"/>
      <c r="J15" s="22"/>
      <c r="K15" s="22">
        <f>J15*0.085</f>
        <v>0</v>
      </c>
      <c r="L15" s="23">
        <f>J15+K15</f>
        <v>0</v>
      </c>
      <c r="M15" s="23">
        <f>J15*C15</f>
        <v>0</v>
      </c>
      <c r="N15" s="23">
        <f>M15*0.085</f>
        <v>0</v>
      </c>
      <c r="O15" s="23">
        <f>+M15+N15</f>
        <v>0</v>
      </c>
    </row>
    <row r="16" spans="1:15" s="5" customFormat="1" ht="36">
      <c r="A16" s="8">
        <v>4</v>
      </c>
      <c r="B16" s="9" t="s">
        <v>55</v>
      </c>
      <c r="C16" s="46">
        <v>200</v>
      </c>
      <c r="D16" s="16" t="s">
        <v>323</v>
      </c>
      <c r="E16" s="22"/>
      <c r="F16" s="22">
        <f>E16*0.085</f>
        <v>0</v>
      </c>
      <c r="G16" s="22">
        <f>+E16+F16</f>
        <v>0</v>
      </c>
      <c r="H16" s="22"/>
      <c r="I16" s="22"/>
      <c r="J16" s="22"/>
      <c r="K16" s="22">
        <f>J16*0.085</f>
        <v>0</v>
      </c>
      <c r="L16" s="23">
        <f>J16+K16</f>
        <v>0</v>
      </c>
      <c r="M16" s="23">
        <f>J16*C16</f>
        <v>0</v>
      </c>
      <c r="N16" s="23">
        <f>M16*0.085</f>
        <v>0</v>
      </c>
      <c r="O16" s="23">
        <f>+M16+N16</f>
        <v>0</v>
      </c>
    </row>
    <row r="17" spans="1:15" s="5" customFormat="1" ht="15.75" customHeight="1">
      <c r="A17" s="105" t="s">
        <v>322</v>
      </c>
      <c r="B17" s="106"/>
      <c r="C17" s="106"/>
      <c r="D17" s="106"/>
      <c r="E17" s="107"/>
      <c r="F17" s="12" t="s">
        <v>377</v>
      </c>
      <c r="G17" s="12" t="s">
        <v>377</v>
      </c>
      <c r="H17" s="12" t="s">
        <v>377</v>
      </c>
      <c r="I17" s="12" t="s">
        <v>377</v>
      </c>
      <c r="J17" s="12" t="s">
        <v>377</v>
      </c>
      <c r="K17" s="12" t="s">
        <v>377</v>
      </c>
      <c r="L17" s="12" t="s">
        <v>377</v>
      </c>
      <c r="M17" s="25">
        <f>SUM(M15:M16)</f>
        <v>0</v>
      </c>
      <c r="N17" s="25">
        <f>SUM(N15:N16)</f>
        <v>0</v>
      </c>
      <c r="O17" s="25">
        <f>SUM(O15:O16)</f>
        <v>0</v>
      </c>
    </row>
    <row r="19" spans="1:15">
      <c r="A19" s="101" t="s">
        <v>378</v>
      </c>
      <c r="B19" s="102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5">
      <c r="A20" s="112" t="s">
        <v>416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</row>
    <row r="21" spans="1:15">
      <c r="A21" s="113" t="s">
        <v>417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5">
      <c r="A22" s="113" t="s">
        <v>418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5">
      <c r="A23" s="112" t="s">
        <v>419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</row>
    <row r="24" spans="1:15">
      <c r="A24" s="103" t="s">
        <v>420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5">
      <c r="A25" s="103" t="s">
        <v>421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</row>
    <row r="26" spans="1:15">
      <c r="A26" s="103" t="s">
        <v>422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5">
      <c r="A27" s="103" t="s">
        <v>423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spans="1:15">
      <c r="A28" s="103" t="s">
        <v>424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15">
      <c r="A29" s="103" t="s">
        <v>425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</row>
    <row r="30" spans="1:15">
      <c r="A30" s="103" t="s">
        <v>426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</row>
    <row r="31" spans="1:15">
      <c r="A31" s="103" t="s">
        <v>427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</row>
    <row r="32" spans="1:15">
      <c r="A32" s="103" t="s">
        <v>428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</row>
    <row r="33" spans="1:14">
      <c r="A33" s="103" t="s">
        <v>429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14">
      <c r="A34" s="99" t="s">
        <v>379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</row>
    <row r="35" spans="1:14" ht="15" customHeight="1">
      <c r="A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>
      <c r="A36" s="103" t="s">
        <v>380</v>
      </c>
      <c r="B36" s="102"/>
      <c r="C36" s="34"/>
      <c r="D36" s="35"/>
      <c r="E36" s="35"/>
      <c r="F36" s="35"/>
      <c r="G36" s="35" t="s">
        <v>381</v>
      </c>
      <c r="H36" s="35"/>
      <c r="I36" s="35"/>
      <c r="J36" s="35"/>
      <c r="K36" s="35"/>
      <c r="L36" s="35" t="s">
        <v>382</v>
      </c>
      <c r="M36" s="35"/>
      <c r="N36" s="35"/>
    </row>
  </sheetData>
  <mergeCells count="22">
    <mergeCell ref="A19:B19"/>
    <mergeCell ref="A32:N32"/>
    <mergeCell ref="A33:N33"/>
    <mergeCell ref="A26:N26"/>
    <mergeCell ref="A27:N27"/>
    <mergeCell ref="A28:N28"/>
    <mergeCell ref="A29:N29"/>
    <mergeCell ref="A17:E17"/>
    <mergeCell ref="A3:O3"/>
    <mergeCell ref="A5:O5"/>
    <mergeCell ref="A12:O12"/>
    <mergeCell ref="A10:E10"/>
    <mergeCell ref="A36:B36"/>
    <mergeCell ref="A22:N22"/>
    <mergeCell ref="A23:N23"/>
    <mergeCell ref="A24:N24"/>
    <mergeCell ref="A25:N25"/>
    <mergeCell ref="A20:N20"/>
    <mergeCell ref="A21:N21"/>
    <mergeCell ref="A30:N30"/>
    <mergeCell ref="A31:N31"/>
    <mergeCell ref="A34:N34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zoomScale="200" zoomScaleNormal="200" workbookViewId="0">
      <selection activeCell="A2" sqref="A2:IV2"/>
    </sheetView>
  </sheetViews>
  <sheetFormatPr defaultRowHeight="15"/>
  <cols>
    <col min="1" max="1" width="2.42578125" customWidth="1"/>
    <col min="2" max="2" width="14.42578125" customWidth="1"/>
    <col min="3" max="3" width="6.7109375" customWidth="1"/>
    <col min="4" max="4" width="4.7109375" customWidth="1"/>
    <col min="5" max="5" width="8.7109375" customWidth="1"/>
    <col min="6" max="6" width="6.7109375" customWidth="1"/>
    <col min="7" max="7" width="9.28515625" customWidth="1"/>
    <col min="8" max="8" width="8" customWidth="1"/>
    <col min="9" max="9" width="8.85546875" customWidth="1"/>
    <col min="10" max="10" width="10.42578125" customWidth="1"/>
    <col min="11" max="11" width="7.85546875" customWidth="1"/>
    <col min="12" max="12" width="9.42578125" customWidth="1"/>
    <col min="13" max="13" width="8.28515625" customWidth="1"/>
    <col min="14" max="14" width="11" customWidth="1"/>
    <col min="15" max="15" width="12.14062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/>
      <c r="K1" s="4"/>
      <c r="L1" s="4" t="s">
        <v>430</v>
      </c>
      <c r="M1" s="4"/>
      <c r="N1" s="4"/>
      <c r="O1" s="4"/>
    </row>
    <row r="2" spans="1:15" s="54" customFormat="1" ht="12.75">
      <c r="A2" s="104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54" customHeight="1">
      <c r="A4" s="6" t="s">
        <v>295</v>
      </c>
      <c r="B4" s="6" t="s">
        <v>296</v>
      </c>
      <c r="C4" s="6" t="s">
        <v>297</v>
      </c>
      <c r="D4" s="6" t="s">
        <v>406</v>
      </c>
      <c r="E4" s="6" t="s">
        <v>298</v>
      </c>
      <c r="F4" s="6" t="s">
        <v>408</v>
      </c>
      <c r="G4" s="6" t="s">
        <v>299</v>
      </c>
      <c r="H4" s="6" t="s">
        <v>300</v>
      </c>
      <c r="I4" s="6" t="s">
        <v>301</v>
      </c>
      <c r="J4" s="6" t="s">
        <v>409</v>
      </c>
      <c r="K4" s="6" t="s">
        <v>410</v>
      </c>
      <c r="L4" s="6" t="s">
        <v>411</v>
      </c>
      <c r="M4" s="6" t="s">
        <v>302</v>
      </c>
      <c r="N4" s="6" t="s">
        <v>412</v>
      </c>
      <c r="O4" s="6" t="s">
        <v>303</v>
      </c>
    </row>
    <row r="5" spans="1:1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304</v>
      </c>
      <c r="H5" s="6">
        <v>8</v>
      </c>
      <c r="I5" s="6">
        <v>9</v>
      </c>
      <c r="J5" s="6">
        <v>10</v>
      </c>
      <c r="K5" s="6">
        <v>11</v>
      </c>
      <c r="L5" s="6" t="s">
        <v>305</v>
      </c>
      <c r="M5" s="6" t="s">
        <v>306</v>
      </c>
      <c r="N5" s="6" t="s">
        <v>307</v>
      </c>
      <c r="O5" s="6" t="s">
        <v>308</v>
      </c>
    </row>
    <row r="6" spans="1:15" ht="15.75">
      <c r="A6" s="8">
        <v>1</v>
      </c>
      <c r="B6" s="8" t="s">
        <v>57</v>
      </c>
      <c r="C6" s="16">
        <v>30000</v>
      </c>
      <c r="D6" s="16" t="s">
        <v>2</v>
      </c>
      <c r="E6" s="42"/>
      <c r="F6" s="43">
        <f>E6*0.085</f>
        <v>0</v>
      </c>
      <c r="G6" s="43">
        <f>+E6+F6</f>
        <v>0</v>
      </c>
      <c r="H6" s="43"/>
      <c r="I6" s="43"/>
      <c r="J6" s="43"/>
      <c r="K6" s="43">
        <f>J6*0.085</f>
        <v>0</v>
      </c>
      <c r="L6" s="44">
        <f>+J6+K6</f>
        <v>0</v>
      </c>
      <c r="M6" s="44">
        <f>J6*C6</f>
        <v>0</v>
      </c>
      <c r="N6" s="44">
        <f>M6*0.085</f>
        <v>0</v>
      </c>
      <c r="O6" s="44">
        <f>+M6+N6</f>
        <v>0</v>
      </c>
    </row>
    <row r="7" spans="1:15" ht="15.75" customHeight="1">
      <c r="A7" s="105" t="s">
        <v>322</v>
      </c>
      <c r="B7" s="106"/>
      <c r="C7" s="106"/>
      <c r="D7" s="106"/>
      <c r="E7" s="107"/>
      <c r="F7" s="12" t="s">
        <v>377</v>
      </c>
      <c r="G7" s="12" t="s">
        <v>377</v>
      </c>
      <c r="H7" s="12" t="s">
        <v>377</v>
      </c>
      <c r="I7" s="12" t="s">
        <v>377</v>
      </c>
      <c r="J7" s="12" t="s">
        <v>377</v>
      </c>
      <c r="K7" s="12" t="s">
        <v>377</v>
      </c>
      <c r="L7" s="12" t="s">
        <v>377</v>
      </c>
      <c r="M7" s="25">
        <f>+M6</f>
        <v>0</v>
      </c>
      <c r="N7" s="25">
        <f>+N6</f>
        <v>0</v>
      </c>
      <c r="O7" s="25">
        <f>+O6</f>
        <v>0</v>
      </c>
    </row>
    <row r="9" spans="1:15">
      <c r="A9" s="101" t="s">
        <v>378</v>
      </c>
      <c r="B9" s="102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5">
      <c r="A10" s="112" t="s">
        <v>416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5">
      <c r="A11" s="113" t="s">
        <v>417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5">
      <c r="A12" s="113" t="s">
        <v>418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5">
      <c r="A13" s="112" t="s">
        <v>419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5">
      <c r="A14" s="103" t="s">
        <v>420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5">
      <c r="A15" s="103" t="s">
        <v>421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5">
      <c r="A16" s="103" t="s">
        <v>422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>
      <c r="A17" s="103" t="s">
        <v>423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>
      <c r="A18" s="103" t="s">
        <v>424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>
      <c r="A19" s="103" t="s">
        <v>425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>
      <c r="A20" s="103" t="s">
        <v>426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>
      <c r="A21" s="103" t="s">
        <v>427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>
      <c r="A22" s="103" t="s">
        <v>428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>
      <c r="A23" s="103" t="s">
        <v>429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>
      <c r="A24" s="99" t="s">
        <v>379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 ht="15" customHeight="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>
      <c r="A26" s="103" t="s">
        <v>380</v>
      </c>
      <c r="B26" s="102"/>
      <c r="C26" s="34"/>
      <c r="D26" s="35"/>
      <c r="E26" s="35"/>
      <c r="F26" s="35"/>
      <c r="G26" s="35" t="s">
        <v>381</v>
      </c>
      <c r="H26" s="35"/>
      <c r="I26" s="35"/>
      <c r="J26" s="35"/>
      <c r="K26" s="35"/>
      <c r="L26" s="35" t="s">
        <v>382</v>
      </c>
      <c r="M26" s="35"/>
      <c r="N26" s="35"/>
    </row>
  </sheetData>
  <mergeCells count="19">
    <mergeCell ref="A15:N15"/>
    <mergeCell ref="A16:N16"/>
    <mergeCell ref="A17:N17"/>
    <mergeCell ref="A24:N24"/>
    <mergeCell ref="A26:B26"/>
    <mergeCell ref="A18:N18"/>
    <mergeCell ref="A7:E7"/>
    <mergeCell ref="A2:O2"/>
    <mergeCell ref="A11:N11"/>
    <mergeCell ref="A12:N12"/>
    <mergeCell ref="A9:B9"/>
    <mergeCell ref="A10:N10"/>
    <mergeCell ref="A19:N19"/>
    <mergeCell ref="A20:N20"/>
    <mergeCell ref="A21:N21"/>
    <mergeCell ref="A22:N22"/>
    <mergeCell ref="A23:N23"/>
    <mergeCell ref="A13:N13"/>
    <mergeCell ref="A14:N14"/>
  </mergeCells>
  <pageMargins left="0.7" right="0.7" top="0.75" bottom="0.75" header="0.3" footer="0.3"/>
  <pageSetup paperSize="9" scale="9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7"/>
  <sheetViews>
    <sheetView tabSelected="1" topLeftCell="A97" zoomScale="140" zoomScaleNormal="140" workbookViewId="0">
      <selection activeCell="A132" sqref="A132"/>
    </sheetView>
  </sheetViews>
  <sheetFormatPr defaultRowHeight="15"/>
  <cols>
    <col min="1" max="1" width="3.28515625" customWidth="1"/>
    <col min="2" max="2" width="23" style="41" customWidth="1"/>
    <col min="3" max="3" width="5.7109375" customWidth="1"/>
    <col min="4" max="4" width="6.85546875" customWidth="1"/>
    <col min="5" max="5" width="8.140625" customWidth="1"/>
    <col min="6" max="6" width="6.28515625" customWidth="1"/>
    <col min="7" max="7" width="8.28515625" customWidth="1"/>
    <col min="8" max="8" width="8.7109375" customWidth="1"/>
    <col min="9" max="9" width="8.5703125" customWidth="1"/>
    <col min="10" max="10" width="8.42578125" customWidth="1"/>
    <col min="11" max="11" width="7.85546875" customWidth="1"/>
    <col min="12" max="12" width="7.28515625" customWidth="1"/>
    <col min="13" max="13" width="9" customWidth="1"/>
    <col min="14" max="14" width="9.28515625" customWidth="1"/>
    <col min="15" max="15" width="9.14062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54" customFormat="1" ht="12.75">
      <c r="A2" s="104" t="s">
        <v>61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5.75">
      <c r="A3" s="5"/>
      <c r="B3" s="2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.75">
      <c r="A4" s="108" t="s">
        <v>59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54" customHeight="1">
      <c r="A5" s="6" t="s">
        <v>295</v>
      </c>
      <c r="B5" s="6" t="s">
        <v>296</v>
      </c>
      <c r="C5" s="6" t="s">
        <v>297</v>
      </c>
      <c r="D5" s="6" t="s">
        <v>406</v>
      </c>
      <c r="E5" s="6" t="s">
        <v>298</v>
      </c>
      <c r="F5" s="6" t="s">
        <v>408</v>
      </c>
      <c r="G5" s="6" t="s">
        <v>299</v>
      </c>
      <c r="H5" s="6" t="s">
        <v>300</v>
      </c>
      <c r="I5" s="6" t="s">
        <v>301</v>
      </c>
      <c r="J5" s="6" t="s">
        <v>409</v>
      </c>
      <c r="K5" s="6" t="s">
        <v>410</v>
      </c>
      <c r="L5" s="6" t="s">
        <v>411</v>
      </c>
      <c r="M5" s="6" t="s">
        <v>302</v>
      </c>
      <c r="N5" s="6" t="s">
        <v>412</v>
      </c>
      <c r="O5" s="6" t="s">
        <v>303</v>
      </c>
    </row>
    <row r="6" spans="1: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304</v>
      </c>
      <c r="H6" s="6">
        <v>8</v>
      </c>
      <c r="I6" s="6">
        <v>9</v>
      </c>
      <c r="J6" s="6">
        <v>10</v>
      </c>
      <c r="K6" s="6">
        <v>11</v>
      </c>
      <c r="L6" s="6" t="s">
        <v>305</v>
      </c>
      <c r="M6" s="6" t="s">
        <v>306</v>
      </c>
      <c r="N6" s="6" t="s">
        <v>307</v>
      </c>
      <c r="O6" s="6" t="s">
        <v>308</v>
      </c>
    </row>
    <row r="7" spans="1:15" s="2" customFormat="1" ht="24">
      <c r="A7" s="8">
        <v>1</v>
      </c>
      <c r="B7" s="47" t="s">
        <v>213</v>
      </c>
      <c r="C7" s="16">
        <v>70</v>
      </c>
      <c r="D7" s="16" t="s">
        <v>19</v>
      </c>
      <c r="E7" s="43"/>
      <c r="F7" s="43">
        <f>E7*0.085</f>
        <v>0</v>
      </c>
      <c r="G7" s="43">
        <f>+E7+F7</f>
        <v>0</v>
      </c>
      <c r="H7" s="43"/>
      <c r="I7" s="43"/>
      <c r="J7" s="43"/>
      <c r="K7" s="43">
        <f>J7*0.085</f>
        <v>0</v>
      </c>
      <c r="L7" s="44">
        <f>J7+K7</f>
        <v>0</v>
      </c>
      <c r="M7" s="44">
        <f>J7*C7</f>
        <v>0</v>
      </c>
      <c r="N7" s="44">
        <f>M7*0.085</f>
        <v>0</v>
      </c>
      <c r="O7" s="44">
        <f>+M7+N7</f>
        <v>0</v>
      </c>
    </row>
    <row r="8" spans="1:15" s="2" customFormat="1" ht="24">
      <c r="A8" s="8">
        <v>2</v>
      </c>
      <c r="B8" s="47" t="s">
        <v>214</v>
      </c>
      <c r="C8" s="16">
        <v>60</v>
      </c>
      <c r="D8" s="16" t="s">
        <v>19</v>
      </c>
      <c r="E8" s="43"/>
      <c r="F8" s="43">
        <f t="shared" ref="F8:F13" si="0">E8*0.085</f>
        <v>0</v>
      </c>
      <c r="G8" s="43">
        <f t="shared" ref="G8:G13" si="1">+E8+F8</f>
        <v>0</v>
      </c>
      <c r="H8" s="43"/>
      <c r="I8" s="43"/>
      <c r="J8" s="43"/>
      <c r="K8" s="43">
        <f t="shared" ref="K8:K13" si="2">J8*0.085</f>
        <v>0</v>
      </c>
      <c r="L8" s="44">
        <f t="shared" ref="L8:L13" si="3">J8+K8</f>
        <v>0</v>
      </c>
      <c r="M8" s="44">
        <f t="shared" ref="M8:M13" si="4">J8*C8</f>
        <v>0</v>
      </c>
      <c r="N8" s="44">
        <f t="shared" ref="N8:N13" si="5">M8*0.085</f>
        <v>0</v>
      </c>
      <c r="O8" s="44">
        <f t="shared" ref="O8:O13" si="6">+M8+N8</f>
        <v>0</v>
      </c>
    </row>
    <row r="9" spans="1:15" s="2" customFormat="1" ht="24">
      <c r="A9" s="8">
        <v>3</v>
      </c>
      <c r="B9" s="47" t="s">
        <v>215</v>
      </c>
      <c r="C9" s="16">
        <v>240</v>
      </c>
      <c r="D9" s="16" t="s">
        <v>19</v>
      </c>
      <c r="E9" s="43"/>
      <c r="F9" s="43">
        <f t="shared" si="0"/>
        <v>0</v>
      </c>
      <c r="G9" s="43">
        <f t="shared" si="1"/>
        <v>0</v>
      </c>
      <c r="H9" s="43"/>
      <c r="I9" s="43"/>
      <c r="J9" s="43"/>
      <c r="K9" s="43">
        <f t="shared" si="2"/>
        <v>0</v>
      </c>
      <c r="L9" s="44">
        <f t="shared" si="3"/>
        <v>0</v>
      </c>
      <c r="M9" s="44">
        <f t="shared" si="4"/>
        <v>0</v>
      </c>
      <c r="N9" s="44">
        <f t="shared" si="5"/>
        <v>0</v>
      </c>
      <c r="O9" s="44">
        <f t="shared" si="6"/>
        <v>0</v>
      </c>
    </row>
    <row r="10" spans="1:15" s="2" customFormat="1" ht="24.75" customHeight="1">
      <c r="A10" s="8">
        <v>4</v>
      </c>
      <c r="B10" s="48" t="s">
        <v>351</v>
      </c>
      <c r="C10" s="16">
        <v>170</v>
      </c>
      <c r="D10" s="16" t="s">
        <v>19</v>
      </c>
      <c r="E10" s="43"/>
      <c r="F10" s="43">
        <f t="shared" si="0"/>
        <v>0</v>
      </c>
      <c r="G10" s="43">
        <f t="shared" si="1"/>
        <v>0</v>
      </c>
      <c r="H10" s="43"/>
      <c r="I10" s="43"/>
      <c r="J10" s="43"/>
      <c r="K10" s="43">
        <f t="shared" si="2"/>
        <v>0</v>
      </c>
      <c r="L10" s="44">
        <f t="shared" si="3"/>
        <v>0</v>
      </c>
      <c r="M10" s="44">
        <f t="shared" si="4"/>
        <v>0</v>
      </c>
      <c r="N10" s="44">
        <f t="shared" si="5"/>
        <v>0</v>
      </c>
      <c r="O10" s="44">
        <f t="shared" si="6"/>
        <v>0</v>
      </c>
    </row>
    <row r="11" spans="1:15" s="2" customFormat="1" ht="24">
      <c r="A11" s="8">
        <v>5</v>
      </c>
      <c r="B11" s="47" t="s">
        <v>216</v>
      </c>
      <c r="C11" s="16">
        <v>75</v>
      </c>
      <c r="D11" s="16" t="s">
        <v>19</v>
      </c>
      <c r="E11" s="43"/>
      <c r="F11" s="43">
        <f t="shared" si="0"/>
        <v>0</v>
      </c>
      <c r="G11" s="43">
        <f t="shared" si="1"/>
        <v>0</v>
      </c>
      <c r="H11" s="43"/>
      <c r="I11" s="43"/>
      <c r="J11" s="43"/>
      <c r="K11" s="43">
        <f t="shared" si="2"/>
        <v>0</v>
      </c>
      <c r="L11" s="44">
        <f t="shared" si="3"/>
        <v>0</v>
      </c>
      <c r="M11" s="44">
        <f t="shared" si="4"/>
        <v>0</v>
      </c>
      <c r="N11" s="44">
        <f t="shared" si="5"/>
        <v>0</v>
      </c>
      <c r="O11" s="44">
        <f t="shared" si="6"/>
        <v>0</v>
      </c>
    </row>
    <row r="12" spans="1:15" s="2" customFormat="1" ht="24">
      <c r="A12" s="8">
        <v>6</v>
      </c>
      <c r="B12" s="47" t="s">
        <v>352</v>
      </c>
      <c r="C12" s="16">
        <v>570</v>
      </c>
      <c r="D12" s="16" t="s">
        <v>19</v>
      </c>
      <c r="E12" s="43"/>
      <c r="F12" s="43">
        <f t="shared" si="0"/>
        <v>0</v>
      </c>
      <c r="G12" s="43">
        <f t="shared" si="1"/>
        <v>0</v>
      </c>
      <c r="H12" s="43"/>
      <c r="I12" s="43"/>
      <c r="J12" s="43"/>
      <c r="K12" s="43">
        <f t="shared" si="2"/>
        <v>0</v>
      </c>
      <c r="L12" s="44">
        <f t="shared" si="3"/>
        <v>0</v>
      </c>
      <c r="M12" s="44">
        <f t="shared" si="4"/>
        <v>0</v>
      </c>
      <c r="N12" s="44">
        <f t="shared" si="5"/>
        <v>0</v>
      </c>
      <c r="O12" s="44">
        <f t="shared" si="6"/>
        <v>0</v>
      </c>
    </row>
    <row r="13" spans="1:15" s="2" customFormat="1" ht="15.75">
      <c r="A13" s="8">
        <v>7</v>
      </c>
      <c r="B13" s="47" t="s">
        <v>217</v>
      </c>
      <c r="C13" s="16">
        <v>20</v>
      </c>
      <c r="D13" s="16" t="s">
        <v>318</v>
      </c>
      <c r="E13" s="43"/>
      <c r="F13" s="43">
        <f t="shared" si="0"/>
        <v>0</v>
      </c>
      <c r="G13" s="43">
        <f t="shared" si="1"/>
        <v>0</v>
      </c>
      <c r="H13" s="43"/>
      <c r="I13" s="43"/>
      <c r="J13" s="43"/>
      <c r="K13" s="43">
        <f t="shared" si="2"/>
        <v>0</v>
      </c>
      <c r="L13" s="44">
        <f t="shared" si="3"/>
        <v>0</v>
      </c>
      <c r="M13" s="44">
        <f t="shared" si="4"/>
        <v>0</v>
      </c>
      <c r="N13" s="44">
        <f t="shared" si="5"/>
        <v>0</v>
      </c>
      <c r="O13" s="44">
        <f t="shared" si="6"/>
        <v>0</v>
      </c>
    </row>
    <row r="14" spans="1:15" ht="15.75" customHeight="1">
      <c r="A14" s="105" t="s">
        <v>322</v>
      </c>
      <c r="B14" s="106"/>
      <c r="C14" s="106"/>
      <c r="D14" s="107"/>
      <c r="E14" s="26"/>
      <c r="F14" s="12" t="s">
        <v>377</v>
      </c>
      <c r="G14" s="12" t="s">
        <v>377</v>
      </c>
      <c r="H14" s="12" t="s">
        <v>377</v>
      </c>
      <c r="I14" s="12" t="s">
        <v>377</v>
      </c>
      <c r="J14" s="12" t="s">
        <v>377</v>
      </c>
      <c r="K14" s="12" t="s">
        <v>377</v>
      </c>
      <c r="L14" s="12" t="s">
        <v>377</v>
      </c>
      <c r="M14" s="25">
        <f>SUM(M7:M13)</f>
        <v>0</v>
      </c>
      <c r="N14" s="25">
        <f>SUM(N7:N13)</f>
        <v>0</v>
      </c>
      <c r="O14" s="25">
        <f>SUM(O7:O13)</f>
        <v>0</v>
      </c>
    </row>
    <row r="15" spans="1:15" ht="15.75">
      <c r="A15" s="5"/>
      <c r="B15" s="2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5.75">
      <c r="A16" s="108" t="s">
        <v>60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5" ht="54" customHeight="1">
      <c r="A17" s="6" t="s">
        <v>295</v>
      </c>
      <c r="B17" s="6" t="s">
        <v>296</v>
      </c>
      <c r="C17" s="6" t="s">
        <v>297</v>
      </c>
      <c r="D17" s="6" t="s">
        <v>406</v>
      </c>
      <c r="E17" s="6" t="s">
        <v>298</v>
      </c>
      <c r="F17" s="6" t="s">
        <v>408</v>
      </c>
      <c r="G17" s="6" t="s">
        <v>299</v>
      </c>
      <c r="H17" s="6" t="s">
        <v>300</v>
      </c>
      <c r="I17" s="6" t="s">
        <v>301</v>
      </c>
      <c r="J17" s="6" t="s">
        <v>409</v>
      </c>
      <c r="K17" s="6" t="s">
        <v>410</v>
      </c>
      <c r="L17" s="6" t="s">
        <v>411</v>
      </c>
      <c r="M17" s="6" t="s">
        <v>302</v>
      </c>
      <c r="N17" s="6" t="s">
        <v>412</v>
      </c>
      <c r="O17" s="6" t="s">
        <v>303</v>
      </c>
    </row>
    <row r="18" spans="1:15">
      <c r="A18" s="6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 t="s">
        <v>304</v>
      </c>
      <c r="H18" s="6">
        <v>8</v>
      </c>
      <c r="I18" s="6">
        <v>9</v>
      </c>
      <c r="J18" s="6">
        <v>10</v>
      </c>
      <c r="K18" s="6">
        <v>11</v>
      </c>
      <c r="L18" s="6" t="s">
        <v>305</v>
      </c>
      <c r="M18" s="6" t="s">
        <v>306</v>
      </c>
      <c r="N18" s="6" t="s">
        <v>307</v>
      </c>
      <c r="O18" s="6" t="s">
        <v>308</v>
      </c>
    </row>
    <row r="19" spans="1:15" s="2" customFormat="1" ht="36">
      <c r="A19" s="8">
        <v>8</v>
      </c>
      <c r="B19" s="47" t="s">
        <v>218</v>
      </c>
      <c r="C19" s="16">
        <v>184</v>
      </c>
      <c r="D19" s="16" t="s">
        <v>317</v>
      </c>
      <c r="E19" s="43"/>
      <c r="F19" s="43">
        <f>E19*0.085</f>
        <v>0</v>
      </c>
      <c r="G19" s="43">
        <f>+E19+F19</f>
        <v>0</v>
      </c>
      <c r="H19" s="43"/>
      <c r="I19" s="43"/>
      <c r="J19" s="43"/>
      <c r="K19" s="43">
        <f>J19*0.085</f>
        <v>0</v>
      </c>
      <c r="L19" s="44">
        <f>+J19+K19</f>
        <v>0</v>
      </c>
      <c r="M19" s="44">
        <f>J19*C19</f>
        <v>0</v>
      </c>
      <c r="N19" s="44">
        <f>M19*0.085</f>
        <v>0</v>
      </c>
      <c r="O19" s="44">
        <f>+M19+N19</f>
        <v>0</v>
      </c>
    </row>
    <row r="20" spans="1:15" s="2" customFormat="1" ht="24">
      <c r="A20" s="8">
        <v>9</v>
      </c>
      <c r="B20" s="47" t="s">
        <v>219</v>
      </c>
      <c r="C20" s="16">
        <v>50</v>
      </c>
      <c r="D20" s="19" t="s">
        <v>19</v>
      </c>
      <c r="E20" s="43"/>
      <c r="F20" s="43">
        <f>E20*0.085</f>
        <v>0</v>
      </c>
      <c r="G20" s="43">
        <f>+E20+F20</f>
        <v>0</v>
      </c>
      <c r="H20" s="43"/>
      <c r="I20" s="43"/>
      <c r="J20" s="43"/>
      <c r="K20" s="43">
        <f>J20*0.085</f>
        <v>0</v>
      </c>
      <c r="L20" s="44">
        <f>+J20+K20</f>
        <v>0</v>
      </c>
      <c r="M20" s="44">
        <f>J20*C20</f>
        <v>0</v>
      </c>
      <c r="N20" s="44">
        <f>M20*0.085</f>
        <v>0</v>
      </c>
      <c r="O20" s="44">
        <f>+M20+N20</f>
        <v>0</v>
      </c>
    </row>
    <row r="21" spans="1:15" s="2" customFormat="1" ht="24">
      <c r="A21" s="8">
        <v>10</v>
      </c>
      <c r="B21" s="47" t="s">
        <v>220</v>
      </c>
      <c r="C21" s="16">
        <v>5</v>
      </c>
      <c r="D21" s="19" t="s">
        <v>19</v>
      </c>
      <c r="E21" s="43"/>
      <c r="F21" s="43">
        <f>E21*0.085</f>
        <v>0</v>
      </c>
      <c r="G21" s="43">
        <f>+E21+F21</f>
        <v>0</v>
      </c>
      <c r="H21" s="43"/>
      <c r="I21" s="43"/>
      <c r="J21" s="43"/>
      <c r="K21" s="43">
        <f>J21*0.085</f>
        <v>0</v>
      </c>
      <c r="L21" s="44">
        <f>+J21+K21</f>
        <v>0</v>
      </c>
      <c r="M21" s="44">
        <f>J21*C21</f>
        <v>0</v>
      </c>
      <c r="N21" s="44">
        <f>M21*0.085</f>
        <v>0</v>
      </c>
      <c r="O21" s="44">
        <f>+M21+N21</f>
        <v>0</v>
      </c>
    </row>
    <row r="22" spans="1:15" ht="15.75" customHeight="1">
      <c r="A22" s="105" t="s">
        <v>322</v>
      </c>
      <c r="B22" s="106"/>
      <c r="C22" s="106"/>
      <c r="D22" s="107"/>
      <c r="E22" s="26"/>
      <c r="F22" s="12" t="s">
        <v>377</v>
      </c>
      <c r="G22" s="12" t="s">
        <v>377</v>
      </c>
      <c r="H22" s="12" t="s">
        <v>377</v>
      </c>
      <c r="I22" s="12" t="s">
        <v>377</v>
      </c>
      <c r="J22" s="12" t="s">
        <v>377</v>
      </c>
      <c r="K22" s="12" t="s">
        <v>377</v>
      </c>
      <c r="L22" s="12" t="s">
        <v>377</v>
      </c>
      <c r="M22" s="25">
        <f>SUM(M19:M21)</f>
        <v>0</v>
      </c>
      <c r="N22" s="25">
        <f>SUM(N19:N21)</f>
        <v>0</v>
      </c>
      <c r="O22" s="25">
        <f>SUM(O19:O21)</f>
        <v>0</v>
      </c>
    </row>
    <row r="23" spans="1:15" s="94" customFormat="1" ht="15.75" customHeight="1">
      <c r="A23" s="82"/>
      <c r="B23" s="82"/>
      <c r="C23" s="82"/>
      <c r="D23" s="82"/>
      <c r="E23" s="91"/>
      <c r="F23" s="83"/>
      <c r="G23" s="83"/>
      <c r="H23" s="83"/>
      <c r="I23" s="83"/>
      <c r="J23" s="83"/>
      <c r="K23" s="83"/>
      <c r="L23" s="83"/>
      <c r="M23" s="97"/>
      <c r="N23" s="97"/>
      <c r="O23" s="97"/>
    </row>
    <row r="24" spans="1:15" s="94" customFormat="1" ht="15.75" customHeight="1">
      <c r="A24" s="82"/>
      <c r="B24" s="82"/>
      <c r="C24" s="82"/>
      <c r="D24" s="82"/>
      <c r="E24" s="91"/>
      <c r="F24" s="83"/>
      <c r="G24" s="83"/>
      <c r="H24" s="83"/>
      <c r="I24" s="83"/>
      <c r="J24" s="83"/>
      <c r="K24" s="83"/>
      <c r="L24" s="83"/>
      <c r="M24" s="97"/>
      <c r="N24" s="97"/>
      <c r="O24" s="97"/>
    </row>
    <row r="25" spans="1:15" s="96" customFormat="1" ht="15.75">
      <c r="A25" s="108" t="s">
        <v>498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</row>
    <row r="26" spans="1:15" s="96" customFormat="1" ht="54" customHeight="1">
      <c r="A26" s="6" t="s">
        <v>295</v>
      </c>
      <c r="B26" s="6" t="s">
        <v>296</v>
      </c>
      <c r="C26" s="6" t="s">
        <v>297</v>
      </c>
      <c r="D26" s="6" t="s">
        <v>406</v>
      </c>
      <c r="E26" s="6" t="s">
        <v>298</v>
      </c>
      <c r="F26" s="6" t="s">
        <v>408</v>
      </c>
      <c r="G26" s="6" t="s">
        <v>299</v>
      </c>
      <c r="H26" s="6" t="s">
        <v>300</v>
      </c>
      <c r="I26" s="6" t="s">
        <v>301</v>
      </c>
      <c r="J26" s="6" t="s">
        <v>409</v>
      </c>
      <c r="K26" s="6" t="s">
        <v>410</v>
      </c>
      <c r="L26" s="6" t="s">
        <v>411</v>
      </c>
      <c r="M26" s="6" t="s">
        <v>302</v>
      </c>
      <c r="N26" s="6" t="s">
        <v>412</v>
      </c>
      <c r="O26" s="6" t="s">
        <v>303</v>
      </c>
    </row>
    <row r="27" spans="1:15" s="96" customFormat="1">
      <c r="A27" s="6">
        <v>1</v>
      </c>
      <c r="B27" s="6">
        <v>2</v>
      </c>
      <c r="C27" s="6">
        <v>3</v>
      </c>
      <c r="D27" s="6">
        <v>4</v>
      </c>
      <c r="E27" s="6">
        <v>5</v>
      </c>
      <c r="F27" s="6">
        <v>6</v>
      </c>
      <c r="G27" s="6" t="s">
        <v>304</v>
      </c>
      <c r="H27" s="6">
        <v>8</v>
      </c>
      <c r="I27" s="6">
        <v>9</v>
      </c>
      <c r="J27" s="6">
        <v>10</v>
      </c>
      <c r="K27" s="6">
        <v>11</v>
      </c>
      <c r="L27" s="6" t="s">
        <v>305</v>
      </c>
      <c r="M27" s="6" t="s">
        <v>306</v>
      </c>
      <c r="N27" s="6" t="s">
        <v>307</v>
      </c>
      <c r="O27" s="6" t="s">
        <v>308</v>
      </c>
    </row>
    <row r="28" spans="1:15" s="2" customFormat="1" ht="46.5" customHeight="1">
      <c r="A28" s="8">
        <v>11</v>
      </c>
      <c r="B28" s="52" t="s">
        <v>221</v>
      </c>
      <c r="C28" s="16">
        <v>10</v>
      </c>
      <c r="D28" s="19" t="s">
        <v>19</v>
      </c>
      <c r="E28" s="43"/>
      <c r="F28" s="43">
        <f>E28*0.085</f>
        <v>0</v>
      </c>
      <c r="G28" s="43">
        <f>+E28+F28</f>
        <v>0</v>
      </c>
      <c r="H28" s="43"/>
      <c r="I28" s="43"/>
      <c r="J28" s="43"/>
      <c r="K28" s="43">
        <f>J28*0.085</f>
        <v>0</v>
      </c>
      <c r="L28" s="44">
        <f>+J28+K28</f>
        <v>0</v>
      </c>
      <c r="M28" s="44">
        <f>J28*C28</f>
        <v>0</v>
      </c>
      <c r="N28" s="44">
        <f>M28*0.085</f>
        <v>0</v>
      </c>
      <c r="O28" s="44">
        <f>+M28+N28</f>
        <v>0</v>
      </c>
    </row>
    <row r="29" spans="1:15" s="96" customFormat="1" ht="15.75" customHeight="1">
      <c r="A29" s="105" t="s">
        <v>322</v>
      </c>
      <c r="B29" s="106"/>
      <c r="C29" s="106"/>
      <c r="D29" s="107"/>
      <c r="E29" s="26"/>
      <c r="F29" s="12" t="s">
        <v>377</v>
      </c>
      <c r="G29" s="12" t="s">
        <v>377</v>
      </c>
      <c r="H29" s="12" t="s">
        <v>377</v>
      </c>
      <c r="I29" s="12" t="s">
        <v>377</v>
      </c>
      <c r="J29" s="12" t="s">
        <v>377</v>
      </c>
      <c r="K29" s="12" t="s">
        <v>377</v>
      </c>
      <c r="L29" s="12" t="s">
        <v>377</v>
      </c>
      <c r="M29" s="25">
        <f>SUM(M28:M28)</f>
        <v>0</v>
      </c>
      <c r="N29" s="25">
        <f>SUM(N28:N28)</f>
        <v>0</v>
      </c>
      <c r="O29" s="25">
        <f>SUM(O28:O28)</f>
        <v>0</v>
      </c>
    </row>
    <row r="30" spans="1:15" s="94" customFormat="1" ht="15.75" customHeight="1">
      <c r="A30" s="82"/>
      <c r="B30" s="82"/>
      <c r="C30" s="82"/>
      <c r="D30" s="82"/>
      <c r="E30" s="91"/>
      <c r="F30" s="83"/>
      <c r="G30" s="83"/>
      <c r="H30" s="83"/>
      <c r="I30" s="83"/>
      <c r="J30" s="83"/>
      <c r="K30" s="83"/>
      <c r="L30" s="83"/>
      <c r="M30" s="97"/>
      <c r="N30" s="97"/>
      <c r="O30" s="97"/>
    </row>
    <row r="31" spans="1:15" s="94" customFormat="1" ht="15.75">
      <c r="A31" s="87"/>
      <c r="B31" s="98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</row>
    <row r="32" spans="1:15" ht="15.75">
      <c r="A32" s="108" t="s">
        <v>499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</row>
    <row r="33" spans="1:15" ht="54" customHeight="1">
      <c r="A33" s="6" t="s">
        <v>295</v>
      </c>
      <c r="B33" s="6" t="s">
        <v>296</v>
      </c>
      <c r="C33" s="6" t="s">
        <v>297</v>
      </c>
      <c r="D33" s="6" t="s">
        <v>406</v>
      </c>
      <c r="E33" s="6" t="s">
        <v>298</v>
      </c>
      <c r="F33" s="6" t="s">
        <v>408</v>
      </c>
      <c r="G33" s="6" t="s">
        <v>299</v>
      </c>
      <c r="H33" s="6" t="s">
        <v>300</v>
      </c>
      <c r="I33" s="6" t="s">
        <v>301</v>
      </c>
      <c r="J33" s="6" t="s">
        <v>409</v>
      </c>
      <c r="K33" s="6" t="s">
        <v>410</v>
      </c>
      <c r="L33" s="6" t="s">
        <v>411</v>
      </c>
      <c r="M33" s="6" t="s">
        <v>302</v>
      </c>
      <c r="N33" s="6" t="s">
        <v>412</v>
      </c>
      <c r="O33" s="6" t="s">
        <v>303</v>
      </c>
    </row>
    <row r="34" spans="1:15">
      <c r="A34" s="6">
        <v>1</v>
      </c>
      <c r="B34" s="6">
        <v>2</v>
      </c>
      <c r="C34" s="6">
        <v>3</v>
      </c>
      <c r="D34" s="6">
        <v>4</v>
      </c>
      <c r="E34" s="6">
        <v>5</v>
      </c>
      <c r="F34" s="6">
        <v>6</v>
      </c>
      <c r="G34" s="6" t="s">
        <v>304</v>
      </c>
      <c r="H34" s="6">
        <v>8</v>
      </c>
      <c r="I34" s="6">
        <v>9</v>
      </c>
      <c r="J34" s="6">
        <v>10</v>
      </c>
      <c r="K34" s="6">
        <v>11</v>
      </c>
      <c r="L34" s="6" t="s">
        <v>305</v>
      </c>
      <c r="M34" s="6" t="s">
        <v>306</v>
      </c>
      <c r="N34" s="6" t="s">
        <v>307</v>
      </c>
      <c r="O34" s="6" t="s">
        <v>308</v>
      </c>
    </row>
    <row r="35" spans="1:15" ht="24">
      <c r="A35" s="8">
        <v>12</v>
      </c>
      <c r="B35" s="47" t="s">
        <v>64</v>
      </c>
      <c r="C35" s="16">
        <v>100</v>
      </c>
      <c r="D35" s="16" t="s">
        <v>19</v>
      </c>
      <c r="E35" s="43"/>
      <c r="F35" s="43">
        <f>E35*0.085</f>
        <v>0</v>
      </c>
      <c r="G35" s="43">
        <f>E35+F35</f>
        <v>0</v>
      </c>
      <c r="H35" s="43"/>
      <c r="I35" s="43"/>
      <c r="J35" s="43"/>
      <c r="K35" s="43">
        <f>J35*0.085</f>
        <v>0</v>
      </c>
      <c r="L35" s="44">
        <f>J35+K35</f>
        <v>0</v>
      </c>
      <c r="M35" s="44">
        <f>J35*C35</f>
        <v>0</v>
      </c>
      <c r="N35" s="44">
        <f>M35*0.085</f>
        <v>0</v>
      </c>
      <c r="O35" s="44">
        <f>+M35+N35</f>
        <v>0</v>
      </c>
    </row>
    <row r="36" spans="1:15" ht="24">
      <c r="A36" s="8">
        <v>13</v>
      </c>
      <c r="B36" s="47" t="s">
        <v>65</v>
      </c>
      <c r="C36" s="16">
        <v>600</v>
      </c>
      <c r="D36" s="16" t="s">
        <v>19</v>
      </c>
      <c r="E36" s="43"/>
      <c r="F36" s="43">
        <f t="shared" ref="F36:F47" si="7">E36*0.085</f>
        <v>0</v>
      </c>
      <c r="G36" s="43">
        <f t="shared" ref="G36:G47" si="8">E36+F36</f>
        <v>0</v>
      </c>
      <c r="H36" s="43"/>
      <c r="I36" s="43"/>
      <c r="J36" s="43"/>
      <c r="K36" s="43">
        <f t="shared" ref="K36:K47" si="9">J36*0.085</f>
        <v>0</v>
      </c>
      <c r="L36" s="44">
        <f t="shared" ref="L36:L47" si="10">J36+K36</f>
        <v>0</v>
      </c>
      <c r="M36" s="44">
        <f t="shared" ref="M36:M47" si="11">J36*C36</f>
        <v>0</v>
      </c>
      <c r="N36" s="44">
        <f t="shared" ref="N36:N47" si="12">M36*0.085</f>
        <v>0</v>
      </c>
      <c r="O36" s="44">
        <f t="shared" ref="O36:O47" si="13">+M36+N36</f>
        <v>0</v>
      </c>
    </row>
    <row r="37" spans="1:15" ht="15" customHeight="1">
      <c r="A37" s="8">
        <v>14</v>
      </c>
      <c r="B37" s="47" t="s">
        <v>63</v>
      </c>
      <c r="C37" s="16">
        <v>200</v>
      </c>
      <c r="D37" s="16" t="s">
        <v>19</v>
      </c>
      <c r="E37" s="43"/>
      <c r="F37" s="43">
        <f t="shared" si="7"/>
        <v>0</v>
      </c>
      <c r="G37" s="43">
        <f t="shared" si="8"/>
        <v>0</v>
      </c>
      <c r="H37" s="43"/>
      <c r="I37" s="43"/>
      <c r="J37" s="43"/>
      <c r="K37" s="43">
        <f t="shared" si="9"/>
        <v>0</v>
      </c>
      <c r="L37" s="44">
        <f t="shared" si="10"/>
        <v>0</v>
      </c>
      <c r="M37" s="44">
        <f t="shared" si="11"/>
        <v>0</v>
      </c>
      <c r="N37" s="44">
        <f t="shared" si="12"/>
        <v>0</v>
      </c>
      <c r="O37" s="44">
        <f t="shared" si="13"/>
        <v>0</v>
      </c>
    </row>
    <row r="38" spans="1:15" ht="16.5" customHeight="1">
      <c r="A38" s="8">
        <v>15</v>
      </c>
      <c r="B38" s="47" t="s">
        <v>66</v>
      </c>
      <c r="C38" s="16">
        <v>1000</v>
      </c>
      <c r="D38" s="16" t="s">
        <v>19</v>
      </c>
      <c r="E38" s="43"/>
      <c r="F38" s="43">
        <f t="shared" si="7"/>
        <v>0</v>
      </c>
      <c r="G38" s="43">
        <f t="shared" si="8"/>
        <v>0</v>
      </c>
      <c r="H38" s="43"/>
      <c r="I38" s="43"/>
      <c r="J38" s="43"/>
      <c r="K38" s="43">
        <f t="shared" si="9"/>
        <v>0</v>
      </c>
      <c r="L38" s="44">
        <f t="shared" si="10"/>
        <v>0</v>
      </c>
      <c r="M38" s="44">
        <f t="shared" si="11"/>
        <v>0</v>
      </c>
      <c r="N38" s="44">
        <f t="shared" si="12"/>
        <v>0</v>
      </c>
      <c r="O38" s="44">
        <f t="shared" si="13"/>
        <v>0</v>
      </c>
    </row>
    <row r="39" spans="1:15" s="3" customFormat="1" ht="15.75">
      <c r="A39" s="8">
        <v>16</v>
      </c>
      <c r="B39" s="48" t="s">
        <v>62</v>
      </c>
      <c r="C39" s="19">
        <v>30</v>
      </c>
      <c r="D39" s="19" t="s">
        <v>19</v>
      </c>
      <c r="E39" s="56"/>
      <c r="F39" s="43">
        <f t="shared" si="7"/>
        <v>0</v>
      </c>
      <c r="G39" s="43">
        <f t="shared" si="8"/>
        <v>0</v>
      </c>
      <c r="H39" s="56"/>
      <c r="I39" s="56"/>
      <c r="J39" s="56"/>
      <c r="K39" s="43">
        <f t="shared" si="9"/>
        <v>0</v>
      </c>
      <c r="L39" s="44">
        <f t="shared" si="10"/>
        <v>0</v>
      </c>
      <c r="M39" s="44">
        <f t="shared" si="11"/>
        <v>0</v>
      </c>
      <c r="N39" s="44">
        <f t="shared" si="12"/>
        <v>0</v>
      </c>
      <c r="O39" s="44">
        <f t="shared" si="13"/>
        <v>0</v>
      </c>
    </row>
    <row r="40" spans="1:15" ht="15.75">
      <c r="A40" s="8">
        <v>17</v>
      </c>
      <c r="B40" s="47" t="s">
        <v>67</v>
      </c>
      <c r="C40" s="16">
        <v>75</v>
      </c>
      <c r="D40" s="16" t="s">
        <v>19</v>
      </c>
      <c r="E40" s="43"/>
      <c r="F40" s="43">
        <f t="shared" si="7"/>
        <v>0</v>
      </c>
      <c r="G40" s="43">
        <f t="shared" si="8"/>
        <v>0</v>
      </c>
      <c r="H40" s="43"/>
      <c r="I40" s="43"/>
      <c r="J40" s="43"/>
      <c r="K40" s="43">
        <f t="shared" si="9"/>
        <v>0</v>
      </c>
      <c r="L40" s="44">
        <f t="shared" si="10"/>
        <v>0</v>
      </c>
      <c r="M40" s="44">
        <f t="shared" si="11"/>
        <v>0</v>
      </c>
      <c r="N40" s="44">
        <f t="shared" si="12"/>
        <v>0</v>
      </c>
      <c r="O40" s="44">
        <f t="shared" si="13"/>
        <v>0</v>
      </c>
    </row>
    <row r="41" spans="1:15" ht="15.75">
      <c r="A41" s="8">
        <v>18</v>
      </c>
      <c r="B41" s="47" t="s">
        <v>68</v>
      </c>
      <c r="C41" s="16">
        <v>30</v>
      </c>
      <c r="D41" s="16" t="s">
        <v>19</v>
      </c>
      <c r="E41" s="43"/>
      <c r="F41" s="43">
        <f t="shared" si="7"/>
        <v>0</v>
      </c>
      <c r="G41" s="43">
        <f t="shared" si="8"/>
        <v>0</v>
      </c>
      <c r="H41" s="43"/>
      <c r="I41" s="43"/>
      <c r="J41" s="43"/>
      <c r="K41" s="43">
        <f t="shared" si="9"/>
        <v>0</v>
      </c>
      <c r="L41" s="44">
        <f t="shared" si="10"/>
        <v>0</v>
      </c>
      <c r="M41" s="44">
        <f t="shared" si="11"/>
        <v>0</v>
      </c>
      <c r="N41" s="44">
        <f t="shared" si="12"/>
        <v>0</v>
      </c>
      <c r="O41" s="44">
        <f t="shared" si="13"/>
        <v>0</v>
      </c>
    </row>
    <row r="42" spans="1:15" ht="15.75">
      <c r="A42" s="8">
        <v>19</v>
      </c>
      <c r="B42" s="47" t="s">
        <v>69</v>
      </c>
      <c r="C42" s="16">
        <v>20</v>
      </c>
      <c r="D42" s="16" t="s">
        <v>19</v>
      </c>
      <c r="E42" s="43"/>
      <c r="F42" s="43">
        <f t="shared" si="7"/>
        <v>0</v>
      </c>
      <c r="G42" s="43">
        <f t="shared" si="8"/>
        <v>0</v>
      </c>
      <c r="H42" s="43"/>
      <c r="I42" s="43"/>
      <c r="J42" s="43"/>
      <c r="K42" s="43">
        <f t="shared" si="9"/>
        <v>0</v>
      </c>
      <c r="L42" s="44">
        <f t="shared" si="10"/>
        <v>0</v>
      </c>
      <c r="M42" s="44">
        <f t="shared" si="11"/>
        <v>0</v>
      </c>
      <c r="N42" s="44">
        <f t="shared" si="12"/>
        <v>0</v>
      </c>
      <c r="O42" s="44">
        <f t="shared" si="13"/>
        <v>0</v>
      </c>
    </row>
    <row r="43" spans="1:15" ht="15.75">
      <c r="A43" s="8">
        <v>20</v>
      </c>
      <c r="B43" s="47" t="s">
        <v>70</v>
      </c>
      <c r="C43" s="16">
        <v>60</v>
      </c>
      <c r="D43" s="16" t="s">
        <v>19</v>
      </c>
      <c r="E43" s="43"/>
      <c r="F43" s="43">
        <f t="shared" si="7"/>
        <v>0</v>
      </c>
      <c r="G43" s="43">
        <f t="shared" si="8"/>
        <v>0</v>
      </c>
      <c r="H43" s="43"/>
      <c r="I43" s="43"/>
      <c r="J43" s="43"/>
      <c r="K43" s="43">
        <f t="shared" si="9"/>
        <v>0</v>
      </c>
      <c r="L43" s="44">
        <f t="shared" si="10"/>
        <v>0</v>
      </c>
      <c r="M43" s="44">
        <f t="shared" si="11"/>
        <v>0</v>
      </c>
      <c r="N43" s="44">
        <f t="shared" si="12"/>
        <v>0</v>
      </c>
      <c r="O43" s="44">
        <f t="shared" si="13"/>
        <v>0</v>
      </c>
    </row>
    <row r="44" spans="1:15" ht="15.75">
      <c r="A44" s="8">
        <v>21</v>
      </c>
      <c r="B44" s="47" t="s">
        <v>71</v>
      </c>
      <c r="C44" s="16">
        <v>200</v>
      </c>
      <c r="D44" s="16" t="s">
        <v>19</v>
      </c>
      <c r="E44" s="43"/>
      <c r="F44" s="43">
        <f t="shared" si="7"/>
        <v>0</v>
      </c>
      <c r="G44" s="43">
        <f t="shared" si="8"/>
        <v>0</v>
      </c>
      <c r="H44" s="43"/>
      <c r="I44" s="43"/>
      <c r="J44" s="43"/>
      <c r="K44" s="43">
        <f t="shared" si="9"/>
        <v>0</v>
      </c>
      <c r="L44" s="44">
        <f t="shared" si="10"/>
        <v>0</v>
      </c>
      <c r="M44" s="44">
        <f t="shared" si="11"/>
        <v>0</v>
      </c>
      <c r="N44" s="44">
        <f t="shared" si="12"/>
        <v>0</v>
      </c>
      <c r="O44" s="44">
        <f t="shared" si="13"/>
        <v>0</v>
      </c>
    </row>
    <row r="45" spans="1:15" ht="15.75">
      <c r="A45" s="8">
        <v>22</v>
      </c>
      <c r="B45" s="47" t="s">
        <v>72</v>
      </c>
      <c r="C45" s="16">
        <v>50</v>
      </c>
      <c r="D45" s="16" t="s">
        <v>19</v>
      </c>
      <c r="E45" s="43"/>
      <c r="F45" s="43">
        <f t="shared" si="7"/>
        <v>0</v>
      </c>
      <c r="G45" s="43">
        <f t="shared" si="8"/>
        <v>0</v>
      </c>
      <c r="H45" s="43"/>
      <c r="I45" s="43"/>
      <c r="J45" s="43"/>
      <c r="K45" s="43">
        <f t="shared" si="9"/>
        <v>0</v>
      </c>
      <c r="L45" s="44">
        <f t="shared" si="10"/>
        <v>0</v>
      </c>
      <c r="M45" s="44">
        <f t="shared" si="11"/>
        <v>0</v>
      </c>
      <c r="N45" s="44">
        <f t="shared" si="12"/>
        <v>0</v>
      </c>
      <c r="O45" s="44">
        <f t="shared" si="13"/>
        <v>0</v>
      </c>
    </row>
    <row r="46" spans="1:15" ht="15.75">
      <c r="A46" s="8">
        <v>23</v>
      </c>
      <c r="B46" s="47" t="s">
        <v>73</v>
      </c>
      <c r="C46" s="16">
        <v>250</v>
      </c>
      <c r="D46" s="16" t="s">
        <v>19</v>
      </c>
      <c r="E46" s="43"/>
      <c r="F46" s="43">
        <f t="shared" si="7"/>
        <v>0</v>
      </c>
      <c r="G46" s="43">
        <f t="shared" si="8"/>
        <v>0</v>
      </c>
      <c r="H46" s="43"/>
      <c r="I46" s="43"/>
      <c r="J46" s="43"/>
      <c r="K46" s="43">
        <f t="shared" si="9"/>
        <v>0</v>
      </c>
      <c r="L46" s="44">
        <f t="shared" si="10"/>
        <v>0</v>
      </c>
      <c r="M46" s="44">
        <f t="shared" si="11"/>
        <v>0</v>
      </c>
      <c r="N46" s="44">
        <f t="shared" si="12"/>
        <v>0</v>
      </c>
      <c r="O46" s="44">
        <f t="shared" si="13"/>
        <v>0</v>
      </c>
    </row>
    <row r="47" spans="1:15" ht="15.75">
      <c r="A47" s="8">
        <v>24</v>
      </c>
      <c r="B47" s="47" t="s">
        <v>74</v>
      </c>
      <c r="C47" s="16">
        <v>50</v>
      </c>
      <c r="D47" s="16" t="s">
        <v>19</v>
      </c>
      <c r="E47" s="43"/>
      <c r="F47" s="43">
        <f t="shared" si="7"/>
        <v>0</v>
      </c>
      <c r="G47" s="43">
        <f t="shared" si="8"/>
        <v>0</v>
      </c>
      <c r="H47" s="43"/>
      <c r="I47" s="43"/>
      <c r="J47" s="43"/>
      <c r="K47" s="43">
        <f t="shared" si="9"/>
        <v>0</v>
      </c>
      <c r="L47" s="44">
        <f t="shared" si="10"/>
        <v>0</v>
      </c>
      <c r="M47" s="44">
        <f t="shared" si="11"/>
        <v>0</v>
      </c>
      <c r="N47" s="44">
        <f t="shared" si="12"/>
        <v>0</v>
      </c>
      <c r="O47" s="44">
        <f t="shared" si="13"/>
        <v>0</v>
      </c>
    </row>
    <row r="48" spans="1:15" ht="15.75" customHeight="1">
      <c r="A48" s="105" t="s">
        <v>322</v>
      </c>
      <c r="B48" s="106"/>
      <c r="C48" s="106"/>
      <c r="D48" s="107"/>
      <c r="E48" s="26"/>
      <c r="F48" s="12" t="s">
        <v>377</v>
      </c>
      <c r="G48" s="12" t="s">
        <v>377</v>
      </c>
      <c r="H48" s="12" t="s">
        <v>377</v>
      </c>
      <c r="I48" s="12" t="s">
        <v>377</v>
      </c>
      <c r="J48" s="12" t="s">
        <v>377</v>
      </c>
      <c r="K48" s="12" t="s">
        <v>377</v>
      </c>
      <c r="L48" s="12" t="s">
        <v>377</v>
      </c>
      <c r="M48" s="25">
        <f>SUM(M35:M47)</f>
        <v>0</v>
      </c>
      <c r="N48" s="25">
        <f>SUM(N35:N47)</f>
        <v>0</v>
      </c>
      <c r="O48" s="25">
        <f>SUM(O35:O47)</f>
        <v>0</v>
      </c>
    </row>
    <row r="49" spans="1:15" ht="15.75">
      <c r="A49" s="5"/>
      <c r="B49" s="4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5.75">
      <c r="A50" s="108" t="s">
        <v>500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</row>
    <row r="51" spans="1:15" ht="54" customHeight="1">
      <c r="A51" s="6" t="s">
        <v>295</v>
      </c>
      <c r="B51" s="6" t="s">
        <v>296</v>
      </c>
      <c r="C51" s="6" t="s">
        <v>297</v>
      </c>
      <c r="D51" s="6" t="s">
        <v>406</v>
      </c>
      <c r="E51" s="6" t="s">
        <v>298</v>
      </c>
      <c r="F51" s="6" t="s">
        <v>408</v>
      </c>
      <c r="G51" s="6" t="s">
        <v>299</v>
      </c>
      <c r="H51" s="6" t="s">
        <v>300</v>
      </c>
      <c r="I51" s="6" t="s">
        <v>301</v>
      </c>
      <c r="J51" s="6" t="s">
        <v>409</v>
      </c>
      <c r="K51" s="6" t="s">
        <v>410</v>
      </c>
      <c r="L51" s="6" t="s">
        <v>411</v>
      </c>
      <c r="M51" s="6" t="s">
        <v>302</v>
      </c>
      <c r="N51" s="6" t="s">
        <v>412</v>
      </c>
      <c r="O51" s="6" t="s">
        <v>303</v>
      </c>
    </row>
    <row r="52" spans="1:15">
      <c r="A52" s="6">
        <v>1</v>
      </c>
      <c r="B52" s="6">
        <v>2</v>
      </c>
      <c r="C52" s="6">
        <v>3</v>
      </c>
      <c r="D52" s="6">
        <v>4</v>
      </c>
      <c r="E52" s="6">
        <v>5</v>
      </c>
      <c r="F52" s="6">
        <v>6</v>
      </c>
      <c r="G52" s="6" t="s">
        <v>304</v>
      </c>
      <c r="H52" s="6">
        <v>8</v>
      </c>
      <c r="I52" s="6">
        <v>9</v>
      </c>
      <c r="J52" s="6">
        <v>10</v>
      </c>
      <c r="K52" s="6">
        <v>11</v>
      </c>
      <c r="L52" s="6" t="s">
        <v>305</v>
      </c>
      <c r="M52" s="6" t="s">
        <v>306</v>
      </c>
      <c r="N52" s="6" t="s">
        <v>307</v>
      </c>
      <c r="O52" s="6" t="s">
        <v>308</v>
      </c>
    </row>
    <row r="53" spans="1:15" ht="24">
      <c r="A53" s="8">
        <v>25</v>
      </c>
      <c r="B53" s="47" t="s">
        <v>384</v>
      </c>
      <c r="C53" s="16">
        <v>2000</v>
      </c>
      <c r="D53" s="16" t="s">
        <v>19</v>
      </c>
      <c r="E53" s="43"/>
      <c r="F53" s="43">
        <f>E53*0.085</f>
        <v>0</v>
      </c>
      <c r="G53" s="43">
        <f>+E53+F53</f>
        <v>0</v>
      </c>
      <c r="H53" s="43"/>
      <c r="I53" s="43"/>
      <c r="J53" s="43"/>
      <c r="K53" s="43">
        <f>J53*0.085</f>
        <v>0</v>
      </c>
      <c r="L53" s="44">
        <f>J53+K53</f>
        <v>0</v>
      </c>
      <c r="M53" s="44">
        <f>J53*C53</f>
        <v>0</v>
      </c>
      <c r="N53" s="44">
        <f>M53*0.085</f>
        <v>0</v>
      </c>
      <c r="O53" s="44">
        <f>+M53+N53</f>
        <v>0</v>
      </c>
    </row>
    <row r="54" spans="1:15" ht="24">
      <c r="A54" s="8">
        <v>26</v>
      </c>
      <c r="B54" s="47" t="s">
        <v>385</v>
      </c>
      <c r="C54" s="16">
        <v>4000</v>
      </c>
      <c r="D54" s="16" t="s">
        <v>19</v>
      </c>
      <c r="E54" s="43"/>
      <c r="F54" s="43">
        <f t="shared" ref="F54:F63" si="14">E54*0.085</f>
        <v>0</v>
      </c>
      <c r="G54" s="43">
        <f t="shared" ref="G54:G63" si="15">+E54+F54</f>
        <v>0</v>
      </c>
      <c r="H54" s="43"/>
      <c r="I54" s="43"/>
      <c r="J54" s="43"/>
      <c r="K54" s="43">
        <f t="shared" ref="K54:K63" si="16">J54*0.085</f>
        <v>0</v>
      </c>
      <c r="L54" s="44">
        <f t="shared" ref="L54:L63" si="17">J54+K54</f>
        <v>0</v>
      </c>
      <c r="M54" s="44">
        <f t="shared" ref="M54:M63" si="18">J54*C54</f>
        <v>0</v>
      </c>
      <c r="N54" s="44">
        <f t="shared" ref="N54:N63" si="19">M54*0.085</f>
        <v>0</v>
      </c>
      <c r="O54" s="44">
        <f t="shared" ref="O54:O63" si="20">+M54+N54</f>
        <v>0</v>
      </c>
    </row>
    <row r="55" spans="1:15" ht="11.25" customHeight="1">
      <c r="A55" s="8">
        <v>27</v>
      </c>
      <c r="B55" s="47" t="s">
        <v>386</v>
      </c>
      <c r="C55" s="16">
        <v>1600</v>
      </c>
      <c r="D55" s="16" t="s">
        <v>19</v>
      </c>
      <c r="E55" s="43"/>
      <c r="F55" s="43">
        <f t="shared" si="14"/>
        <v>0</v>
      </c>
      <c r="G55" s="43">
        <f t="shared" si="15"/>
        <v>0</v>
      </c>
      <c r="H55" s="43"/>
      <c r="I55" s="43"/>
      <c r="J55" s="43"/>
      <c r="K55" s="43">
        <f t="shared" si="16"/>
        <v>0</v>
      </c>
      <c r="L55" s="44">
        <f t="shared" si="17"/>
        <v>0</v>
      </c>
      <c r="M55" s="44">
        <f t="shared" si="18"/>
        <v>0</v>
      </c>
      <c r="N55" s="44">
        <f t="shared" si="19"/>
        <v>0</v>
      </c>
      <c r="O55" s="44">
        <f t="shared" si="20"/>
        <v>0</v>
      </c>
    </row>
    <row r="56" spans="1:15" ht="24">
      <c r="A56" s="8">
        <v>28</v>
      </c>
      <c r="B56" s="47" t="s">
        <v>387</v>
      </c>
      <c r="C56" s="16">
        <v>200</v>
      </c>
      <c r="D56" s="16" t="s">
        <v>19</v>
      </c>
      <c r="E56" s="43"/>
      <c r="F56" s="43">
        <f t="shared" si="14"/>
        <v>0</v>
      </c>
      <c r="G56" s="43">
        <f t="shared" si="15"/>
        <v>0</v>
      </c>
      <c r="H56" s="43"/>
      <c r="I56" s="43"/>
      <c r="J56" s="43"/>
      <c r="K56" s="43">
        <f t="shared" si="16"/>
        <v>0</v>
      </c>
      <c r="L56" s="44">
        <f t="shared" si="17"/>
        <v>0</v>
      </c>
      <c r="M56" s="44">
        <f t="shared" si="18"/>
        <v>0</v>
      </c>
      <c r="N56" s="44">
        <f t="shared" si="19"/>
        <v>0</v>
      </c>
      <c r="O56" s="44">
        <f t="shared" si="20"/>
        <v>0</v>
      </c>
    </row>
    <row r="57" spans="1:15" ht="24">
      <c r="A57" s="8">
        <v>29</v>
      </c>
      <c r="B57" s="47" t="s">
        <v>388</v>
      </c>
      <c r="C57" s="16">
        <v>400</v>
      </c>
      <c r="D57" s="16" t="s">
        <v>19</v>
      </c>
      <c r="E57" s="43"/>
      <c r="F57" s="43">
        <f t="shared" si="14"/>
        <v>0</v>
      </c>
      <c r="G57" s="43">
        <f t="shared" si="15"/>
        <v>0</v>
      </c>
      <c r="H57" s="43"/>
      <c r="I57" s="43"/>
      <c r="J57" s="43"/>
      <c r="K57" s="43">
        <f t="shared" si="16"/>
        <v>0</v>
      </c>
      <c r="L57" s="44">
        <f t="shared" si="17"/>
        <v>0</v>
      </c>
      <c r="M57" s="44">
        <f t="shared" si="18"/>
        <v>0</v>
      </c>
      <c r="N57" s="44">
        <f t="shared" si="19"/>
        <v>0</v>
      </c>
      <c r="O57" s="44">
        <f t="shared" si="20"/>
        <v>0</v>
      </c>
    </row>
    <row r="58" spans="1:15" ht="15.75" customHeight="1">
      <c r="A58" s="8">
        <v>30</v>
      </c>
      <c r="B58" s="47" t="s">
        <v>389</v>
      </c>
      <c r="C58" s="16">
        <v>400</v>
      </c>
      <c r="D58" s="16" t="s">
        <v>19</v>
      </c>
      <c r="E58" s="43"/>
      <c r="F58" s="43">
        <f t="shared" si="14"/>
        <v>0</v>
      </c>
      <c r="G58" s="43">
        <f t="shared" si="15"/>
        <v>0</v>
      </c>
      <c r="H58" s="43"/>
      <c r="I58" s="43"/>
      <c r="J58" s="43"/>
      <c r="K58" s="43">
        <f t="shared" si="16"/>
        <v>0</v>
      </c>
      <c r="L58" s="44">
        <f t="shared" si="17"/>
        <v>0</v>
      </c>
      <c r="M58" s="44">
        <f t="shared" si="18"/>
        <v>0</v>
      </c>
      <c r="N58" s="44">
        <f t="shared" si="19"/>
        <v>0</v>
      </c>
      <c r="O58" s="44">
        <f t="shared" si="20"/>
        <v>0</v>
      </c>
    </row>
    <row r="59" spans="1:15" ht="24">
      <c r="A59" s="8">
        <v>31</v>
      </c>
      <c r="B59" s="47" t="s">
        <v>390</v>
      </c>
      <c r="C59" s="16">
        <v>400</v>
      </c>
      <c r="D59" s="16" t="s">
        <v>19</v>
      </c>
      <c r="E59" s="43"/>
      <c r="F59" s="43">
        <f t="shared" si="14"/>
        <v>0</v>
      </c>
      <c r="G59" s="43">
        <f t="shared" si="15"/>
        <v>0</v>
      </c>
      <c r="H59" s="43"/>
      <c r="I59" s="43"/>
      <c r="J59" s="43"/>
      <c r="K59" s="43">
        <f t="shared" si="16"/>
        <v>0</v>
      </c>
      <c r="L59" s="44">
        <f t="shared" si="17"/>
        <v>0</v>
      </c>
      <c r="M59" s="44">
        <f t="shared" si="18"/>
        <v>0</v>
      </c>
      <c r="N59" s="44">
        <f t="shared" si="19"/>
        <v>0</v>
      </c>
      <c r="O59" s="44">
        <f t="shared" si="20"/>
        <v>0</v>
      </c>
    </row>
    <row r="60" spans="1:15" ht="10.5" customHeight="1">
      <c r="A60" s="8">
        <v>32</v>
      </c>
      <c r="B60" s="47" t="s">
        <v>391</v>
      </c>
      <c r="C60" s="16">
        <v>400</v>
      </c>
      <c r="D60" s="16" t="s">
        <v>19</v>
      </c>
      <c r="E60" s="43"/>
      <c r="F60" s="43">
        <f t="shared" si="14"/>
        <v>0</v>
      </c>
      <c r="G60" s="43">
        <f t="shared" si="15"/>
        <v>0</v>
      </c>
      <c r="H60" s="43"/>
      <c r="I60" s="43"/>
      <c r="J60" s="43"/>
      <c r="K60" s="43">
        <f t="shared" si="16"/>
        <v>0</v>
      </c>
      <c r="L60" s="44">
        <f t="shared" si="17"/>
        <v>0</v>
      </c>
      <c r="M60" s="44">
        <f t="shared" si="18"/>
        <v>0</v>
      </c>
      <c r="N60" s="44">
        <f t="shared" si="19"/>
        <v>0</v>
      </c>
      <c r="O60" s="44">
        <f t="shared" si="20"/>
        <v>0</v>
      </c>
    </row>
    <row r="61" spans="1:15" ht="24">
      <c r="A61" s="8">
        <v>33</v>
      </c>
      <c r="B61" s="47" t="s">
        <v>392</v>
      </c>
      <c r="C61" s="16">
        <v>400</v>
      </c>
      <c r="D61" s="16" t="s">
        <v>19</v>
      </c>
      <c r="E61" s="43"/>
      <c r="F61" s="43">
        <f t="shared" si="14"/>
        <v>0</v>
      </c>
      <c r="G61" s="43">
        <f t="shared" si="15"/>
        <v>0</v>
      </c>
      <c r="H61" s="43"/>
      <c r="I61" s="43"/>
      <c r="J61" s="43"/>
      <c r="K61" s="43">
        <f t="shared" si="16"/>
        <v>0</v>
      </c>
      <c r="L61" s="44">
        <f t="shared" si="17"/>
        <v>0</v>
      </c>
      <c r="M61" s="44">
        <f t="shared" si="18"/>
        <v>0</v>
      </c>
      <c r="N61" s="44">
        <f t="shared" si="19"/>
        <v>0</v>
      </c>
      <c r="O61" s="44">
        <f t="shared" si="20"/>
        <v>0</v>
      </c>
    </row>
    <row r="62" spans="1:15" ht="24">
      <c r="A62" s="8">
        <v>34</v>
      </c>
      <c r="B62" s="47" t="s">
        <v>393</v>
      </c>
      <c r="C62" s="16">
        <v>400</v>
      </c>
      <c r="D62" s="16" t="s">
        <v>19</v>
      </c>
      <c r="E62" s="43"/>
      <c r="F62" s="43">
        <f t="shared" si="14"/>
        <v>0</v>
      </c>
      <c r="G62" s="43">
        <f t="shared" si="15"/>
        <v>0</v>
      </c>
      <c r="H62" s="43"/>
      <c r="I62" s="43"/>
      <c r="J62" s="43"/>
      <c r="K62" s="43">
        <f t="shared" si="16"/>
        <v>0</v>
      </c>
      <c r="L62" s="44">
        <f t="shared" si="17"/>
        <v>0</v>
      </c>
      <c r="M62" s="44">
        <f t="shared" si="18"/>
        <v>0</v>
      </c>
      <c r="N62" s="44">
        <f t="shared" si="19"/>
        <v>0</v>
      </c>
      <c r="O62" s="44">
        <f t="shared" si="20"/>
        <v>0</v>
      </c>
    </row>
    <row r="63" spans="1:15" ht="24">
      <c r="A63" s="8">
        <v>35</v>
      </c>
      <c r="B63" s="47" t="s">
        <v>394</v>
      </c>
      <c r="C63" s="16">
        <v>1400</v>
      </c>
      <c r="D63" s="16" t="s">
        <v>19</v>
      </c>
      <c r="E63" s="43"/>
      <c r="F63" s="43">
        <f t="shared" si="14"/>
        <v>0</v>
      </c>
      <c r="G63" s="43">
        <f t="shared" si="15"/>
        <v>0</v>
      </c>
      <c r="H63" s="43"/>
      <c r="I63" s="43"/>
      <c r="J63" s="43"/>
      <c r="K63" s="43">
        <f t="shared" si="16"/>
        <v>0</v>
      </c>
      <c r="L63" s="44">
        <f t="shared" si="17"/>
        <v>0</v>
      </c>
      <c r="M63" s="44">
        <f t="shared" si="18"/>
        <v>0</v>
      </c>
      <c r="N63" s="44">
        <f t="shared" si="19"/>
        <v>0</v>
      </c>
      <c r="O63" s="44">
        <f t="shared" si="20"/>
        <v>0</v>
      </c>
    </row>
    <row r="64" spans="1:15" ht="15.75" customHeight="1">
      <c r="A64" s="105" t="s">
        <v>322</v>
      </c>
      <c r="B64" s="106"/>
      <c r="C64" s="106"/>
      <c r="D64" s="107"/>
      <c r="E64" s="26"/>
      <c r="F64" s="12" t="s">
        <v>377</v>
      </c>
      <c r="G64" s="12" t="s">
        <v>377</v>
      </c>
      <c r="H64" s="12" t="s">
        <v>377</v>
      </c>
      <c r="I64" s="12" t="s">
        <v>377</v>
      </c>
      <c r="J64" s="12" t="s">
        <v>377</v>
      </c>
      <c r="K64" s="12" t="s">
        <v>377</v>
      </c>
      <c r="L64" s="12" t="s">
        <v>377</v>
      </c>
      <c r="M64" s="25">
        <f>SUM(M53:M63)</f>
        <v>0</v>
      </c>
      <c r="N64" s="25">
        <f>SUM(N53:N63)</f>
        <v>0</v>
      </c>
      <c r="O64" s="25">
        <f>SUM(O53:O63)</f>
        <v>0</v>
      </c>
    </row>
    <row r="65" spans="1:15" ht="15.75">
      <c r="A65" s="5"/>
      <c r="B65" s="2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5.75">
      <c r="A66" s="108" t="s">
        <v>501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</row>
    <row r="67" spans="1:15" ht="54" customHeight="1">
      <c r="A67" s="6" t="s">
        <v>295</v>
      </c>
      <c r="B67" s="6" t="s">
        <v>296</v>
      </c>
      <c r="C67" s="6" t="s">
        <v>297</v>
      </c>
      <c r="D67" s="6" t="s">
        <v>406</v>
      </c>
      <c r="E67" s="6" t="s">
        <v>298</v>
      </c>
      <c r="F67" s="6" t="s">
        <v>408</v>
      </c>
      <c r="G67" s="6" t="s">
        <v>299</v>
      </c>
      <c r="H67" s="6" t="s">
        <v>300</v>
      </c>
      <c r="I67" s="6" t="s">
        <v>301</v>
      </c>
      <c r="J67" s="6" t="s">
        <v>409</v>
      </c>
      <c r="K67" s="6" t="s">
        <v>410</v>
      </c>
      <c r="L67" s="6" t="s">
        <v>411</v>
      </c>
      <c r="M67" s="6" t="s">
        <v>302</v>
      </c>
      <c r="N67" s="6" t="s">
        <v>412</v>
      </c>
      <c r="O67" s="6" t="s">
        <v>303</v>
      </c>
    </row>
    <row r="68" spans="1:15">
      <c r="A68" s="6">
        <v>1</v>
      </c>
      <c r="B68" s="6">
        <v>2</v>
      </c>
      <c r="C68" s="6">
        <v>3</v>
      </c>
      <c r="D68" s="6">
        <v>4</v>
      </c>
      <c r="E68" s="6">
        <v>5</v>
      </c>
      <c r="F68" s="6">
        <v>6</v>
      </c>
      <c r="G68" s="6" t="s">
        <v>304</v>
      </c>
      <c r="H68" s="6">
        <v>8</v>
      </c>
      <c r="I68" s="6">
        <v>9</v>
      </c>
      <c r="J68" s="6">
        <v>10</v>
      </c>
      <c r="K68" s="6">
        <v>11</v>
      </c>
      <c r="L68" s="6" t="s">
        <v>305</v>
      </c>
      <c r="M68" s="6" t="s">
        <v>306</v>
      </c>
      <c r="N68" s="6" t="s">
        <v>307</v>
      </c>
      <c r="O68" s="6" t="s">
        <v>308</v>
      </c>
    </row>
    <row r="69" spans="1:15" ht="15.75">
      <c r="A69" s="8">
        <v>36</v>
      </c>
      <c r="B69" s="47" t="s">
        <v>83</v>
      </c>
      <c r="C69" s="16">
        <v>2800</v>
      </c>
      <c r="D69" s="16" t="s">
        <v>324</v>
      </c>
      <c r="E69" s="43"/>
      <c r="F69" s="43">
        <f t="shared" ref="F69:F74" si="21">E69*0.085</f>
        <v>0</v>
      </c>
      <c r="G69" s="43">
        <f t="shared" ref="G69:G74" si="22">+E69+F69</f>
        <v>0</v>
      </c>
      <c r="H69" s="43"/>
      <c r="I69" s="43"/>
      <c r="J69" s="43"/>
      <c r="K69" s="43">
        <f t="shared" ref="K69:K74" si="23">J69*0.085</f>
        <v>0</v>
      </c>
      <c r="L69" s="44">
        <f t="shared" ref="L69:L74" si="24">+J69+K69</f>
        <v>0</v>
      </c>
      <c r="M69" s="44">
        <f t="shared" ref="M69:M74" si="25">J69*C69</f>
        <v>0</v>
      </c>
      <c r="N69" s="44">
        <f t="shared" ref="N69:N74" si="26">M69*0.085</f>
        <v>0</v>
      </c>
      <c r="O69" s="44">
        <f t="shared" ref="O69:O74" si="27">M69+N69</f>
        <v>0</v>
      </c>
    </row>
    <row r="70" spans="1:15" ht="15.75">
      <c r="A70" s="8">
        <v>37</v>
      </c>
      <c r="B70" s="47" t="s">
        <v>84</v>
      </c>
      <c r="C70" s="16">
        <v>4000</v>
      </c>
      <c r="D70" s="16" t="s">
        <v>324</v>
      </c>
      <c r="E70" s="43"/>
      <c r="F70" s="43">
        <f t="shared" si="21"/>
        <v>0</v>
      </c>
      <c r="G70" s="43">
        <f t="shared" si="22"/>
        <v>0</v>
      </c>
      <c r="H70" s="43"/>
      <c r="I70" s="43"/>
      <c r="J70" s="43"/>
      <c r="K70" s="43">
        <f t="shared" si="23"/>
        <v>0</v>
      </c>
      <c r="L70" s="44">
        <f t="shared" si="24"/>
        <v>0</v>
      </c>
      <c r="M70" s="44">
        <f t="shared" si="25"/>
        <v>0</v>
      </c>
      <c r="N70" s="44">
        <f t="shared" si="26"/>
        <v>0</v>
      </c>
      <c r="O70" s="44">
        <f t="shared" si="27"/>
        <v>0</v>
      </c>
    </row>
    <row r="71" spans="1:15" ht="15.75">
      <c r="A71" s="8">
        <v>38</v>
      </c>
      <c r="B71" s="47" t="s">
        <v>85</v>
      </c>
      <c r="C71" s="16">
        <v>4000</v>
      </c>
      <c r="D71" s="16" t="s">
        <v>324</v>
      </c>
      <c r="E71" s="43"/>
      <c r="F71" s="43">
        <f t="shared" si="21"/>
        <v>0</v>
      </c>
      <c r="G71" s="43">
        <f t="shared" si="22"/>
        <v>0</v>
      </c>
      <c r="H71" s="43"/>
      <c r="I71" s="43"/>
      <c r="J71" s="43"/>
      <c r="K71" s="43">
        <f t="shared" si="23"/>
        <v>0</v>
      </c>
      <c r="L71" s="44">
        <f t="shared" si="24"/>
        <v>0</v>
      </c>
      <c r="M71" s="44">
        <f t="shared" si="25"/>
        <v>0</v>
      </c>
      <c r="N71" s="44">
        <f t="shared" si="26"/>
        <v>0</v>
      </c>
      <c r="O71" s="44">
        <f t="shared" si="27"/>
        <v>0</v>
      </c>
    </row>
    <row r="72" spans="1:15" ht="15.75">
      <c r="A72" s="8">
        <v>39</v>
      </c>
      <c r="B72" s="47" t="s">
        <v>82</v>
      </c>
      <c r="C72" s="50">
        <v>19000</v>
      </c>
      <c r="D72" s="16" t="s">
        <v>324</v>
      </c>
      <c r="E72" s="43"/>
      <c r="F72" s="43">
        <f t="shared" si="21"/>
        <v>0</v>
      </c>
      <c r="G72" s="43">
        <f t="shared" si="22"/>
        <v>0</v>
      </c>
      <c r="H72" s="43"/>
      <c r="I72" s="43"/>
      <c r="J72" s="43"/>
      <c r="K72" s="43">
        <f t="shared" si="23"/>
        <v>0</v>
      </c>
      <c r="L72" s="44">
        <f t="shared" si="24"/>
        <v>0</v>
      </c>
      <c r="M72" s="44">
        <f t="shared" si="25"/>
        <v>0</v>
      </c>
      <c r="N72" s="44">
        <f t="shared" si="26"/>
        <v>0</v>
      </c>
      <c r="O72" s="44">
        <f t="shared" si="27"/>
        <v>0</v>
      </c>
    </row>
    <row r="73" spans="1:15" ht="15.75">
      <c r="A73" s="8">
        <v>40</v>
      </c>
      <c r="B73" s="47" t="s">
        <v>395</v>
      </c>
      <c r="C73" s="50">
        <v>12000</v>
      </c>
      <c r="D73" s="16" t="s">
        <v>324</v>
      </c>
      <c r="E73" s="43"/>
      <c r="F73" s="43">
        <f t="shared" si="21"/>
        <v>0</v>
      </c>
      <c r="G73" s="43">
        <f t="shared" si="22"/>
        <v>0</v>
      </c>
      <c r="H73" s="43"/>
      <c r="I73" s="43"/>
      <c r="J73" s="43"/>
      <c r="K73" s="43">
        <f t="shared" si="23"/>
        <v>0</v>
      </c>
      <c r="L73" s="44">
        <f t="shared" si="24"/>
        <v>0</v>
      </c>
      <c r="M73" s="44">
        <f t="shared" si="25"/>
        <v>0</v>
      </c>
      <c r="N73" s="44">
        <f t="shared" si="26"/>
        <v>0</v>
      </c>
      <c r="O73" s="44">
        <f t="shared" si="27"/>
        <v>0</v>
      </c>
    </row>
    <row r="74" spans="1:15" ht="15.75">
      <c r="A74" s="8">
        <v>41</v>
      </c>
      <c r="B74" s="47" t="s">
        <v>396</v>
      </c>
      <c r="C74" s="50">
        <v>2800</v>
      </c>
      <c r="D74" s="16" t="s">
        <v>324</v>
      </c>
      <c r="E74" s="43"/>
      <c r="F74" s="43">
        <f t="shared" si="21"/>
        <v>0</v>
      </c>
      <c r="G74" s="43">
        <f t="shared" si="22"/>
        <v>0</v>
      </c>
      <c r="H74" s="43"/>
      <c r="I74" s="43"/>
      <c r="J74" s="43"/>
      <c r="K74" s="43">
        <f t="shared" si="23"/>
        <v>0</v>
      </c>
      <c r="L74" s="44">
        <f t="shared" si="24"/>
        <v>0</v>
      </c>
      <c r="M74" s="44">
        <f t="shared" si="25"/>
        <v>0</v>
      </c>
      <c r="N74" s="44">
        <f t="shared" si="26"/>
        <v>0</v>
      </c>
      <c r="O74" s="44">
        <f t="shared" si="27"/>
        <v>0</v>
      </c>
    </row>
    <row r="75" spans="1:15" ht="15.75" customHeight="1">
      <c r="A75" s="105" t="s">
        <v>322</v>
      </c>
      <c r="B75" s="106"/>
      <c r="C75" s="106"/>
      <c r="D75" s="107"/>
      <c r="E75" s="26"/>
      <c r="F75" s="12" t="s">
        <v>377</v>
      </c>
      <c r="G75" s="12" t="s">
        <v>377</v>
      </c>
      <c r="H75" s="12" t="s">
        <v>377</v>
      </c>
      <c r="I75" s="12" t="s">
        <v>377</v>
      </c>
      <c r="J75" s="12" t="s">
        <v>377</v>
      </c>
      <c r="K75" s="12" t="s">
        <v>377</v>
      </c>
      <c r="L75" s="12" t="s">
        <v>377</v>
      </c>
      <c r="M75" s="25">
        <f>SUM(M69:M74)</f>
        <v>0</v>
      </c>
      <c r="N75" s="25">
        <f>SUM(N69:N74)</f>
        <v>0</v>
      </c>
      <c r="O75" s="25">
        <f>SUM(O69:O74)</f>
        <v>0</v>
      </c>
    </row>
    <row r="76" spans="1:15" ht="14.25" customHeight="1">
      <c r="A76" s="5"/>
      <c r="B76" s="2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ht="15.75">
      <c r="A77" s="108" t="s">
        <v>502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</row>
    <row r="78" spans="1:15" ht="54" customHeight="1">
      <c r="A78" s="6" t="s">
        <v>295</v>
      </c>
      <c r="B78" s="6" t="s">
        <v>296</v>
      </c>
      <c r="C78" s="6" t="s">
        <v>297</v>
      </c>
      <c r="D78" s="6" t="s">
        <v>406</v>
      </c>
      <c r="E78" s="6" t="s">
        <v>298</v>
      </c>
      <c r="F78" s="6" t="s">
        <v>408</v>
      </c>
      <c r="G78" s="6" t="s">
        <v>299</v>
      </c>
      <c r="H78" s="6" t="s">
        <v>300</v>
      </c>
      <c r="I78" s="6" t="s">
        <v>301</v>
      </c>
      <c r="J78" s="6" t="s">
        <v>409</v>
      </c>
      <c r="K78" s="6" t="s">
        <v>410</v>
      </c>
      <c r="L78" s="6" t="s">
        <v>411</v>
      </c>
      <c r="M78" s="6" t="s">
        <v>302</v>
      </c>
      <c r="N78" s="6" t="s">
        <v>412</v>
      </c>
      <c r="O78" s="6" t="s">
        <v>303</v>
      </c>
    </row>
    <row r="79" spans="1:15">
      <c r="A79" s="6">
        <v>1</v>
      </c>
      <c r="B79" s="6">
        <v>2</v>
      </c>
      <c r="C79" s="6">
        <v>3</v>
      </c>
      <c r="D79" s="6">
        <v>4</v>
      </c>
      <c r="E79" s="6">
        <v>5</v>
      </c>
      <c r="F79" s="6">
        <v>6</v>
      </c>
      <c r="G79" s="6" t="s">
        <v>304</v>
      </c>
      <c r="H79" s="6">
        <v>8</v>
      </c>
      <c r="I79" s="6">
        <v>9</v>
      </c>
      <c r="J79" s="6">
        <v>10</v>
      </c>
      <c r="K79" s="6">
        <v>11</v>
      </c>
      <c r="L79" s="6" t="s">
        <v>305</v>
      </c>
      <c r="M79" s="6" t="s">
        <v>306</v>
      </c>
      <c r="N79" s="6" t="s">
        <v>307</v>
      </c>
      <c r="O79" s="6" t="s">
        <v>308</v>
      </c>
    </row>
    <row r="80" spans="1:15" ht="15.75">
      <c r="A80" s="8">
        <v>42</v>
      </c>
      <c r="B80" s="47" t="s">
        <v>79</v>
      </c>
      <c r="C80" s="16">
        <v>2800</v>
      </c>
      <c r="D80" s="16" t="s">
        <v>400</v>
      </c>
      <c r="E80" s="43"/>
      <c r="F80" s="43">
        <f>E80*0.085</f>
        <v>0</v>
      </c>
      <c r="G80" s="43">
        <f>+E80+F80</f>
        <v>0</v>
      </c>
      <c r="H80" s="43"/>
      <c r="I80" s="43"/>
      <c r="J80" s="43"/>
      <c r="K80" s="43">
        <f>J80*0.085</f>
        <v>0</v>
      </c>
      <c r="L80" s="44">
        <f>+J80+K80</f>
        <v>0</v>
      </c>
      <c r="M80" s="44">
        <f>J80*C80</f>
        <v>0</v>
      </c>
      <c r="N80" s="44">
        <f>M80*0.085</f>
        <v>0</v>
      </c>
      <c r="O80" s="44">
        <f>+M80+N80</f>
        <v>0</v>
      </c>
    </row>
    <row r="81" spans="1:15" ht="15.75">
      <c r="A81" s="8">
        <v>43</v>
      </c>
      <c r="B81" s="47" t="s">
        <v>80</v>
      </c>
      <c r="C81" s="50">
        <v>6000</v>
      </c>
      <c r="D81" s="16" t="s">
        <v>400</v>
      </c>
      <c r="E81" s="43"/>
      <c r="F81" s="43">
        <f t="shared" ref="F81:F86" si="28">E81*0.085</f>
        <v>0</v>
      </c>
      <c r="G81" s="43">
        <f t="shared" ref="G81:G86" si="29">+E81+F81</f>
        <v>0</v>
      </c>
      <c r="H81" s="43"/>
      <c r="I81" s="43"/>
      <c r="J81" s="43"/>
      <c r="K81" s="43">
        <f t="shared" ref="K81:K86" si="30">J81*0.085</f>
        <v>0</v>
      </c>
      <c r="L81" s="44">
        <f t="shared" ref="L81:L86" si="31">+J81+K81</f>
        <v>0</v>
      </c>
      <c r="M81" s="44">
        <f t="shared" ref="M81:M86" si="32">J81*C81</f>
        <v>0</v>
      </c>
      <c r="N81" s="44">
        <f t="shared" ref="N81:N86" si="33">M81*0.085</f>
        <v>0</v>
      </c>
      <c r="O81" s="44">
        <f t="shared" ref="O81:O86" si="34">+M81+N81</f>
        <v>0</v>
      </c>
    </row>
    <row r="82" spans="1:15" ht="15.75">
      <c r="A82" s="8">
        <v>44</v>
      </c>
      <c r="B82" s="47" t="s">
        <v>81</v>
      </c>
      <c r="C82" s="50">
        <v>21100</v>
      </c>
      <c r="D82" s="16" t="s">
        <v>400</v>
      </c>
      <c r="E82" s="43"/>
      <c r="F82" s="43">
        <f t="shared" si="28"/>
        <v>0</v>
      </c>
      <c r="G82" s="43">
        <f t="shared" si="29"/>
        <v>0</v>
      </c>
      <c r="H82" s="43"/>
      <c r="I82" s="43"/>
      <c r="J82" s="43"/>
      <c r="K82" s="43">
        <f t="shared" si="30"/>
        <v>0</v>
      </c>
      <c r="L82" s="44">
        <f t="shared" si="31"/>
        <v>0</v>
      </c>
      <c r="M82" s="44">
        <f t="shared" si="32"/>
        <v>0</v>
      </c>
      <c r="N82" s="44">
        <f t="shared" si="33"/>
        <v>0</v>
      </c>
      <c r="O82" s="44">
        <f t="shared" si="34"/>
        <v>0</v>
      </c>
    </row>
    <row r="83" spans="1:15" ht="15.75">
      <c r="A83" s="8">
        <v>45</v>
      </c>
      <c r="B83" s="47" t="s">
        <v>86</v>
      </c>
      <c r="C83" s="16">
        <v>6000</v>
      </c>
      <c r="D83" s="16" t="s">
        <v>400</v>
      </c>
      <c r="E83" s="43"/>
      <c r="F83" s="43">
        <f t="shared" si="28"/>
        <v>0</v>
      </c>
      <c r="G83" s="43">
        <f t="shared" si="29"/>
        <v>0</v>
      </c>
      <c r="H83" s="43"/>
      <c r="I83" s="43"/>
      <c r="J83" s="43"/>
      <c r="K83" s="43">
        <f t="shared" si="30"/>
        <v>0</v>
      </c>
      <c r="L83" s="44">
        <f t="shared" si="31"/>
        <v>0</v>
      </c>
      <c r="M83" s="44">
        <f t="shared" si="32"/>
        <v>0</v>
      </c>
      <c r="N83" s="44">
        <f t="shared" si="33"/>
        <v>0</v>
      </c>
      <c r="O83" s="44">
        <f t="shared" si="34"/>
        <v>0</v>
      </c>
    </row>
    <row r="84" spans="1:15" ht="15.75">
      <c r="A84" s="8">
        <v>46</v>
      </c>
      <c r="B84" s="47" t="s">
        <v>399</v>
      </c>
      <c r="C84" s="16">
        <v>9000</v>
      </c>
      <c r="D84" s="16" t="s">
        <v>400</v>
      </c>
      <c r="E84" s="43"/>
      <c r="F84" s="43">
        <f t="shared" si="28"/>
        <v>0</v>
      </c>
      <c r="G84" s="43">
        <f t="shared" si="29"/>
        <v>0</v>
      </c>
      <c r="H84" s="43"/>
      <c r="I84" s="43"/>
      <c r="J84" s="43"/>
      <c r="K84" s="43">
        <f t="shared" si="30"/>
        <v>0</v>
      </c>
      <c r="L84" s="44">
        <f t="shared" si="31"/>
        <v>0</v>
      </c>
      <c r="M84" s="44">
        <f t="shared" si="32"/>
        <v>0</v>
      </c>
      <c r="N84" s="44">
        <f t="shared" si="33"/>
        <v>0</v>
      </c>
      <c r="O84" s="44">
        <f t="shared" si="34"/>
        <v>0</v>
      </c>
    </row>
    <row r="85" spans="1:15" ht="24">
      <c r="A85" s="8">
        <v>47</v>
      </c>
      <c r="B85" s="47" t="s">
        <v>397</v>
      </c>
      <c r="C85" s="16">
        <v>300</v>
      </c>
      <c r="D85" s="16" t="s">
        <v>400</v>
      </c>
      <c r="E85" s="43"/>
      <c r="F85" s="43">
        <f t="shared" si="28"/>
        <v>0</v>
      </c>
      <c r="G85" s="43">
        <f t="shared" si="29"/>
        <v>0</v>
      </c>
      <c r="H85" s="43"/>
      <c r="I85" s="43"/>
      <c r="J85" s="43"/>
      <c r="K85" s="43">
        <f t="shared" si="30"/>
        <v>0</v>
      </c>
      <c r="L85" s="44">
        <f t="shared" si="31"/>
        <v>0</v>
      </c>
      <c r="M85" s="44">
        <f t="shared" si="32"/>
        <v>0</v>
      </c>
      <c r="N85" s="44">
        <f t="shared" si="33"/>
        <v>0</v>
      </c>
      <c r="O85" s="44">
        <f t="shared" si="34"/>
        <v>0</v>
      </c>
    </row>
    <row r="86" spans="1:15" ht="24">
      <c r="A86" s="8">
        <v>48</v>
      </c>
      <c r="B86" s="47" t="s">
        <v>398</v>
      </c>
      <c r="C86" s="16">
        <v>400</v>
      </c>
      <c r="D86" s="16" t="s">
        <v>400</v>
      </c>
      <c r="E86" s="43"/>
      <c r="F86" s="43">
        <f t="shared" si="28"/>
        <v>0</v>
      </c>
      <c r="G86" s="43">
        <f t="shared" si="29"/>
        <v>0</v>
      </c>
      <c r="H86" s="43"/>
      <c r="I86" s="43"/>
      <c r="J86" s="43"/>
      <c r="K86" s="43">
        <f t="shared" si="30"/>
        <v>0</v>
      </c>
      <c r="L86" s="44">
        <f t="shared" si="31"/>
        <v>0</v>
      </c>
      <c r="M86" s="44">
        <f t="shared" si="32"/>
        <v>0</v>
      </c>
      <c r="N86" s="44">
        <f t="shared" si="33"/>
        <v>0</v>
      </c>
      <c r="O86" s="44">
        <f t="shared" si="34"/>
        <v>0</v>
      </c>
    </row>
    <row r="87" spans="1:15" ht="15.75" customHeight="1">
      <c r="A87" s="105" t="s">
        <v>322</v>
      </c>
      <c r="B87" s="106"/>
      <c r="C87" s="106"/>
      <c r="D87" s="107"/>
      <c r="E87" s="26"/>
      <c r="F87" s="12" t="s">
        <v>377</v>
      </c>
      <c r="G87" s="12" t="s">
        <v>377</v>
      </c>
      <c r="H87" s="12" t="s">
        <v>377</v>
      </c>
      <c r="I87" s="12" t="s">
        <v>377</v>
      </c>
      <c r="J87" s="12" t="s">
        <v>377</v>
      </c>
      <c r="K87" s="12" t="s">
        <v>377</v>
      </c>
      <c r="L87" s="12" t="s">
        <v>377</v>
      </c>
      <c r="M87" s="25">
        <f>SUM(M80:M86)</f>
        <v>0</v>
      </c>
      <c r="N87" s="25">
        <f>SUM(N80:N86)</f>
        <v>0</v>
      </c>
      <c r="O87" s="25">
        <f>SUM(O80:O86)</f>
        <v>0</v>
      </c>
    </row>
    <row r="88" spans="1:15" ht="14.25" customHeight="1">
      <c r="A88" s="5"/>
      <c r="B88" s="2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ht="15.75">
      <c r="A89" s="108" t="s">
        <v>503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</row>
    <row r="90" spans="1:15" ht="54" customHeight="1">
      <c r="A90" s="6" t="s">
        <v>295</v>
      </c>
      <c r="B90" s="6" t="s">
        <v>296</v>
      </c>
      <c r="C90" s="6" t="s">
        <v>297</v>
      </c>
      <c r="D90" s="6" t="s">
        <v>406</v>
      </c>
      <c r="E90" s="6" t="s">
        <v>298</v>
      </c>
      <c r="F90" s="6" t="s">
        <v>408</v>
      </c>
      <c r="G90" s="6" t="s">
        <v>299</v>
      </c>
      <c r="H90" s="6" t="s">
        <v>300</v>
      </c>
      <c r="I90" s="6" t="s">
        <v>301</v>
      </c>
      <c r="J90" s="6" t="s">
        <v>409</v>
      </c>
      <c r="K90" s="6" t="s">
        <v>410</v>
      </c>
      <c r="L90" s="6" t="s">
        <v>411</v>
      </c>
      <c r="M90" s="6" t="s">
        <v>302</v>
      </c>
      <c r="N90" s="6" t="s">
        <v>412</v>
      </c>
      <c r="O90" s="6" t="s">
        <v>303</v>
      </c>
    </row>
    <row r="91" spans="1:15">
      <c r="A91" s="6">
        <v>1</v>
      </c>
      <c r="B91" s="6">
        <v>2</v>
      </c>
      <c r="C91" s="6">
        <v>3</v>
      </c>
      <c r="D91" s="6">
        <v>4</v>
      </c>
      <c r="E91" s="6">
        <v>5</v>
      </c>
      <c r="F91" s="6">
        <v>6</v>
      </c>
      <c r="G91" s="6" t="s">
        <v>304</v>
      </c>
      <c r="H91" s="6">
        <v>8</v>
      </c>
      <c r="I91" s="6">
        <v>9</v>
      </c>
      <c r="J91" s="6">
        <v>10</v>
      </c>
      <c r="K91" s="6">
        <v>11</v>
      </c>
      <c r="L91" s="6" t="s">
        <v>305</v>
      </c>
      <c r="M91" s="6" t="s">
        <v>306</v>
      </c>
      <c r="N91" s="6" t="s">
        <v>307</v>
      </c>
      <c r="O91" s="6" t="s">
        <v>308</v>
      </c>
    </row>
    <row r="92" spans="1:15" ht="14.25" customHeight="1">
      <c r="A92" s="8">
        <v>49</v>
      </c>
      <c r="B92" s="47" t="s">
        <v>325</v>
      </c>
      <c r="C92" s="16">
        <v>50</v>
      </c>
      <c r="D92" s="16" t="s">
        <v>19</v>
      </c>
      <c r="E92" s="22"/>
      <c r="F92" s="22">
        <f>E92*0.085</f>
        <v>0</v>
      </c>
      <c r="G92" s="22">
        <f>E92+F92</f>
        <v>0</v>
      </c>
      <c r="H92" s="22"/>
      <c r="I92" s="22"/>
      <c r="J92" s="22"/>
      <c r="K92" s="22">
        <f>J92*0.085</f>
        <v>0</v>
      </c>
      <c r="L92" s="23">
        <f>+J92+K92</f>
        <v>0</v>
      </c>
      <c r="M92" s="23">
        <f>J92*C92</f>
        <v>0</v>
      </c>
      <c r="N92" s="23">
        <f>M92*0.085</f>
        <v>0</v>
      </c>
      <c r="O92" s="23">
        <f>M92+N92</f>
        <v>0</v>
      </c>
    </row>
    <row r="93" spans="1:15" ht="24">
      <c r="A93" s="8">
        <v>50</v>
      </c>
      <c r="B93" s="47" t="s">
        <v>326</v>
      </c>
      <c r="C93" s="16">
        <v>40</v>
      </c>
      <c r="D93" s="16" t="s">
        <v>19</v>
      </c>
      <c r="E93" s="22"/>
      <c r="F93" s="22">
        <f>E93*0.085</f>
        <v>0</v>
      </c>
      <c r="G93" s="22">
        <f>E93+F93</f>
        <v>0</v>
      </c>
      <c r="H93" s="22"/>
      <c r="I93" s="22"/>
      <c r="J93" s="22"/>
      <c r="K93" s="22">
        <f>J93*0.085</f>
        <v>0</v>
      </c>
      <c r="L93" s="23">
        <f>+J93+K93</f>
        <v>0</v>
      </c>
      <c r="M93" s="23">
        <f>J93*C93</f>
        <v>0</v>
      </c>
      <c r="N93" s="23">
        <f>M93*0.085</f>
        <v>0</v>
      </c>
      <c r="O93" s="23">
        <f>M93+N93</f>
        <v>0</v>
      </c>
    </row>
    <row r="94" spans="1:15" ht="12.75" customHeight="1">
      <c r="A94" s="8">
        <v>51</v>
      </c>
      <c r="B94" s="51" t="s">
        <v>363</v>
      </c>
      <c r="C94" s="16">
        <v>110</v>
      </c>
      <c r="D94" s="16" t="s">
        <v>19</v>
      </c>
      <c r="E94" s="22"/>
      <c r="F94" s="22">
        <f>E94*0.085</f>
        <v>0</v>
      </c>
      <c r="G94" s="22">
        <f>E94+F94</f>
        <v>0</v>
      </c>
      <c r="H94" s="22"/>
      <c r="I94" s="22"/>
      <c r="J94" s="22"/>
      <c r="K94" s="22">
        <f>J94*0.085</f>
        <v>0</v>
      </c>
      <c r="L94" s="23">
        <f>+J94+K94</f>
        <v>0</v>
      </c>
      <c r="M94" s="23">
        <f>J94*C94</f>
        <v>0</v>
      </c>
      <c r="N94" s="23">
        <f>M94*0.085</f>
        <v>0</v>
      </c>
      <c r="O94" s="23">
        <f>M94+N94</f>
        <v>0</v>
      </c>
    </row>
    <row r="95" spans="1:15" ht="15.75" customHeight="1">
      <c r="A95" s="105" t="s">
        <v>322</v>
      </c>
      <c r="B95" s="106"/>
      <c r="C95" s="106"/>
      <c r="D95" s="107"/>
      <c r="E95" s="26"/>
      <c r="F95" s="12" t="s">
        <v>377</v>
      </c>
      <c r="G95" s="12" t="s">
        <v>377</v>
      </c>
      <c r="H95" s="12" t="s">
        <v>377</v>
      </c>
      <c r="I95" s="12" t="s">
        <v>377</v>
      </c>
      <c r="J95" s="12" t="s">
        <v>377</v>
      </c>
      <c r="K95" s="12" t="s">
        <v>377</v>
      </c>
      <c r="L95" s="12" t="s">
        <v>377</v>
      </c>
      <c r="M95" s="25">
        <f>SUM(M92:M94)</f>
        <v>0</v>
      </c>
      <c r="N95" s="25">
        <f>SUM(N92:N94)</f>
        <v>0</v>
      </c>
      <c r="O95" s="25">
        <f>SUM(O92:O94)</f>
        <v>0</v>
      </c>
    </row>
    <row r="96" spans="1:15" ht="14.25" customHeight="1">
      <c r="A96" s="5"/>
      <c r="B96" s="2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ht="15.75">
      <c r="A97" s="108" t="s">
        <v>504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</row>
    <row r="98" spans="1:15" ht="54" customHeight="1">
      <c r="A98" s="6" t="s">
        <v>295</v>
      </c>
      <c r="B98" s="6" t="s">
        <v>296</v>
      </c>
      <c r="C98" s="6" t="s">
        <v>297</v>
      </c>
      <c r="D98" s="6" t="s">
        <v>406</v>
      </c>
      <c r="E98" s="6" t="s">
        <v>298</v>
      </c>
      <c r="F98" s="6" t="s">
        <v>408</v>
      </c>
      <c r="G98" s="6" t="s">
        <v>299</v>
      </c>
      <c r="H98" s="6" t="s">
        <v>300</v>
      </c>
      <c r="I98" s="6" t="s">
        <v>301</v>
      </c>
      <c r="J98" s="6" t="s">
        <v>409</v>
      </c>
      <c r="K98" s="6" t="s">
        <v>410</v>
      </c>
      <c r="L98" s="6" t="s">
        <v>411</v>
      </c>
      <c r="M98" s="6" t="s">
        <v>302</v>
      </c>
      <c r="N98" s="6" t="s">
        <v>412</v>
      </c>
      <c r="O98" s="6" t="s">
        <v>303</v>
      </c>
    </row>
    <row r="99" spans="1:15">
      <c r="A99" s="6">
        <v>1</v>
      </c>
      <c r="B99" s="6">
        <v>2</v>
      </c>
      <c r="C99" s="6">
        <v>3</v>
      </c>
      <c r="D99" s="6">
        <v>4</v>
      </c>
      <c r="E99" s="6">
        <v>5</v>
      </c>
      <c r="F99" s="6">
        <v>6</v>
      </c>
      <c r="G99" s="6" t="s">
        <v>304</v>
      </c>
      <c r="H99" s="6">
        <v>8</v>
      </c>
      <c r="I99" s="6">
        <v>9</v>
      </c>
      <c r="J99" s="6">
        <v>10</v>
      </c>
      <c r="K99" s="6">
        <v>11</v>
      </c>
      <c r="L99" s="6" t="s">
        <v>305</v>
      </c>
      <c r="M99" s="6" t="s">
        <v>306</v>
      </c>
      <c r="N99" s="6" t="s">
        <v>307</v>
      </c>
      <c r="O99" s="6" t="s">
        <v>308</v>
      </c>
    </row>
    <row r="100" spans="1:15" ht="33" customHeight="1">
      <c r="A100" s="8">
        <v>52</v>
      </c>
      <c r="B100" s="47" t="s">
        <v>222</v>
      </c>
      <c r="C100" s="16">
        <v>700</v>
      </c>
      <c r="D100" s="16" t="s">
        <v>19</v>
      </c>
      <c r="E100" s="43"/>
      <c r="F100" s="43">
        <f>E100*0.085</f>
        <v>0</v>
      </c>
      <c r="G100" s="43">
        <f>E100+F100</f>
        <v>0</v>
      </c>
      <c r="H100" s="43"/>
      <c r="I100" s="43"/>
      <c r="J100" s="43"/>
      <c r="K100" s="43">
        <f>J100*0.085</f>
        <v>0</v>
      </c>
      <c r="L100" s="44">
        <f>J100+K100</f>
        <v>0</v>
      </c>
      <c r="M100" s="44">
        <f>J100*C100</f>
        <v>0</v>
      </c>
      <c r="N100" s="44">
        <f>M100*0.085</f>
        <v>0</v>
      </c>
      <c r="O100" s="44">
        <f>M100+N100</f>
        <v>0</v>
      </c>
    </row>
    <row r="101" spans="1:15" ht="24">
      <c r="A101" s="8">
        <v>53</v>
      </c>
      <c r="B101" s="47" t="s">
        <v>353</v>
      </c>
      <c r="C101" s="16">
        <v>200</v>
      </c>
      <c r="D101" s="16" t="s">
        <v>19</v>
      </c>
      <c r="E101" s="43"/>
      <c r="F101" s="43">
        <f t="shared" ref="F101:F115" si="35">E101*0.085</f>
        <v>0</v>
      </c>
      <c r="G101" s="43">
        <f t="shared" ref="G101:G115" si="36">E101+F101</f>
        <v>0</v>
      </c>
      <c r="H101" s="43"/>
      <c r="I101" s="43"/>
      <c r="J101" s="43"/>
      <c r="K101" s="43">
        <f t="shared" ref="K101:K115" si="37">J101*0.085</f>
        <v>0</v>
      </c>
      <c r="L101" s="44">
        <f t="shared" ref="L101:L115" si="38">J101+K101</f>
        <v>0</v>
      </c>
      <c r="M101" s="44">
        <f t="shared" ref="M101:M115" si="39">J101*C101</f>
        <v>0</v>
      </c>
      <c r="N101" s="44">
        <f t="shared" ref="N101:N116" si="40">M101*0.085</f>
        <v>0</v>
      </c>
      <c r="O101" s="44">
        <f t="shared" ref="O101:O116" si="41">M101+N101</f>
        <v>0</v>
      </c>
    </row>
    <row r="102" spans="1:15" ht="24">
      <c r="A102" s="8">
        <v>54</v>
      </c>
      <c r="B102" s="47" t="s">
        <v>354</v>
      </c>
      <c r="C102" s="16">
        <v>80</v>
      </c>
      <c r="D102" s="16" t="s">
        <v>19</v>
      </c>
      <c r="E102" s="43"/>
      <c r="F102" s="43">
        <f t="shared" si="35"/>
        <v>0</v>
      </c>
      <c r="G102" s="43">
        <f t="shared" si="36"/>
        <v>0</v>
      </c>
      <c r="H102" s="43"/>
      <c r="I102" s="43"/>
      <c r="J102" s="43"/>
      <c r="K102" s="43">
        <f t="shared" si="37"/>
        <v>0</v>
      </c>
      <c r="L102" s="44">
        <f t="shared" si="38"/>
        <v>0</v>
      </c>
      <c r="M102" s="44">
        <f t="shared" si="39"/>
        <v>0</v>
      </c>
      <c r="N102" s="44">
        <f t="shared" si="40"/>
        <v>0</v>
      </c>
      <c r="O102" s="44">
        <f t="shared" si="41"/>
        <v>0</v>
      </c>
    </row>
    <row r="103" spans="1:15" ht="24">
      <c r="A103" s="8">
        <v>55</v>
      </c>
      <c r="B103" s="47" t="s">
        <v>355</v>
      </c>
      <c r="C103" s="16">
        <v>60</v>
      </c>
      <c r="D103" s="16" t="s">
        <v>19</v>
      </c>
      <c r="E103" s="43"/>
      <c r="F103" s="43">
        <f t="shared" si="35"/>
        <v>0</v>
      </c>
      <c r="G103" s="43">
        <f t="shared" si="36"/>
        <v>0</v>
      </c>
      <c r="H103" s="43"/>
      <c r="I103" s="43"/>
      <c r="J103" s="43"/>
      <c r="K103" s="43">
        <f t="shared" si="37"/>
        <v>0</v>
      </c>
      <c r="L103" s="44">
        <f t="shared" si="38"/>
        <v>0</v>
      </c>
      <c r="M103" s="44">
        <f t="shared" si="39"/>
        <v>0</v>
      </c>
      <c r="N103" s="44">
        <f t="shared" si="40"/>
        <v>0</v>
      </c>
      <c r="O103" s="44">
        <f t="shared" si="41"/>
        <v>0</v>
      </c>
    </row>
    <row r="104" spans="1:15" ht="24">
      <c r="A104" s="8">
        <v>56</v>
      </c>
      <c r="B104" s="47" t="s">
        <v>356</v>
      </c>
      <c r="C104" s="16">
        <v>60</v>
      </c>
      <c r="D104" s="16" t="s">
        <v>19</v>
      </c>
      <c r="E104" s="43"/>
      <c r="F104" s="43">
        <f t="shared" si="35"/>
        <v>0</v>
      </c>
      <c r="G104" s="43">
        <f t="shared" si="36"/>
        <v>0</v>
      </c>
      <c r="H104" s="43"/>
      <c r="I104" s="43"/>
      <c r="J104" s="43"/>
      <c r="K104" s="43">
        <f t="shared" si="37"/>
        <v>0</v>
      </c>
      <c r="L104" s="44">
        <f t="shared" si="38"/>
        <v>0</v>
      </c>
      <c r="M104" s="44">
        <f t="shared" si="39"/>
        <v>0</v>
      </c>
      <c r="N104" s="44">
        <f t="shared" si="40"/>
        <v>0</v>
      </c>
      <c r="O104" s="44">
        <f t="shared" si="41"/>
        <v>0</v>
      </c>
    </row>
    <row r="105" spans="1:15" ht="24">
      <c r="A105" s="8">
        <v>57</v>
      </c>
      <c r="B105" s="47" t="s">
        <v>357</v>
      </c>
      <c r="C105" s="16">
        <v>60</v>
      </c>
      <c r="D105" s="16" t="s">
        <v>19</v>
      </c>
      <c r="E105" s="43"/>
      <c r="F105" s="43">
        <f t="shared" si="35"/>
        <v>0</v>
      </c>
      <c r="G105" s="43">
        <f t="shared" si="36"/>
        <v>0</v>
      </c>
      <c r="H105" s="43"/>
      <c r="I105" s="43"/>
      <c r="J105" s="43"/>
      <c r="K105" s="43">
        <f t="shared" si="37"/>
        <v>0</v>
      </c>
      <c r="L105" s="44">
        <f t="shared" si="38"/>
        <v>0</v>
      </c>
      <c r="M105" s="44">
        <f t="shared" si="39"/>
        <v>0</v>
      </c>
      <c r="N105" s="44">
        <f t="shared" si="40"/>
        <v>0</v>
      </c>
      <c r="O105" s="44">
        <f t="shared" si="41"/>
        <v>0</v>
      </c>
    </row>
    <row r="106" spans="1:15" ht="24">
      <c r="A106" s="8">
        <v>58</v>
      </c>
      <c r="B106" s="47" t="s">
        <v>358</v>
      </c>
      <c r="C106" s="16">
        <v>500</v>
      </c>
      <c r="D106" s="16" t="s">
        <v>19</v>
      </c>
      <c r="E106" s="43"/>
      <c r="F106" s="43">
        <f t="shared" si="35"/>
        <v>0</v>
      </c>
      <c r="G106" s="43">
        <f t="shared" si="36"/>
        <v>0</v>
      </c>
      <c r="H106" s="43"/>
      <c r="I106" s="43"/>
      <c r="J106" s="43"/>
      <c r="K106" s="43">
        <f t="shared" si="37"/>
        <v>0</v>
      </c>
      <c r="L106" s="44">
        <f t="shared" si="38"/>
        <v>0</v>
      </c>
      <c r="M106" s="44">
        <f t="shared" si="39"/>
        <v>0</v>
      </c>
      <c r="N106" s="44">
        <f t="shared" si="40"/>
        <v>0</v>
      </c>
      <c r="O106" s="44">
        <f t="shared" si="41"/>
        <v>0</v>
      </c>
    </row>
    <row r="107" spans="1:15" ht="15.75">
      <c r="A107" s="8">
        <v>59</v>
      </c>
      <c r="B107" s="47" t="s">
        <v>223</v>
      </c>
      <c r="C107" s="16">
        <v>50</v>
      </c>
      <c r="D107" s="16" t="s">
        <v>19</v>
      </c>
      <c r="E107" s="43"/>
      <c r="F107" s="43">
        <f t="shared" si="35"/>
        <v>0</v>
      </c>
      <c r="G107" s="43">
        <f t="shared" si="36"/>
        <v>0</v>
      </c>
      <c r="H107" s="43"/>
      <c r="I107" s="43"/>
      <c r="J107" s="43"/>
      <c r="K107" s="43">
        <f t="shared" si="37"/>
        <v>0</v>
      </c>
      <c r="L107" s="44">
        <f t="shared" si="38"/>
        <v>0</v>
      </c>
      <c r="M107" s="44">
        <f t="shared" si="39"/>
        <v>0</v>
      </c>
      <c r="N107" s="44">
        <f t="shared" si="40"/>
        <v>0</v>
      </c>
      <c r="O107" s="44">
        <f t="shared" si="41"/>
        <v>0</v>
      </c>
    </row>
    <row r="108" spans="1:15" ht="15.75">
      <c r="A108" s="8">
        <v>60</v>
      </c>
      <c r="B108" s="47" t="s">
        <v>224</v>
      </c>
      <c r="C108" s="16">
        <v>50</v>
      </c>
      <c r="D108" s="16" t="s">
        <v>19</v>
      </c>
      <c r="E108" s="43"/>
      <c r="F108" s="43">
        <f t="shared" si="35"/>
        <v>0</v>
      </c>
      <c r="G108" s="43">
        <f t="shared" si="36"/>
        <v>0</v>
      </c>
      <c r="H108" s="43"/>
      <c r="I108" s="43"/>
      <c r="J108" s="43"/>
      <c r="K108" s="43">
        <f t="shared" si="37"/>
        <v>0</v>
      </c>
      <c r="L108" s="44">
        <f t="shared" si="38"/>
        <v>0</v>
      </c>
      <c r="M108" s="44">
        <f t="shared" si="39"/>
        <v>0</v>
      </c>
      <c r="N108" s="44">
        <f t="shared" si="40"/>
        <v>0</v>
      </c>
      <c r="O108" s="44">
        <f t="shared" si="41"/>
        <v>0</v>
      </c>
    </row>
    <row r="109" spans="1:15" ht="15" customHeight="1">
      <c r="A109" s="8">
        <v>61</v>
      </c>
      <c r="B109" s="47" t="s">
        <v>225</v>
      </c>
      <c r="C109" s="16">
        <v>40</v>
      </c>
      <c r="D109" s="16" t="s">
        <v>19</v>
      </c>
      <c r="E109" s="43"/>
      <c r="F109" s="43">
        <f t="shared" si="35"/>
        <v>0</v>
      </c>
      <c r="G109" s="43">
        <f t="shared" si="36"/>
        <v>0</v>
      </c>
      <c r="H109" s="43"/>
      <c r="I109" s="43"/>
      <c r="J109" s="43"/>
      <c r="K109" s="43">
        <f t="shared" si="37"/>
        <v>0</v>
      </c>
      <c r="L109" s="44">
        <f t="shared" si="38"/>
        <v>0</v>
      </c>
      <c r="M109" s="44">
        <f t="shared" si="39"/>
        <v>0</v>
      </c>
      <c r="N109" s="44">
        <f t="shared" si="40"/>
        <v>0</v>
      </c>
      <c r="O109" s="44">
        <f t="shared" si="41"/>
        <v>0</v>
      </c>
    </row>
    <row r="110" spans="1:15" ht="15.75">
      <c r="A110" s="8">
        <v>62</v>
      </c>
      <c r="B110" s="47" t="s">
        <v>226</v>
      </c>
      <c r="C110" s="16">
        <v>40</v>
      </c>
      <c r="D110" s="16" t="s">
        <v>19</v>
      </c>
      <c r="E110" s="43"/>
      <c r="F110" s="43">
        <f t="shared" si="35"/>
        <v>0</v>
      </c>
      <c r="G110" s="43">
        <f t="shared" si="36"/>
        <v>0</v>
      </c>
      <c r="H110" s="43"/>
      <c r="I110" s="43"/>
      <c r="J110" s="43"/>
      <c r="K110" s="43">
        <f t="shared" si="37"/>
        <v>0</v>
      </c>
      <c r="L110" s="44">
        <f t="shared" si="38"/>
        <v>0</v>
      </c>
      <c r="M110" s="44">
        <f t="shared" si="39"/>
        <v>0</v>
      </c>
      <c r="N110" s="44">
        <f t="shared" si="40"/>
        <v>0</v>
      </c>
      <c r="O110" s="44">
        <f t="shared" si="41"/>
        <v>0</v>
      </c>
    </row>
    <row r="111" spans="1:15" ht="15.75">
      <c r="A111" s="8">
        <v>63</v>
      </c>
      <c r="B111" s="47" t="s">
        <v>227</v>
      </c>
      <c r="C111" s="46">
        <v>200</v>
      </c>
      <c r="D111" s="16" t="s">
        <v>19</v>
      </c>
      <c r="E111" s="43"/>
      <c r="F111" s="43">
        <f t="shared" si="35"/>
        <v>0</v>
      </c>
      <c r="G111" s="43">
        <f t="shared" si="36"/>
        <v>0</v>
      </c>
      <c r="H111" s="43"/>
      <c r="I111" s="43"/>
      <c r="J111" s="43"/>
      <c r="K111" s="43">
        <f t="shared" si="37"/>
        <v>0</v>
      </c>
      <c r="L111" s="44">
        <f t="shared" si="38"/>
        <v>0</v>
      </c>
      <c r="M111" s="44">
        <f t="shared" si="39"/>
        <v>0</v>
      </c>
      <c r="N111" s="44">
        <f t="shared" si="40"/>
        <v>0</v>
      </c>
      <c r="O111" s="44">
        <f t="shared" si="41"/>
        <v>0</v>
      </c>
    </row>
    <row r="112" spans="1:15" ht="15.75">
      <c r="A112" s="8">
        <v>64</v>
      </c>
      <c r="B112" s="47" t="s">
        <v>359</v>
      </c>
      <c r="C112" s="46">
        <v>60</v>
      </c>
      <c r="D112" s="16" t="s">
        <v>19</v>
      </c>
      <c r="E112" s="43"/>
      <c r="F112" s="43">
        <f t="shared" si="35"/>
        <v>0</v>
      </c>
      <c r="G112" s="43">
        <f t="shared" si="36"/>
        <v>0</v>
      </c>
      <c r="H112" s="43"/>
      <c r="I112" s="43"/>
      <c r="J112" s="43"/>
      <c r="K112" s="43">
        <f t="shared" si="37"/>
        <v>0</v>
      </c>
      <c r="L112" s="44">
        <f t="shared" si="38"/>
        <v>0</v>
      </c>
      <c r="M112" s="44">
        <f t="shared" si="39"/>
        <v>0</v>
      </c>
      <c r="N112" s="44">
        <f t="shared" si="40"/>
        <v>0</v>
      </c>
      <c r="O112" s="44">
        <f t="shared" si="41"/>
        <v>0</v>
      </c>
    </row>
    <row r="113" spans="1:15" ht="15.75">
      <c r="A113" s="8">
        <v>65</v>
      </c>
      <c r="B113" s="47" t="s">
        <v>360</v>
      </c>
      <c r="C113" s="46">
        <v>20</v>
      </c>
      <c r="D113" s="16" t="s">
        <v>19</v>
      </c>
      <c r="E113" s="43"/>
      <c r="F113" s="43">
        <f t="shared" si="35"/>
        <v>0</v>
      </c>
      <c r="G113" s="43">
        <f t="shared" si="36"/>
        <v>0</v>
      </c>
      <c r="H113" s="43"/>
      <c r="I113" s="43"/>
      <c r="J113" s="43"/>
      <c r="K113" s="43">
        <f t="shared" si="37"/>
        <v>0</v>
      </c>
      <c r="L113" s="44">
        <f t="shared" si="38"/>
        <v>0</v>
      </c>
      <c r="M113" s="44">
        <f t="shared" si="39"/>
        <v>0</v>
      </c>
      <c r="N113" s="44">
        <f t="shared" si="40"/>
        <v>0</v>
      </c>
      <c r="O113" s="44">
        <f t="shared" si="41"/>
        <v>0</v>
      </c>
    </row>
    <row r="114" spans="1:15" ht="24">
      <c r="A114" s="8">
        <v>66</v>
      </c>
      <c r="B114" s="47" t="s">
        <v>228</v>
      </c>
      <c r="C114" s="46">
        <v>400</v>
      </c>
      <c r="D114" s="16" t="s">
        <v>19</v>
      </c>
      <c r="E114" s="43"/>
      <c r="F114" s="43">
        <f t="shared" si="35"/>
        <v>0</v>
      </c>
      <c r="G114" s="43">
        <f t="shared" si="36"/>
        <v>0</v>
      </c>
      <c r="H114" s="43"/>
      <c r="I114" s="43"/>
      <c r="J114" s="43"/>
      <c r="K114" s="43">
        <f t="shared" si="37"/>
        <v>0</v>
      </c>
      <c r="L114" s="44">
        <f t="shared" si="38"/>
        <v>0</v>
      </c>
      <c r="M114" s="44">
        <f t="shared" si="39"/>
        <v>0</v>
      </c>
      <c r="N114" s="44">
        <f t="shared" si="40"/>
        <v>0</v>
      </c>
      <c r="O114" s="44">
        <f t="shared" si="41"/>
        <v>0</v>
      </c>
    </row>
    <row r="115" spans="1:15" ht="24">
      <c r="A115" s="8">
        <v>67</v>
      </c>
      <c r="B115" s="52" t="s">
        <v>229</v>
      </c>
      <c r="C115" s="46">
        <v>60</v>
      </c>
      <c r="D115" s="16" t="s">
        <v>19</v>
      </c>
      <c r="E115" s="43"/>
      <c r="F115" s="43">
        <f t="shared" si="35"/>
        <v>0</v>
      </c>
      <c r="G115" s="43">
        <f t="shared" si="36"/>
        <v>0</v>
      </c>
      <c r="H115" s="43"/>
      <c r="I115" s="43"/>
      <c r="J115" s="43"/>
      <c r="K115" s="43">
        <f t="shared" si="37"/>
        <v>0</v>
      </c>
      <c r="L115" s="44">
        <f t="shared" si="38"/>
        <v>0</v>
      </c>
      <c r="M115" s="44">
        <f t="shared" si="39"/>
        <v>0</v>
      </c>
      <c r="N115" s="44">
        <f t="shared" si="40"/>
        <v>0</v>
      </c>
      <c r="O115" s="44">
        <f t="shared" si="41"/>
        <v>0</v>
      </c>
    </row>
    <row r="116" spans="1:15" ht="15.75" customHeight="1">
      <c r="A116" s="105" t="s">
        <v>322</v>
      </c>
      <c r="B116" s="106"/>
      <c r="C116" s="106"/>
      <c r="D116" s="107"/>
      <c r="E116" s="26"/>
      <c r="F116" s="12" t="s">
        <v>377</v>
      </c>
      <c r="G116" s="12" t="s">
        <v>377</v>
      </c>
      <c r="H116" s="12" t="s">
        <v>377</v>
      </c>
      <c r="I116" s="12" t="s">
        <v>377</v>
      </c>
      <c r="J116" s="12" t="s">
        <v>377</v>
      </c>
      <c r="K116" s="12" t="s">
        <v>377</v>
      </c>
      <c r="L116" s="12" t="s">
        <v>377</v>
      </c>
      <c r="M116" s="25">
        <f>SUM(M100:M115)</f>
        <v>0</v>
      </c>
      <c r="N116" s="25">
        <f t="shared" si="40"/>
        <v>0</v>
      </c>
      <c r="O116" s="25">
        <f t="shared" si="41"/>
        <v>0</v>
      </c>
    </row>
    <row r="117" spans="1:15" ht="15.75">
      <c r="A117" s="5"/>
      <c r="B117" s="2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.75">
      <c r="A118" s="108" t="s">
        <v>505</v>
      </c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</row>
    <row r="119" spans="1:15" ht="54" customHeight="1">
      <c r="A119" s="6" t="s">
        <v>295</v>
      </c>
      <c r="B119" s="6" t="s">
        <v>296</v>
      </c>
      <c r="C119" s="6" t="s">
        <v>297</v>
      </c>
      <c r="D119" s="6" t="s">
        <v>406</v>
      </c>
      <c r="E119" s="6" t="s">
        <v>298</v>
      </c>
      <c r="F119" s="6" t="s">
        <v>408</v>
      </c>
      <c r="G119" s="6" t="s">
        <v>299</v>
      </c>
      <c r="H119" s="6" t="s">
        <v>300</v>
      </c>
      <c r="I119" s="6" t="s">
        <v>301</v>
      </c>
      <c r="J119" s="6" t="s">
        <v>409</v>
      </c>
      <c r="K119" s="6" t="s">
        <v>410</v>
      </c>
      <c r="L119" s="6" t="s">
        <v>411</v>
      </c>
      <c r="M119" s="6" t="s">
        <v>302</v>
      </c>
      <c r="N119" s="6" t="s">
        <v>412</v>
      </c>
      <c r="O119" s="6" t="s">
        <v>303</v>
      </c>
    </row>
    <row r="120" spans="1:15">
      <c r="A120" s="6">
        <v>1</v>
      </c>
      <c r="B120" s="6">
        <v>2</v>
      </c>
      <c r="C120" s="6">
        <v>3</v>
      </c>
      <c r="D120" s="6">
        <v>4</v>
      </c>
      <c r="E120" s="6">
        <v>5</v>
      </c>
      <c r="F120" s="6">
        <v>6</v>
      </c>
      <c r="G120" s="6" t="s">
        <v>304</v>
      </c>
      <c r="H120" s="6">
        <v>8</v>
      </c>
      <c r="I120" s="6">
        <v>9</v>
      </c>
      <c r="J120" s="6">
        <v>10</v>
      </c>
      <c r="K120" s="6">
        <v>11</v>
      </c>
      <c r="L120" s="6" t="s">
        <v>305</v>
      </c>
      <c r="M120" s="6" t="s">
        <v>306</v>
      </c>
      <c r="N120" s="6" t="s">
        <v>307</v>
      </c>
      <c r="O120" s="6" t="s">
        <v>308</v>
      </c>
    </row>
    <row r="121" spans="1:15" ht="15.75">
      <c r="A121" s="8">
        <v>68</v>
      </c>
      <c r="B121" s="47" t="s">
        <v>230</v>
      </c>
      <c r="C121" s="46">
        <v>200</v>
      </c>
      <c r="D121" s="16" t="s">
        <v>19</v>
      </c>
      <c r="E121" s="43"/>
      <c r="F121" s="43">
        <f>E121*0.085</f>
        <v>0</v>
      </c>
      <c r="G121" s="43">
        <f>+E121+F121</f>
        <v>0</v>
      </c>
      <c r="H121" s="43"/>
      <c r="I121" s="43"/>
      <c r="J121" s="43"/>
      <c r="K121" s="43">
        <f>J121*0.085</f>
        <v>0</v>
      </c>
      <c r="L121" s="44">
        <f>+J121+K121</f>
        <v>0</v>
      </c>
      <c r="M121" s="44">
        <f>J121*C121</f>
        <v>0</v>
      </c>
      <c r="N121" s="44">
        <f>M121*0.085</f>
        <v>0</v>
      </c>
      <c r="O121" s="44">
        <f>+M121+N121</f>
        <v>0</v>
      </c>
    </row>
    <row r="122" spans="1:15" ht="24">
      <c r="A122" s="8">
        <v>69</v>
      </c>
      <c r="B122" s="47" t="s">
        <v>335</v>
      </c>
      <c r="C122" s="46">
        <v>20</v>
      </c>
      <c r="D122" s="16" t="s">
        <v>318</v>
      </c>
      <c r="E122" s="43"/>
      <c r="F122" s="43">
        <f t="shared" ref="F122:F128" si="42">E122*0.085</f>
        <v>0</v>
      </c>
      <c r="G122" s="43">
        <f t="shared" ref="G122:G128" si="43">+E122+F122</f>
        <v>0</v>
      </c>
      <c r="H122" s="43"/>
      <c r="I122" s="43"/>
      <c r="J122" s="43"/>
      <c r="K122" s="43">
        <f t="shared" ref="K122:K128" si="44">J122*0.085</f>
        <v>0</v>
      </c>
      <c r="L122" s="44">
        <f t="shared" ref="L122:L128" si="45">+J122+K122</f>
        <v>0</v>
      </c>
      <c r="M122" s="44">
        <f t="shared" ref="M122:M128" si="46">J122*C122</f>
        <v>0</v>
      </c>
      <c r="N122" s="44">
        <f t="shared" ref="N122:N128" si="47">M122*0.085</f>
        <v>0</v>
      </c>
      <c r="O122" s="44">
        <f t="shared" ref="O122:O128" si="48">+M122+N122</f>
        <v>0</v>
      </c>
    </row>
    <row r="123" spans="1:15" ht="24">
      <c r="A123" s="8">
        <v>70</v>
      </c>
      <c r="B123" s="47" t="s">
        <v>231</v>
      </c>
      <c r="C123" s="46">
        <v>10</v>
      </c>
      <c r="D123" s="16" t="s">
        <v>318</v>
      </c>
      <c r="E123" s="43"/>
      <c r="F123" s="43">
        <f t="shared" si="42"/>
        <v>0</v>
      </c>
      <c r="G123" s="43">
        <f t="shared" si="43"/>
        <v>0</v>
      </c>
      <c r="H123" s="43"/>
      <c r="I123" s="43"/>
      <c r="J123" s="43"/>
      <c r="K123" s="43">
        <f t="shared" si="44"/>
        <v>0</v>
      </c>
      <c r="L123" s="44">
        <f t="shared" si="45"/>
        <v>0</v>
      </c>
      <c r="M123" s="44">
        <f t="shared" si="46"/>
        <v>0</v>
      </c>
      <c r="N123" s="44">
        <f t="shared" si="47"/>
        <v>0</v>
      </c>
      <c r="O123" s="44">
        <f t="shared" si="48"/>
        <v>0</v>
      </c>
    </row>
    <row r="124" spans="1:15" ht="11.25" customHeight="1">
      <c r="A124" s="8">
        <v>71</v>
      </c>
      <c r="B124" s="47" t="s">
        <v>232</v>
      </c>
      <c r="C124" s="16">
        <v>60</v>
      </c>
      <c r="D124" s="16" t="s">
        <v>19</v>
      </c>
      <c r="E124" s="43"/>
      <c r="F124" s="43">
        <f t="shared" si="42"/>
        <v>0</v>
      </c>
      <c r="G124" s="43">
        <f t="shared" si="43"/>
        <v>0</v>
      </c>
      <c r="H124" s="43"/>
      <c r="I124" s="43"/>
      <c r="J124" s="43"/>
      <c r="K124" s="43">
        <f t="shared" si="44"/>
        <v>0</v>
      </c>
      <c r="L124" s="44">
        <f t="shared" si="45"/>
        <v>0</v>
      </c>
      <c r="M124" s="44">
        <f t="shared" si="46"/>
        <v>0</v>
      </c>
      <c r="N124" s="44">
        <f t="shared" si="47"/>
        <v>0</v>
      </c>
      <c r="O124" s="44">
        <f t="shared" si="48"/>
        <v>0</v>
      </c>
    </row>
    <row r="125" spans="1:15" ht="23.25" customHeight="1">
      <c r="A125" s="8">
        <v>72</v>
      </c>
      <c r="B125" s="47" t="s">
        <v>233</v>
      </c>
      <c r="C125" s="16">
        <v>10</v>
      </c>
      <c r="D125" s="16" t="s">
        <v>318</v>
      </c>
      <c r="E125" s="43"/>
      <c r="F125" s="43">
        <f t="shared" si="42"/>
        <v>0</v>
      </c>
      <c r="G125" s="43">
        <f t="shared" si="43"/>
        <v>0</v>
      </c>
      <c r="H125" s="43"/>
      <c r="I125" s="43"/>
      <c r="J125" s="43"/>
      <c r="K125" s="43">
        <f t="shared" si="44"/>
        <v>0</v>
      </c>
      <c r="L125" s="44">
        <f t="shared" si="45"/>
        <v>0</v>
      </c>
      <c r="M125" s="44">
        <f t="shared" si="46"/>
        <v>0</v>
      </c>
      <c r="N125" s="44">
        <f t="shared" si="47"/>
        <v>0</v>
      </c>
      <c r="O125" s="44">
        <f t="shared" si="48"/>
        <v>0</v>
      </c>
    </row>
    <row r="126" spans="1:15" ht="23.25" customHeight="1">
      <c r="A126" s="8">
        <v>73</v>
      </c>
      <c r="B126" s="47" t="s">
        <v>234</v>
      </c>
      <c r="C126" s="16">
        <v>700</v>
      </c>
      <c r="D126" s="16" t="s">
        <v>19</v>
      </c>
      <c r="E126" s="43"/>
      <c r="F126" s="43">
        <f t="shared" si="42"/>
        <v>0</v>
      </c>
      <c r="G126" s="43">
        <f t="shared" si="43"/>
        <v>0</v>
      </c>
      <c r="H126" s="43"/>
      <c r="I126" s="43"/>
      <c r="J126" s="43"/>
      <c r="K126" s="43">
        <f t="shared" si="44"/>
        <v>0</v>
      </c>
      <c r="L126" s="44">
        <f t="shared" si="45"/>
        <v>0</v>
      </c>
      <c r="M126" s="44">
        <f t="shared" si="46"/>
        <v>0</v>
      </c>
      <c r="N126" s="44">
        <f t="shared" si="47"/>
        <v>0</v>
      </c>
      <c r="O126" s="44">
        <f t="shared" si="48"/>
        <v>0</v>
      </c>
    </row>
    <row r="127" spans="1:15" ht="22.5" customHeight="1">
      <c r="A127" s="8">
        <v>74</v>
      </c>
      <c r="B127" s="47" t="s">
        <v>235</v>
      </c>
      <c r="C127" s="16">
        <v>50</v>
      </c>
      <c r="D127" s="16" t="s">
        <v>19</v>
      </c>
      <c r="E127" s="43"/>
      <c r="F127" s="43">
        <f t="shared" si="42"/>
        <v>0</v>
      </c>
      <c r="G127" s="43">
        <f t="shared" si="43"/>
        <v>0</v>
      </c>
      <c r="H127" s="43"/>
      <c r="I127" s="43"/>
      <c r="J127" s="43"/>
      <c r="K127" s="43">
        <f t="shared" si="44"/>
        <v>0</v>
      </c>
      <c r="L127" s="44">
        <f t="shared" si="45"/>
        <v>0</v>
      </c>
      <c r="M127" s="44">
        <f t="shared" si="46"/>
        <v>0</v>
      </c>
      <c r="N127" s="44">
        <f t="shared" si="47"/>
        <v>0</v>
      </c>
      <c r="O127" s="44">
        <f t="shared" si="48"/>
        <v>0</v>
      </c>
    </row>
    <row r="128" spans="1:15" ht="22.5" customHeight="1">
      <c r="A128" s="8">
        <v>75</v>
      </c>
      <c r="B128" s="47" t="s">
        <v>236</v>
      </c>
      <c r="C128" s="16">
        <v>50</v>
      </c>
      <c r="D128" s="16" t="s">
        <v>19</v>
      </c>
      <c r="E128" s="43"/>
      <c r="F128" s="43">
        <f t="shared" si="42"/>
        <v>0</v>
      </c>
      <c r="G128" s="43">
        <f t="shared" si="43"/>
        <v>0</v>
      </c>
      <c r="H128" s="43"/>
      <c r="I128" s="43"/>
      <c r="J128" s="43"/>
      <c r="K128" s="43">
        <f t="shared" si="44"/>
        <v>0</v>
      </c>
      <c r="L128" s="44">
        <f t="shared" si="45"/>
        <v>0</v>
      </c>
      <c r="M128" s="44">
        <f t="shared" si="46"/>
        <v>0</v>
      </c>
      <c r="N128" s="44">
        <f t="shared" si="47"/>
        <v>0</v>
      </c>
      <c r="O128" s="44">
        <f t="shared" si="48"/>
        <v>0</v>
      </c>
    </row>
    <row r="129" spans="1:15" ht="15.75" customHeight="1">
      <c r="A129" s="105" t="s">
        <v>322</v>
      </c>
      <c r="B129" s="106"/>
      <c r="C129" s="106"/>
      <c r="D129" s="107"/>
      <c r="E129" s="26"/>
      <c r="F129" s="12" t="s">
        <v>377</v>
      </c>
      <c r="G129" s="12" t="s">
        <v>377</v>
      </c>
      <c r="H129" s="12" t="s">
        <v>377</v>
      </c>
      <c r="I129" s="12" t="s">
        <v>377</v>
      </c>
      <c r="J129" s="12" t="s">
        <v>377</v>
      </c>
      <c r="K129" s="12" t="s">
        <v>377</v>
      </c>
      <c r="L129" s="12" t="s">
        <v>377</v>
      </c>
      <c r="M129" s="25">
        <f>SUM(M121:M128)</f>
        <v>0</v>
      </c>
      <c r="N129" s="25">
        <f>SUM(N121:N128)</f>
        <v>0</v>
      </c>
      <c r="O129" s="25">
        <f>SUM(O121:O128)</f>
        <v>0</v>
      </c>
    </row>
    <row r="130" spans="1:15" ht="15.75">
      <c r="A130" s="5"/>
      <c r="B130" s="2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.75">
      <c r="A131" s="108" t="s">
        <v>506</v>
      </c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</row>
    <row r="132" spans="1:15" ht="54" customHeight="1">
      <c r="A132" s="6" t="s">
        <v>295</v>
      </c>
      <c r="B132" s="6" t="s">
        <v>296</v>
      </c>
      <c r="C132" s="6" t="s">
        <v>297</v>
      </c>
      <c r="D132" s="6" t="s">
        <v>406</v>
      </c>
      <c r="E132" s="6" t="s">
        <v>298</v>
      </c>
      <c r="F132" s="6" t="s">
        <v>408</v>
      </c>
      <c r="G132" s="6" t="s">
        <v>299</v>
      </c>
      <c r="H132" s="6" t="s">
        <v>300</v>
      </c>
      <c r="I132" s="6" t="s">
        <v>301</v>
      </c>
      <c r="J132" s="6" t="s">
        <v>409</v>
      </c>
      <c r="K132" s="6" t="s">
        <v>410</v>
      </c>
      <c r="L132" s="6" t="s">
        <v>411</v>
      </c>
      <c r="M132" s="6" t="s">
        <v>302</v>
      </c>
      <c r="N132" s="6" t="s">
        <v>412</v>
      </c>
      <c r="O132" s="6" t="s">
        <v>303</v>
      </c>
    </row>
    <row r="133" spans="1:15">
      <c r="A133" s="6">
        <v>1</v>
      </c>
      <c r="B133" s="6">
        <v>2</v>
      </c>
      <c r="C133" s="6">
        <v>3</v>
      </c>
      <c r="D133" s="6">
        <v>4</v>
      </c>
      <c r="E133" s="6">
        <v>5</v>
      </c>
      <c r="F133" s="6">
        <v>6</v>
      </c>
      <c r="G133" s="6" t="s">
        <v>304</v>
      </c>
      <c r="H133" s="6">
        <v>8</v>
      </c>
      <c r="I133" s="6">
        <v>9</v>
      </c>
      <c r="J133" s="6">
        <v>10</v>
      </c>
      <c r="K133" s="6">
        <v>11</v>
      </c>
      <c r="L133" s="6" t="s">
        <v>305</v>
      </c>
      <c r="M133" s="6" t="s">
        <v>306</v>
      </c>
      <c r="N133" s="6" t="s">
        <v>307</v>
      </c>
      <c r="O133" s="6" t="s">
        <v>308</v>
      </c>
    </row>
    <row r="134" spans="1:15" ht="15.75">
      <c r="A134" s="8">
        <v>76</v>
      </c>
      <c r="B134" s="52" t="s">
        <v>475</v>
      </c>
      <c r="C134" s="16">
        <v>50</v>
      </c>
      <c r="D134" s="16" t="s">
        <v>19</v>
      </c>
      <c r="E134" s="57"/>
      <c r="F134" s="57">
        <f>E134*0.085</f>
        <v>0</v>
      </c>
      <c r="G134" s="57">
        <f>E134+F134</f>
        <v>0</v>
      </c>
      <c r="H134" s="57"/>
      <c r="I134" s="57"/>
      <c r="J134" s="57"/>
      <c r="K134" s="57">
        <f>J134*0.085</f>
        <v>0</v>
      </c>
      <c r="L134" s="44">
        <f>+J134+K134</f>
        <v>0</v>
      </c>
      <c r="M134" s="44">
        <f>J134*C134</f>
        <v>0</v>
      </c>
      <c r="N134" s="44">
        <f>M134*0.085</f>
        <v>0</v>
      </c>
      <c r="O134" s="44">
        <f>M134+N134</f>
        <v>0</v>
      </c>
    </row>
    <row r="135" spans="1:15" ht="15.75">
      <c r="A135" s="8">
        <v>77</v>
      </c>
      <c r="B135" s="52" t="s">
        <v>476</v>
      </c>
      <c r="C135" s="16">
        <v>40</v>
      </c>
      <c r="D135" s="16" t="s">
        <v>19</v>
      </c>
      <c r="E135" s="57"/>
      <c r="F135" s="57">
        <f>E135*0.085</f>
        <v>0</v>
      </c>
      <c r="G135" s="57">
        <f>E135+F135</f>
        <v>0</v>
      </c>
      <c r="H135" s="57"/>
      <c r="I135" s="57"/>
      <c r="J135" s="57"/>
      <c r="K135" s="57">
        <f>J135*0.085</f>
        <v>0</v>
      </c>
      <c r="L135" s="44">
        <f>+J135+K135</f>
        <v>0</v>
      </c>
      <c r="M135" s="44">
        <f>J135*C135</f>
        <v>0</v>
      </c>
      <c r="N135" s="44">
        <f>M135*0.085</f>
        <v>0</v>
      </c>
      <c r="O135" s="44">
        <f>M135+N135</f>
        <v>0</v>
      </c>
    </row>
    <row r="136" spans="1:15" ht="15.75">
      <c r="A136" s="8">
        <v>78</v>
      </c>
      <c r="B136" s="52" t="s">
        <v>477</v>
      </c>
      <c r="C136" s="16">
        <v>40</v>
      </c>
      <c r="D136" s="16" t="s">
        <v>19</v>
      </c>
      <c r="E136" s="57"/>
      <c r="F136" s="57">
        <f>E136*0.085</f>
        <v>0</v>
      </c>
      <c r="G136" s="57">
        <f>E136+F136</f>
        <v>0</v>
      </c>
      <c r="H136" s="57"/>
      <c r="I136" s="57"/>
      <c r="J136" s="57"/>
      <c r="K136" s="57">
        <f>J136*0.085</f>
        <v>0</v>
      </c>
      <c r="L136" s="44">
        <f>+J136+K136</f>
        <v>0</v>
      </c>
      <c r="M136" s="44">
        <f>J136*C136</f>
        <v>0</v>
      </c>
      <c r="N136" s="44">
        <f>M136*0.085</f>
        <v>0</v>
      </c>
      <c r="O136" s="44">
        <f>M136+N136</f>
        <v>0</v>
      </c>
    </row>
    <row r="137" spans="1:15" ht="15.75">
      <c r="A137" s="8">
        <v>79</v>
      </c>
      <c r="B137" s="52" t="s">
        <v>478</v>
      </c>
      <c r="C137" s="16">
        <v>40</v>
      </c>
      <c r="D137" s="16" t="s">
        <v>19</v>
      </c>
      <c r="E137" s="57"/>
      <c r="F137" s="57">
        <f>E137*0.085</f>
        <v>0</v>
      </c>
      <c r="G137" s="57">
        <f>E137+F137</f>
        <v>0</v>
      </c>
      <c r="H137" s="57"/>
      <c r="I137" s="57"/>
      <c r="J137" s="57"/>
      <c r="K137" s="57">
        <f>J137*0.085</f>
        <v>0</v>
      </c>
      <c r="L137" s="44">
        <f>+J137+K137</f>
        <v>0</v>
      </c>
      <c r="M137" s="44">
        <f>J137*C137</f>
        <v>0</v>
      </c>
      <c r="N137" s="44">
        <f>M137*0.085</f>
        <v>0</v>
      </c>
      <c r="O137" s="44">
        <f>M137+N137</f>
        <v>0</v>
      </c>
    </row>
    <row r="138" spans="1:15" ht="15.75" customHeight="1">
      <c r="A138" s="105" t="s">
        <v>322</v>
      </c>
      <c r="B138" s="106"/>
      <c r="C138" s="106"/>
      <c r="D138" s="107"/>
      <c r="E138" s="26"/>
      <c r="F138" s="12" t="s">
        <v>377</v>
      </c>
      <c r="G138" s="12" t="s">
        <v>377</v>
      </c>
      <c r="H138" s="12" t="s">
        <v>377</v>
      </c>
      <c r="I138" s="12" t="s">
        <v>377</v>
      </c>
      <c r="J138" s="12" t="s">
        <v>377</v>
      </c>
      <c r="K138" s="12" t="s">
        <v>377</v>
      </c>
      <c r="L138" s="12" t="s">
        <v>377</v>
      </c>
      <c r="M138" s="25">
        <f>SUM(M134:M137)</f>
        <v>0</v>
      </c>
      <c r="N138" s="25">
        <f>M138*0.085</f>
        <v>0</v>
      </c>
      <c r="O138" s="25">
        <f>M138+N138</f>
        <v>0</v>
      </c>
    </row>
    <row r="140" spans="1:15" ht="15.75" customHeight="1">
      <c r="A140" s="101" t="s">
        <v>378</v>
      </c>
      <c r="B140" s="102"/>
      <c r="C140" s="102"/>
      <c r="D140" s="102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  <row r="141" spans="1:15">
      <c r="A141" s="29" t="s">
        <v>416</v>
      </c>
      <c r="B141" s="31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5">
      <c r="A142" s="30" t="s">
        <v>417</v>
      </c>
      <c r="B142" s="53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1:15">
      <c r="A143" s="30" t="s">
        <v>418</v>
      </c>
      <c r="B143" s="53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5">
      <c r="A144" s="29" t="s">
        <v>419</v>
      </c>
      <c r="B144" s="31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5">
      <c r="A145" s="103" t="s">
        <v>420</v>
      </c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2"/>
    </row>
    <row r="146" spans="1:15">
      <c r="A146" s="103" t="s">
        <v>421</v>
      </c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</row>
    <row r="147" spans="1:15">
      <c r="A147" s="103" t="s">
        <v>422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</row>
    <row r="148" spans="1:15">
      <c r="A148" s="103" t="s">
        <v>423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</row>
    <row r="149" spans="1:15">
      <c r="A149" s="103" t="s">
        <v>424</v>
      </c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</row>
    <row r="150" spans="1:15">
      <c r="A150" s="103" t="s">
        <v>425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</row>
    <row r="151" spans="1:15">
      <c r="A151" s="103" t="s">
        <v>426</v>
      </c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</row>
    <row r="152" spans="1:15">
      <c r="A152" s="103" t="s">
        <v>427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</row>
    <row r="153" spans="1:15">
      <c r="A153" s="103" t="s">
        <v>428</v>
      </c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</row>
    <row r="154" spans="1:15">
      <c r="A154" s="103" t="s">
        <v>429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</row>
    <row r="155" spans="1:15">
      <c r="A155" s="99" t="s">
        <v>379</v>
      </c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</row>
    <row r="156" spans="1:15" ht="15" customHeight="1">
      <c r="A156" s="32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15">
      <c r="A157" s="103" t="s">
        <v>380</v>
      </c>
      <c r="B157" s="118"/>
      <c r="C157" s="34"/>
      <c r="D157" s="35"/>
      <c r="E157" s="35"/>
      <c r="F157" s="35"/>
      <c r="G157" s="35" t="s">
        <v>381</v>
      </c>
      <c r="H157" s="35"/>
      <c r="I157" s="35"/>
      <c r="J157" s="35"/>
      <c r="K157" s="35"/>
      <c r="L157" s="35" t="s">
        <v>382</v>
      </c>
      <c r="M157" s="35"/>
      <c r="N157" s="35"/>
    </row>
  </sheetData>
  <mergeCells count="36">
    <mergeCell ref="A153:O153"/>
    <mergeCell ref="A154:O154"/>
    <mergeCell ref="A155:O155"/>
    <mergeCell ref="A157:B157"/>
    <mergeCell ref="A95:D95"/>
    <mergeCell ref="A116:D116"/>
    <mergeCell ref="A129:D129"/>
    <mergeCell ref="A138:D138"/>
    <mergeCell ref="A147:O147"/>
    <mergeCell ref="A148:O148"/>
    <mergeCell ref="A152:O152"/>
    <mergeCell ref="A97:O97"/>
    <mergeCell ref="A89:O89"/>
    <mergeCell ref="A16:O16"/>
    <mergeCell ref="A4:O4"/>
    <mergeCell ref="A77:O77"/>
    <mergeCell ref="A66:O66"/>
    <mergeCell ref="A50:O50"/>
    <mergeCell ref="A32:O32"/>
    <mergeCell ref="A25:O25"/>
    <mergeCell ref="A29:D29"/>
    <mergeCell ref="A149:O149"/>
    <mergeCell ref="A150:O150"/>
    <mergeCell ref="A75:D75"/>
    <mergeCell ref="A87:D87"/>
    <mergeCell ref="A151:O151"/>
    <mergeCell ref="A2:O2"/>
    <mergeCell ref="A140:D140"/>
    <mergeCell ref="A145:O145"/>
    <mergeCell ref="A146:O146"/>
    <mergeCell ref="A118:O118"/>
    <mergeCell ref="A131:O131"/>
    <mergeCell ref="A14:D14"/>
    <mergeCell ref="A22:D22"/>
    <mergeCell ref="A48:D48"/>
    <mergeCell ref="A64:D64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zoomScale="200" zoomScaleNormal="200" workbookViewId="0">
      <selection activeCell="A17" sqref="A17:N17"/>
    </sheetView>
  </sheetViews>
  <sheetFormatPr defaultRowHeight="15"/>
  <cols>
    <col min="1" max="1" width="3" customWidth="1"/>
    <col min="2" max="2" width="10" customWidth="1"/>
    <col min="3" max="4" width="5.28515625" customWidth="1"/>
    <col min="5" max="5" width="9" customWidth="1"/>
    <col min="6" max="6" width="7.85546875" customWidth="1"/>
    <col min="7" max="8" width="8.5703125" customWidth="1"/>
    <col min="9" max="9" width="7.85546875" customWidth="1"/>
    <col min="10" max="10" width="7.7109375" customWidth="1"/>
    <col min="11" max="11" width="7" customWidth="1"/>
    <col min="12" max="13" width="7.7109375" customWidth="1"/>
    <col min="14" max="14" width="7.85546875" customWidth="1"/>
    <col min="15" max="15" width="10.8554687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/>
      <c r="K1" s="4"/>
      <c r="L1" s="4" t="s">
        <v>430</v>
      </c>
      <c r="M1" s="4"/>
      <c r="N1" s="4"/>
      <c r="O1" s="4"/>
    </row>
    <row r="2" spans="1:15" s="36" customFormat="1" ht="12.75">
      <c r="A2" s="104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s="5" customFormat="1" ht="12"/>
    <row r="4" spans="1:15" s="21" customFormat="1" ht="72">
      <c r="A4" s="6" t="s">
        <v>295</v>
      </c>
      <c r="B4" s="6" t="s">
        <v>296</v>
      </c>
      <c r="C4" s="6" t="s">
        <v>297</v>
      </c>
      <c r="D4" s="6" t="s">
        <v>406</v>
      </c>
      <c r="E4" s="6" t="s">
        <v>298</v>
      </c>
      <c r="F4" s="6" t="s">
        <v>408</v>
      </c>
      <c r="G4" s="6" t="s">
        <v>299</v>
      </c>
      <c r="H4" s="6" t="s">
        <v>300</v>
      </c>
      <c r="I4" s="6" t="s">
        <v>301</v>
      </c>
      <c r="J4" s="6" t="s">
        <v>409</v>
      </c>
      <c r="K4" s="6" t="s">
        <v>410</v>
      </c>
      <c r="L4" s="6" t="s">
        <v>411</v>
      </c>
      <c r="M4" s="6" t="s">
        <v>302</v>
      </c>
      <c r="N4" s="6" t="s">
        <v>412</v>
      </c>
      <c r="O4" s="6" t="s">
        <v>303</v>
      </c>
    </row>
    <row r="5" spans="1:15" s="5" customFormat="1" ht="1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304</v>
      </c>
      <c r="H5" s="6">
        <v>8</v>
      </c>
      <c r="I5" s="6">
        <v>9</v>
      </c>
      <c r="J5" s="6">
        <v>10</v>
      </c>
      <c r="K5" s="6">
        <v>11</v>
      </c>
      <c r="L5" s="6" t="s">
        <v>305</v>
      </c>
      <c r="M5" s="6" t="s">
        <v>306</v>
      </c>
      <c r="N5" s="6" t="s">
        <v>307</v>
      </c>
      <c r="O5" s="6" t="s">
        <v>308</v>
      </c>
    </row>
    <row r="6" spans="1:15" s="5" customFormat="1" ht="12">
      <c r="A6" s="8">
        <v>1</v>
      </c>
      <c r="B6" s="9" t="s">
        <v>88</v>
      </c>
      <c r="C6" s="16">
        <v>150</v>
      </c>
      <c r="D6" s="16" t="s">
        <v>19</v>
      </c>
      <c r="E6" s="22"/>
      <c r="F6" s="22">
        <f>E6*0.085</f>
        <v>0</v>
      </c>
      <c r="G6" s="22">
        <f>+E6+F6</f>
        <v>0</v>
      </c>
      <c r="H6" s="22"/>
      <c r="I6" s="22"/>
      <c r="J6" s="22"/>
      <c r="K6" s="22">
        <f>J6*0.085</f>
        <v>0</v>
      </c>
      <c r="L6" s="58">
        <f>J6+K6</f>
        <v>0</v>
      </c>
      <c r="M6" s="58">
        <f>J6*C6</f>
        <v>0</v>
      </c>
      <c r="N6" s="58">
        <f>M6*0.085</f>
        <v>0</v>
      </c>
      <c r="O6" s="58">
        <f>+M6+N6</f>
        <v>0</v>
      </c>
    </row>
    <row r="7" spans="1:15" s="5" customFormat="1" ht="12">
      <c r="A7" s="8">
        <v>2</v>
      </c>
      <c r="B7" s="9" t="s">
        <v>89</v>
      </c>
      <c r="C7" s="16">
        <v>50</v>
      </c>
      <c r="D7" s="16" t="s">
        <v>19</v>
      </c>
      <c r="E7" s="22"/>
      <c r="F7" s="22">
        <f>E7*0.085</f>
        <v>0</v>
      </c>
      <c r="G7" s="22">
        <f>+E7+F7</f>
        <v>0</v>
      </c>
      <c r="H7" s="22"/>
      <c r="I7" s="22"/>
      <c r="J7" s="22"/>
      <c r="K7" s="22">
        <f>J7*0.085</f>
        <v>0</v>
      </c>
      <c r="L7" s="58">
        <f>J7+K7</f>
        <v>0</v>
      </c>
      <c r="M7" s="58">
        <f>J7*C7</f>
        <v>0</v>
      </c>
      <c r="N7" s="58">
        <f>M7*0.085</f>
        <v>0</v>
      </c>
      <c r="O7" s="58">
        <f>+M7+N7</f>
        <v>0</v>
      </c>
    </row>
    <row r="8" spans="1:15" s="5" customFormat="1" ht="12">
      <c r="A8" s="8">
        <v>3</v>
      </c>
      <c r="B8" s="9" t="s">
        <v>90</v>
      </c>
      <c r="C8" s="16">
        <v>50</v>
      </c>
      <c r="D8" s="16" t="s">
        <v>19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58">
        <f>J8+K8</f>
        <v>0</v>
      </c>
      <c r="M8" s="58">
        <f>J8*C8</f>
        <v>0</v>
      </c>
      <c r="N8" s="58">
        <f>M8*0.085</f>
        <v>0</v>
      </c>
      <c r="O8" s="58">
        <f>+M8+N8</f>
        <v>0</v>
      </c>
    </row>
    <row r="9" spans="1:15" s="5" customFormat="1" ht="12">
      <c r="A9" s="8">
        <v>4</v>
      </c>
      <c r="B9" s="9" t="s">
        <v>91</v>
      </c>
      <c r="C9" s="16">
        <v>150</v>
      </c>
      <c r="D9" s="16" t="s">
        <v>19</v>
      </c>
      <c r="E9" s="22"/>
      <c r="F9" s="22">
        <f>E9*0.085</f>
        <v>0</v>
      </c>
      <c r="G9" s="22">
        <f>+E9+F9</f>
        <v>0</v>
      </c>
      <c r="H9" s="22"/>
      <c r="I9" s="22"/>
      <c r="J9" s="22"/>
      <c r="K9" s="22">
        <f>J9*0.085</f>
        <v>0</v>
      </c>
      <c r="L9" s="58">
        <f>J9+K9</f>
        <v>0</v>
      </c>
      <c r="M9" s="58">
        <f>J9*C9</f>
        <v>0</v>
      </c>
      <c r="N9" s="58">
        <f>M9*0.085</f>
        <v>0</v>
      </c>
      <c r="O9" s="58">
        <f>+M9+N9</f>
        <v>0</v>
      </c>
    </row>
    <row r="10" spans="1:15" s="5" customFormat="1" ht="15.75" customHeight="1">
      <c r="A10" s="105" t="s">
        <v>322</v>
      </c>
      <c r="B10" s="106"/>
      <c r="C10" s="106"/>
      <c r="D10" s="106"/>
      <c r="E10" s="107"/>
      <c r="F10" s="12" t="s">
        <v>377</v>
      </c>
      <c r="G10" s="12" t="s">
        <v>377</v>
      </c>
      <c r="H10" s="12" t="s">
        <v>377</v>
      </c>
      <c r="I10" s="12" t="s">
        <v>377</v>
      </c>
      <c r="J10" s="12" t="s">
        <v>377</v>
      </c>
      <c r="K10" s="12" t="s">
        <v>377</v>
      </c>
      <c r="L10" s="12" t="s">
        <v>377</v>
      </c>
      <c r="M10" s="23">
        <f>SUM(M6:M9)</f>
        <v>0</v>
      </c>
      <c r="N10" s="23">
        <f>M10*0.085</f>
        <v>0</v>
      </c>
      <c r="O10" s="23">
        <f>+M10+N10</f>
        <v>0</v>
      </c>
    </row>
    <row r="11" spans="1:15" s="5" customFormat="1" ht="12"/>
    <row r="12" spans="1:15" s="5" customFormat="1" ht="12"/>
    <row r="13" spans="1:15">
      <c r="A13" s="101" t="s">
        <v>378</v>
      </c>
      <c r="B13" s="102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>
      <c r="A14" s="112" t="s">
        <v>416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5">
      <c r="A15" s="113" t="s">
        <v>417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5">
      <c r="A16" s="113" t="s">
        <v>418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>
      <c r="A17" s="112" t="s">
        <v>419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>
      <c r="A18" s="103" t="s">
        <v>420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>
      <c r="A19" s="103" t="s">
        <v>421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>
      <c r="A20" s="103" t="s">
        <v>422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>
      <c r="A21" s="103" t="s">
        <v>423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>
      <c r="A22" s="103" t="s">
        <v>424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>
      <c r="A23" s="103" t="s">
        <v>425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>
      <c r="A24" s="103" t="s">
        <v>426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</row>
    <row r="25" spans="1:14">
      <c r="A25" s="103" t="s">
        <v>427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</row>
    <row r="26" spans="1:14">
      <c r="A26" s="103" t="s">
        <v>428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1:14">
      <c r="A27" s="103" t="s">
        <v>429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spans="1:14" ht="15" customHeight="1">
      <c r="A28" s="99" t="s">
        <v>379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14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>
      <c r="A30" s="103" t="s">
        <v>380</v>
      </c>
      <c r="B30" s="102"/>
      <c r="C30" s="34"/>
      <c r="D30" s="35"/>
      <c r="E30" s="35"/>
      <c r="F30" s="35"/>
      <c r="G30" s="35" t="s">
        <v>381</v>
      </c>
      <c r="H30" s="35"/>
      <c r="I30" s="35"/>
      <c r="J30" s="35"/>
      <c r="K30" s="35"/>
      <c r="L30" s="35" t="s">
        <v>382</v>
      </c>
      <c r="M30" s="35"/>
      <c r="N30" s="35"/>
    </row>
  </sheetData>
  <mergeCells count="19">
    <mergeCell ref="A2:O2"/>
    <mergeCell ref="A13:B13"/>
    <mergeCell ref="A14:N14"/>
    <mergeCell ref="A15:N15"/>
    <mergeCell ref="A22:N22"/>
    <mergeCell ref="A16:N16"/>
    <mergeCell ref="A17:N17"/>
    <mergeCell ref="A18:N18"/>
    <mergeCell ref="A19:N19"/>
    <mergeCell ref="A20:N20"/>
    <mergeCell ref="A27:N27"/>
    <mergeCell ref="A28:N28"/>
    <mergeCell ref="A30:B30"/>
    <mergeCell ref="A21:N21"/>
    <mergeCell ref="A10:E10"/>
    <mergeCell ref="A23:N23"/>
    <mergeCell ref="A24:N24"/>
    <mergeCell ref="A25:N25"/>
    <mergeCell ref="A26:N26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80"/>
  <sheetViews>
    <sheetView topLeftCell="A7" zoomScale="150" zoomScaleNormal="150" workbookViewId="0">
      <selection activeCell="B26" sqref="B26"/>
    </sheetView>
  </sheetViews>
  <sheetFormatPr defaultRowHeight="15"/>
  <cols>
    <col min="1" max="1" width="4" customWidth="1"/>
    <col min="2" max="2" width="26.28515625" style="55" customWidth="1"/>
    <col min="3" max="3" width="5.5703125" customWidth="1"/>
    <col min="4" max="4" width="6.140625" customWidth="1"/>
    <col min="5" max="5" width="6" customWidth="1"/>
    <col min="6" max="6" width="6.140625" customWidth="1"/>
    <col min="7" max="7" width="7.28515625" customWidth="1"/>
    <col min="8" max="8" width="7.7109375" customWidth="1"/>
    <col min="9" max="9" width="7.28515625" customWidth="1"/>
    <col min="10" max="10" width="8.5703125" customWidth="1"/>
    <col min="11" max="11" width="6.85546875" bestFit="1" customWidth="1"/>
    <col min="12" max="12" width="8.7109375" customWidth="1"/>
    <col min="13" max="13" width="10.140625" customWidth="1"/>
    <col min="14" max="14" width="9.5703125" customWidth="1"/>
    <col min="15" max="15" width="10.4257812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36" customFormat="1" ht="12.75">
      <c r="A2" s="104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s="5" customFormat="1" ht="12">
      <c r="B3" s="21"/>
    </row>
    <row r="4" spans="1:15" s="5" customFormat="1" ht="12">
      <c r="B4" s="21"/>
    </row>
    <row r="5" spans="1:15" s="5" customFormat="1" ht="12">
      <c r="A5" s="108" t="s">
        <v>93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24">
      <c r="A8" s="8">
        <v>1</v>
      </c>
      <c r="B8" s="9" t="s">
        <v>403</v>
      </c>
      <c r="C8" s="46">
        <v>1000</v>
      </c>
      <c r="D8" s="16" t="s">
        <v>313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23">
        <f>+J8+K8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24">
      <c r="A9" s="8">
        <v>2</v>
      </c>
      <c r="B9" s="9" t="s">
        <v>404</v>
      </c>
      <c r="C9" s="46">
        <v>1000</v>
      </c>
      <c r="D9" s="16" t="s">
        <v>313</v>
      </c>
      <c r="E9" s="22"/>
      <c r="F9" s="22">
        <f t="shared" ref="F9:F19" si="0">E9*0.085</f>
        <v>0</v>
      </c>
      <c r="G9" s="22">
        <f t="shared" ref="G9:G19" si="1">+E9+F9</f>
        <v>0</v>
      </c>
      <c r="H9" s="22"/>
      <c r="I9" s="22"/>
      <c r="J9" s="22"/>
      <c r="K9" s="22">
        <f t="shared" ref="K9:K19" si="2">J9*0.085</f>
        <v>0</v>
      </c>
      <c r="L9" s="23">
        <f t="shared" ref="L9:L19" si="3">+J9+K9</f>
        <v>0</v>
      </c>
      <c r="M9" s="23">
        <f t="shared" ref="M9:M19" si="4">J9*C9</f>
        <v>0</v>
      </c>
      <c r="N9" s="23">
        <f t="shared" ref="N9:N20" si="5">M9*0.085</f>
        <v>0</v>
      </c>
      <c r="O9" s="23">
        <f t="shared" ref="O9:O20" si="6">+M9+N9</f>
        <v>0</v>
      </c>
    </row>
    <row r="10" spans="1:15" s="5" customFormat="1" ht="12">
      <c r="A10" s="8">
        <v>3</v>
      </c>
      <c r="B10" s="9" t="s">
        <v>98</v>
      </c>
      <c r="C10" s="46">
        <v>800</v>
      </c>
      <c r="D10" s="16" t="s">
        <v>203</v>
      </c>
      <c r="E10" s="22"/>
      <c r="F10" s="22">
        <f t="shared" si="0"/>
        <v>0</v>
      </c>
      <c r="G10" s="22">
        <f t="shared" si="1"/>
        <v>0</v>
      </c>
      <c r="H10" s="22"/>
      <c r="I10" s="22"/>
      <c r="J10" s="22"/>
      <c r="K10" s="22">
        <f t="shared" si="2"/>
        <v>0</v>
      </c>
      <c r="L10" s="23">
        <f t="shared" si="3"/>
        <v>0</v>
      </c>
      <c r="M10" s="23">
        <f t="shared" si="4"/>
        <v>0</v>
      </c>
      <c r="N10" s="23">
        <f t="shared" si="5"/>
        <v>0</v>
      </c>
      <c r="O10" s="23">
        <f t="shared" si="6"/>
        <v>0</v>
      </c>
    </row>
    <row r="11" spans="1:15" s="5" customFormat="1" ht="16.5" customHeight="1">
      <c r="A11" s="8">
        <v>4</v>
      </c>
      <c r="B11" s="9" t="s">
        <v>99</v>
      </c>
      <c r="C11" s="46">
        <v>650</v>
      </c>
      <c r="D11" s="16" t="s">
        <v>203</v>
      </c>
      <c r="E11" s="22"/>
      <c r="F11" s="22">
        <f t="shared" si="0"/>
        <v>0</v>
      </c>
      <c r="G11" s="22">
        <f t="shared" si="1"/>
        <v>0</v>
      </c>
      <c r="H11" s="22"/>
      <c r="I11" s="22"/>
      <c r="J11" s="22"/>
      <c r="K11" s="22">
        <f t="shared" si="2"/>
        <v>0</v>
      </c>
      <c r="L11" s="23">
        <f t="shared" si="3"/>
        <v>0</v>
      </c>
      <c r="M11" s="23">
        <f t="shared" si="4"/>
        <v>0</v>
      </c>
      <c r="N11" s="23">
        <f t="shared" si="5"/>
        <v>0</v>
      </c>
      <c r="O11" s="23">
        <f t="shared" si="6"/>
        <v>0</v>
      </c>
    </row>
    <row r="12" spans="1:15" s="5" customFormat="1" ht="18" customHeight="1">
      <c r="A12" s="8">
        <v>5</v>
      </c>
      <c r="B12" s="9" t="s">
        <v>100</v>
      </c>
      <c r="C12" s="46">
        <v>650</v>
      </c>
      <c r="D12" s="16" t="s">
        <v>203</v>
      </c>
      <c r="E12" s="22"/>
      <c r="F12" s="22">
        <f t="shared" si="0"/>
        <v>0</v>
      </c>
      <c r="G12" s="22">
        <f t="shared" si="1"/>
        <v>0</v>
      </c>
      <c r="H12" s="22"/>
      <c r="I12" s="22"/>
      <c r="J12" s="22"/>
      <c r="K12" s="22">
        <f t="shared" si="2"/>
        <v>0</v>
      </c>
      <c r="L12" s="23">
        <f t="shared" si="3"/>
        <v>0</v>
      </c>
      <c r="M12" s="23">
        <f t="shared" si="4"/>
        <v>0</v>
      </c>
      <c r="N12" s="23">
        <f t="shared" si="5"/>
        <v>0</v>
      </c>
      <c r="O12" s="23">
        <f t="shared" si="6"/>
        <v>0</v>
      </c>
    </row>
    <row r="13" spans="1:15" s="5" customFormat="1" ht="12">
      <c r="A13" s="8">
        <v>6</v>
      </c>
      <c r="B13" s="9" t="s">
        <v>101</v>
      </c>
      <c r="C13" s="46">
        <v>650</v>
      </c>
      <c r="D13" s="16" t="s">
        <v>203</v>
      </c>
      <c r="E13" s="22"/>
      <c r="F13" s="22">
        <f t="shared" si="0"/>
        <v>0</v>
      </c>
      <c r="G13" s="22">
        <f t="shared" si="1"/>
        <v>0</v>
      </c>
      <c r="H13" s="22"/>
      <c r="I13" s="22"/>
      <c r="J13" s="22"/>
      <c r="K13" s="22">
        <f t="shared" si="2"/>
        <v>0</v>
      </c>
      <c r="L13" s="23">
        <f t="shared" si="3"/>
        <v>0</v>
      </c>
      <c r="M13" s="23">
        <f t="shared" si="4"/>
        <v>0</v>
      </c>
      <c r="N13" s="23">
        <f t="shared" si="5"/>
        <v>0</v>
      </c>
      <c r="O13" s="23">
        <f t="shared" si="6"/>
        <v>0</v>
      </c>
    </row>
    <row r="14" spans="1:15" s="5" customFormat="1" ht="24">
      <c r="A14" s="8">
        <v>7</v>
      </c>
      <c r="B14" s="9" t="s">
        <v>336</v>
      </c>
      <c r="C14" s="46">
        <v>650</v>
      </c>
      <c r="D14" s="16" t="s">
        <v>203</v>
      </c>
      <c r="E14" s="22"/>
      <c r="F14" s="22">
        <f t="shared" si="0"/>
        <v>0</v>
      </c>
      <c r="G14" s="22">
        <f t="shared" si="1"/>
        <v>0</v>
      </c>
      <c r="H14" s="22"/>
      <c r="I14" s="22"/>
      <c r="J14" s="22"/>
      <c r="K14" s="22">
        <f t="shared" si="2"/>
        <v>0</v>
      </c>
      <c r="L14" s="23">
        <f t="shared" si="3"/>
        <v>0</v>
      </c>
      <c r="M14" s="23">
        <f t="shared" si="4"/>
        <v>0</v>
      </c>
      <c r="N14" s="23">
        <f t="shared" si="5"/>
        <v>0</v>
      </c>
      <c r="O14" s="23">
        <f t="shared" si="6"/>
        <v>0</v>
      </c>
    </row>
    <row r="15" spans="1:15" s="5" customFormat="1" ht="24">
      <c r="A15" s="8">
        <v>8</v>
      </c>
      <c r="B15" s="9" t="s">
        <v>102</v>
      </c>
      <c r="C15" s="46">
        <v>650</v>
      </c>
      <c r="D15" s="16" t="s">
        <v>203</v>
      </c>
      <c r="E15" s="22"/>
      <c r="F15" s="22">
        <f t="shared" si="0"/>
        <v>0</v>
      </c>
      <c r="G15" s="22">
        <f t="shared" si="1"/>
        <v>0</v>
      </c>
      <c r="H15" s="22"/>
      <c r="I15" s="22"/>
      <c r="J15" s="22"/>
      <c r="K15" s="22">
        <f t="shared" si="2"/>
        <v>0</v>
      </c>
      <c r="L15" s="23">
        <f t="shared" si="3"/>
        <v>0</v>
      </c>
      <c r="M15" s="23">
        <f t="shared" si="4"/>
        <v>0</v>
      </c>
      <c r="N15" s="23">
        <f t="shared" si="5"/>
        <v>0</v>
      </c>
      <c r="O15" s="23">
        <f t="shared" si="6"/>
        <v>0</v>
      </c>
    </row>
    <row r="16" spans="1:15" s="5" customFormat="1" ht="12">
      <c r="A16" s="8">
        <v>9</v>
      </c>
      <c r="B16" s="9" t="s">
        <v>94</v>
      </c>
      <c r="C16" s="46">
        <v>50</v>
      </c>
      <c r="D16" s="16" t="s">
        <v>203</v>
      </c>
      <c r="E16" s="22"/>
      <c r="F16" s="22">
        <f t="shared" si="0"/>
        <v>0</v>
      </c>
      <c r="G16" s="22">
        <f t="shared" si="1"/>
        <v>0</v>
      </c>
      <c r="H16" s="22"/>
      <c r="I16" s="22"/>
      <c r="J16" s="22"/>
      <c r="K16" s="22">
        <f t="shared" si="2"/>
        <v>0</v>
      </c>
      <c r="L16" s="23">
        <f t="shared" si="3"/>
        <v>0</v>
      </c>
      <c r="M16" s="23">
        <f t="shared" si="4"/>
        <v>0</v>
      </c>
      <c r="N16" s="23">
        <f t="shared" si="5"/>
        <v>0</v>
      </c>
      <c r="O16" s="23">
        <f t="shared" si="6"/>
        <v>0</v>
      </c>
    </row>
    <row r="17" spans="1:15" s="5" customFormat="1" ht="12">
      <c r="A17" s="8">
        <v>10</v>
      </c>
      <c r="B17" s="9" t="s">
        <v>95</v>
      </c>
      <c r="C17" s="46">
        <v>50</v>
      </c>
      <c r="D17" s="16" t="s">
        <v>203</v>
      </c>
      <c r="E17" s="22"/>
      <c r="F17" s="22">
        <f t="shared" si="0"/>
        <v>0</v>
      </c>
      <c r="G17" s="22">
        <f t="shared" si="1"/>
        <v>0</v>
      </c>
      <c r="H17" s="22"/>
      <c r="I17" s="22"/>
      <c r="J17" s="22"/>
      <c r="K17" s="22">
        <f t="shared" si="2"/>
        <v>0</v>
      </c>
      <c r="L17" s="23">
        <f t="shared" si="3"/>
        <v>0</v>
      </c>
      <c r="M17" s="23">
        <f t="shared" si="4"/>
        <v>0</v>
      </c>
      <c r="N17" s="23">
        <f t="shared" si="5"/>
        <v>0</v>
      </c>
      <c r="O17" s="23">
        <f t="shared" si="6"/>
        <v>0</v>
      </c>
    </row>
    <row r="18" spans="1:15" s="5" customFormat="1" ht="12">
      <c r="A18" s="8">
        <v>11</v>
      </c>
      <c r="B18" s="9" t="s">
        <v>96</v>
      </c>
      <c r="C18" s="46">
        <v>50</v>
      </c>
      <c r="D18" s="16" t="s">
        <v>203</v>
      </c>
      <c r="E18" s="22"/>
      <c r="F18" s="22">
        <f t="shared" si="0"/>
        <v>0</v>
      </c>
      <c r="G18" s="22">
        <f t="shared" si="1"/>
        <v>0</v>
      </c>
      <c r="H18" s="22"/>
      <c r="I18" s="22"/>
      <c r="J18" s="22"/>
      <c r="K18" s="22">
        <f t="shared" si="2"/>
        <v>0</v>
      </c>
      <c r="L18" s="23">
        <f t="shared" si="3"/>
        <v>0</v>
      </c>
      <c r="M18" s="23">
        <f t="shared" si="4"/>
        <v>0</v>
      </c>
      <c r="N18" s="23">
        <f t="shared" si="5"/>
        <v>0</v>
      </c>
      <c r="O18" s="23">
        <f t="shared" si="6"/>
        <v>0</v>
      </c>
    </row>
    <row r="19" spans="1:15" s="5" customFormat="1" ht="12">
      <c r="A19" s="8">
        <v>12</v>
      </c>
      <c r="B19" s="9" t="s">
        <v>97</v>
      </c>
      <c r="C19" s="46">
        <v>50</v>
      </c>
      <c r="D19" s="16" t="s">
        <v>203</v>
      </c>
      <c r="E19" s="22"/>
      <c r="F19" s="22">
        <f t="shared" si="0"/>
        <v>0</v>
      </c>
      <c r="G19" s="22">
        <f t="shared" si="1"/>
        <v>0</v>
      </c>
      <c r="H19" s="22"/>
      <c r="I19" s="22"/>
      <c r="J19" s="22"/>
      <c r="K19" s="22">
        <f t="shared" si="2"/>
        <v>0</v>
      </c>
      <c r="L19" s="23">
        <f t="shared" si="3"/>
        <v>0</v>
      </c>
      <c r="M19" s="23">
        <f t="shared" si="4"/>
        <v>0</v>
      </c>
      <c r="N19" s="23">
        <f t="shared" si="5"/>
        <v>0</v>
      </c>
      <c r="O19" s="23">
        <f t="shared" si="6"/>
        <v>0</v>
      </c>
    </row>
    <row r="20" spans="1:15" s="5" customFormat="1" ht="15.75" customHeight="1">
      <c r="A20" s="105" t="s">
        <v>322</v>
      </c>
      <c r="B20" s="106"/>
      <c r="C20" s="106"/>
      <c r="D20" s="106"/>
      <c r="E20" s="107"/>
      <c r="F20" s="12" t="s">
        <v>377</v>
      </c>
      <c r="G20" s="12" t="s">
        <v>377</v>
      </c>
      <c r="H20" s="12" t="s">
        <v>377</v>
      </c>
      <c r="I20" s="12" t="s">
        <v>377</v>
      </c>
      <c r="J20" s="12" t="s">
        <v>377</v>
      </c>
      <c r="K20" s="12" t="s">
        <v>377</v>
      </c>
      <c r="L20" s="12" t="s">
        <v>377</v>
      </c>
      <c r="M20" s="23">
        <f>SUM(M8:M19)</f>
        <v>0</v>
      </c>
      <c r="N20" s="23">
        <f t="shared" si="5"/>
        <v>0</v>
      </c>
      <c r="O20" s="23">
        <f t="shared" si="6"/>
        <v>0</v>
      </c>
    </row>
    <row r="21" spans="1:15" s="5" customFormat="1" ht="12">
      <c r="B21" s="21"/>
    </row>
    <row r="22" spans="1:15" s="5" customFormat="1" ht="12">
      <c r="B22" s="21"/>
    </row>
    <row r="23" spans="1:15" s="5" customFormat="1" ht="12">
      <c r="A23" s="108" t="s">
        <v>490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s="5" customFormat="1" ht="54" customHeight="1">
      <c r="A24" s="6" t="s">
        <v>295</v>
      </c>
      <c r="B24" s="6" t="s">
        <v>296</v>
      </c>
      <c r="C24" s="6" t="s">
        <v>297</v>
      </c>
      <c r="D24" s="6" t="s">
        <v>406</v>
      </c>
      <c r="E24" s="6" t="s">
        <v>298</v>
      </c>
      <c r="F24" s="6" t="s">
        <v>408</v>
      </c>
      <c r="G24" s="6" t="s">
        <v>299</v>
      </c>
      <c r="H24" s="6" t="s">
        <v>300</v>
      </c>
      <c r="I24" s="6" t="s">
        <v>301</v>
      </c>
      <c r="J24" s="6" t="s">
        <v>409</v>
      </c>
      <c r="K24" s="6" t="s">
        <v>410</v>
      </c>
      <c r="L24" s="6" t="s">
        <v>411</v>
      </c>
      <c r="M24" s="6" t="s">
        <v>302</v>
      </c>
      <c r="N24" s="6" t="s">
        <v>412</v>
      </c>
      <c r="O24" s="6" t="s">
        <v>303</v>
      </c>
    </row>
    <row r="25" spans="1:15" s="5" customFormat="1" ht="12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 t="s">
        <v>304</v>
      </c>
      <c r="H25" s="6">
        <v>8</v>
      </c>
      <c r="I25" s="6">
        <v>9</v>
      </c>
      <c r="J25" s="6">
        <v>10</v>
      </c>
      <c r="K25" s="6">
        <v>11</v>
      </c>
      <c r="L25" s="6" t="s">
        <v>305</v>
      </c>
      <c r="M25" s="6" t="s">
        <v>306</v>
      </c>
      <c r="N25" s="6" t="s">
        <v>307</v>
      </c>
      <c r="O25" s="6" t="s">
        <v>308</v>
      </c>
    </row>
    <row r="26" spans="1:15" s="5" customFormat="1" ht="36" customHeight="1">
      <c r="A26" s="8">
        <v>13</v>
      </c>
      <c r="B26" s="38" t="s">
        <v>489</v>
      </c>
      <c r="C26" s="16">
        <v>330</v>
      </c>
      <c r="D26" s="16" t="s">
        <v>203</v>
      </c>
      <c r="E26" s="22"/>
      <c r="F26" s="22">
        <f>E26*0.085</f>
        <v>0</v>
      </c>
      <c r="G26" s="22">
        <f>+E26+F26</f>
        <v>0</v>
      </c>
      <c r="H26" s="22"/>
      <c r="I26" s="22"/>
      <c r="J26" s="22"/>
      <c r="K26" s="22">
        <f>J26*0.085</f>
        <v>0</v>
      </c>
      <c r="L26" s="23">
        <f>+J26+K26</f>
        <v>0</v>
      </c>
      <c r="M26" s="23">
        <f>J26*C26</f>
        <v>0</v>
      </c>
      <c r="N26" s="23">
        <f>M26*0.085</f>
        <v>0</v>
      </c>
      <c r="O26" s="23">
        <f>+M26+N26</f>
        <v>0</v>
      </c>
    </row>
    <row r="27" spans="1:15" s="5" customFormat="1" ht="15.75" customHeight="1">
      <c r="A27" s="105" t="s">
        <v>322</v>
      </c>
      <c r="B27" s="106"/>
      <c r="C27" s="106"/>
      <c r="D27" s="106"/>
      <c r="E27" s="107"/>
      <c r="F27" s="12" t="s">
        <v>377</v>
      </c>
      <c r="G27" s="12" t="s">
        <v>377</v>
      </c>
      <c r="H27" s="12" t="s">
        <v>377</v>
      </c>
      <c r="I27" s="12" t="s">
        <v>377</v>
      </c>
      <c r="J27" s="12" t="s">
        <v>377</v>
      </c>
      <c r="K27" s="12" t="s">
        <v>377</v>
      </c>
      <c r="L27" s="12" t="s">
        <v>377</v>
      </c>
      <c r="M27" s="23">
        <f>SUM(M26:M26)</f>
        <v>0</v>
      </c>
      <c r="N27" s="23">
        <f>M27*0.085</f>
        <v>0</v>
      </c>
      <c r="O27" s="23">
        <f>+M27+N27</f>
        <v>0</v>
      </c>
    </row>
    <row r="28" spans="1:15" s="5" customFormat="1" ht="12">
      <c r="B28" s="21"/>
    </row>
    <row r="29" spans="1:15" s="5" customFormat="1" ht="12">
      <c r="B29" s="21"/>
    </row>
    <row r="30" spans="1:15" s="5" customFormat="1" ht="12">
      <c r="A30" s="108" t="s">
        <v>491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s="5" customFormat="1" ht="54" customHeight="1">
      <c r="A31" s="6" t="s">
        <v>295</v>
      </c>
      <c r="B31" s="6" t="s">
        <v>296</v>
      </c>
      <c r="C31" s="6" t="s">
        <v>297</v>
      </c>
      <c r="D31" s="6" t="s">
        <v>406</v>
      </c>
      <c r="E31" s="6" t="s">
        <v>298</v>
      </c>
      <c r="F31" s="6" t="s">
        <v>408</v>
      </c>
      <c r="G31" s="6" t="s">
        <v>299</v>
      </c>
      <c r="H31" s="6" t="s">
        <v>300</v>
      </c>
      <c r="I31" s="6" t="s">
        <v>301</v>
      </c>
      <c r="J31" s="6" t="s">
        <v>409</v>
      </c>
      <c r="K31" s="6" t="s">
        <v>410</v>
      </c>
      <c r="L31" s="6" t="s">
        <v>411</v>
      </c>
      <c r="M31" s="6" t="s">
        <v>302</v>
      </c>
      <c r="N31" s="6" t="s">
        <v>412</v>
      </c>
      <c r="O31" s="6" t="s">
        <v>303</v>
      </c>
    </row>
    <row r="32" spans="1:15" s="5" customFormat="1" ht="12">
      <c r="A32" s="6">
        <v>1</v>
      </c>
      <c r="B32" s="6">
        <v>2</v>
      </c>
      <c r="C32" s="6">
        <v>3</v>
      </c>
      <c r="D32" s="6">
        <v>4</v>
      </c>
      <c r="E32" s="6">
        <v>5</v>
      </c>
      <c r="F32" s="6">
        <v>6</v>
      </c>
      <c r="G32" s="6" t="s">
        <v>304</v>
      </c>
      <c r="H32" s="6">
        <v>8</v>
      </c>
      <c r="I32" s="6">
        <v>9</v>
      </c>
      <c r="J32" s="6">
        <v>10</v>
      </c>
      <c r="K32" s="6">
        <v>11</v>
      </c>
      <c r="L32" s="6" t="s">
        <v>305</v>
      </c>
      <c r="M32" s="6" t="s">
        <v>306</v>
      </c>
      <c r="N32" s="6" t="s">
        <v>307</v>
      </c>
      <c r="O32" s="6" t="s">
        <v>308</v>
      </c>
    </row>
    <row r="33" spans="1:15" s="5" customFormat="1" ht="24">
      <c r="A33" s="8">
        <v>14</v>
      </c>
      <c r="B33" s="9" t="s">
        <v>237</v>
      </c>
      <c r="C33" s="16">
        <v>110</v>
      </c>
      <c r="D33" s="16" t="s">
        <v>19</v>
      </c>
      <c r="E33" s="22"/>
      <c r="F33" s="22">
        <f>E33*0.085</f>
        <v>0</v>
      </c>
      <c r="G33" s="22">
        <f>+E33+F33</f>
        <v>0</v>
      </c>
      <c r="H33" s="22"/>
      <c r="I33" s="22"/>
      <c r="J33" s="22"/>
      <c r="K33" s="22">
        <f>J33*0.085</f>
        <v>0</v>
      </c>
      <c r="L33" s="23">
        <f>J33+K33</f>
        <v>0</v>
      </c>
      <c r="M33" s="23">
        <f>J33*C33</f>
        <v>0</v>
      </c>
      <c r="N33" s="23">
        <f>K33*C33</f>
        <v>0</v>
      </c>
      <c r="O33" s="23">
        <f>+M33+N33</f>
        <v>0</v>
      </c>
    </row>
    <row r="34" spans="1:15" s="5" customFormat="1" ht="24">
      <c r="A34" s="8">
        <v>15</v>
      </c>
      <c r="B34" s="9" t="s">
        <v>238</v>
      </c>
      <c r="C34" s="16">
        <v>110</v>
      </c>
      <c r="D34" s="16" t="s">
        <v>19</v>
      </c>
      <c r="E34" s="22"/>
      <c r="F34" s="22">
        <f>E34*0.085</f>
        <v>0</v>
      </c>
      <c r="G34" s="22">
        <f>+E34+F34</f>
        <v>0</v>
      </c>
      <c r="H34" s="22"/>
      <c r="I34" s="22"/>
      <c r="J34" s="22"/>
      <c r="K34" s="22">
        <f>J34*0.085</f>
        <v>0</v>
      </c>
      <c r="L34" s="23">
        <f>J34+K34</f>
        <v>0</v>
      </c>
      <c r="M34" s="23">
        <f>J34*C34</f>
        <v>0</v>
      </c>
      <c r="N34" s="23">
        <f>K34*C34</f>
        <v>0</v>
      </c>
      <c r="O34" s="23">
        <f>+M34+N34</f>
        <v>0</v>
      </c>
    </row>
    <row r="35" spans="1:15" s="5" customFormat="1" ht="24">
      <c r="A35" s="8">
        <v>16</v>
      </c>
      <c r="B35" s="9" t="s">
        <v>361</v>
      </c>
      <c r="C35" s="16">
        <v>50</v>
      </c>
      <c r="D35" s="16" t="s">
        <v>19</v>
      </c>
      <c r="E35" s="22"/>
      <c r="F35" s="22">
        <f>E35*0.085</f>
        <v>0</v>
      </c>
      <c r="G35" s="22">
        <f>+E35+F35</f>
        <v>0</v>
      </c>
      <c r="H35" s="22"/>
      <c r="I35" s="22"/>
      <c r="J35" s="22"/>
      <c r="K35" s="22">
        <f>J35*0.085</f>
        <v>0</v>
      </c>
      <c r="L35" s="23">
        <f>J35+K35</f>
        <v>0</v>
      </c>
      <c r="M35" s="23">
        <f>J35*C35</f>
        <v>0</v>
      </c>
      <c r="N35" s="23">
        <f>K35*C35</f>
        <v>0</v>
      </c>
      <c r="O35" s="23">
        <f>+M35+N35</f>
        <v>0</v>
      </c>
    </row>
    <row r="36" spans="1:15" s="5" customFormat="1" ht="24">
      <c r="A36" s="8">
        <v>17</v>
      </c>
      <c r="B36" s="9" t="s">
        <v>239</v>
      </c>
      <c r="C36" s="16">
        <v>30</v>
      </c>
      <c r="D36" s="16" t="s">
        <v>19</v>
      </c>
      <c r="E36" s="22"/>
      <c r="F36" s="22">
        <f>E36*0.085</f>
        <v>0</v>
      </c>
      <c r="G36" s="22">
        <f>+E36+F36</f>
        <v>0</v>
      </c>
      <c r="H36" s="22"/>
      <c r="I36" s="22"/>
      <c r="J36" s="22"/>
      <c r="K36" s="22">
        <f>J36*0.085</f>
        <v>0</v>
      </c>
      <c r="L36" s="23">
        <f>J36+K36</f>
        <v>0</v>
      </c>
      <c r="M36" s="23">
        <f>J36*C36</f>
        <v>0</v>
      </c>
      <c r="N36" s="23">
        <f>K36*C36</f>
        <v>0</v>
      </c>
      <c r="O36" s="23">
        <f>+M36+N36</f>
        <v>0</v>
      </c>
    </row>
    <row r="37" spans="1:15" s="5" customFormat="1" ht="15.75" customHeight="1">
      <c r="A37" s="105" t="s">
        <v>322</v>
      </c>
      <c r="B37" s="106"/>
      <c r="C37" s="106"/>
      <c r="D37" s="106"/>
      <c r="E37" s="107"/>
      <c r="F37" s="12" t="s">
        <v>377</v>
      </c>
      <c r="G37" s="12" t="s">
        <v>377</v>
      </c>
      <c r="H37" s="12" t="s">
        <v>377</v>
      </c>
      <c r="I37" s="12" t="s">
        <v>377</v>
      </c>
      <c r="J37" s="12" t="s">
        <v>377</v>
      </c>
      <c r="K37" s="12" t="s">
        <v>377</v>
      </c>
      <c r="L37" s="12" t="s">
        <v>377</v>
      </c>
      <c r="M37" s="23">
        <f>SUM(M33:M36)</f>
        <v>0</v>
      </c>
      <c r="N37" s="23">
        <f>SUM(N33:N36)</f>
        <v>0</v>
      </c>
      <c r="O37" s="23">
        <f>SUM(O33:O36)</f>
        <v>0</v>
      </c>
    </row>
    <row r="38" spans="1:15" s="5" customFormat="1" ht="12">
      <c r="B38" s="21"/>
    </row>
    <row r="39" spans="1:15" s="5" customFormat="1" ht="12">
      <c r="B39" s="21"/>
    </row>
    <row r="40" spans="1:15" s="5" customFormat="1" ht="12">
      <c r="A40" s="108" t="s">
        <v>492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</row>
    <row r="41" spans="1:15" s="5" customFormat="1" ht="54" customHeight="1">
      <c r="A41" s="6" t="s">
        <v>295</v>
      </c>
      <c r="B41" s="6" t="s">
        <v>296</v>
      </c>
      <c r="C41" s="6" t="s">
        <v>297</v>
      </c>
      <c r="D41" s="6" t="s">
        <v>406</v>
      </c>
      <c r="E41" s="6" t="s">
        <v>298</v>
      </c>
      <c r="F41" s="6" t="s">
        <v>408</v>
      </c>
      <c r="G41" s="6" t="s">
        <v>299</v>
      </c>
      <c r="H41" s="6" t="s">
        <v>300</v>
      </c>
      <c r="I41" s="6" t="s">
        <v>301</v>
      </c>
      <c r="J41" s="6" t="s">
        <v>409</v>
      </c>
      <c r="K41" s="6" t="s">
        <v>410</v>
      </c>
      <c r="L41" s="6" t="s">
        <v>411</v>
      </c>
      <c r="M41" s="6" t="s">
        <v>302</v>
      </c>
      <c r="N41" s="6" t="s">
        <v>412</v>
      </c>
      <c r="O41" s="6" t="s">
        <v>303</v>
      </c>
    </row>
    <row r="42" spans="1:15" s="5" customFormat="1" ht="12">
      <c r="A42" s="6">
        <v>1</v>
      </c>
      <c r="B42" s="6">
        <v>2</v>
      </c>
      <c r="C42" s="6">
        <v>3</v>
      </c>
      <c r="D42" s="6">
        <v>4</v>
      </c>
      <c r="E42" s="6">
        <v>5</v>
      </c>
      <c r="F42" s="6">
        <v>6</v>
      </c>
      <c r="G42" s="6" t="s">
        <v>304</v>
      </c>
      <c r="H42" s="6">
        <v>8</v>
      </c>
      <c r="I42" s="6">
        <v>9</v>
      </c>
      <c r="J42" s="6">
        <v>10</v>
      </c>
      <c r="K42" s="6">
        <v>11</v>
      </c>
      <c r="L42" s="6" t="s">
        <v>305</v>
      </c>
      <c r="M42" s="6" t="s">
        <v>306</v>
      </c>
      <c r="N42" s="6" t="s">
        <v>307</v>
      </c>
      <c r="O42" s="6" t="s">
        <v>308</v>
      </c>
    </row>
    <row r="43" spans="1:15" s="5" customFormat="1" ht="24">
      <c r="A43" s="8">
        <v>18</v>
      </c>
      <c r="B43" s="38" t="s">
        <v>443</v>
      </c>
      <c r="C43" s="16">
        <v>100</v>
      </c>
      <c r="D43" s="16" t="s">
        <v>19</v>
      </c>
      <c r="E43" s="22"/>
      <c r="F43" s="22">
        <f>E43*0.085</f>
        <v>0</v>
      </c>
      <c r="G43" s="22">
        <f>+E43+F43</f>
        <v>0</v>
      </c>
      <c r="H43" s="22"/>
      <c r="I43" s="22"/>
      <c r="J43" s="22"/>
      <c r="K43" s="22">
        <f>J43*0.085</f>
        <v>0</v>
      </c>
      <c r="L43" s="58">
        <f>+J43+K43</f>
        <v>0</v>
      </c>
      <c r="M43" s="58">
        <f>J43*C43</f>
        <v>0</v>
      </c>
      <c r="N43" s="58">
        <f>M43*0.085</f>
        <v>0</v>
      </c>
      <c r="O43" s="58">
        <f>+M43+N43</f>
        <v>0</v>
      </c>
    </row>
    <row r="44" spans="1:15" s="5" customFormat="1" ht="24">
      <c r="A44" s="8">
        <v>19</v>
      </c>
      <c r="B44" s="38" t="s">
        <v>444</v>
      </c>
      <c r="C44" s="16">
        <v>100</v>
      </c>
      <c r="D44" s="16" t="s">
        <v>19</v>
      </c>
      <c r="E44" s="22"/>
      <c r="F44" s="22">
        <f>E44*0.085</f>
        <v>0</v>
      </c>
      <c r="G44" s="22">
        <f>+E44+F44</f>
        <v>0</v>
      </c>
      <c r="H44" s="22"/>
      <c r="I44" s="22"/>
      <c r="J44" s="22"/>
      <c r="K44" s="22">
        <f>J44*0.085</f>
        <v>0</v>
      </c>
      <c r="L44" s="58">
        <f>+J44+K44</f>
        <v>0</v>
      </c>
      <c r="M44" s="58">
        <f>J44*C44</f>
        <v>0</v>
      </c>
      <c r="N44" s="58">
        <f>M44*0.085</f>
        <v>0</v>
      </c>
      <c r="O44" s="58">
        <f>+M44+N44</f>
        <v>0</v>
      </c>
    </row>
    <row r="45" spans="1:15" s="5" customFormat="1" ht="15.75" customHeight="1">
      <c r="A45" s="105" t="s">
        <v>322</v>
      </c>
      <c r="B45" s="106"/>
      <c r="C45" s="106"/>
      <c r="D45" s="106"/>
      <c r="E45" s="107"/>
      <c r="F45" s="12" t="s">
        <v>377</v>
      </c>
      <c r="G45" s="12" t="s">
        <v>377</v>
      </c>
      <c r="H45" s="12" t="s">
        <v>377</v>
      </c>
      <c r="I45" s="12" t="s">
        <v>377</v>
      </c>
      <c r="J45" s="12" t="s">
        <v>377</v>
      </c>
      <c r="K45" s="12" t="s">
        <v>377</v>
      </c>
      <c r="L45" s="12" t="s">
        <v>377</v>
      </c>
      <c r="M45" s="23">
        <f>SUM(M43:M44)</f>
        <v>0</v>
      </c>
      <c r="N45" s="23">
        <f>SUM(N43:N44)</f>
        <v>0</v>
      </c>
      <c r="O45" s="23">
        <f>SUM(O43:O44)</f>
        <v>0</v>
      </c>
    </row>
    <row r="46" spans="1:15" s="5" customFormat="1" ht="12">
      <c r="B46" s="21"/>
    </row>
    <row r="47" spans="1:15" s="5" customFormat="1" ht="12">
      <c r="A47" s="108" t="s">
        <v>493</v>
      </c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1:15" s="5" customFormat="1" ht="48">
      <c r="A48" s="6" t="s">
        <v>295</v>
      </c>
      <c r="B48" s="6" t="s">
        <v>296</v>
      </c>
      <c r="C48" s="6" t="s">
        <v>297</v>
      </c>
      <c r="D48" s="6" t="s">
        <v>406</v>
      </c>
      <c r="E48" s="6" t="s">
        <v>298</v>
      </c>
      <c r="F48" s="6" t="s">
        <v>408</v>
      </c>
      <c r="G48" s="6" t="s">
        <v>299</v>
      </c>
      <c r="H48" s="6" t="s">
        <v>300</v>
      </c>
      <c r="I48" s="6" t="s">
        <v>301</v>
      </c>
      <c r="J48" s="6" t="s">
        <v>409</v>
      </c>
      <c r="K48" s="6" t="s">
        <v>410</v>
      </c>
      <c r="L48" s="6" t="s">
        <v>411</v>
      </c>
      <c r="M48" s="6" t="s">
        <v>302</v>
      </c>
      <c r="N48" s="6" t="s">
        <v>412</v>
      </c>
      <c r="O48" s="6" t="s">
        <v>303</v>
      </c>
    </row>
    <row r="49" spans="1:15" s="5" customFormat="1" ht="54" customHeight="1">
      <c r="A49" s="6">
        <v>1</v>
      </c>
      <c r="B49" s="6">
        <v>2</v>
      </c>
      <c r="C49" s="6">
        <v>3</v>
      </c>
      <c r="D49" s="6">
        <v>4</v>
      </c>
      <c r="E49" s="6">
        <v>5</v>
      </c>
      <c r="F49" s="6">
        <v>6</v>
      </c>
      <c r="G49" s="6" t="s">
        <v>304</v>
      </c>
      <c r="H49" s="6">
        <v>8</v>
      </c>
      <c r="I49" s="6">
        <v>9</v>
      </c>
      <c r="J49" s="6">
        <v>10</v>
      </c>
      <c r="K49" s="6">
        <v>11</v>
      </c>
      <c r="L49" s="6" t="s">
        <v>305</v>
      </c>
      <c r="M49" s="6" t="s">
        <v>306</v>
      </c>
      <c r="N49" s="6" t="s">
        <v>307</v>
      </c>
      <c r="O49" s="6" t="s">
        <v>308</v>
      </c>
    </row>
    <row r="50" spans="1:15" s="87" customFormat="1" ht="24">
      <c r="A50" s="85">
        <v>20</v>
      </c>
      <c r="B50" s="38" t="s">
        <v>344</v>
      </c>
      <c r="C50" s="46">
        <v>120</v>
      </c>
      <c r="D50" s="46" t="s">
        <v>345</v>
      </c>
      <c r="E50" s="86"/>
      <c r="F50" s="86">
        <f>E50*0.085</f>
        <v>0</v>
      </c>
      <c r="G50" s="86">
        <f>+E50+F50</f>
        <v>0</v>
      </c>
      <c r="H50" s="86"/>
      <c r="I50" s="86"/>
      <c r="J50" s="86"/>
      <c r="K50" s="86">
        <f>J50*0.085</f>
        <v>0</v>
      </c>
      <c r="L50" s="86">
        <f>+J50+K50</f>
        <v>0</v>
      </c>
      <c r="M50" s="86">
        <f>J50*C50</f>
        <v>0</v>
      </c>
      <c r="N50" s="86">
        <f>M50*0.085</f>
        <v>0</v>
      </c>
      <c r="O50" s="86">
        <f>+M50+N50</f>
        <v>0</v>
      </c>
    </row>
    <row r="51" spans="1:15" s="5" customFormat="1" ht="13.5" customHeight="1">
      <c r="A51" s="105" t="s">
        <v>322</v>
      </c>
      <c r="B51" s="106"/>
      <c r="C51" s="106"/>
      <c r="D51" s="106"/>
      <c r="E51" s="107"/>
      <c r="F51" s="12" t="s">
        <v>377</v>
      </c>
      <c r="G51" s="12" t="s">
        <v>377</v>
      </c>
      <c r="H51" s="12" t="s">
        <v>377</v>
      </c>
      <c r="I51" s="12" t="s">
        <v>377</v>
      </c>
      <c r="J51" s="12" t="s">
        <v>377</v>
      </c>
      <c r="K51" s="12" t="s">
        <v>377</v>
      </c>
      <c r="L51" s="12" t="s">
        <v>377</v>
      </c>
      <c r="M51" s="23">
        <f>SUM(M50:M50)</f>
        <v>0</v>
      </c>
      <c r="N51" s="23">
        <f>SUM(N50:N50)</f>
        <v>0</v>
      </c>
      <c r="O51" s="23">
        <f>SUM(O50:O50)</f>
        <v>0</v>
      </c>
    </row>
    <row r="52" spans="1:15" s="5" customFormat="1" ht="13.5" customHeight="1">
      <c r="A52" s="82"/>
      <c r="B52" s="82"/>
      <c r="C52" s="82"/>
      <c r="D52" s="82"/>
      <c r="E52" s="82"/>
      <c r="F52" s="83"/>
      <c r="G52" s="83"/>
      <c r="H52" s="83"/>
      <c r="I52" s="83"/>
      <c r="J52" s="83"/>
      <c r="K52" s="83"/>
      <c r="L52" s="83"/>
      <c r="M52" s="84"/>
      <c r="N52" s="84"/>
      <c r="O52" s="84"/>
    </row>
    <row r="53" spans="1:15" s="5" customFormat="1" ht="15.75" customHeight="1">
      <c r="B53" s="21"/>
    </row>
    <row r="54" spans="1:15" ht="15.75">
      <c r="A54" s="108" t="s">
        <v>494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</row>
    <row r="55" spans="1:15" ht="48">
      <c r="A55" s="6" t="s">
        <v>295</v>
      </c>
      <c r="B55" s="6" t="s">
        <v>296</v>
      </c>
      <c r="C55" s="6" t="s">
        <v>297</v>
      </c>
      <c r="D55" s="6" t="s">
        <v>406</v>
      </c>
      <c r="E55" s="6" t="s">
        <v>298</v>
      </c>
      <c r="F55" s="6" t="s">
        <v>408</v>
      </c>
      <c r="G55" s="6" t="s">
        <v>299</v>
      </c>
      <c r="H55" s="6" t="s">
        <v>300</v>
      </c>
      <c r="I55" s="6" t="s">
        <v>301</v>
      </c>
      <c r="J55" s="6" t="s">
        <v>409</v>
      </c>
      <c r="K55" s="6" t="s">
        <v>410</v>
      </c>
      <c r="L55" s="6" t="s">
        <v>411</v>
      </c>
      <c r="M55" s="6" t="s">
        <v>302</v>
      </c>
      <c r="N55" s="6" t="s">
        <v>412</v>
      </c>
      <c r="O55" s="6" t="s">
        <v>303</v>
      </c>
    </row>
    <row r="56" spans="1:15">
      <c r="A56" s="6">
        <v>1</v>
      </c>
      <c r="B56" s="6">
        <v>2</v>
      </c>
      <c r="C56" s="6">
        <v>3</v>
      </c>
      <c r="D56" s="6">
        <v>4</v>
      </c>
      <c r="E56" s="6">
        <v>5</v>
      </c>
      <c r="F56" s="6">
        <v>6</v>
      </c>
      <c r="G56" s="6" t="s">
        <v>304</v>
      </c>
      <c r="H56" s="6">
        <v>8</v>
      </c>
      <c r="I56" s="6">
        <v>9</v>
      </c>
      <c r="J56" s="6">
        <v>10</v>
      </c>
      <c r="K56" s="6">
        <v>11</v>
      </c>
      <c r="L56" s="6" t="s">
        <v>305</v>
      </c>
      <c r="M56" s="6" t="s">
        <v>306</v>
      </c>
      <c r="N56" s="6" t="s">
        <v>307</v>
      </c>
      <c r="O56" s="6" t="s">
        <v>308</v>
      </c>
    </row>
    <row r="57" spans="1:15" ht="15.75">
      <c r="A57" s="8">
        <v>21</v>
      </c>
      <c r="B57" s="38" t="s">
        <v>445</v>
      </c>
      <c r="C57" s="16">
        <v>180</v>
      </c>
      <c r="D57" s="16" t="s">
        <v>19</v>
      </c>
      <c r="E57" s="22"/>
      <c r="F57" s="22">
        <f>E57*0.085</f>
        <v>0</v>
      </c>
      <c r="G57" s="22">
        <f>+E57+F57</f>
        <v>0</v>
      </c>
      <c r="H57" s="22"/>
      <c r="I57" s="22"/>
      <c r="J57" s="22"/>
      <c r="K57" s="22">
        <f>J57*0.085</f>
        <v>0</v>
      </c>
      <c r="L57" s="23">
        <f>J57+K57</f>
        <v>0</v>
      </c>
      <c r="M57" s="23">
        <f>J57*C57</f>
        <v>0</v>
      </c>
      <c r="N57" s="23">
        <f>M57*0.085</f>
        <v>0</v>
      </c>
      <c r="O57" s="23">
        <f>+M57+N57</f>
        <v>0</v>
      </c>
    </row>
    <row r="58" spans="1:15" ht="15.75">
      <c r="A58" s="8">
        <v>22</v>
      </c>
      <c r="B58" s="38" t="s">
        <v>446</v>
      </c>
      <c r="C58" s="16">
        <v>20</v>
      </c>
      <c r="D58" s="16" t="s">
        <v>19</v>
      </c>
      <c r="E58" s="22"/>
      <c r="F58" s="22">
        <f>E58*0.085</f>
        <v>0</v>
      </c>
      <c r="G58" s="22">
        <f>+E58+F58</f>
        <v>0</v>
      </c>
      <c r="H58" s="22"/>
      <c r="I58" s="22"/>
      <c r="J58" s="22"/>
      <c r="K58" s="22">
        <f>J58*0.085</f>
        <v>0</v>
      </c>
      <c r="L58" s="23">
        <f>J58+K58</f>
        <v>0</v>
      </c>
      <c r="M58" s="23">
        <f>J58*C58</f>
        <v>0</v>
      </c>
      <c r="N58" s="23">
        <f>M58*0.085</f>
        <v>0</v>
      </c>
      <c r="O58" s="23">
        <f>+M58+N58</f>
        <v>0</v>
      </c>
    </row>
    <row r="59" spans="1:15" ht="15.75">
      <c r="A59" s="8">
        <v>23</v>
      </c>
      <c r="B59" s="38" t="s">
        <v>447</v>
      </c>
      <c r="C59" s="16">
        <v>100</v>
      </c>
      <c r="D59" s="16" t="s">
        <v>19</v>
      </c>
      <c r="E59" s="22"/>
      <c r="F59" s="22">
        <f>E59*0.085</f>
        <v>0</v>
      </c>
      <c r="G59" s="22">
        <f>+E59+F59</f>
        <v>0</v>
      </c>
      <c r="H59" s="22"/>
      <c r="I59" s="22"/>
      <c r="J59" s="22"/>
      <c r="K59" s="22">
        <f>J59*0.085</f>
        <v>0</v>
      </c>
      <c r="L59" s="23">
        <f>J59+K59</f>
        <v>0</v>
      </c>
      <c r="M59" s="23">
        <f>J59*C59</f>
        <v>0</v>
      </c>
      <c r="N59" s="23">
        <f>M59*0.085</f>
        <v>0</v>
      </c>
      <c r="O59" s="23">
        <f>+M59+N59</f>
        <v>0</v>
      </c>
    </row>
    <row r="60" spans="1:15" ht="15.75">
      <c r="A60" s="105" t="s">
        <v>322</v>
      </c>
      <c r="B60" s="106"/>
      <c r="C60" s="106"/>
      <c r="D60" s="106"/>
      <c r="E60" s="107"/>
      <c r="F60" s="12" t="s">
        <v>377</v>
      </c>
      <c r="G60" s="12" t="s">
        <v>377</v>
      </c>
      <c r="H60" s="12" t="s">
        <v>377</v>
      </c>
      <c r="I60" s="12" t="s">
        <v>377</v>
      </c>
      <c r="J60" s="12" t="s">
        <v>377</v>
      </c>
      <c r="K60" s="12" t="s">
        <v>377</v>
      </c>
      <c r="L60" s="12" t="s">
        <v>377</v>
      </c>
      <c r="M60" s="23">
        <f>SUM(M57:M59)</f>
        <v>0</v>
      </c>
      <c r="N60" s="23">
        <f>SUM(N57:N59)</f>
        <v>0</v>
      </c>
      <c r="O60" s="23">
        <f>SUM(O57:O59)</f>
        <v>0</v>
      </c>
    </row>
    <row r="63" spans="1:15">
      <c r="A63" s="101" t="s">
        <v>378</v>
      </c>
      <c r="B63" s="102"/>
      <c r="C63" s="27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5">
      <c r="A64" s="112" t="s">
        <v>416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</row>
    <row r="65" spans="1:14">
      <c r="A65" s="113" t="s">
        <v>417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</row>
    <row r="66" spans="1:14">
      <c r="A66" s="113" t="s">
        <v>418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</row>
    <row r="67" spans="1:14">
      <c r="A67" s="112" t="s">
        <v>419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</row>
    <row r="68" spans="1:14">
      <c r="A68" s="103" t="s">
        <v>420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</row>
    <row r="69" spans="1:14">
      <c r="A69" s="103" t="s">
        <v>421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</row>
    <row r="70" spans="1:14">
      <c r="A70" s="103" t="s">
        <v>422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</row>
    <row r="71" spans="1:14" ht="15" customHeight="1">
      <c r="A71" s="103" t="s">
        <v>423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4">
      <c r="A72" s="103" t="s">
        <v>424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>
      <c r="A73" s="103" t="s">
        <v>425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>
      <c r="A74" s="103" t="s">
        <v>426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4">
      <c r="A75" s="103" t="s">
        <v>427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>
      <c r="A76" s="103" t="s">
        <v>428</v>
      </c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>
      <c r="A77" s="103" t="s">
        <v>429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>
      <c r="A78" s="99" t="s">
        <v>379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</row>
    <row r="79" spans="1:14">
      <c r="A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</row>
    <row r="80" spans="1:14">
      <c r="A80" s="103" t="s">
        <v>380</v>
      </c>
      <c r="B80" s="102"/>
      <c r="C80" s="34"/>
      <c r="D80" s="35"/>
      <c r="E80" s="35"/>
      <c r="F80" s="35"/>
      <c r="G80" s="35" t="s">
        <v>381</v>
      </c>
      <c r="H80" s="35"/>
      <c r="I80" s="35"/>
      <c r="J80" s="35"/>
      <c r="K80" s="35"/>
      <c r="L80" s="35" t="s">
        <v>382</v>
      </c>
      <c r="M80" s="35"/>
      <c r="N80" s="35"/>
    </row>
  </sheetData>
  <mergeCells count="30">
    <mergeCell ref="A71:N71"/>
    <mergeCell ref="A72:N72"/>
    <mergeCell ref="A73:N73"/>
    <mergeCell ref="A74:N74"/>
    <mergeCell ref="A2:O2"/>
    <mergeCell ref="A5:O5"/>
    <mergeCell ref="A30:O30"/>
    <mergeCell ref="A40:O40"/>
    <mergeCell ref="A54:O54"/>
    <mergeCell ref="A20:E20"/>
    <mergeCell ref="A37:E37"/>
    <mergeCell ref="A45:E45"/>
    <mergeCell ref="A47:O47"/>
    <mergeCell ref="A51:E51"/>
    <mergeCell ref="A23:O23"/>
    <mergeCell ref="A27:E27"/>
    <mergeCell ref="A77:N77"/>
    <mergeCell ref="A78:N78"/>
    <mergeCell ref="A80:B80"/>
    <mergeCell ref="A60:E60"/>
    <mergeCell ref="A63:B63"/>
    <mergeCell ref="A64:N64"/>
    <mergeCell ref="A65:N65"/>
    <mergeCell ref="A66:N66"/>
    <mergeCell ref="A67:N67"/>
    <mergeCell ref="A68:N68"/>
    <mergeCell ref="A75:N75"/>
    <mergeCell ref="A76:N76"/>
    <mergeCell ref="A69:N69"/>
    <mergeCell ref="A70:N70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35"/>
  <sheetViews>
    <sheetView topLeftCell="A83" zoomScale="200" zoomScaleNormal="200" workbookViewId="0">
      <selection activeCell="B32" sqref="B32:B43"/>
    </sheetView>
  </sheetViews>
  <sheetFormatPr defaultRowHeight="15"/>
  <cols>
    <col min="1" max="1" width="2.42578125" customWidth="1"/>
    <col min="2" max="2" width="18.28515625" style="62" customWidth="1"/>
    <col min="3" max="3" width="7.28515625" customWidth="1"/>
    <col min="4" max="4" width="7.5703125" customWidth="1"/>
    <col min="5" max="5" width="8.5703125" customWidth="1"/>
    <col min="6" max="6" width="6.28515625" customWidth="1"/>
    <col min="7" max="7" width="8.85546875" customWidth="1"/>
    <col min="8" max="8" width="8" customWidth="1"/>
    <col min="9" max="9" width="9" customWidth="1"/>
    <col min="10" max="10" width="10.28515625" customWidth="1"/>
    <col min="11" max="11" width="6.42578125" customWidth="1"/>
    <col min="12" max="12" width="9.85546875" customWidth="1"/>
    <col min="13" max="13" width="9.42578125" customWidth="1"/>
    <col min="14" max="14" width="9" customWidth="1"/>
    <col min="15" max="15" width="7.8554687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36" customFormat="1" ht="12.75">
      <c r="A2" s="104" t="s">
        <v>161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5" spans="1:15" s="5" customFormat="1" ht="12">
      <c r="A5" s="120" t="s">
        <v>103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24">
      <c r="A8" s="8">
        <v>1</v>
      </c>
      <c r="B8" s="9" t="s">
        <v>104</v>
      </c>
      <c r="C8" s="16">
        <v>300</v>
      </c>
      <c r="D8" s="16" t="s">
        <v>19</v>
      </c>
      <c r="E8" s="22"/>
      <c r="F8" s="22">
        <f>E8*0.085</f>
        <v>0</v>
      </c>
      <c r="G8" s="22">
        <f>E8+F8</f>
        <v>0</v>
      </c>
      <c r="H8" s="22"/>
      <c r="I8" s="22"/>
      <c r="J8" s="22"/>
      <c r="K8" s="22">
        <f>J8*0.085</f>
        <v>0</v>
      </c>
      <c r="L8" s="23">
        <f>+J8+K8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17.25" customHeight="1">
      <c r="A9" s="8">
        <v>2</v>
      </c>
      <c r="B9" s="9" t="s">
        <v>105</v>
      </c>
      <c r="C9" s="16">
        <v>45</v>
      </c>
      <c r="D9" s="16" t="s">
        <v>19</v>
      </c>
      <c r="E9" s="22"/>
      <c r="F9" s="22">
        <f>E9*0.085</f>
        <v>0</v>
      </c>
      <c r="G9" s="22">
        <f>E9+F9</f>
        <v>0</v>
      </c>
      <c r="H9" s="22"/>
      <c r="I9" s="22"/>
      <c r="J9" s="22"/>
      <c r="K9" s="22">
        <f>J9*0.085</f>
        <v>0</v>
      </c>
      <c r="L9" s="23">
        <f>+J9+K9</f>
        <v>0</v>
      </c>
      <c r="M9" s="23">
        <f>J9*C9</f>
        <v>0</v>
      </c>
      <c r="N9" s="23">
        <f>M9*0.085</f>
        <v>0</v>
      </c>
      <c r="O9" s="23">
        <f>+M9+N9</f>
        <v>0</v>
      </c>
    </row>
    <row r="10" spans="1:15" s="5" customFormat="1" ht="37.5" customHeight="1">
      <c r="A10" s="8">
        <v>3</v>
      </c>
      <c r="B10" s="9" t="s">
        <v>106</v>
      </c>
      <c r="C10" s="16">
        <v>180</v>
      </c>
      <c r="D10" s="16" t="s">
        <v>19</v>
      </c>
      <c r="E10" s="22"/>
      <c r="F10" s="22">
        <f>E10*0.085</f>
        <v>0</v>
      </c>
      <c r="G10" s="22">
        <f>E10+F10</f>
        <v>0</v>
      </c>
      <c r="H10" s="22"/>
      <c r="I10" s="22"/>
      <c r="J10" s="22"/>
      <c r="K10" s="22">
        <f>J10*0.085</f>
        <v>0</v>
      </c>
      <c r="L10" s="23">
        <f>+J10+K10</f>
        <v>0</v>
      </c>
      <c r="M10" s="23">
        <f>J10*C10</f>
        <v>0</v>
      </c>
      <c r="N10" s="23">
        <f>M10*0.085</f>
        <v>0</v>
      </c>
      <c r="O10" s="23">
        <f>+M10+N10</f>
        <v>0</v>
      </c>
    </row>
    <row r="11" spans="1:15" s="5" customFormat="1" ht="18.75" customHeight="1">
      <c r="A11" s="8">
        <v>4</v>
      </c>
      <c r="B11" s="9" t="s">
        <v>107</v>
      </c>
      <c r="C11" s="16">
        <v>20</v>
      </c>
      <c r="D11" s="16" t="s">
        <v>19</v>
      </c>
      <c r="E11" s="22"/>
      <c r="F11" s="22">
        <f>E11*0.085</f>
        <v>0</v>
      </c>
      <c r="G11" s="22">
        <f>E11+F11</f>
        <v>0</v>
      </c>
      <c r="H11" s="22"/>
      <c r="I11" s="22"/>
      <c r="J11" s="22"/>
      <c r="K11" s="22">
        <f>J11*0.085</f>
        <v>0</v>
      </c>
      <c r="L11" s="23">
        <f>+J11+K11</f>
        <v>0</v>
      </c>
      <c r="M11" s="23">
        <f>J11*C11</f>
        <v>0</v>
      </c>
      <c r="N11" s="23">
        <f>M11*0.085</f>
        <v>0</v>
      </c>
      <c r="O11" s="23">
        <f>+M11+N11</f>
        <v>0</v>
      </c>
    </row>
    <row r="12" spans="1:15" s="5" customFormat="1" ht="15.75" customHeight="1">
      <c r="A12" s="105" t="s">
        <v>322</v>
      </c>
      <c r="B12" s="106"/>
      <c r="C12" s="106"/>
      <c r="D12" s="106"/>
      <c r="E12" s="107"/>
      <c r="F12" s="12" t="s">
        <v>377</v>
      </c>
      <c r="G12" s="12" t="s">
        <v>377</v>
      </c>
      <c r="H12" s="12" t="s">
        <v>377</v>
      </c>
      <c r="I12" s="12" t="s">
        <v>377</v>
      </c>
      <c r="J12" s="12" t="s">
        <v>377</v>
      </c>
      <c r="K12" s="12" t="s">
        <v>377</v>
      </c>
      <c r="L12" s="12" t="s">
        <v>377</v>
      </c>
      <c r="M12" s="23">
        <f>SUM(M8:M11)</f>
        <v>0</v>
      </c>
      <c r="N12" s="23">
        <f>M12*0.085</f>
        <v>0</v>
      </c>
      <c r="O12" s="23">
        <f>+M12+N12</f>
        <v>0</v>
      </c>
    </row>
    <row r="13" spans="1:15" s="5" customFormat="1" ht="12">
      <c r="B13" s="21"/>
    </row>
    <row r="14" spans="1:15" s="5" customFormat="1" ht="12">
      <c r="B14" s="21"/>
    </row>
    <row r="15" spans="1:15" s="5" customFormat="1" ht="12">
      <c r="A15" s="120" t="s">
        <v>108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  <row r="16" spans="1:15" s="5" customFormat="1" ht="54" customHeight="1">
      <c r="A16" s="6" t="s">
        <v>295</v>
      </c>
      <c r="B16" s="6" t="s">
        <v>296</v>
      </c>
      <c r="C16" s="6" t="s">
        <v>297</v>
      </c>
      <c r="D16" s="6" t="s">
        <v>406</v>
      </c>
      <c r="E16" s="6" t="s">
        <v>298</v>
      </c>
      <c r="F16" s="6" t="s">
        <v>408</v>
      </c>
      <c r="G16" s="6" t="s">
        <v>299</v>
      </c>
      <c r="H16" s="6" t="s">
        <v>300</v>
      </c>
      <c r="I16" s="6" t="s">
        <v>301</v>
      </c>
      <c r="J16" s="6" t="s">
        <v>409</v>
      </c>
      <c r="K16" s="6" t="s">
        <v>410</v>
      </c>
      <c r="L16" s="6" t="s">
        <v>411</v>
      </c>
      <c r="M16" s="6" t="s">
        <v>302</v>
      </c>
      <c r="N16" s="6" t="s">
        <v>412</v>
      </c>
      <c r="O16" s="6" t="s">
        <v>303</v>
      </c>
    </row>
    <row r="17" spans="1:15" s="5" customFormat="1" ht="12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 t="s">
        <v>304</v>
      </c>
      <c r="H17" s="6">
        <v>8</v>
      </c>
      <c r="I17" s="6">
        <v>9</v>
      </c>
      <c r="J17" s="6">
        <v>10</v>
      </c>
      <c r="K17" s="6">
        <v>11</v>
      </c>
      <c r="L17" s="6" t="s">
        <v>305</v>
      </c>
      <c r="M17" s="6" t="s">
        <v>306</v>
      </c>
      <c r="N17" s="6" t="s">
        <v>307</v>
      </c>
      <c r="O17" s="6" t="s">
        <v>308</v>
      </c>
    </row>
    <row r="18" spans="1:15" s="5" customFormat="1" ht="24">
      <c r="A18" s="8">
        <v>5</v>
      </c>
      <c r="B18" s="9" t="s">
        <v>110</v>
      </c>
      <c r="C18" s="16">
        <v>30</v>
      </c>
      <c r="D18" s="16" t="s">
        <v>19</v>
      </c>
      <c r="E18" s="22"/>
      <c r="F18" s="22">
        <f>E18*0.085</f>
        <v>0</v>
      </c>
      <c r="G18" s="22">
        <f>+E18+F18</f>
        <v>0</v>
      </c>
      <c r="H18" s="22"/>
      <c r="I18" s="22"/>
      <c r="J18" s="22"/>
      <c r="K18" s="22">
        <f>J18*0.085</f>
        <v>0</v>
      </c>
      <c r="L18" s="23">
        <f>J18+K18</f>
        <v>0</v>
      </c>
      <c r="M18" s="23">
        <f>J18*C18</f>
        <v>0</v>
      </c>
      <c r="N18" s="23">
        <f>M18*0.085</f>
        <v>0</v>
      </c>
      <c r="O18" s="23">
        <f>+M18+N18</f>
        <v>0</v>
      </c>
    </row>
    <row r="19" spans="1:15" s="5" customFormat="1" ht="36">
      <c r="A19" s="8">
        <v>6</v>
      </c>
      <c r="B19" s="38" t="s">
        <v>460</v>
      </c>
      <c r="C19" s="16">
        <v>200</v>
      </c>
      <c r="D19" s="16" t="s">
        <v>19</v>
      </c>
      <c r="E19" s="22"/>
      <c r="F19" s="22">
        <f t="shared" ref="F19:F25" si="0">E19*0.085</f>
        <v>0</v>
      </c>
      <c r="G19" s="22">
        <f t="shared" ref="G19:G25" si="1">+E19+F19</f>
        <v>0</v>
      </c>
      <c r="H19" s="22"/>
      <c r="I19" s="22"/>
      <c r="J19" s="22"/>
      <c r="K19" s="22">
        <f t="shared" ref="K19:K25" si="2">J19*0.085</f>
        <v>0</v>
      </c>
      <c r="L19" s="23">
        <f t="shared" ref="L19:L25" si="3">J19+K19</f>
        <v>0</v>
      </c>
      <c r="M19" s="23">
        <f t="shared" ref="M19:M25" si="4">J19*C19</f>
        <v>0</v>
      </c>
      <c r="N19" s="23">
        <f t="shared" ref="N19:N26" si="5">M19*0.085</f>
        <v>0</v>
      </c>
      <c r="O19" s="23">
        <f t="shared" ref="O19:O26" si="6">+M19+N19</f>
        <v>0</v>
      </c>
    </row>
    <row r="20" spans="1:15" s="5" customFormat="1" ht="24">
      <c r="A20" s="8">
        <v>7</v>
      </c>
      <c r="B20" s="38" t="s">
        <v>461</v>
      </c>
      <c r="C20" s="16">
        <v>65</v>
      </c>
      <c r="D20" s="16" t="s">
        <v>19</v>
      </c>
      <c r="E20" s="22"/>
      <c r="F20" s="22">
        <f t="shared" si="0"/>
        <v>0</v>
      </c>
      <c r="G20" s="22">
        <f t="shared" si="1"/>
        <v>0</v>
      </c>
      <c r="H20" s="22"/>
      <c r="I20" s="22"/>
      <c r="J20" s="22"/>
      <c r="K20" s="22">
        <f t="shared" si="2"/>
        <v>0</v>
      </c>
      <c r="L20" s="23">
        <f t="shared" si="3"/>
        <v>0</v>
      </c>
      <c r="M20" s="23">
        <f t="shared" si="4"/>
        <v>0</v>
      </c>
      <c r="N20" s="23">
        <f t="shared" si="5"/>
        <v>0</v>
      </c>
      <c r="O20" s="23">
        <f t="shared" si="6"/>
        <v>0</v>
      </c>
    </row>
    <row r="21" spans="1:15" s="5" customFormat="1" ht="36">
      <c r="A21" s="8">
        <v>8</v>
      </c>
      <c r="B21" s="38" t="s">
        <v>462</v>
      </c>
      <c r="C21" s="16">
        <v>2120</v>
      </c>
      <c r="D21" s="16" t="s">
        <v>19</v>
      </c>
      <c r="E21" s="22"/>
      <c r="F21" s="22">
        <f t="shared" si="0"/>
        <v>0</v>
      </c>
      <c r="G21" s="22">
        <f t="shared" si="1"/>
        <v>0</v>
      </c>
      <c r="H21" s="22"/>
      <c r="I21" s="22"/>
      <c r="J21" s="22"/>
      <c r="K21" s="22">
        <f t="shared" si="2"/>
        <v>0</v>
      </c>
      <c r="L21" s="23">
        <f t="shared" si="3"/>
        <v>0</v>
      </c>
      <c r="M21" s="23">
        <f t="shared" si="4"/>
        <v>0</v>
      </c>
      <c r="N21" s="23">
        <f t="shared" si="5"/>
        <v>0</v>
      </c>
      <c r="O21" s="23">
        <f t="shared" si="6"/>
        <v>0</v>
      </c>
    </row>
    <row r="22" spans="1:15" s="5" customFormat="1" ht="24">
      <c r="A22" s="8">
        <v>9</v>
      </c>
      <c r="B22" s="38" t="s">
        <v>109</v>
      </c>
      <c r="C22" s="46">
        <v>50</v>
      </c>
      <c r="D22" s="16" t="s">
        <v>19</v>
      </c>
      <c r="E22" s="22"/>
      <c r="F22" s="22">
        <f t="shared" si="0"/>
        <v>0</v>
      </c>
      <c r="G22" s="22">
        <f t="shared" si="1"/>
        <v>0</v>
      </c>
      <c r="H22" s="22"/>
      <c r="I22" s="22"/>
      <c r="J22" s="22"/>
      <c r="K22" s="22">
        <f t="shared" si="2"/>
        <v>0</v>
      </c>
      <c r="L22" s="23">
        <f t="shared" si="3"/>
        <v>0</v>
      </c>
      <c r="M22" s="23">
        <f t="shared" si="4"/>
        <v>0</v>
      </c>
      <c r="N22" s="23">
        <f t="shared" si="5"/>
        <v>0</v>
      </c>
      <c r="O22" s="23">
        <f t="shared" si="6"/>
        <v>0</v>
      </c>
    </row>
    <row r="23" spans="1:15" s="5" customFormat="1" ht="36">
      <c r="A23" s="8">
        <v>10</v>
      </c>
      <c r="B23" s="38" t="s">
        <v>111</v>
      </c>
      <c r="C23" s="16">
        <v>450</v>
      </c>
      <c r="D23" s="16" t="s">
        <v>19</v>
      </c>
      <c r="E23" s="22"/>
      <c r="F23" s="22">
        <f t="shared" si="0"/>
        <v>0</v>
      </c>
      <c r="G23" s="22">
        <f t="shared" si="1"/>
        <v>0</v>
      </c>
      <c r="H23" s="22"/>
      <c r="I23" s="22"/>
      <c r="J23" s="22"/>
      <c r="K23" s="22">
        <f t="shared" si="2"/>
        <v>0</v>
      </c>
      <c r="L23" s="23">
        <f t="shared" si="3"/>
        <v>0</v>
      </c>
      <c r="M23" s="23">
        <f t="shared" si="4"/>
        <v>0</v>
      </c>
      <c r="N23" s="23">
        <f t="shared" si="5"/>
        <v>0</v>
      </c>
      <c r="O23" s="23">
        <f t="shared" si="6"/>
        <v>0</v>
      </c>
    </row>
    <row r="24" spans="1:15" s="5" customFormat="1" ht="48">
      <c r="A24" s="8">
        <v>11</v>
      </c>
      <c r="B24" s="38" t="s">
        <v>112</v>
      </c>
      <c r="C24" s="16">
        <v>100</v>
      </c>
      <c r="D24" s="16" t="s">
        <v>19</v>
      </c>
      <c r="E24" s="22"/>
      <c r="F24" s="22">
        <f t="shared" si="0"/>
        <v>0</v>
      </c>
      <c r="G24" s="22">
        <f t="shared" si="1"/>
        <v>0</v>
      </c>
      <c r="H24" s="22"/>
      <c r="I24" s="22"/>
      <c r="J24" s="22"/>
      <c r="K24" s="22">
        <f t="shared" si="2"/>
        <v>0</v>
      </c>
      <c r="L24" s="23">
        <f t="shared" si="3"/>
        <v>0</v>
      </c>
      <c r="M24" s="23">
        <f t="shared" si="4"/>
        <v>0</v>
      </c>
      <c r="N24" s="23">
        <f t="shared" si="5"/>
        <v>0</v>
      </c>
      <c r="O24" s="23">
        <f t="shared" si="6"/>
        <v>0</v>
      </c>
    </row>
    <row r="25" spans="1:15" s="5" customFormat="1" ht="36">
      <c r="A25" s="8">
        <v>12</v>
      </c>
      <c r="B25" s="38" t="s">
        <v>113</v>
      </c>
      <c r="C25" s="16">
        <v>380</v>
      </c>
      <c r="D25" s="16" t="s">
        <v>19</v>
      </c>
      <c r="E25" s="22"/>
      <c r="F25" s="22">
        <f t="shared" si="0"/>
        <v>0</v>
      </c>
      <c r="G25" s="22">
        <f t="shared" si="1"/>
        <v>0</v>
      </c>
      <c r="H25" s="22"/>
      <c r="I25" s="22"/>
      <c r="J25" s="22"/>
      <c r="K25" s="22">
        <f t="shared" si="2"/>
        <v>0</v>
      </c>
      <c r="L25" s="23">
        <f t="shared" si="3"/>
        <v>0</v>
      </c>
      <c r="M25" s="23">
        <f t="shared" si="4"/>
        <v>0</v>
      </c>
      <c r="N25" s="23">
        <f t="shared" si="5"/>
        <v>0</v>
      </c>
      <c r="O25" s="23">
        <f t="shared" si="6"/>
        <v>0</v>
      </c>
    </row>
    <row r="26" spans="1:15" s="5" customFormat="1" ht="15.75" customHeight="1">
      <c r="A26" s="105" t="s">
        <v>322</v>
      </c>
      <c r="B26" s="106"/>
      <c r="C26" s="106"/>
      <c r="D26" s="106"/>
      <c r="E26" s="107"/>
      <c r="F26" s="12" t="s">
        <v>377</v>
      </c>
      <c r="G26" s="12" t="s">
        <v>377</v>
      </c>
      <c r="H26" s="12" t="s">
        <v>377</v>
      </c>
      <c r="I26" s="12" t="s">
        <v>377</v>
      </c>
      <c r="J26" s="12" t="s">
        <v>377</v>
      </c>
      <c r="K26" s="12" t="s">
        <v>377</v>
      </c>
      <c r="L26" s="12" t="s">
        <v>377</v>
      </c>
      <c r="M26" s="25">
        <f>SUM(M18:M25)</f>
        <v>0</v>
      </c>
      <c r="N26" s="25">
        <f t="shared" si="5"/>
        <v>0</v>
      </c>
      <c r="O26" s="25">
        <f t="shared" si="6"/>
        <v>0</v>
      </c>
    </row>
    <row r="27" spans="1:15" s="5" customFormat="1" ht="12">
      <c r="B27" s="21"/>
    </row>
    <row r="28" spans="1:15" s="5" customFormat="1" ht="12">
      <c r="B28" s="21"/>
    </row>
    <row r="29" spans="1:15" s="5" customFormat="1" ht="12">
      <c r="A29" s="120" t="s">
        <v>114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</row>
    <row r="30" spans="1:15" s="5" customFormat="1" ht="54" customHeight="1">
      <c r="A30" s="6" t="s">
        <v>295</v>
      </c>
      <c r="B30" s="6" t="s">
        <v>296</v>
      </c>
      <c r="C30" s="6" t="s">
        <v>297</v>
      </c>
      <c r="D30" s="6" t="s">
        <v>406</v>
      </c>
      <c r="E30" s="6" t="s">
        <v>298</v>
      </c>
      <c r="F30" s="6" t="s">
        <v>408</v>
      </c>
      <c r="G30" s="6" t="s">
        <v>299</v>
      </c>
      <c r="H30" s="6" t="s">
        <v>300</v>
      </c>
      <c r="I30" s="6" t="s">
        <v>301</v>
      </c>
      <c r="J30" s="6" t="s">
        <v>409</v>
      </c>
      <c r="K30" s="6" t="s">
        <v>410</v>
      </c>
      <c r="L30" s="6" t="s">
        <v>411</v>
      </c>
      <c r="M30" s="6" t="s">
        <v>302</v>
      </c>
      <c r="N30" s="6" t="s">
        <v>412</v>
      </c>
      <c r="O30" s="6" t="s">
        <v>303</v>
      </c>
    </row>
    <row r="31" spans="1:15" s="5" customFormat="1" ht="12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 t="s">
        <v>304</v>
      </c>
      <c r="H31" s="6">
        <v>8</v>
      </c>
      <c r="I31" s="6">
        <v>9</v>
      </c>
      <c r="J31" s="6">
        <v>10</v>
      </c>
      <c r="K31" s="6">
        <v>11</v>
      </c>
      <c r="L31" s="6" t="s">
        <v>305</v>
      </c>
      <c r="M31" s="6" t="s">
        <v>306</v>
      </c>
      <c r="N31" s="6" t="s">
        <v>307</v>
      </c>
      <c r="O31" s="6" t="s">
        <v>308</v>
      </c>
    </row>
    <row r="32" spans="1:15" s="5" customFormat="1" ht="24">
      <c r="A32" s="63">
        <v>13</v>
      </c>
      <c r="B32" s="88" t="s">
        <v>448</v>
      </c>
      <c r="C32" s="64">
        <v>200</v>
      </c>
      <c r="D32" s="65" t="s">
        <v>19</v>
      </c>
      <c r="E32" s="22"/>
      <c r="F32" s="22">
        <f>E32*0.085</f>
        <v>0</v>
      </c>
      <c r="G32" s="22">
        <f>E32+F32</f>
        <v>0</v>
      </c>
      <c r="H32" s="22"/>
      <c r="I32" s="22"/>
      <c r="J32" s="22"/>
      <c r="K32" s="22">
        <f>J32*0.085</f>
        <v>0</v>
      </c>
      <c r="L32" s="23">
        <f>+J32+K32</f>
        <v>0</v>
      </c>
      <c r="M32" s="23">
        <f>J32*C32</f>
        <v>0</v>
      </c>
      <c r="N32" s="23">
        <f>M32*0.085</f>
        <v>0</v>
      </c>
      <c r="O32" s="23">
        <f>+M32+N32</f>
        <v>0</v>
      </c>
    </row>
    <row r="33" spans="1:15" s="5" customFormat="1" ht="36">
      <c r="A33" s="63">
        <v>14</v>
      </c>
      <c r="B33" s="88" t="s">
        <v>449</v>
      </c>
      <c r="C33" s="65">
        <v>100</v>
      </c>
      <c r="D33" s="65" t="s">
        <v>19</v>
      </c>
      <c r="E33" s="22"/>
      <c r="F33" s="22">
        <f t="shared" ref="F33:F43" si="7">E33*0.085</f>
        <v>0</v>
      </c>
      <c r="G33" s="22">
        <f t="shared" ref="G33:G43" si="8">E33+F33</f>
        <v>0</v>
      </c>
      <c r="H33" s="22"/>
      <c r="I33" s="22"/>
      <c r="J33" s="22"/>
      <c r="K33" s="22">
        <f t="shared" ref="K33:K43" si="9">J33*0.085</f>
        <v>0</v>
      </c>
      <c r="L33" s="23">
        <f t="shared" ref="L33:L43" si="10">+J33+K33</f>
        <v>0</v>
      </c>
      <c r="M33" s="23">
        <f t="shared" ref="M33:M43" si="11">J33*C33</f>
        <v>0</v>
      </c>
      <c r="N33" s="23">
        <f t="shared" ref="N33:N44" si="12">M33*0.085</f>
        <v>0</v>
      </c>
      <c r="O33" s="23">
        <f t="shared" ref="O33:O44" si="13">+M33+N33</f>
        <v>0</v>
      </c>
    </row>
    <row r="34" spans="1:15" s="5" customFormat="1" ht="36">
      <c r="A34" s="63">
        <v>15</v>
      </c>
      <c r="B34" s="88" t="s">
        <v>450</v>
      </c>
      <c r="C34" s="65">
        <v>100</v>
      </c>
      <c r="D34" s="65" t="s">
        <v>19</v>
      </c>
      <c r="E34" s="22"/>
      <c r="F34" s="22">
        <f t="shared" si="7"/>
        <v>0</v>
      </c>
      <c r="G34" s="22">
        <f t="shared" si="8"/>
        <v>0</v>
      </c>
      <c r="H34" s="22"/>
      <c r="I34" s="22"/>
      <c r="J34" s="22"/>
      <c r="K34" s="22">
        <f t="shared" si="9"/>
        <v>0</v>
      </c>
      <c r="L34" s="23">
        <f t="shared" si="10"/>
        <v>0</v>
      </c>
      <c r="M34" s="23">
        <f t="shared" si="11"/>
        <v>0</v>
      </c>
      <c r="N34" s="23">
        <f t="shared" si="12"/>
        <v>0</v>
      </c>
      <c r="O34" s="23">
        <f t="shared" si="13"/>
        <v>0</v>
      </c>
    </row>
    <row r="35" spans="1:15" s="5" customFormat="1" ht="48">
      <c r="A35" s="63">
        <v>16</v>
      </c>
      <c r="B35" s="88" t="s">
        <v>451</v>
      </c>
      <c r="C35" s="65">
        <v>10</v>
      </c>
      <c r="D35" s="65" t="s">
        <v>19</v>
      </c>
      <c r="E35" s="22"/>
      <c r="F35" s="22">
        <f t="shared" si="7"/>
        <v>0</v>
      </c>
      <c r="G35" s="22">
        <f t="shared" si="8"/>
        <v>0</v>
      </c>
      <c r="H35" s="22"/>
      <c r="I35" s="22"/>
      <c r="J35" s="22"/>
      <c r="K35" s="22">
        <f t="shared" si="9"/>
        <v>0</v>
      </c>
      <c r="L35" s="23">
        <f t="shared" si="10"/>
        <v>0</v>
      </c>
      <c r="M35" s="23">
        <f t="shared" si="11"/>
        <v>0</v>
      </c>
      <c r="N35" s="23">
        <f t="shared" si="12"/>
        <v>0</v>
      </c>
      <c r="O35" s="23">
        <f t="shared" si="13"/>
        <v>0</v>
      </c>
    </row>
    <row r="36" spans="1:15" s="5" customFormat="1" ht="24">
      <c r="A36" s="63">
        <v>17</v>
      </c>
      <c r="B36" s="88" t="s">
        <v>452</v>
      </c>
      <c r="C36" s="65">
        <v>620</v>
      </c>
      <c r="D36" s="65" t="s">
        <v>19</v>
      </c>
      <c r="E36" s="22"/>
      <c r="F36" s="22">
        <f t="shared" si="7"/>
        <v>0</v>
      </c>
      <c r="G36" s="22">
        <f t="shared" si="8"/>
        <v>0</v>
      </c>
      <c r="H36" s="22"/>
      <c r="I36" s="22"/>
      <c r="J36" s="22"/>
      <c r="K36" s="22">
        <f t="shared" si="9"/>
        <v>0</v>
      </c>
      <c r="L36" s="23">
        <f t="shared" si="10"/>
        <v>0</v>
      </c>
      <c r="M36" s="23">
        <f t="shared" si="11"/>
        <v>0</v>
      </c>
      <c r="N36" s="23">
        <f t="shared" si="12"/>
        <v>0</v>
      </c>
      <c r="O36" s="23">
        <f t="shared" si="13"/>
        <v>0</v>
      </c>
    </row>
    <row r="37" spans="1:15" s="5" customFormat="1" ht="24">
      <c r="A37" s="63">
        <v>18</v>
      </c>
      <c r="B37" s="88" t="s">
        <v>453</v>
      </c>
      <c r="C37" s="65">
        <v>30</v>
      </c>
      <c r="D37" s="65" t="s">
        <v>19</v>
      </c>
      <c r="E37" s="22"/>
      <c r="F37" s="22">
        <f t="shared" si="7"/>
        <v>0</v>
      </c>
      <c r="G37" s="22">
        <f t="shared" si="8"/>
        <v>0</v>
      </c>
      <c r="H37" s="22"/>
      <c r="I37" s="22"/>
      <c r="J37" s="22"/>
      <c r="K37" s="22">
        <f t="shared" si="9"/>
        <v>0</v>
      </c>
      <c r="L37" s="23">
        <f t="shared" si="10"/>
        <v>0</v>
      </c>
      <c r="M37" s="23">
        <f t="shared" si="11"/>
        <v>0</v>
      </c>
      <c r="N37" s="23">
        <f t="shared" si="12"/>
        <v>0</v>
      </c>
      <c r="O37" s="23">
        <f t="shared" si="13"/>
        <v>0</v>
      </c>
    </row>
    <row r="38" spans="1:15" s="5" customFormat="1" ht="24">
      <c r="A38" s="63">
        <v>19</v>
      </c>
      <c r="B38" s="88" t="s">
        <v>454</v>
      </c>
      <c r="C38" s="65">
        <v>390</v>
      </c>
      <c r="D38" s="65" t="s">
        <v>19</v>
      </c>
      <c r="E38" s="22"/>
      <c r="F38" s="22">
        <f t="shared" si="7"/>
        <v>0</v>
      </c>
      <c r="G38" s="22">
        <f t="shared" si="8"/>
        <v>0</v>
      </c>
      <c r="H38" s="22"/>
      <c r="I38" s="22"/>
      <c r="J38" s="22"/>
      <c r="K38" s="22">
        <f t="shared" si="9"/>
        <v>0</v>
      </c>
      <c r="L38" s="23">
        <f t="shared" si="10"/>
        <v>0</v>
      </c>
      <c r="M38" s="23">
        <f t="shared" si="11"/>
        <v>0</v>
      </c>
      <c r="N38" s="23">
        <f t="shared" si="12"/>
        <v>0</v>
      </c>
      <c r="O38" s="23">
        <f t="shared" si="13"/>
        <v>0</v>
      </c>
    </row>
    <row r="39" spans="1:15" s="5" customFormat="1" ht="24">
      <c r="A39" s="63">
        <v>20</v>
      </c>
      <c r="B39" s="88" t="s">
        <v>455</v>
      </c>
      <c r="C39" s="65">
        <v>85</v>
      </c>
      <c r="D39" s="65" t="s">
        <v>19</v>
      </c>
      <c r="E39" s="22"/>
      <c r="F39" s="22">
        <f t="shared" si="7"/>
        <v>0</v>
      </c>
      <c r="G39" s="22">
        <f t="shared" si="8"/>
        <v>0</v>
      </c>
      <c r="H39" s="22"/>
      <c r="I39" s="22"/>
      <c r="J39" s="22"/>
      <c r="K39" s="22">
        <f t="shared" si="9"/>
        <v>0</v>
      </c>
      <c r="L39" s="23">
        <f t="shared" si="10"/>
        <v>0</v>
      </c>
      <c r="M39" s="23">
        <f t="shared" si="11"/>
        <v>0</v>
      </c>
      <c r="N39" s="23">
        <f t="shared" si="12"/>
        <v>0</v>
      </c>
      <c r="O39" s="23">
        <f t="shared" si="13"/>
        <v>0</v>
      </c>
    </row>
    <row r="40" spans="1:15" s="5" customFormat="1" ht="24">
      <c r="A40" s="63">
        <v>21</v>
      </c>
      <c r="B40" s="88" t="s">
        <v>456</v>
      </c>
      <c r="C40" s="65">
        <v>420</v>
      </c>
      <c r="D40" s="65" t="s">
        <v>19</v>
      </c>
      <c r="E40" s="22"/>
      <c r="F40" s="22">
        <f t="shared" si="7"/>
        <v>0</v>
      </c>
      <c r="G40" s="22">
        <f t="shared" si="8"/>
        <v>0</v>
      </c>
      <c r="H40" s="22"/>
      <c r="I40" s="22"/>
      <c r="J40" s="22"/>
      <c r="K40" s="22">
        <f t="shared" si="9"/>
        <v>0</v>
      </c>
      <c r="L40" s="23">
        <f t="shared" si="10"/>
        <v>0</v>
      </c>
      <c r="M40" s="23">
        <f t="shared" si="11"/>
        <v>0</v>
      </c>
      <c r="N40" s="23">
        <f t="shared" si="12"/>
        <v>0</v>
      </c>
      <c r="O40" s="23">
        <f t="shared" si="13"/>
        <v>0</v>
      </c>
    </row>
    <row r="41" spans="1:15" s="5" customFormat="1" ht="24">
      <c r="A41" s="63">
        <v>22</v>
      </c>
      <c r="B41" s="88" t="s">
        <v>457</v>
      </c>
      <c r="C41" s="65">
        <v>90</v>
      </c>
      <c r="D41" s="65" t="s">
        <v>19</v>
      </c>
      <c r="E41" s="22"/>
      <c r="F41" s="22">
        <f t="shared" si="7"/>
        <v>0</v>
      </c>
      <c r="G41" s="22">
        <f t="shared" si="8"/>
        <v>0</v>
      </c>
      <c r="H41" s="22"/>
      <c r="I41" s="22"/>
      <c r="J41" s="22"/>
      <c r="K41" s="22">
        <f t="shared" si="9"/>
        <v>0</v>
      </c>
      <c r="L41" s="23">
        <f t="shared" si="10"/>
        <v>0</v>
      </c>
      <c r="M41" s="23">
        <f t="shared" si="11"/>
        <v>0</v>
      </c>
      <c r="N41" s="23">
        <f t="shared" si="12"/>
        <v>0</v>
      </c>
      <c r="O41" s="23">
        <f t="shared" si="13"/>
        <v>0</v>
      </c>
    </row>
    <row r="42" spans="1:15" s="5" customFormat="1" ht="24">
      <c r="A42" s="63">
        <v>23</v>
      </c>
      <c r="B42" s="88" t="s">
        <v>458</v>
      </c>
      <c r="C42" s="65">
        <v>90</v>
      </c>
      <c r="D42" s="65" t="s">
        <v>19</v>
      </c>
      <c r="E42" s="22"/>
      <c r="F42" s="22">
        <f t="shared" si="7"/>
        <v>0</v>
      </c>
      <c r="G42" s="22">
        <f t="shared" si="8"/>
        <v>0</v>
      </c>
      <c r="H42" s="22"/>
      <c r="I42" s="22"/>
      <c r="J42" s="22"/>
      <c r="K42" s="22">
        <f t="shared" si="9"/>
        <v>0</v>
      </c>
      <c r="L42" s="23">
        <f t="shared" si="10"/>
        <v>0</v>
      </c>
      <c r="M42" s="23">
        <f t="shared" si="11"/>
        <v>0</v>
      </c>
      <c r="N42" s="23">
        <f t="shared" si="12"/>
        <v>0</v>
      </c>
      <c r="O42" s="23">
        <f t="shared" si="13"/>
        <v>0</v>
      </c>
    </row>
    <row r="43" spans="1:15" s="5" customFormat="1" ht="24">
      <c r="A43" s="63">
        <v>24</v>
      </c>
      <c r="B43" s="88" t="s">
        <v>459</v>
      </c>
      <c r="C43" s="65">
        <v>480</v>
      </c>
      <c r="D43" s="65" t="s">
        <v>19</v>
      </c>
      <c r="E43" s="22"/>
      <c r="F43" s="22">
        <f t="shared" si="7"/>
        <v>0</v>
      </c>
      <c r="G43" s="22">
        <f t="shared" si="8"/>
        <v>0</v>
      </c>
      <c r="H43" s="22"/>
      <c r="I43" s="22"/>
      <c r="J43" s="22"/>
      <c r="K43" s="22">
        <f t="shared" si="9"/>
        <v>0</v>
      </c>
      <c r="L43" s="23">
        <f t="shared" si="10"/>
        <v>0</v>
      </c>
      <c r="M43" s="23">
        <f t="shared" si="11"/>
        <v>0</v>
      </c>
      <c r="N43" s="23">
        <f t="shared" si="12"/>
        <v>0</v>
      </c>
      <c r="O43" s="23">
        <f t="shared" si="13"/>
        <v>0</v>
      </c>
    </row>
    <row r="44" spans="1:15" s="5" customFormat="1" ht="15.75" customHeight="1">
      <c r="A44" s="105" t="s">
        <v>322</v>
      </c>
      <c r="B44" s="106"/>
      <c r="C44" s="106"/>
      <c r="D44" s="106"/>
      <c r="E44" s="107"/>
      <c r="F44" s="12" t="s">
        <v>377</v>
      </c>
      <c r="G44" s="12" t="s">
        <v>377</v>
      </c>
      <c r="H44" s="12" t="s">
        <v>377</v>
      </c>
      <c r="I44" s="12" t="s">
        <v>377</v>
      </c>
      <c r="J44" s="12" t="s">
        <v>377</v>
      </c>
      <c r="K44" s="12" t="s">
        <v>377</v>
      </c>
      <c r="L44" s="12" t="s">
        <v>377</v>
      </c>
      <c r="M44" s="25">
        <f>SUM(M32:M43)</f>
        <v>0</v>
      </c>
      <c r="N44" s="25">
        <f t="shared" si="12"/>
        <v>0</v>
      </c>
      <c r="O44" s="25">
        <f t="shared" si="13"/>
        <v>0</v>
      </c>
    </row>
    <row r="45" spans="1:15" s="5" customFormat="1" ht="12">
      <c r="B45" s="21"/>
    </row>
    <row r="46" spans="1:15" s="5" customFormat="1" ht="12">
      <c r="B46" s="21"/>
    </row>
    <row r="47" spans="1:15" s="5" customFormat="1" ht="12">
      <c r="A47" s="120" t="s">
        <v>115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</row>
    <row r="48" spans="1:15" s="5" customFormat="1" ht="54" customHeight="1">
      <c r="A48" s="6" t="s">
        <v>295</v>
      </c>
      <c r="B48" s="6" t="s">
        <v>296</v>
      </c>
      <c r="C48" s="6" t="s">
        <v>297</v>
      </c>
      <c r="D48" s="6" t="s">
        <v>406</v>
      </c>
      <c r="E48" s="6" t="s">
        <v>298</v>
      </c>
      <c r="F48" s="6" t="s">
        <v>408</v>
      </c>
      <c r="G48" s="6" t="s">
        <v>299</v>
      </c>
      <c r="H48" s="6" t="s">
        <v>300</v>
      </c>
      <c r="I48" s="6" t="s">
        <v>301</v>
      </c>
      <c r="J48" s="6" t="s">
        <v>409</v>
      </c>
      <c r="K48" s="6" t="s">
        <v>410</v>
      </c>
      <c r="L48" s="6" t="s">
        <v>411</v>
      </c>
      <c r="M48" s="6" t="s">
        <v>302</v>
      </c>
      <c r="N48" s="6" t="s">
        <v>412</v>
      </c>
      <c r="O48" s="6" t="s">
        <v>303</v>
      </c>
    </row>
    <row r="49" spans="1:15" s="5" customFormat="1" ht="12">
      <c r="A49" s="6">
        <v>1</v>
      </c>
      <c r="B49" s="6">
        <v>2</v>
      </c>
      <c r="C49" s="6">
        <v>3</v>
      </c>
      <c r="D49" s="6">
        <v>4</v>
      </c>
      <c r="E49" s="6">
        <v>5</v>
      </c>
      <c r="F49" s="6">
        <v>6</v>
      </c>
      <c r="G49" s="6" t="s">
        <v>304</v>
      </c>
      <c r="H49" s="6">
        <v>8</v>
      </c>
      <c r="I49" s="6">
        <v>9</v>
      </c>
      <c r="J49" s="6">
        <v>10</v>
      </c>
      <c r="K49" s="6">
        <v>11</v>
      </c>
      <c r="L49" s="6" t="s">
        <v>305</v>
      </c>
      <c r="M49" s="6" t="s">
        <v>306</v>
      </c>
      <c r="N49" s="6" t="s">
        <v>307</v>
      </c>
      <c r="O49" s="6" t="s">
        <v>308</v>
      </c>
    </row>
    <row r="50" spans="1:15" s="5" customFormat="1" ht="24">
      <c r="A50" s="63">
        <v>25</v>
      </c>
      <c r="B50" s="9" t="s">
        <v>116</v>
      </c>
      <c r="C50" s="65">
        <v>1000</v>
      </c>
      <c r="D50" s="65" t="s">
        <v>19</v>
      </c>
      <c r="E50" s="22"/>
      <c r="F50" s="22">
        <f>E50*0.085</f>
        <v>0</v>
      </c>
      <c r="G50" s="22">
        <f>+E50+F50</f>
        <v>0</v>
      </c>
      <c r="H50" s="22"/>
      <c r="I50" s="22"/>
      <c r="J50" s="22"/>
      <c r="K50" s="22">
        <f>J50*0.085</f>
        <v>0</v>
      </c>
      <c r="L50" s="23">
        <f>+J50+K50</f>
        <v>0</v>
      </c>
      <c r="M50" s="23">
        <f>J50*C50</f>
        <v>0</v>
      </c>
      <c r="N50" s="23">
        <f>M50*0.085</f>
        <v>0</v>
      </c>
      <c r="O50" s="23">
        <f>+M50+N50</f>
        <v>0</v>
      </c>
    </row>
    <row r="51" spans="1:15" s="5" customFormat="1" ht="24">
      <c r="A51" s="63">
        <v>26</v>
      </c>
      <c r="B51" s="9" t="s">
        <v>346</v>
      </c>
      <c r="C51" s="65">
        <v>3500</v>
      </c>
      <c r="D51" s="65" t="s">
        <v>19</v>
      </c>
      <c r="E51" s="22"/>
      <c r="F51" s="22">
        <f>E51*0.085</f>
        <v>0</v>
      </c>
      <c r="G51" s="22">
        <f>+E51+F51</f>
        <v>0</v>
      </c>
      <c r="H51" s="22"/>
      <c r="I51" s="22"/>
      <c r="J51" s="22"/>
      <c r="K51" s="22">
        <f>J51*0.085</f>
        <v>0</v>
      </c>
      <c r="L51" s="23">
        <f>+J51+K51</f>
        <v>0</v>
      </c>
      <c r="M51" s="23">
        <f>J51*C51</f>
        <v>0</v>
      </c>
      <c r="N51" s="23">
        <f>M51*0.085</f>
        <v>0</v>
      </c>
      <c r="O51" s="23">
        <f>+M51+N51</f>
        <v>0</v>
      </c>
    </row>
    <row r="52" spans="1:15" s="5" customFormat="1" ht="24">
      <c r="A52" s="63">
        <v>27</v>
      </c>
      <c r="B52" s="9" t="s">
        <v>347</v>
      </c>
      <c r="C52" s="65">
        <v>3500</v>
      </c>
      <c r="D52" s="65" t="s">
        <v>19</v>
      </c>
      <c r="E52" s="22"/>
      <c r="F52" s="22">
        <f>E52*0.085</f>
        <v>0</v>
      </c>
      <c r="G52" s="22">
        <f>+E52+F52</f>
        <v>0</v>
      </c>
      <c r="H52" s="22"/>
      <c r="I52" s="22"/>
      <c r="J52" s="22"/>
      <c r="K52" s="22">
        <f>J52*0.085</f>
        <v>0</v>
      </c>
      <c r="L52" s="23">
        <f>+J52+K52</f>
        <v>0</v>
      </c>
      <c r="M52" s="23">
        <f>J52*C52</f>
        <v>0</v>
      </c>
      <c r="N52" s="23">
        <f>M52*0.085</f>
        <v>0</v>
      </c>
      <c r="O52" s="23">
        <f>+M52+N52</f>
        <v>0</v>
      </c>
    </row>
    <row r="53" spans="1:15" s="5" customFormat="1" ht="24">
      <c r="A53" s="63">
        <v>28</v>
      </c>
      <c r="B53" s="9" t="s">
        <v>348</v>
      </c>
      <c r="C53" s="65">
        <v>3500</v>
      </c>
      <c r="D53" s="65" t="s">
        <v>19</v>
      </c>
      <c r="E53" s="22"/>
      <c r="F53" s="22">
        <f>E53*0.085</f>
        <v>0</v>
      </c>
      <c r="G53" s="22">
        <f>+E53+F53</f>
        <v>0</v>
      </c>
      <c r="H53" s="22"/>
      <c r="I53" s="22"/>
      <c r="J53" s="22"/>
      <c r="K53" s="22">
        <f>J53*0.085</f>
        <v>0</v>
      </c>
      <c r="L53" s="23">
        <f>+J53+K53</f>
        <v>0</v>
      </c>
      <c r="M53" s="23">
        <f>J53*C53</f>
        <v>0</v>
      </c>
      <c r="N53" s="23">
        <f>M53*0.085</f>
        <v>0</v>
      </c>
      <c r="O53" s="23">
        <f>+M53+N53</f>
        <v>0</v>
      </c>
    </row>
    <row r="54" spans="1:15" s="5" customFormat="1" ht="15.75" customHeight="1">
      <c r="A54" s="105" t="s">
        <v>322</v>
      </c>
      <c r="B54" s="106"/>
      <c r="C54" s="106"/>
      <c r="D54" s="106"/>
      <c r="E54" s="107"/>
      <c r="F54" s="12" t="s">
        <v>377</v>
      </c>
      <c r="G54" s="12" t="s">
        <v>377</v>
      </c>
      <c r="H54" s="12" t="s">
        <v>377</v>
      </c>
      <c r="I54" s="12" t="s">
        <v>377</v>
      </c>
      <c r="J54" s="12" t="s">
        <v>377</v>
      </c>
      <c r="K54" s="12" t="s">
        <v>377</v>
      </c>
      <c r="L54" s="12" t="s">
        <v>377</v>
      </c>
      <c r="M54" s="25">
        <f>SUM(M50:M53)</f>
        <v>0</v>
      </c>
      <c r="N54" s="25">
        <f>M54*0.085</f>
        <v>0</v>
      </c>
      <c r="O54" s="25">
        <f>+M54+N54</f>
        <v>0</v>
      </c>
    </row>
    <row r="55" spans="1:15" s="5" customFormat="1" ht="12">
      <c r="B55" s="66"/>
    </row>
    <row r="56" spans="1:15" s="5" customFormat="1" ht="12">
      <c r="B56" s="21"/>
    </row>
    <row r="57" spans="1:15" s="5" customFormat="1" ht="12">
      <c r="A57" s="120" t="s">
        <v>117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</row>
    <row r="58" spans="1:15" s="5" customFormat="1" ht="54" customHeight="1">
      <c r="A58" s="6" t="s">
        <v>295</v>
      </c>
      <c r="B58" s="6" t="s">
        <v>296</v>
      </c>
      <c r="C58" s="6" t="s">
        <v>297</v>
      </c>
      <c r="D58" s="6" t="s">
        <v>406</v>
      </c>
      <c r="E58" s="6" t="s">
        <v>298</v>
      </c>
      <c r="F58" s="6" t="s">
        <v>408</v>
      </c>
      <c r="G58" s="6" t="s">
        <v>299</v>
      </c>
      <c r="H58" s="6" t="s">
        <v>300</v>
      </c>
      <c r="I58" s="6" t="s">
        <v>301</v>
      </c>
      <c r="J58" s="6" t="s">
        <v>409</v>
      </c>
      <c r="K58" s="6" t="s">
        <v>410</v>
      </c>
      <c r="L58" s="6" t="s">
        <v>411</v>
      </c>
      <c r="M58" s="6" t="s">
        <v>302</v>
      </c>
      <c r="N58" s="6" t="s">
        <v>412</v>
      </c>
      <c r="O58" s="6" t="s">
        <v>303</v>
      </c>
    </row>
    <row r="59" spans="1:15" s="5" customFormat="1" ht="12">
      <c r="A59" s="6">
        <v>1</v>
      </c>
      <c r="B59" s="6">
        <v>2</v>
      </c>
      <c r="C59" s="6">
        <v>3</v>
      </c>
      <c r="D59" s="6">
        <v>4</v>
      </c>
      <c r="E59" s="6">
        <v>5</v>
      </c>
      <c r="F59" s="6">
        <v>6</v>
      </c>
      <c r="G59" s="6" t="s">
        <v>304</v>
      </c>
      <c r="H59" s="6">
        <v>8</v>
      </c>
      <c r="I59" s="6">
        <v>9</v>
      </c>
      <c r="J59" s="6">
        <v>10</v>
      </c>
      <c r="K59" s="6">
        <v>11</v>
      </c>
      <c r="L59" s="6" t="s">
        <v>305</v>
      </c>
      <c r="M59" s="6" t="s">
        <v>306</v>
      </c>
      <c r="N59" s="6" t="s">
        <v>307</v>
      </c>
      <c r="O59" s="6" t="s">
        <v>308</v>
      </c>
    </row>
    <row r="60" spans="1:15" s="5" customFormat="1" ht="24">
      <c r="A60" s="8">
        <v>30</v>
      </c>
      <c r="B60" s="9" t="s">
        <v>118</v>
      </c>
      <c r="C60" s="16">
        <v>170</v>
      </c>
      <c r="D60" s="16" t="s">
        <v>19</v>
      </c>
      <c r="E60" s="22"/>
      <c r="F60" s="22">
        <f>E60*0.085</f>
        <v>0</v>
      </c>
      <c r="G60" s="22">
        <f>+E60+F60</f>
        <v>0</v>
      </c>
      <c r="H60" s="22"/>
      <c r="I60" s="22"/>
      <c r="J60" s="22"/>
      <c r="K60" s="22">
        <f>J60*0.085</f>
        <v>0</v>
      </c>
      <c r="L60" s="23">
        <f>J60+K60</f>
        <v>0</v>
      </c>
      <c r="M60" s="23">
        <f>J60*C60</f>
        <v>0</v>
      </c>
      <c r="N60" s="23">
        <f>M60*0.085</f>
        <v>0</v>
      </c>
      <c r="O60" s="23">
        <f>+M60+N60</f>
        <v>0</v>
      </c>
    </row>
    <row r="61" spans="1:15" s="5" customFormat="1" ht="12">
      <c r="A61" s="8">
        <v>31</v>
      </c>
      <c r="B61" s="9" t="s">
        <v>119</v>
      </c>
      <c r="C61" s="16">
        <v>100</v>
      </c>
      <c r="D61" s="16" t="s">
        <v>19</v>
      </c>
      <c r="E61" s="22"/>
      <c r="F61" s="22">
        <f t="shared" ref="F61:F92" si="14">E61*0.085</f>
        <v>0</v>
      </c>
      <c r="G61" s="22">
        <f t="shared" ref="G61:G92" si="15">+E61+F61</f>
        <v>0</v>
      </c>
      <c r="H61" s="22"/>
      <c r="I61" s="22"/>
      <c r="J61" s="22"/>
      <c r="K61" s="22">
        <f t="shared" ref="K61:K92" si="16">J61*0.085</f>
        <v>0</v>
      </c>
      <c r="L61" s="23">
        <f t="shared" ref="L61:L92" si="17">J61+K61</f>
        <v>0</v>
      </c>
      <c r="M61" s="23">
        <f t="shared" ref="M61:M92" si="18">J61*C61</f>
        <v>0</v>
      </c>
      <c r="N61" s="23">
        <f t="shared" ref="N61:N93" si="19">M61*0.085</f>
        <v>0</v>
      </c>
      <c r="O61" s="23">
        <f t="shared" ref="O61:O93" si="20">+M61+N61</f>
        <v>0</v>
      </c>
    </row>
    <row r="62" spans="1:15" s="5" customFormat="1" ht="12">
      <c r="A62" s="8">
        <v>32</v>
      </c>
      <c r="B62" s="9" t="s">
        <v>120</v>
      </c>
      <c r="C62" s="16">
        <v>940</v>
      </c>
      <c r="D62" s="16" t="s">
        <v>19</v>
      </c>
      <c r="E62" s="22"/>
      <c r="F62" s="22">
        <f t="shared" si="14"/>
        <v>0</v>
      </c>
      <c r="G62" s="22">
        <f t="shared" si="15"/>
        <v>0</v>
      </c>
      <c r="H62" s="22"/>
      <c r="I62" s="22"/>
      <c r="J62" s="22"/>
      <c r="K62" s="22">
        <f t="shared" si="16"/>
        <v>0</v>
      </c>
      <c r="L62" s="23">
        <f t="shared" si="17"/>
        <v>0</v>
      </c>
      <c r="M62" s="23">
        <f t="shared" si="18"/>
        <v>0</v>
      </c>
      <c r="N62" s="23">
        <f t="shared" si="19"/>
        <v>0</v>
      </c>
      <c r="O62" s="23">
        <f t="shared" si="20"/>
        <v>0</v>
      </c>
    </row>
    <row r="63" spans="1:15" s="5" customFormat="1" ht="24">
      <c r="A63" s="8">
        <v>33</v>
      </c>
      <c r="B63" s="9" t="s">
        <v>121</v>
      </c>
      <c r="C63" s="16">
        <v>120</v>
      </c>
      <c r="D63" s="16" t="s">
        <v>19</v>
      </c>
      <c r="E63" s="22"/>
      <c r="F63" s="22">
        <f t="shared" si="14"/>
        <v>0</v>
      </c>
      <c r="G63" s="22">
        <f t="shared" si="15"/>
        <v>0</v>
      </c>
      <c r="H63" s="22"/>
      <c r="I63" s="22"/>
      <c r="J63" s="22"/>
      <c r="K63" s="22">
        <f t="shared" si="16"/>
        <v>0</v>
      </c>
      <c r="L63" s="23">
        <f t="shared" si="17"/>
        <v>0</v>
      </c>
      <c r="M63" s="23">
        <f t="shared" si="18"/>
        <v>0</v>
      </c>
      <c r="N63" s="23">
        <f t="shared" si="19"/>
        <v>0</v>
      </c>
      <c r="O63" s="23">
        <f t="shared" si="20"/>
        <v>0</v>
      </c>
    </row>
    <row r="64" spans="1:15" s="5" customFormat="1" ht="12">
      <c r="A64" s="8">
        <v>34</v>
      </c>
      <c r="B64" s="11" t="s">
        <v>122</v>
      </c>
      <c r="C64" s="16">
        <v>1900</v>
      </c>
      <c r="D64" s="16" t="s">
        <v>19</v>
      </c>
      <c r="E64" s="22"/>
      <c r="F64" s="22">
        <f t="shared" si="14"/>
        <v>0</v>
      </c>
      <c r="G64" s="22">
        <f t="shared" si="15"/>
        <v>0</v>
      </c>
      <c r="H64" s="22"/>
      <c r="I64" s="22"/>
      <c r="J64" s="22"/>
      <c r="K64" s="22">
        <f t="shared" si="16"/>
        <v>0</v>
      </c>
      <c r="L64" s="23">
        <f t="shared" si="17"/>
        <v>0</v>
      </c>
      <c r="M64" s="23">
        <f t="shared" si="18"/>
        <v>0</v>
      </c>
      <c r="N64" s="23">
        <f t="shared" si="19"/>
        <v>0</v>
      </c>
      <c r="O64" s="23">
        <f t="shared" si="20"/>
        <v>0</v>
      </c>
    </row>
    <row r="65" spans="1:15" s="5" customFormat="1" ht="24">
      <c r="A65" s="8">
        <v>35</v>
      </c>
      <c r="B65" s="11" t="s">
        <v>123</v>
      </c>
      <c r="C65" s="16">
        <v>100</v>
      </c>
      <c r="D65" s="16" t="s">
        <v>19</v>
      </c>
      <c r="E65" s="22"/>
      <c r="F65" s="22">
        <f t="shared" si="14"/>
        <v>0</v>
      </c>
      <c r="G65" s="22">
        <f t="shared" si="15"/>
        <v>0</v>
      </c>
      <c r="H65" s="22"/>
      <c r="I65" s="22"/>
      <c r="J65" s="22"/>
      <c r="K65" s="22">
        <f t="shared" si="16"/>
        <v>0</v>
      </c>
      <c r="L65" s="23">
        <f t="shared" si="17"/>
        <v>0</v>
      </c>
      <c r="M65" s="23">
        <f t="shared" si="18"/>
        <v>0</v>
      </c>
      <c r="N65" s="23">
        <f t="shared" si="19"/>
        <v>0</v>
      </c>
      <c r="O65" s="23">
        <f t="shared" si="20"/>
        <v>0</v>
      </c>
    </row>
    <row r="66" spans="1:15" s="5" customFormat="1" ht="12">
      <c r="A66" s="8">
        <v>36</v>
      </c>
      <c r="B66" s="11" t="s">
        <v>124</v>
      </c>
      <c r="C66" s="16">
        <v>130</v>
      </c>
      <c r="D66" s="16" t="s">
        <v>19</v>
      </c>
      <c r="E66" s="22"/>
      <c r="F66" s="22">
        <f t="shared" si="14"/>
        <v>0</v>
      </c>
      <c r="G66" s="22">
        <f t="shared" si="15"/>
        <v>0</v>
      </c>
      <c r="H66" s="22"/>
      <c r="I66" s="22"/>
      <c r="J66" s="22"/>
      <c r="K66" s="22">
        <f t="shared" si="16"/>
        <v>0</v>
      </c>
      <c r="L66" s="23">
        <f t="shared" si="17"/>
        <v>0</v>
      </c>
      <c r="M66" s="23">
        <f t="shared" si="18"/>
        <v>0</v>
      </c>
      <c r="N66" s="23">
        <f t="shared" si="19"/>
        <v>0</v>
      </c>
      <c r="O66" s="23">
        <f t="shared" si="20"/>
        <v>0</v>
      </c>
    </row>
    <row r="67" spans="1:15" s="5" customFormat="1" ht="12">
      <c r="A67" s="8">
        <v>37</v>
      </c>
      <c r="B67" s="11" t="s">
        <v>125</v>
      </c>
      <c r="C67" s="16">
        <v>200</v>
      </c>
      <c r="D67" s="16" t="s">
        <v>19</v>
      </c>
      <c r="E67" s="22"/>
      <c r="F67" s="22">
        <f t="shared" si="14"/>
        <v>0</v>
      </c>
      <c r="G67" s="22">
        <f t="shared" si="15"/>
        <v>0</v>
      </c>
      <c r="H67" s="22"/>
      <c r="I67" s="22"/>
      <c r="J67" s="22"/>
      <c r="K67" s="22">
        <f t="shared" si="16"/>
        <v>0</v>
      </c>
      <c r="L67" s="23">
        <f t="shared" si="17"/>
        <v>0</v>
      </c>
      <c r="M67" s="23">
        <f t="shared" si="18"/>
        <v>0</v>
      </c>
      <c r="N67" s="23">
        <f t="shared" si="19"/>
        <v>0</v>
      </c>
      <c r="O67" s="23">
        <f t="shared" si="20"/>
        <v>0</v>
      </c>
    </row>
    <row r="68" spans="1:15" s="5" customFormat="1" ht="12">
      <c r="A68" s="8">
        <v>38</v>
      </c>
      <c r="B68" s="11" t="s">
        <v>126</v>
      </c>
      <c r="C68" s="16">
        <v>700</v>
      </c>
      <c r="D68" s="16" t="s">
        <v>19</v>
      </c>
      <c r="E68" s="22"/>
      <c r="F68" s="22">
        <f t="shared" si="14"/>
        <v>0</v>
      </c>
      <c r="G68" s="22">
        <f t="shared" si="15"/>
        <v>0</v>
      </c>
      <c r="H68" s="22"/>
      <c r="I68" s="22"/>
      <c r="J68" s="22"/>
      <c r="K68" s="22">
        <f t="shared" si="16"/>
        <v>0</v>
      </c>
      <c r="L68" s="23">
        <f t="shared" si="17"/>
        <v>0</v>
      </c>
      <c r="M68" s="23">
        <f t="shared" si="18"/>
        <v>0</v>
      </c>
      <c r="N68" s="23">
        <f t="shared" si="19"/>
        <v>0</v>
      </c>
      <c r="O68" s="23">
        <f t="shared" si="20"/>
        <v>0</v>
      </c>
    </row>
    <row r="69" spans="1:15" s="5" customFormat="1" ht="12">
      <c r="A69" s="8">
        <v>39</v>
      </c>
      <c r="B69" s="11" t="s">
        <v>143</v>
      </c>
      <c r="C69" s="16">
        <v>300</v>
      </c>
      <c r="D69" s="16" t="s">
        <v>19</v>
      </c>
      <c r="E69" s="22"/>
      <c r="F69" s="22">
        <f t="shared" si="14"/>
        <v>0</v>
      </c>
      <c r="G69" s="22">
        <f t="shared" si="15"/>
        <v>0</v>
      </c>
      <c r="H69" s="22"/>
      <c r="I69" s="22"/>
      <c r="J69" s="22"/>
      <c r="K69" s="22">
        <f t="shared" si="16"/>
        <v>0</v>
      </c>
      <c r="L69" s="23">
        <f t="shared" si="17"/>
        <v>0</v>
      </c>
      <c r="M69" s="23">
        <f t="shared" si="18"/>
        <v>0</v>
      </c>
      <c r="N69" s="23">
        <f t="shared" si="19"/>
        <v>0</v>
      </c>
      <c r="O69" s="23">
        <f t="shared" si="20"/>
        <v>0</v>
      </c>
    </row>
    <row r="70" spans="1:15" s="5" customFormat="1" ht="12">
      <c r="A70" s="8">
        <v>40</v>
      </c>
      <c r="B70" s="11" t="s">
        <v>127</v>
      </c>
      <c r="C70" s="16">
        <v>1600</v>
      </c>
      <c r="D70" s="16" t="s">
        <v>19</v>
      </c>
      <c r="E70" s="22"/>
      <c r="F70" s="22">
        <f t="shared" si="14"/>
        <v>0</v>
      </c>
      <c r="G70" s="22">
        <f t="shared" si="15"/>
        <v>0</v>
      </c>
      <c r="H70" s="22"/>
      <c r="I70" s="22"/>
      <c r="J70" s="22"/>
      <c r="K70" s="22">
        <f t="shared" si="16"/>
        <v>0</v>
      </c>
      <c r="L70" s="23">
        <f t="shared" si="17"/>
        <v>0</v>
      </c>
      <c r="M70" s="23">
        <f t="shared" si="18"/>
        <v>0</v>
      </c>
      <c r="N70" s="23">
        <f t="shared" si="19"/>
        <v>0</v>
      </c>
      <c r="O70" s="23">
        <f t="shared" si="20"/>
        <v>0</v>
      </c>
    </row>
    <row r="71" spans="1:15" s="5" customFormat="1" ht="12">
      <c r="A71" s="8">
        <v>41</v>
      </c>
      <c r="B71" s="11" t="s">
        <v>128</v>
      </c>
      <c r="C71" s="16">
        <v>1000</v>
      </c>
      <c r="D71" s="16" t="s">
        <v>19</v>
      </c>
      <c r="E71" s="22"/>
      <c r="F71" s="22">
        <f t="shared" si="14"/>
        <v>0</v>
      </c>
      <c r="G71" s="22">
        <f t="shared" si="15"/>
        <v>0</v>
      </c>
      <c r="H71" s="22"/>
      <c r="I71" s="22"/>
      <c r="J71" s="22"/>
      <c r="K71" s="22">
        <f t="shared" si="16"/>
        <v>0</v>
      </c>
      <c r="L71" s="23">
        <f t="shared" si="17"/>
        <v>0</v>
      </c>
      <c r="M71" s="23">
        <f t="shared" si="18"/>
        <v>0</v>
      </c>
      <c r="N71" s="23">
        <f t="shared" si="19"/>
        <v>0</v>
      </c>
      <c r="O71" s="23">
        <f t="shared" si="20"/>
        <v>0</v>
      </c>
    </row>
    <row r="72" spans="1:15" s="5" customFormat="1" ht="12">
      <c r="A72" s="8">
        <v>42</v>
      </c>
      <c r="B72" s="11" t="s">
        <v>129</v>
      </c>
      <c r="C72" s="16">
        <v>550</v>
      </c>
      <c r="D72" s="16" t="s">
        <v>19</v>
      </c>
      <c r="E72" s="22"/>
      <c r="F72" s="22">
        <f t="shared" si="14"/>
        <v>0</v>
      </c>
      <c r="G72" s="22">
        <f t="shared" si="15"/>
        <v>0</v>
      </c>
      <c r="H72" s="22"/>
      <c r="I72" s="22"/>
      <c r="J72" s="22"/>
      <c r="K72" s="22">
        <f t="shared" si="16"/>
        <v>0</v>
      </c>
      <c r="L72" s="23">
        <f t="shared" si="17"/>
        <v>0</v>
      </c>
      <c r="M72" s="23">
        <f t="shared" si="18"/>
        <v>0</v>
      </c>
      <c r="N72" s="23">
        <f t="shared" si="19"/>
        <v>0</v>
      </c>
      <c r="O72" s="23">
        <f t="shared" si="20"/>
        <v>0</v>
      </c>
    </row>
    <row r="73" spans="1:15" s="5" customFormat="1" ht="12">
      <c r="A73" s="8">
        <v>43</v>
      </c>
      <c r="B73" s="11" t="s">
        <v>130</v>
      </c>
      <c r="C73" s="16">
        <v>40</v>
      </c>
      <c r="D73" s="16" t="s">
        <v>19</v>
      </c>
      <c r="E73" s="22"/>
      <c r="F73" s="22">
        <f t="shared" si="14"/>
        <v>0</v>
      </c>
      <c r="G73" s="22">
        <f t="shared" si="15"/>
        <v>0</v>
      </c>
      <c r="H73" s="22"/>
      <c r="I73" s="22"/>
      <c r="J73" s="22"/>
      <c r="K73" s="22">
        <f t="shared" si="16"/>
        <v>0</v>
      </c>
      <c r="L73" s="23">
        <f t="shared" si="17"/>
        <v>0</v>
      </c>
      <c r="M73" s="23">
        <f t="shared" si="18"/>
        <v>0</v>
      </c>
      <c r="N73" s="23">
        <f t="shared" si="19"/>
        <v>0</v>
      </c>
      <c r="O73" s="23">
        <f t="shared" si="20"/>
        <v>0</v>
      </c>
    </row>
    <row r="74" spans="1:15" s="5" customFormat="1" ht="12">
      <c r="A74" s="8">
        <v>44</v>
      </c>
      <c r="B74" s="11" t="s">
        <v>131</v>
      </c>
      <c r="C74" s="16">
        <v>10</v>
      </c>
      <c r="D74" s="16" t="s">
        <v>19</v>
      </c>
      <c r="E74" s="22"/>
      <c r="F74" s="22">
        <f t="shared" si="14"/>
        <v>0</v>
      </c>
      <c r="G74" s="22">
        <f t="shared" si="15"/>
        <v>0</v>
      </c>
      <c r="H74" s="22"/>
      <c r="I74" s="22"/>
      <c r="J74" s="22"/>
      <c r="K74" s="22">
        <f t="shared" si="16"/>
        <v>0</v>
      </c>
      <c r="L74" s="23">
        <f t="shared" si="17"/>
        <v>0</v>
      </c>
      <c r="M74" s="23">
        <f t="shared" si="18"/>
        <v>0</v>
      </c>
      <c r="N74" s="23">
        <f t="shared" si="19"/>
        <v>0</v>
      </c>
      <c r="O74" s="23">
        <f t="shared" si="20"/>
        <v>0</v>
      </c>
    </row>
    <row r="75" spans="1:15" s="5" customFormat="1" ht="12">
      <c r="A75" s="8">
        <v>45</v>
      </c>
      <c r="B75" s="11" t="s">
        <v>132</v>
      </c>
      <c r="C75" s="16">
        <v>20</v>
      </c>
      <c r="D75" s="16" t="s">
        <v>19</v>
      </c>
      <c r="E75" s="22"/>
      <c r="F75" s="22">
        <f t="shared" si="14"/>
        <v>0</v>
      </c>
      <c r="G75" s="22">
        <f t="shared" si="15"/>
        <v>0</v>
      </c>
      <c r="H75" s="22"/>
      <c r="I75" s="22"/>
      <c r="J75" s="22"/>
      <c r="K75" s="22">
        <f t="shared" si="16"/>
        <v>0</v>
      </c>
      <c r="L75" s="23">
        <f t="shared" si="17"/>
        <v>0</v>
      </c>
      <c r="M75" s="23">
        <f t="shared" si="18"/>
        <v>0</v>
      </c>
      <c r="N75" s="23">
        <f t="shared" si="19"/>
        <v>0</v>
      </c>
      <c r="O75" s="23">
        <f t="shared" si="20"/>
        <v>0</v>
      </c>
    </row>
    <row r="76" spans="1:15" s="5" customFormat="1" ht="12">
      <c r="A76" s="8">
        <v>46</v>
      </c>
      <c r="B76" s="11" t="s">
        <v>133</v>
      </c>
      <c r="C76" s="16">
        <v>780</v>
      </c>
      <c r="D76" s="16" t="s">
        <v>19</v>
      </c>
      <c r="E76" s="22"/>
      <c r="F76" s="22">
        <f t="shared" si="14"/>
        <v>0</v>
      </c>
      <c r="G76" s="22">
        <f t="shared" si="15"/>
        <v>0</v>
      </c>
      <c r="H76" s="22"/>
      <c r="I76" s="22"/>
      <c r="J76" s="22"/>
      <c r="K76" s="22">
        <f t="shared" si="16"/>
        <v>0</v>
      </c>
      <c r="L76" s="23">
        <f t="shared" si="17"/>
        <v>0</v>
      </c>
      <c r="M76" s="23">
        <f t="shared" si="18"/>
        <v>0</v>
      </c>
      <c r="N76" s="23">
        <f t="shared" si="19"/>
        <v>0</v>
      </c>
      <c r="O76" s="23">
        <f t="shared" si="20"/>
        <v>0</v>
      </c>
    </row>
    <row r="77" spans="1:15" s="5" customFormat="1" ht="12">
      <c r="A77" s="8">
        <v>47</v>
      </c>
      <c r="B77" s="11" t="s">
        <v>134</v>
      </c>
      <c r="C77" s="16">
        <v>170</v>
      </c>
      <c r="D77" s="16" t="s">
        <v>19</v>
      </c>
      <c r="E77" s="22"/>
      <c r="F77" s="22">
        <f t="shared" si="14"/>
        <v>0</v>
      </c>
      <c r="G77" s="22">
        <f t="shared" si="15"/>
        <v>0</v>
      </c>
      <c r="H77" s="22"/>
      <c r="I77" s="22"/>
      <c r="J77" s="22"/>
      <c r="K77" s="22">
        <f t="shared" si="16"/>
        <v>0</v>
      </c>
      <c r="L77" s="23">
        <f t="shared" si="17"/>
        <v>0</v>
      </c>
      <c r="M77" s="23">
        <f t="shared" si="18"/>
        <v>0</v>
      </c>
      <c r="N77" s="23">
        <f t="shared" si="19"/>
        <v>0</v>
      </c>
      <c r="O77" s="23">
        <f t="shared" si="20"/>
        <v>0</v>
      </c>
    </row>
    <row r="78" spans="1:15" s="5" customFormat="1" ht="12">
      <c r="A78" s="8">
        <v>48</v>
      </c>
      <c r="B78" s="11" t="s">
        <v>135</v>
      </c>
      <c r="C78" s="16">
        <v>440</v>
      </c>
      <c r="D78" s="16" t="s">
        <v>19</v>
      </c>
      <c r="E78" s="22"/>
      <c r="F78" s="22">
        <f t="shared" si="14"/>
        <v>0</v>
      </c>
      <c r="G78" s="22">
        <f t="shared" si="15"/>
        <v>0</v>
      </c>
      <c r="H78" s="22"/>
      <c r="I78" s="22"/>
      <c r="J78" s="22"/>
      <c r="K78" s="22">
        <f t="shared" si="16"/>
        <v>0</v>
      </c>
      <c r="L78" s="23">
        <f t="shared" si="17"/>
        <v>0</v>
      </c>
      <c r="M78" s="23">
        <f t="shared" si="18"/>
        <v>0</v>
      </c>
      <c r="N78" s="23">
        <f t="shared" si="19"/>
        <v>0</v>
      </c>
      <c r="O78" s="23">
        <f t="shared" si="20"/>
        <v>0</v>
      </c>
    </row>
    <row r="79" spans="1:15" s="5" customFormat="1" ht="12">
      <c r="A79" s="8">
        <v>49</v>
      </c>
      <c r="B79" s="11" t="s">
        <v>136</v>
      </c>
      <c r="C79" s="16">
        <v>100</v>
      </c>
      <c r="D79" s="16" t="s">
        <v>19</v>
      </c>
      <c r="E79" s="22"/>
      <c r="F79" s="22">
        <f t="shared" si="14"/>
        <v>0</v>
      </c>
      <c r="G79" s="22">
        <f t="shared" si="15"/>
        <v>0</v>
      </c>
      <c r="H79" s="22"/>
      <c r="I79" s="22"/>
      <c r="J79" s="22"/>
      <c r="K79" s="22">
        <f t="shared" si="16"/>
        <v>0</v>
      </c>
      <c r="L79" s="23">
        <f t="shared" si="17"/>
        <v>0</v>
      </c>
      <c r="M79" s="23">
        <f t="shared" si="18"/>
        <v>0</v>
      </c>
      <c r="N79" s="23">
        <f t="shared" si="19"/>
        <v>0</v>
      </c>
      <c r="O79" s="23">
        <f t="shared" si="20"/>
        <v>0</v>
      </c>
    </row>
    <row r="80" spans="1:15" s="5" customFormat="1" ht="12">
      <c r="A80" s="8">
        <v>50</v>
      </c>
      <c r="B80" s="11" t="s">
        <v>137</v>
      </c>
      <c r="C80" s="16">
        <v>140</v>
      </c>
      <c r="D80" s="16" t="s">
        <v>19</v>
      </c>
      <c r="E80" s="22"/>
      <c r="F80" s="22">
        <f t="shared" si="14"/>
        <v>0</v>
      </c>
      <c r="G80" s="22">
        <f t="shared" si="15"/>
        <v>0</v>
      </c>
      <c r="H80" s="22"/>
      <c r="I80" s="22"/>
      <c r="J80" s="22"/>
      <c r="K80" s="22">
        <f t="shared" si="16"/>
        <v>0</v>
      </c>
      <c r="L80" s="23">
        <f t="shared" si="17"/>
        <v>0</v>
      </c>
      <c r="M80" s="23">
        <f t="shared" si="18"/>
        <v>0</v>
      </c>
      <c r="N80" s="23">
        <f t="shared" si="19"/>
        <v>0</v>
      </c>
      <c r="O80" s="23">
        <f t="shared" si="20"/>
        <v>0</v>
      </c>
    </row>
    <row r="81" spans="1:15" s="5" customFormat="1" ht="24">
      <c r="A81" s="8">
        <v>51</v>
      </c>
      <c r="B81" s="11" t="s">
        <v>138</v>
      </c>
      <c r="C81" s="16">
        <v>300</v>
      </c>
      <c r="D81" s="16" t="s">
        <v>19</v>
      </c>
      <c r="E81" s="22"/>
      <c r="F81" s="22">
        <f t="shared" si="14"/>
        <v>0</v>
      </c>
      <c r="G81" s="22">
        <f t="shared" si="15"/>
        <v>0</v>
      </c>
      <c r="H81" s="22"/>
      <c r="I81" s="22"/>
      <c r="J81" s="22"/>
      <c r="K81" s="22">
        <f t="shared" si="16"/>
        <v>0</v>
      </c>
      <c r="L81" s="23">
        <f t="shared" si="17"/>
        <v>0</v>
      </c>
      <c r="M81" s="23">
        <f t="shared" si="18"/>
        <v>0</v>
      </c>
      <c r="N81" s="23">
        <f t="shared" si="19"/>
        <v>0</v>
      </c>
      <c r="O81" s="23">
        <f t="shared" si="20"/>
        <v>0</v>
      </c>
    </row>
    <row r="82" spans="1:15" s="5" customFormat="1" ht="24">
      <c r="A82" s="8">
        <v>52</v>
      </c>
      <c r="B82" s="11" t="s">
        <v>139</v>
      </c>
      <c r="C82" s="16">
        <v>300</v>
      </c>
      <c r="D82" s="16" t="s">
        <v>19</v>
      </c>
      <c r="E82" s="22"/>
      <c r="F82" s="22">
        <f t="shared" si="14"/>
        <v>0</v>
      </c>
      <c r="G82" s="22">
        <f t="shared" si="15"/>
        <v>0</v>
      </c>
      <c r="H82" s="22"/>
      <c r="I82" s="22"/>
      <c r="J82" s="22"/>
      <c r="K82" s="22">
        <f t="shared" si="16"/>
        <v>0</v>
      </c>
      <c r="L82" s="23">
        <f t="shared" si="17"/>
        <v>0</v>
      </c>
      <c r="M82" s="23">
        <f t="shared" si="18"/>
        <v>0</v>
      </c>
      <c r="N82" s="23">
        <f t="shared" si="19"/>
        <v>0</v>
      </c>
      <c r="O82" s="23">
        <f t="shared" si="20"/>
        <v>0</v>
      </c>
    </row>
    <row r="83" spans="1:15" s="5" customFormat="1" ht="24">
      <c r="A83" s="8">
        <v>53</v>
      </c>
      <c r="B83" s="11" t="s">
        <v>140</v>
      </c>
      <c r="C83" s="16">
        <v>600</v>
      </c>
      <c r="D83" s="16" t="s">
        <v>19</v>
      </c>
      <c r="E83" s="22"/>
      <c r="F83" s="22">
        <f t="shared" si="14"/>
        <v>0</v>
      </c>
      <c r="G83" s="22">
        <f t="shared" si="15"/>
        <v>0</v>
      </c>
      <c r="H83" s="22"/>
      <c r="I83" s="22"/>
      <c r="J83" s="22"/>
      <c r="K83" s="22">
        <f t="shared" si="16"/>
        <v>0</v>
      </c>
      <c r="L83" s="23">
        <f t="shared" si="17"/>
        <v>0</v>
      </c>
      <c r="M83" s="23">
        <f t="shared" si="18"/>
        <v>0</v>
      </c>
      <c r="N83" s="23">
        <f t="shared" si="19"/>
        <v>0</v>
      </c>
      <c r="O83" s="23">
        <f t="shared" si="20"/>
        <v>0</v>
      </c>
    </row>
    <row r="84" spans="1:15" s="5" customFormat="1" ht="24">
      <c r="A84" s="8">
        <v>54</v>
      </c>
      <c r="B84" s="11" t="s">
        <v>141</v>
      </c>
      <c r="C84" s="16">
        <v>300</v>
      </c>
      <c r="D84" s="16" t="s">
        <v>19</v>
      </c>
      <c r="E84" s="22"/>
      <c r="F84" s="22">
        <f t="shared" si="14"/>
        <v>0</v>
      </c>
      <c r="G84" s="22">
        <f t="shared" si="15"/>
        <v>0</v>
      </c>
      <c r="H84" s="22"/>
      <c r="I84" s="22"/>
      <c r="J84" s="22"/>
      <c r="K84" s="22">
        <f t="shared" si="16"/>
        <v>0</v>
      </c>
      <c r="L84" s="23">
        <f t="shared" si="17"/>
        <v>0</v>
      </c>
      <c r="M84" s="23">
        <f t="shared" si="18"/>
        <v>0</v>
      </c>
      <c r="N84" s="23">
        <f t="shared" si="19"/>
        <v>0</v>
      </c>
      <c r="O84" s="23">
        <f t="shared" si="20"/>
        <v>0</v>
      </c>
    </row>
    <row r="85" spans="1:15" s="5" customFormat="1" ht="24">
      <c r="A85" s="8">
        <v>55</v>
      </c>
      <c r="B85" s="11" t="s">
        <v>142</v>
      </c>
      <c r="C85" s="16">
        <v>100</v>
      </c>
      <c r="D85" s="16" t="s">
        <v>19</v>
      </c>
      <c r="E85" s="22"/>
      <c r="F85" s="22">
        <f t="shared" si="14"/>
        <v>0</v>
      </c>
      <c r="G85" s="22">
        <f t="shared" si="15"/>
        <v>0</v>
      </c>
      <c r="H85" s="22"/>
      <c r="I85" s="22"/>
      <c r="J85" s="22"/>
      <c r="K85" s="22">
        <f t="shared" si="16"/>
        <v>0</v>
      </c>
      <c r="L85" s="23">
        <f t="shared" si="17"/>
        <v>0</v>
      </c>
      <c r="M85" s="23">
        <f t="shared" si="18"/>
        <v>0</v>
      </c>
      <c r="N85" s="23">
        <f t="shared" si="19"/>
        <v>0</v>
      </c>
      <c r="O85" s="23">
        <f t="shared" si="20"/>
        <v>0</v>
      </c>
    </row>
    <row r="86" spans="1:15" s="5" customFormat="1" ht="12">
      <c r="A86" s="8">
        <v>56</v>
      </c>
      <c r="B86" s="68" t="s">
        <v>144</v>
      </c>
      <c r="C86" s="16">
        <v>100</v>
      </c>
      <c r="D86" s="16" t="s">
        <v>19</v>
      </c>
      <c r="E86" s="22"/>
      <c r="F86" s="22">
        <f t="shared" si="14"/>
        <v>0</v>
      </c>
      <c r="G86" s="22">
        <f t="shared" si="15"/>
        <v>0</v>
      </c>
      <c r="H86" s="22"/>
      <c r="I86" s="22"/>
      <c r="J86" s="22"/>
      <c r="K86" s="22">
        <f t="shared" si="16"/>
        <v>0</v>
      </c>
      <c r="L86" s="23">
        <f t="shared" si="17"/>
        <v>0</v>
      </c>
      <c r="M86" s="23">
        <f t="shared" si="18"/>
        <v>0</v>
      </c>
      <c r="N86" s="23">
        <f t="shared" si="19"/>
        <v>0</v>
      </c>
      <c r="O86" s="23">
        <f t="shared" si="20"/>
        <v>0</v>
      </c>
    </row>
    <row r="87" spans="1:15" s="5" customFormat="1" ht="12">
      <c r="A87" s="8">
        <v>57</v>
      </c>
      <c r="B87" s="68" t="s">
        <v>145</v>
      </c>
      <c r="C87" s="16">
        <v>100</v>
      </c>
      <c r="D87" s="16" t="s">
        <v>19</v>
      </c>
      <c r="E87" s="22"/>
      <c r="F87" s="22">
        <f t="shared" si="14"/>
        <v>0</v>
      </c>
      <c r="G87" s="22">
        <f t="shared" si="15"/>
        <v>0</v>
      </c>
      <c r="H87" s="22"/>
      <c r="I87" s="22"/>
      <c r="J87" s="22"/>
      <c r="K87" s="22">
        <f t="shared" si="16"/>
        <v>0</v>
      </c>
      <c r="L87" s="23">
        <f t="shared" si="17"/>
        <v>0</v>
      </c>
      <c r="M87" s="23">
        <f t="shared" si="18"/>
        <v>0</v>
      </c>
      <c r="N87" s="23">
        <f t="shared" si="19"/>
        <v>0</v>
      </c>
      <c r="O87" s="23">
        <f t="shared" si="20"/>
        <v>0</v>
      </c>
    </row>
    <row r="88" spans="1:15" s="5" customFormat="1" ht="12">
      <c r="A88" s="8">
        <v>58</v>
      </c>
      <c r="B88" s="68" t="s">
        <v>146</v>
      </c>
      <c r="C88" s="16">
        <v>360</v>
      </c>
      <c r="D88" s="16" t="s">
        <v>19</v>
      </c>
      <c r="E88" s="22"/>
      <c r="F88" s="22">
        <f t="shared" si="14"/>
        <v>0</v>
      </c>
      <c r="G88" s="22">
        <f t="shared" si="15"/>
        <v>0</v>
      </c>
      <c r="H88" s="22"/>
      <c r="I88" s="22"/>
      <c r="J88" s="22"/>
      <c r="K88" s="22">
        <f t="shared" si="16"/>
        <v>0</v>
      </c>
      <c r="L88" s="23">
        <f t="shared" si="17"/>
        <v>0</v>
      </c>
      <c r="M88" s="23">
        <f t="shared" si="18"/>
        <v>0</v>
      </c>
      <c r="N88" s="23">
        <f t="shared" si="19"/>
        <v>0</v>
      </c>
      <c r="O88" s="23">
        <f t="shared" si="20"/>
        <v>0</v>
      </c>
    </row>
    <row r="89" spans="1:15" s="5" customFormat="1" ht="12">
      <c r="A89" s="8">
        <v>59</v>
      </c>
      <c r="B89" s="68" t="s">
        <v>156</v>
      </c>
      <c r="C89" s="46">
        <v>200</v>
      </c>
      <c r="D89" s="16" t="s">
        <v>19</v>
      </c>
      <c r="E89" s="22"/>
      <c r="F89" s="22">
        <f t="shared" si="14"/>
        <v>0</v>
      </c>
      <c r="G89" s="22">
        <f t="shared" si="15"/>
        <v>0</v>
      </c>
      <c r="H89" s="22"/>
      <c r="I89" s="22"/>
      <c r="J89" s="22"/>
      <c r="K89" s="22">
        <f t="shared" si="16"/>
        <v>0</v>
      </c>
      <c r="L89" s="23">
        <f t="shared" si="17"/>
        <v>0</v>
      </c>
      <c r="M89" s="23">
        <f t="shared" si="18"/>
        <v>0</v>
      </c>
      <c r="N89" s="23">
        <f t="shared" si="19"/>
        <v>0</v>
      </c>
      <c r="O89" s="23">
        <f t="shared" si="20"/>
        <v>0</v>
      </c>
    </row>
    <row r="90" spans="1:15" s="5" customFormat="1" ht="12">
      <c r="A90" s="8">
        <v>60</v>
      </c>
      <c r="B90" s="68" t="s">
        <v>147</v>
      </c>
      <c r="C90" s="46">
        <v>10</v>
      </c>
      <c r="D90" s="16" t="s">
        <v>19</v>
      </c>
      <c r="E90" s="22"/>
      <c r="F90" s="22">
        <f t="shared" si="14"/>
        <v>0</v>
      </c>
      <c r="G90" s="22">
        <f t="shared" si="15"/>
        <v>0</v>
      </c>
      <c r="H90" s="22"/>
      <c r="I90" s="22"/>
      <c r="J90" s="22"/>
      <c r="K90" s="22">
        <f t="shared" si="16"/>
        <v>0</v>
      </c>
      <c r="L90" s="23">
        <f t="shared" si="17"/>
        <v>0</v>
      </c>
      <c r="M90" s="23">
        <f t="shared" si="18"/>
        <v>0</v>
      </c>
      <c r="N90" s="23">
        <f t="shared" si="19"/>
        <v>0</v>
      </c>
      <c r="O90" s="23">
        <f t="shared" si="20"/>
        <v>0</v>
      </c>
    </row>
    <row r="91" spans="1:15" s="5" customFormat="1" ht="12">
      <c r="A91" s="8">
        <v>61</v>
      </c>
      <c r="B91" s="68" t="s">
        <v>148</v>
      </c>
      <c r="C91" s="46">
        <v>1000</v>
      </c>
      <c r="D91" s="16" t="s">
        <v>19</v>
      </c>
      <c r="E91" s="22"/>
      <c r="F91" s="22">
        <f t="shared" si="14"/>
        <v>0</v>
      </c>
      <c r="G91" s="22">
        <f t="shared" si="15"/>
        <v>0</v>
      </c>
      <c r="H91" s="22"/>
      <c r="I91" s="22"/>
      <c r="J91" s="22"/>
      <c r="K91" s="22">
        <f t="shared" si="16"/>
        <v>0</v>
      </c>
      <c r="L91" s="23">
        <f t="shared" si="17"/>
        <v>0</v>
      </c>
      <c r="M91" s="23">
        <f t="shared" si="18"/>
        <v>0</v>
      </c>
      <c r="N91" s="23">
        <f t="shared" si="19"/>
        <v>0</v>
      </c>
      <c r="O91" s="23">
        <f t="shared" si="20"/>
        <v>0</v>
      </c>
    </row>
    <row r="92" spans="1:15" s="5" customFormat="1" ht="12">
      <c r="A92" s="8">
        <v>62</v>
      </c>
      <c r="B92" s="68" t="s">
        <v>149</v>
      </c>
      <c r="C92" s="46">
        <v>100</v>
      </c>
      <c r="D92" s="16" t="s">
        <v>19</v>
      </c>
      <c r="E92" s="22"/>
      <c r="F92" s="22">
        <f t="shared" si="14"/>
        <v>0</v>
      </c>
      <c r="G92" s="22">
        <f t="shared" si="15"/>
        <v>0</v>
      </c>
      <c r="H92" s="22"/>
      <c r="I92" s="22"/>
      <c r="J92" s="22"/>
      <c r="K92" s="22">
        <f t="shared" si="16"/>
        <v>0</v>
      </c>
      <c r="L92" s="23">
        <f t="shared" si="17"/>
        <v>0</v>
      </c>
      <c r="M92" s="23">
        <f t="shared" si="18"/>
        <v>0</v>
      </c>
      <c r="N92" s="23">
        <f t="shared" si="19"/>
        <v>0</v>
      </c>
      <c r="O92" s="23">
        <f t="shared" si="20"/>
        <v>0</v>
      </c>
    </row>
    <row r="93" spans="1:15" s="5" customFormat="1" ht="15.75" customHeight="1">
      <c r="A93" s="105" t="s">
        <v>322</v>
      </c>
      <c r="B93" s="106"/>
      <c r="C93" s="106"/>
      <c r="D93" s="106"/>
      <c r="E93" s="107"/>
      <c r="F93" s="12" t="s">
        <v>377</v>
      </c>
      <c r="G93" s="12" t="s">
        <v>377</v>
      </c>
      <c r="H93" s="12" t="s">
        <v>377</v>
      </c>
      <c r="I93" s="12" t="s">
        <v>377</v>
      </c>
      <c r="J93" s="12" t="s">
        <v>377</v>
      </c>
      <c r="K93" s="12" t="s">
        <v>377</v>
      </c>
      <c r="L93" s="12" t="s">
        <v>377</v>
      </c>
      <c r="M93" s="25">
        <f>SUM(M60:M92)</f>
        <v>0</v>
      </c>
      <c r="N93" s="25">
        <f t="shared" si="19"/>
        <v>0</v>
      </c>
      <c r="O93" s="25">
        <f t="shared" si="20"/>
        <v>0</v>
      </c>
    </row>
    <row r="94" spans="1:15" s="5" customFormat="1" ht="12">
      <c r="B94" s="21"/>
    </row>
    <row r="95" spans="1:15" s="5" customFormat="1" ht="12">
      <c r="B95" s="21"/>
    </row>
    <row r="96" spans="1:15" s="5" customFormat="1" ht="12">
      <c r="A96" s="120" t="s">
        <v>150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</row>
    <row r="97" spans="1:15" s="5" customFormat="1" ht="54" customHeight="1">
      <c r="A97" s="6" t="s">
        <v>295</v>
      </c>
      <c r="B97" s="6" t="s">
        <v>296</v>
      </c>
      <c r="C97" s="6" t="s">
        <v>297</v>
      </c>
      <c r="D97" s="6" t="s">
        <v>406</v>
      </c>
      <c r="E97" s="6" t="s">
        <v>298</v>
      </c>
      <c r="F97" s="6" t="s">
        <v>408</v>
      </c>
      <c r="G97" s="6" t="s">
        <v>299</v>
      </c>
      <c r="H97" s="6" t="s">
        <v>300</v>
      </c>
      <c r="I97" s="6" t="s">
        <v>301</v>
      </c>
      <c r="J97" s="6" t="s">
        <v>409</v>
      </c>
      <c r="K97" s="6" t="s">
        <v>410</v>
      </c>
      <c r="L97" s="6" t="s">
        <v>411</v>
      </c>
      <c r="M97" s="6" t="s">
        <v>302</v>
      </c>
      <c r="N97" s="6" t="s">
        <v>412</v>
      </c>
      <c r="O97" s="6" t="s">
        <v>303</v>
      </c>
    </row>
    <row r="98" spans="1:15" s="5" customFormat="1" ht="12">
      <c r="A98" s="6">
        <v>1</v>
      </c>
      <c r="B98" s="6">
        <v>2</v>
      </c>
      <c r="C98" s="6">
        <v>3</v>
      </c>
      <c r="D98" s="6">
        <v>4</v>
      </c>
      <c r="E98" s="6">
        <v>5</v>
      </c>
      <c r="F98" s="6">
        <v>6</v>
      </c>
      <c r="G98" s="6" t="s">
        <v>304</v>
      </c>
      <c r="H98" s="6">
        <v>8</v>
      </c>
      <c r="I98" s="6">
        <v>9</v>
      </c>
      <c r="J98" s="6">
        <v>10</v>
      </c>
      <c r="K98" s="6">
        <v>11</v>
      </c>
      <c r="L98" s="6" t="s">
        <v>305</v>
      </c>
      <c r="M98" s="6" t="s">
        <v>306</v>
      </c>
      <c r="N98" s="6" t="s">
        <v>307</v>
      </c>
      <c r="O98" s="6" t="s">
        <v>308</v>
      </c>
    </row>
    <row r="99" spans="1:15" s="5" customFormat="1" ht="12">
      <c r="A99" s="8">
        <v>63</v>
      </c>
      <c r="B99" s="9" t="s">
        <v>151</v>
      </c>
      <c r="C99" s="46">
        <v>5</v>
      </c>
      <c r="D99" s="16" t="s">
        <v>19</v>
      </c>
      <c r="E99" s="22"/>
      <c r="F99" s="22">
        <f>E99*0.085</f>
        <v>0</v>
      </c>
      <c r="G99" s="22">
        <f>+E99+F99</f>
        <v>0</v>
      </c>
      <c r="H99" s="22"/>
      <c r="I99" s="22"/>
      <c r="J99" s="22"/>
      <c r="K99" s="22">
        <f>J99*0.085</f>
        <v>0</v>
      </c>
      <c r="L99" s="23">
        <f>+J99+K99</f>
        <v>0</v>
      </c>
      <c r="M99" s="23">
        <f>J99*C99</f>
        <v>0</v>
      </c>
      <c r="N99" s="23">
        <f>M99*0.085</f>
        <v>0</v>
      </c>
      <c r="O99" s="23">
        <f>+M99+N99</f>
        <v>0</v>
      </c>
    </row>
    <row r="100" spans="1:15" s="5" customFormat="1" ht="12">
      <c r="A100" s="8">
        <v>64</v>
      </c>
      <c r="B100" s="9" t="s">
        <v>152</v>
      </c>
      <c r="C100" s="46">
        <v>5</v>
      </c>
      <c r="D100" s="16" t="s">
        <v>19</v>
      </c>
      <c r="E100" s="22"/>
      <c r="F100" s="22">
        <f>E100*0.085</f>
        <v>0</v>
      </c>
      <c r="G100" s="22">
        <f>+E100+F100</f>
        <v>0</v>
      </c>
      <c r="H100" s="22"/>
      <c r="I100" s="22"/>
      <c r="J100" s="22"/>
      <c r="K100" s="22">
        <f>J100*0.085</f>
        <v>0</v>
      </c>
      <c r="L100" s="23">
        <f>+J100+K100</f>
        <v>0</v>
      </c>
      <c r="M100" s="23">
        <f>J100*C100</f>
        <v>0</v>
      </c>
      <c r="N100" s="23">
        <f>M100*0.085</f>
        <v>0</v>
      </c>
      <c r="O100" s="23">
        <f>+M100+N100</f>
        <v>0</v>
      </c>
    </row>
    <row r="101" spans="1:15" s="5" customFormat="1" ht="12">
      <c r="A101" s="8">
        <v>65</v>
      </c>
      <c r="B101" s="9" t="s">
        <v>153</v>
      </c>
      <c r="C101" s="46">
        <v>5</v>
      </c>
      <c r="D101" s="16" t="s">
        <v>19</v>
      </c>
      <c r="E101" s="22"/>
      <c r="F101" s="22">
        <f>E101*0.085</f>
        <v>0</v>
      </c>
      <c r="G101" s="22">
        <f>+E101+F101</f>
        <v>0</v>
      </c>
      <c r="H101" s="22"/>
      <c r="I101" s="22"/>
      <c r="J101" s="22"/>
      <c r="K101" s="22">
        <f>J101*0.085</f>
        <v>0</v>
      </c>
      <c r="L101" s="23">
        <f>+J101+K101</f>
        <v>0</v>
      </c>
      <c r="M101" s="23">
        <f>J101*C101</f>
        <v>0</v>
      </c>
      <c r="N101" s="23">
        <f>M101*0.085</f>
        <v>0</v>
      </c>
      <c r="O101" s="23">
        <f>+M101+N101</f>
        <v>0</v>
      </c>
    </row>
    <row r="102" spans="1:15" s="5" customFormat="1" ht="12">
      <c r="A102" s="8">
        <v>66</v>
      </c>
      <c r="B102" s="9" t="s">
        <v>154</v>
      </c>
      <c r="C102" s="46">
        <v>2</v>
      </c>
      <c r="D102" s="16" t="s">
        <v>19</v>
      </c>
      <c r="E102" s="22"/>
      <c r="F102" s="22">
        <f>E102*0.085</f>
        <v>0</v>
      </c>
      <c r="G102" s="22">
        <f>+E102+F102</f>
        <v>0</v>
      </c>
      <c r="H102" s="22"/>
      <c r="I102" s="22"/>
      <c r="J102" s="22"/>
      <c r="K102" s="22">
        <f>J102*0.085</f>
        <v>0</v>
      </c>
      <c r="L102" s="23">
        <f>+J102+K102</f>
        <v>0</v>
      </c>
      <c r="M102" s="23">
        <f>J102*C102</f>
        <v>0</v>
      </c>
      <c r="N102" s="23">
        <f>M102*0.085</f>
        <v>0</v>
      </c>
      <c r="O102" s="23">
        <f>+M102+N102</f>
        <v>0</v>
      </c>
    </row>
    <row r="103" spans="1:15" s="5" customFormat="1" ht="15.75" customHeight="1">
      <c r="A103" s="105" t="s">
        <v>322</v>
      </c>
      <c r="B103" s="106"/>
      <c r="C103" s="106"/>
      <c r="D103" s="106"/>
      <c r="E103" s="107"/>
      <c r="F103" s="12" t="s">
        <v>377</v>
      </c>
      <c r="G103" s="12" t="s">
        <v>377</v>
      </c>
      <c r="H103" s="12" t="s">
        <v>377</v>
      </c>
      <c r="I103" s="12" t="s">
        <v>377</v>
      </c>
      <c r="J103" s="12" t="s">
        <v>377</v>
      </c>
      <c r="K103" s="12" t="s">
        <v>377</v>
      </c>
      <c r="L103" s="12" t="s">
        <v>377</v>
      </c>
      <c r="M103" s="23">
        <f>SUM(M99:M102)</f>
        <v>0</v>
      </c>
      <c r="N103" s="23">
        <f>M103*0.085</f>
        <v>0</v>
      </c>
      <c r="O103" s="23">
        <f>+M103+N103</f>
        <v>0</v>
      </c>
    </row>
    <row r="104" spans="1:15" s="5" customFormat="1" ht="12">
      <c r="B104" s="21"/>
    </row>
    <row r="105" spans="1:15" s="5" customFormat="1" ht="12">
      <c r="B105" s="21"/>
    </row>
    <row r="106" spans="1:15" s="5" customFormat="1" ht="12">
      <c r="A106" s="120" t="s">
        <v>155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</row>
    <row r="107" spans="1:15" s="5" customFormat="1" ht="54" customHeight="1">
      <c r="A107" s="6" t="s">
        <v>295</v>
      </c>
      <c r="B107" s="6" t="s">
        <v>296</v>
      </c>
      <c r="C107" s="6" t="s">
        <v>297</v>
      </c>
      <c r="D107" s="6" t="s">
        <v>406</v>
      </c>
      <c r="E107" s="6" t="s">
        <v>298</v>
      </c>
      <c r="F107" s="6" t="s">
        <v>408</v>
      </c>
      <c r="G107" s="6" t="s">
        <v>299</v>
      </c>
      <c r="H107" s="6" t="s">
        <v>300</v>
      </c>
      <c r="I107" s="6" t="s">
        <v>301</v>
      </c>
      <c r="J107" s="6" t="s">
        <v>409</v>
      </c>
      <c r="K107" s="6" t="s">
        <v>410</v>
      </c>
      <c r="L107" s="6" t="s">
        <v>411</v>
      </c>
      <c r="M107" s="6" t="s">
        <v>302</v>
      </c>
      <c r="N107" s="6" t="s">
        <v>412</v>
      </c>
      <c r="O107" s="6" t="s">
        <v>303</v>
      </c>
    </row>
    <row r="108" spans="1:15" s="5" customFormat="1" ht="12">
      <c r="A108" s="6">
        <v>1</v>
      </c>
      <c r="B108" s="6">
        <v>2</v>
      </c>
      <c r="C108" s="6">
        <v>3</v>
      </c>
      <c r="D108" s="6">
        <v>4</v>
      </c>
      <c r="E108" s="6">
        <v>5</v>
      </c>
      <c r="F108" s="6">
        <v>6</v>
      </c>
      <c r="G108" s="6" t="s">
        <v>304</v>
      </c>
      <c r="H108" s="6">
        <v>8</v>
      </c>
      <c r="I108" s="6">
        <v>9</v>
      </c>
      <c r="J108" s="6">
        <v>10</v>
      </c>
      <c r="K108" s="6">
        <v>11</v>
      </c>
      <c r="L108" s="6" t="s">
        <v>305</v>
      </c>
      <c r="M108" s="6" t="s">
        <v>306</v>
      </c>
      <c r="N108" s="6" t="s">
        <v>307</v>
      </c>
      <c r="O108" s="6" t="s">
        <v>308</v>
      </c>
    </row>
    <row r="109" spans="1:15" s="5" customFormat="1" ht="12">
      <c r="A109" s="8">
        <v>67</v>
      </c>
      <c r="B109" s="9" t="s">
        <v>157</v>
      </c>
      <c r="C109" s="16">
        <v>60</v>
      </c>
      <c r="D109" s="16" t="s">
        <v>19</v>
      </c>
      <c r="E109" s="22"/>
      <c r="F109" s="22">
        <f>E109*0.085</f>
        <v>0</v>
      </c>
      <c r="G109" s="22">
        <f>+E109+F109</f>
        <v>0</v>
      </c>
      <c r="H109" s="22"/>
      <c r="I109" s="22"/>
      <c r="J109" s="22"/>
      <c r="K109" s="22">
        <f>J109*0.085</f>
        <v>0</v>
      </c>
      <c r="L109" s="23">
        <f>+J109+K109</f>
        <v>0</v>
      </c>
      <c r="M109" s="23">
        <f>J109*C109</f>
        <v>0</v>
      </c>
      <c r="N109" s="23">
        <f t="shared" ref="N109:N114" si="21">M109*0.085</f>
        <v>0</v>
      </c>
      <c r="O109" s="23">
        <f t="shared" ref="O109:O114" si="22">+M109+N109</f>
        <v>0</v>
      </c>
    </row>
    <row r="110" spans="1:15" s="5" customFormat="1" ht="12">
      <c r="A110" s="8">
        <v>68</v>
      </c>
      <c r="B110" s="9" t="s">
        <v>158</v>
      </c>
      <c r="C110" s="46">
        <v>100</v>
      </c>
      <c r="D110" s="16" t="s">
        <v>19</v>
      </c>
      <c r="E110" s="22"/>
      <c r="F110" s="22">
        <f>E110*0.085</f>
        <v>0</v>
      </c>
      <c r="G110" s="22">
        <f>+E110+F110</f>
        <v>0</v>
      </c>
      <c r="H110" s="22"/>
      <c r="I110" s="22"/>
      <c r="J110" s="22"/>
      <c r="K110" s="22">
        <f>J110*0.085</f>
        <v>0</v>
      </c>
      <c r="L110" s="23">
        <f>+J110+K110</f>
        <v>0</v>
      </c>
      <c r="M110" s="23">
        <f>J110*C110</f>
        <v>0</v>
      </c>
      <c r="N110" s="23">
        <f t="shared" si="21"/>
        <v>0</v>
      </c>
      <c r="O110" s="23">
        <f t="shared" si="22"/>
        <v>0</v>
      </c>
    </row>
    <row r="111" spans="1:15" s="5" customFormat="1" ht="12">
      <c r="A111" s="8">
        <v>69</v>
      </c>
      <c r="B111" s="9" t="s">
        <v>159</v>
      </c>
      <c r="C111" s="16">
        <v>50</v>
      </c>
      <c r="D111" s="16" t="s">
        <v>19</v>
      </c>
      <c r="E111" s="22"/>
      <c r="F111" s="22">
        <f>E111*0.085</f>
        <v>0</v>
      </c>
      <c r="G111" s="22">
        <f>+E111+F111</f>
        <v>0</v>
      </c>
      <c r="H111" s="22"/>
      <c r="I111" s="22"/>
      <c r="J111" s="22"/>
      <c r="K111" s="22">
        <f>J111*0.085</f>
        <v>0</v>
      </c>
      <c r="L111" s="23">
        <f>+J111+K111</f>
        <v>0</v>
      </c>
      <c r="M111" s="23">
        <f>J111*C111</f>
        <v>0</v>
      </c>
      <c r="N111" s="23">
        <f t="shared" si="21"/>
        <v>0</v>
      </c>
      <c r="O111" s="23">
        <f t="shared" si="22"/>
        <v>0</v>
      </c>
    </row>
    <row r="112" spans="1:15" s="5" customFormat="1" ht="12">
      <c r="A112" s="8">
        <v>71</v>
      </c>
      <c r="B112" s="9" t="s">
        <v>160</v>
      </c>
      <c r="C112" s="16">
        <v>330</v>
      </c>
      <c r="D112" s="16" t="s">
        <v>19</v>
      </c>
      <c r="E112" s="22"/>
      <c r="F112" s="22">
        <f>E112*0.085</f>
        <v>0</v>
      </c>
      <c r="G112" s="22">
        <f>+E112+F112</f>
        <v>0</v>
      </c>
      <c r="H112" s="22"/>
      <c r="I112" s="22"/>
      <c r="J112" s="22"/>
      <c r="K112" s="22">
        <f>J112*0.085</f>
        <v>0</v>
      </c>
      <c r="L112" s="23">
        <f>+J112+K112</f>
        <v>0</v>
      </c>
      <c r="M112" s="23">
        <f>J112*C112</f>
        <v>0</v>
      </c>
      <c r="N112" s="23">
        <f t="shared" si="21"/>
        <v>0</v>
      </c>
      <c r="O112" s="23">
        <f t="shared" si="22"/>
        <v>0</v>
      </c>
    </row>
    <row r="113" spans="1:15" s="5" customFormat="1" ht="12">
      <c r="A113" s="8">
        <v>71</v>
      </c>
      <c r="B113" s="9" t="s">
        <v>371</v>
      </c>
      <c r="C113" s="16">
        <v>10</v>
      </c>
      <c r="D113" s="16" t="s">
        <v>19</v>
      </c>
      <c r="E113" s="22"/>
      <c r="F113" s="22">
        <f>E113*0.085</f>
        <v>0</v>
      </c>
      <c r="G113" s="22">
        <f>+E113+F113</f>
        <v>0</v>
      </c>
      <c r="H113" s="22"/>
      <c r="I113" s="22"/>
      <c r="J113" s="22"/>
      <c r="K113" s="22">
        <f>J113*0.085</f>
        <v>0</v>
      </c>
      <c r="L113" s="23">
        <f>+J113+K113</f>
        <v>0</v>
      </c>
      <c r="M113" s="23">
        <f>J113*C113</f>
        <v>0</v>
      </c>
      <c r="N113" s="23">
        <f t="shared" si="21"/>
        <v>0</v>
      </c>
      <c r="O113" s="23">
        <f t="shared" si="22"/>
        <v>0</v>
      </c>
    </row>
    <row r="114" spans="1:15" s="5" customFormat="1" ht="15.75" customHeight="1">
      <c r="A114" s="105" t="s">
        <v>322</v>
      </c>
      <c r="B114" s="106"/>
      <c r="C114" s="106"/>
      <c r="D114" s="106"/>
      <c r="E114" s="107"/>
      <c r="F114" s="12" t="s">
        <v>377</v>
      </c>
      <c r="G114" s="12" t="s">
        <v>377</v>
      </c>
      <c r="H114" s="12" t="s">
        <v>377</v>
      </c>
      <c r="I114" s="12" t="s">
        <v>377</v>
      </c>
      <c r="J114" s="12" t="s">
        <v>377</v>
      </c>
      <c r="K114" s="12" t="s">
        <v>377</v>
      </c>
      <c r="L114" s="12" t="s">
        <v>377</v>
      </c>
      <c r="M114" s="23">
        <f>SUM(M109:M113)</f>
        <v>0</v>
      </c>
      <c r="N114" s="23">
        <f t="shared" si="21"/>
        <v>0</v>
      </c>
      <c r="O114" s="23">
        <f t="shared" si="22"/>
        <v>0</v>
      </c>
    </row>
    <row r="116" spans="1:15" ht="13.5" customHeight="1"/>
    <row r="117" spans="1:15">
      <c r="A117" s="101" t="s">
        <v>378</v>
      </c>
      <c r="B117" s="102"/>
      <c r="C117" s="27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</row>
    <row r="118" spans="1:15">
      <c r="A118" s="112" t="s">
        <v>416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</row>
    <row r="119" spans="1:15">
      <c r="A119" s="113" t="s">
        <v>417</v>
      </c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</row>
    <row r="120" spans="1:15">
      <c r="A120" s="113" t="s">
        <v>418</v>
      </c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</row>
    <row r="121" spans="1:15">
      <c r="A121" s="112" t="s">
        <v>419</v>
      </c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</row>
    <row r="122" spans="1:15">
      <c r="A122" s="103" t="s">
        <v>420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</row>
    <row r="123" spans="1:15">
      <c r="A123" s="103" t="s">
        <v>421</v>
      </c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</row>
    <row r="124" spans="1:15">
      <c r="A124" s="103" t="s">
        <v>435</v>
      </c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</row>
    <row r="125" spans="1:15">
      <c r="A125" s="103" t="s">
        <v>423</v>
      </c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</row>
    <row r="126" spans="1:15">
      <c r="A126" s="103" t="s">
        <v>424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</row>
    <row r="127" spans="1:15">
      <c r="A127" s="103" t="s">
        <v>425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</row>
    <row r="128" spans="1:15">
      <c r="A128" s="103" t="s">
        <v>426</v>
      </c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</row>
    <row r="129" spans="1:15">
      <c r="A129" s="103" t="s">
        <v>427</v>
      </c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</row>
    <row r="130" spans="1:15">
      <c r="A130" s="103" t="s">
        <v>428</v>
      </c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</row>
    <row r="131" spans="1:15">
      <c r="A131" s="103" t="s">
        <v>429</v>
      </c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</row>
    <row r="132" spans="1:15" s="59" customFormat="1">
      <c r="A132" s="99" t="s">
        <v>436</v>
      </c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</row>
    <row r="133" spans="1:15" ht="15" customHeight="1">
      <c r="A133" s="99" t="s">
        <v>379</v>
      </c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</row>
    <row r="134" spans="1:15">
      <c r="A134" s="32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</row>
    <row r="135" spans="1:15">
      <c r="A135" s="103" t="s">
        <v>380</v>
      </c>
      <c r="B135" s="102"/>
      <c r="C135" s="34"/>
      <c r="D135" s="35"/>
      <c r="E135" s="35"/>
      <c r="F135" s="35"/>
      <c r="G135" s="35" t="s">
        <v>381</v>
      </c>
      <c r="H135" s="35"/>
      <c r="I135" s="35"/>
      <c r="J135" s="35"/>
      <c r="K135" s="35"/>
      <c r="L135" s="35" t="s">
        <v>382</v>
      </c>
      <c r="M135" s="35"/>
      <c r="N135" s="35"/>
    </row>
  </sheetData>
  <mergeCells count="33">
    <mergeCell ref="A130:N130"/>
    <mergeCell ref="A123:N123"/>
    <mergeCell ref="A124:N124"/>
    <mergeCell ref="A125:N125"/>
    <mergeCell ref="A126:N126"/>
    <mergeCell ref="A127:N127"/>
    <mergeCell ref="A128:N128"/>
    <mergeCell ref="A119:N119"/>
    <mergeCell ref="A120:N120"/>
    <mergeCell ref="A121:N121"/>
    <mergeCell ref="A122:N122"/>
    <mergeCell ref="A129:N129"/>
    <mergeCell ref="A103:E103"/>
    <mergeCell ref="A114:E114"/>
    <mergeCell ref="A96:O96"/>
    <mergeCell ref="A106:O106"/>
    <mergeCell ref="A118:N118"/>
    <mergeCell ref="A132:O132"/>
    <mergeCell ref="A131:N131"/>
    <mergeCell ref="A133:N133"/>
    <mergeCell ref="A135:B135"/>
    <mergeCell ref="A2:O2"/>
    <mergeCell ref="A5:O5"/>
    <mergeCell ref="A15:O15"/>
    <mergeCell ref="A29:O29"/>
    <mergeCell ref="A47:O47"/>
    <mergeCell ref="A57:O57"/>
    <mergeCell ref="A12:E12"/>
    <mergeCell ref="A26:E26"/>
    <mergeCell ref="A44:E44"/>
    <mergeCell ref="A54:E54"/>
    <mergeCell ref="A117:B117"/>
    <mergeCell ref="A93:E93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76"/>
  <sheetViews>
    <sheetView zoomScale="200" zoomScaleNormal="200" workbookViewId="0">
      <selection activeCell="M57" sqref="M57:O57"/>
    </sheetView>
  </sheetViews>
  <sheetFormatPr defaultRowHeight="15"/>
  <cols>
    <col min="1" max="1" width="3.5703125" customWidth="1"/>
    <col min="2" max="2" width="15" customWidth="1"/>
    <col min="3" max="3" width="6.85546875" customWidth="1"/>
    <col min="4" max="4" width="6.140625" customWidth="1"/>
    <col min="5" max="5" width="6.7109375" customWidth="1"/>
    <col min="6" max="6" width="5.7109375" customWidth="1"/>
    <col min="7" max="7" width="6.140625" customWidth="1"/>
    <col min="8" max="8" width="8.28515625" customWidth="1"/>
    <col min="9" max="9" width="9" customWidth="1"/>
    <col min="10" max="10" width="10.42578125" customWidth="1"/>
    <col min="11" max="11" width="7.42578125" customWidth="1"/>
    <col min="12" max="12" width="8.7109375" customWidth="1"/>
    <col min="13" max="13" width="10.28515625" customWidth="1"/>
    <col min="14" max="14" width="10.140625" customWidth="1"/>
    <col min="15" max="15" width="10.42578125" customWidth="1"/>
  </cols>
  <sheetData>
    <row r="1" spans="1:15" ht="15.75">
      <c r="A1" s="4" t="s">
        <v>405</v>
      </c>
      <c r="B1" s="37"/>
      <c r="C1" s="4"/>
      <c r="D1" s="4"/>
      <c r="E1" s="4"/>
      <c r="F1" s="4"/>
      <c r="G1" s="4"/>
      <c r="H1" s="4"/>
      <c r="I1" s="4"/>
      <c r="J1" s="4" t="s">
        <v>430</v>
      </c>
      <c r="K1" s="4"/>
      <c r="L1" s="4"/>
      <c r="M1" s="4"/>
      <c r="N1" s="4"/>
      <c r="O1" s="4"/>
    </row>
    <row r="2" spans="1:15" s="69" customFormat="1" ht="15.75">
      <c r="A2" s="121" t="s">
        <v>162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5" spans="1:15" s="5" customFormat="1" ht="12">
      <c r="A5" s="108" t="s">
        <v>327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1:15" s="5" customFormat="1" ht="54" customHeight="1">
      <c r="A6" s="6" t="s">
        <v>295</v>
      </c>
      <c r="B6" s="6" t="s">
        <v>296</v>
      </c>
      <c r="C6" s="6" t="s">
        <v>297</v>
      </c>
      <c r="D6" s="6" t="s">
        <v>406</v>
      </c>
      <c r="E6" s="6" t="s">
        <v>298</v>
      </c>
      <c r="F6" s="6" t="s">
        <v>408</v>
      </c>
      <c r="G6" s="6" t="s">
        <v>299</v>
      </c>
      <c r="H6" s="6" t="s">
        <v>300</v>
      </c>
      <c r="I6" s="6" t="s">
        <v>301</v>
      </c>
      <c r="J6" s="6" t="s">
        <v>409</v>
      </c>
      <c r="K6" s="6" t="s">
        <v>410</v>
      </c>
      <c r="L6" s="6" t="s">
        <v>411</v>
      </c>
      <c r="M6" s="6" t="s">
        <v>302</v>
      </c>
      <c r="N6" s="6" t="s">
        <v>412</v>
      </c>
      <c r="O6" s="6" t="s">
        <v>303</v>
      </c>
    </row>
    <row r="7" spans="1:15" s="5" customFormat="1" ht="12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 t="s">
        <v>304</v>
      </c>
      <c r="H7" s="6">
        <v>8</v>
      </c>
      <c r="I7" s="6">
        <v>9</v>
      </c>
      <c r="J7" s="6">
        <v>10</v>
      </c>
      <c r="K7" s="6">
        <v>11</v>
      </c>
      <c r="L7" s="6" t="s">
        <v>305</v>
      </c>
      <c r="M7" s="6" t="s">
        <v>306</v>
      </c>
      <c r="N7" s="6" t="s">
        <v>307</v>
      </c>
      <c r="O7" s="6" t="s">
        <v>308</v>
      </c>
    </row>
    <row r="8" spans="1:15" s="5" customFormat="1" ht="12">
      <c r="A8" s="8">
        <v>1</v>
      </c>
      <c r="B8" s="9" t="s">
        <v>165</v>
      </c>
      <c r="C8" s="16">
        <v>10</v>
      </c>
      <c r="D8" s="16" t="s">
        <v>19</v>
      </c>
      <c r="E8" s="22"/>
      <c r="F8" s="22">
        <f>E8*0.085</f>
        <v>0</v>
      </c>
      <c r="G8" s="22">
        <f>+E8+F8</f>
        <v>0</v>
      </c>
      <c r="H8" s="22"/>
      <c r="I8" s="22"/>
      <c r="J8" s="22"/>
      <c r="K8" s="22">
        <f>J8*0.085</f>
        <v>0</v>
      </c>
      <c r="L8" s="23">
        <f>J8+K8</f>
        <v>0</v>
      </c>
      <c r="M8" s="23">
        <f>J8*C8</f>
        <v>0</v>
      </c>
      <c r="N8" s="23">
        <f>M8*0.085</f>
        <v>0</v>
      </c>
      <c r="O8" s="23">
        <f>+M8+N8</f>
        <v>0</v>
      </c>
    </row>
    <row r="9" spans="1:15" s="5" customFormat="1" ht="12">
      <c r="A9" s="8">
        <v>2</v>
      </c>
      <c r="B9" s="67" t="s">
        <v>167</v>
      </c>
      <c r="C9" s="16">
        <v>380</v>
      </c>
      <c r="D9" s="16" t="s">
        <v>19</v>
      </c>
      <c r="E9" s="22"/>
      <c r="F9" s="22">
        <f t="shared" ref="F9:F24" si="0">E9*0.085</f>
        <v>0</v>
      </c>
      <c r="G9" s="22">
        <f t="shared" ref="G9:G24" si="1">+E9+F9</f>
        <v>0</v>
      </c>
      <c r="H9" s="22"/>
      <c r="I9" s="22"/>
      <c r="J9" s="22"/>
      <c r="K9" s="22">
        <f t="shared" ref="K9:K24" si="2">J9*0.085</f>
        <v>0</v>
      </c>
      <c r="L9" s="23">
        <f t="shared" ref="L9:L24" si="3">J9+K9</f>
        <v>0</v>
      </c>
      <c r="M9" s="23">
        <f t="shared" ref="M9:M24" si="4">J9*C9</f>
        <v>0</v>
      </c>
      <c r="N9" s="23">
        <f t="shared" ref="N9:N25" si="5">M9*0.085</f>
        <v>0</v>
      </c>
      <c r="O9" s="23">
        <f t="shared" ref="O9:O25" si="6">+M9+N9</f>
        <v>0</v>
      </c>
    </row>
    <row r="10" spans="1:15" s="5" customFormat="1" ht="12">
      <c r="A10" s="8">
        <v>3</v>
      </c>
      <c r="B10" s="67" t="s">
        <v>362</v>
      </c>
      <c r="C10" s="16">
        <v>160</v>
      </c>
      <c r="D10" s="16" t="s">
        <v>19</v>
      </c>
      <c r="E10" s="22"/>
      <c r="F10" s="22">
        <f t="shared" si="0"/>
        <v>0</v>
      </c>
      <c r="G10" s="22">
        <f t="shared" si="1"/>
        <v>0</v>
      </c>
      <c r="H10" s="22"/>
      <c r="I10" s="22"/>
      <c r="J10" s="22"/>
      <c r="K10" s="22">
        <f t="shared" si="2"/>
        <v>0</v>
      </c>
      <c r="L10" s="23">
        <f t="shared" si="3"/>
        <v>0</v>
      </c>
      <c r="M10" s="23">
        <f t="shared" si="4"/>
        <v>0</v>
      </c>
      <c r="N10" s="23">
        <f t="shared" si="5"/>
        <v>0</v>
      </c>
      <c r="O10" s="23">
        <f t="shared" si="6"/>
        <v>0</v>
      </c>
    </row>
    <row r="11" spans="1:15" s="5" customFormat="1" ht="12">
      <c r="A11" s="8">
        <v>4</v>
      </c>
      <c r="B11" s="67" t="s">
        <v>168</v>
      </c>
      <c r="C11" s="16">
        <v>400</v>
      </c>
      <c r="D11" s="16" t="s">
        <v>19</v>
      </c>
      <c r="E11" s="22"/>
      <c r="F11" s="22">
        <f t="shared" si="0"/>
        <v>0</v>
      </c>
      <c r="G11" s="22">
        <f t="shared" si="1"/>
        <v>0</v>
      </c>
      <c r="H11" s="22"/>
      <c r="I11" s="22"/>
      <c r="J11" s="22"/>
      <c r="K11" s="22">
        <f t="shared" si="2"/>
        <v>0</v>
      </c>
      <c r="L11" s="23">
        <f t="shared" si="3"/>
        <v>0</v>
      </c>
      <c r="M11" s="23">
        <f t="shared" si="4"/>
        <v>0</v>
      </c>
      <c r="N11" s="23">
        <f t="shared" si="5"/>
        <v>0</v>
      </c>
      <c r="O11" s="23">
        <f t="shared" si="6"/>
        <v>0</v>
      </c>
    </row>
    <row r="12" spans="1:15" s="5" customFormat="1" ht="12">
      <c r="A12" s="8">
        <v>5</v>
      </c>
      <c r="B12" s="67" t="s">
        <v>169</v>
      </c>
      <c r="C12" s="16">
        <v>1000</v>
      </c>
      <c r="D12" s="16" t="s">
        <v>19</v>
      </c>
      <c r="E12" s="22"/>
      <c r="F12" s="22">
        <f t="shared" si="0"/>
        <v>0</v>
      </c>
      <c r="G12" s="22">
        <f t="shared" si="1"/>
        <v>0</v>
      </c>
      <c r="H12" s="22"/>
      <c r="I12" s="22"/>
      <c r="J12" s="22"/>
      <c r="K12" s="22">
        <f t="shared" si="2"/>
        <v>0</v>
      </c>
      <c r="L12" s="23">
        <f t="shared" si="3"/>
        <v>0</v>
      </c>
      <c r="M12" s="23">
        <f t="shared" si="4"/>
        <v>0</v>
      </c>
      <c r="N12" s="23">
        <f t="shared" si="5"/>
        <v>0</v>
      </c>
      <c r="O12" s="23">
        <f t="shared" si="6"/>
        <v>0</v>
      </c>
    </row>
    <row r="13" spans="1:15" s="5" customFormat="1" ht="12">
      <c r="A13" s="8">
        <v>6</v>
      </c>
      <c r="B13" s="67" t="s">
        <v>170</v>
      </c>
      <c r="C13" s="16">
        <v>300</v>
      </c>
      <c r="D13" s="16" t="s">
        <v>19</v>
      </c>
      <c r="E13" s="22"/>
      <c r="F13" s="22">
        <f t="shared" si="0"/>
        <v>0</v>
      </c>
      <c r="G13" s="22">
        <f t="shared" si="1"/>
        <v>0</v>
      </c>
      <c r="H13" s="22"/>
      <c r="I13" s="22"/>
      <c r="J13" s="22"/>
      <c r="K13" s="22">
        <f t="shared" si="2"/>
        <v>0</v>
      </c>
      <c r="L13" s="23">
        <f t="shared" si="3"/>
        <v>0</v>
      </c>
      <c r="M13" s="23">
        <f t="shared" si="4"/>
        <v>0</v>
      </c>
      <c r="N13" s="23">
        <f t="shared" si="5"/>
        <v>0</v>
      </c>
      <c r="O13" s="23">
        <f t="shared" si="6"/>
        <v>0</v>
      </c>
    </row>
    <row r="14" spans="1:15" s="5" customFormat="1" ht="12">
      <c r="A14" s="8">
        <v>7</v>
      </c>
      <c r="B14" s="67" t="s">
        <v>188</v>
      </c>
      <c r="C14" s="16">
        <v>300</v>
      </c>
      <c r="D14" s="16" t="s">
        <v>19</v>
      </c>
      <c r="E14" s="22"/>
      <c r="F14" s="22">
        <f t="shared" si="0"/>
        <v>0</v>
      </c>
      <c r="G14" s="22">
        <f t="shared" si="1"/>
        <v>0</v>
      </c>
      <c r="H14" s="22"/>
      <c r="I14" s="22"/>
      <c r="J14" s="22"/>
      <c r="K14" s="22">
        <f t="shared" si="2"/>
        <v>0</v>
      </c>
      <c r="L14" s="23">
        <f t="shared" si="3"/>
        <v>0</v>
      </c>
      <c r="M14" s="23">
        <f t="shared" si="4"/>
        <v>0</v>
      </c>
      <c r="N14" s="23">
        <f t="shared" si="5"/>
        <v>0</v>
      </c>
      <c r="O14" s="23">
        <f t="shared" si="6"/>
        <v>0</v>
      </c>
    </row>
    <row r="15" spans="1:15" s="5" customFormat="1" ht="12">
      <c r="A15" s="8">
        <v>8</v>
      </c>
      <c r="B15" s="67" t="s">
        <v>172</v>
      </c>
      <c r="C15" s="16">
        <v>1300</v>
      </c>
      <c r="D15" s="16" t="s">
        <v>19</v>
      </c>
      <c r="E15" s="22"/>
      <c r="F15" s="22">
        <f t="shared" si="0"/>
        <v>0</v>
      </c>
      <c r="G15" s="22">
        <f t="shared" si="1"/>
        <v>0</v>
      </c>
      <c r="H15" s="22"/>
      <c r="I15" s="22"/>
      <c r="J15" s="22"/>
      <c r="K15" s="22">
        <f t="shared" si="2"/>
        <v>0</v>
      </c>
      <c r="L15" s="23">
        <f t="shared" si="3"/>
        <v>0</v>
      </c>
      <c r="M15" s="23">
        <f t="shared" si="4"/>
        <v>0</v>
      </c>
      <c r="N15" s="23">
        <f t="shared" si="5"/>
        <v>0</v>
      </c>
      <c r="O15" s="23">
        <f t="shared" si="6"/>
        <v>0</v>
      </c>
    </row>
    <row r="16" spans="1:15" s="5" customFormat="1" ht="12">
      <c r="A16" s="8">
        <v>9</v>
      </c>
      <c r="B16" s="67" t="s">
        <v>171</v>
      </c>
      <c r="C16" s="16">
        <v>6000</v>
      </c>
      <c r="D16" s="16" t="s">
        <v>19</v>
      </c>
      <c r="E16" s="22"/>
      <c r="F16" s="22">
        <f t="shared" si="0"/>
        <v>0</v>
      </c>
      <c r="G16" s="22">
        <f t="shared" si="1"/>
        <v>0</v>
      </c>
      <c r="H16" s="22"/>
      <c r="I16" s="22"/>
      <c r="J16" s="22"/>
      <c r="K16" s="22">
        <f t="shared" si="2"/>
        <v>0</v>
      </c>
      <c r="L16" s="23">
        <f t="shared" si="3"/>
        <v>0</v>
      </c>
      <c r="M16" s="23">
        <f t="shared" si="4"/>
        <v>0</v>
      </c>
      <c r="N16" s="23">
        <f t="shared" si="5"/>
        <v>0</v>
      </c>
      <c r="O16" s="23">
        <f t="shared" si="6"/>
        <v>0</v>
      </c>
    </row>
    <row r="17" spans="1:15" s="5" customFormat="1" ht="12">
      <c r="A17" s="8">
        <v>10</v>
      </c>
      <c r="B17" s="67" t="s">
        <v>173</v>
      </c>
      <c r="C17" s="16">
        <v>300</v>
      </c>
      <c r="D17" s="16" t="s">
        <v>19</v>
      </c>
      <c r="E17" s="22"/>
      <c r="F17" s="22">
        <f t="shared" si="0"/>
        <v>0</v>
      </c>
      <c r="G17" s="22">
        <f t="shared" si="1"/>
        <v>0</v>
      </c>
      <c r="H17" s="22"/>
      <c r="I17" s="22"/>
      <c r="J17" s="22"/>
      <c r="K17" s="22">
        <f t="shared" si="2"/>
        <v>0</v>
      </c>
      <c r="L17" s="23">
        <f t="shared" si="3"/>
        <v>0</v>
      </c>
      <c r="M17" s="23">
        <f t="shared" si="4"/>
        <v>0</v>
      </c>
      <c r="N17" s="23">
        <f t="shared" si="5"/>
        <v>0</v>
      </c>
      <c r="O17" s="23">
        <f t="shared" si="6"/>
        <v>0</v>
      </c>
    </row>
    <row r="18" spans="1:15" s="5" customFormat="1" ht="12">
      <c r="A18" s="8">
        <v>11</v>
      </c>
      <c r="B18" s="67" t="s">
        <v>174</v>
      </c>
      <c r="C18" s="16">
        <v>600</v>
      </c>
      <c r="D18" s="16" t="s">
        <v>19</v>
      </c>
      <c r="E18" s="22"/>
      <c r="F18" s="22">
        <f t="shared" si="0"/>
        <v>0</v>
      </c>
      <c r="G18" s="22">
        <f t="shared" si="1"/>
        <v>0</v>
      </c>
      <c r="H18" s="22"/>
      <c r="I18" s="22"/>
      <c r="J18" s="22"/>
      <c r="K18" s="22">
        <f t="shared" si="2"/>
        <v>0</v>
      </c>
      <c r="L18" s="23">
        <f t="shared" si="3"/>
        <v>0</v>
      </c>
      <c r="M18" s="23">
        <f t="shared" si="4"/>
        <v>0</v>
      </c>
      <c r="N18" s="23">
        <f t="shared" si="5"/>
        <v>0</v>
      </c>
      <c r="O18" s="23">
        <f t="shared" si="6"/>
        <v>0</v>
      </c>
    </row>
    <row r="19" spans="1:15" s="5" customFormat="1" ht="12">
      <c r="A19" s="8">
        <v>12</v>
      </c>
      <c r="B19" s="67" t="s">
        <v>175</v>
      </c>
      <c r="C19" s="16">
        <v>850</v>
      </c>
      <c r="D19" s="16" t="s">
        <v>19</v>
      </c>
      <c r="E19" s="22"/>
      <c r="F19" s="22">
        <f t="shared" si="0"/>
        <v>0</v>
      </c>
      <c r="G19" s="22">
        <f t="shared" si="1"/>
        <v>0</v>
      </c>
      <c r="H19" s="22"/>
      <c r="I19" s="22"/>
      <c r="J19" s="22"/>
      <c r="K19" s="22">
        <f t="shared" si="2"/>
        <v>0</v>
      </c>
      <c r="L19" s="23">
        <f t="shared" si="3"/>
        <v>0</v>
      </c>
      <c r="M19" s="23">
        <f t="shared" si="4"/>
        <v>0</v>
      </c>
      <c r="N19" s="23">
        <f t="shared" si="5"/>
        <v>0</v>
      </c>
      <c r="O19" s="23">
        <f t="shared" si="6"/>
        <v>0</v>
      </c>
    </row>
    <row r="20" spans="1:15" s="5" customFormat="1" ht="12">
      <c r="A20" s="8">
        <v>13</v>
      </c>
      <c r="B20" s="67" t="s">
        <v>166</v>
      </c>
      <c r="C20" s="16">
        <v>20</v>
      </c>
      <c r="D20" s="16" t="s">
        <v>19</v>
      </c>
      <c r="E20" s="22"/>
      <c r="F20" s="22">
        <f t="shared" si="0"/>
        <v>0</v>
      </c>
      <c r="G20" s="22">
        <f t="shared" si="1"/>
        <v>0</v>
      </c>
      <c r="H20" s="22"/>
      <c r="I20" s="22"/>
      <c r="J20" s="22"/>
      <c r="K20" s="22">
        <f t="shared" si="2"/>
        <v>0</v>
      </c>
      <c r="L20" s="23">
        <f t="shared" si="3"/>
        <v>0</v>
      </c>
      <c r="M20" s="23">
        <f t="shared" si="4"/>
        <v>0</v>
      </c>
      <c r="N20" s="23">
        <f t="shared" si="5"/>
        <v>0</v>
      </c>
      <c r="O20" s="23">
        <f t="shared" si="6"/>
        <v>0</v>
      </c>
    </row>
    <row r="21" spans="1:15" s="5" customFormat="1" ht="12">
      <c r="A21" s="8">
        <v>14</v>
      </c>
      <c r="B21" s="67" t="s">
        <v>177</v>
      </c>
      <c r="C21" s="16">
        <v>200</v>
      </c>
      <c r="D21" s="16" t="s">
        <v>19</v>
      </c>
      <c r="E21" s="22"/>
      <c r="F21" s="22">
        <f t="shared" si="0"/>
        <v>0</v>
      </c>
      <c r="G21" s="22">
        <f t="shared" si="1"/>
        <v>0</v>
      </c>
      <c r="H21" s="22"/>
      <c r="I21" s="22"/>
      <c r="J21" s="22"/>
      <c r="K21" s="22">
        <f t="shared" si="2"/>
        <v>0</v>
      </c>
      <c r="L21" s="23">
        <f t="shared" si="3"/>
        <v>0</v>
      </c>
      <c r="M21" s="23">
        <f t="shared" si="4"/>
        <v>0</v>
      </c>
      <c r="N21" s="23">
        <f t="shared" si="5"/>
        <v>0</v>
      </c>
      <c r="O21" s="23">
        <f t="shared" si="6"/>
        <v>0</v>
      </c>
    </row>
    <row r="22" spans="1:15" s="5" customFormat="1" ht="12">
      <c r="A22" s="8">
        <v>15</v>
      </c>
      <c r="B22" s="67" t="s">
        <v>179</v>
      </c>
      <c r="C22" s="16">
        <v>60</v>
      </c>
      <c r="D22" s="16" t="s">
        <v>19</v>
      </c>
      <c r="E22" s="22"/>
      <c r="F22" s="22">
        <f t="shared" si="0"/>
        <v>0</v>
      </c>
      <c r="G22" s="22">
        <f t="shared" si="1"/>
        <v>0</v>
      </c>
      <c r="H22" s="22"/>
      <c r="I22" s="22"/>
      <c r="J22" s="22"/>
      <c r="K22" s="22">
        <f t="shared" si="2"/>
        <v>0</v>
      </c>
      <c r="L22" s="23">
        <f t="shared" si="3"/>
        <v>0</v>
      </c>
      <c r="M22" s="23">
        <f t="shared" si="4"/>
        <v>0</v>
      </c>
      <c r="N22" s="23">
        <f t="shared" si="5"/>
        <v>0</v>
      </c>
      <c r="O22" s="23">
        <f t="shared" si="6"/>
        <v>0</v>
      </c>
    </row>
    <row r="23" spans="1:15" s="5" customFormat="1" ht="12">
      <c r="A23" s="8">
        <v>16</v>
      </c>
      <c r="B23" s="67" t="s">
        <v>189</v>
      </c>
      <c r="C23" s="46">
        <v>60</v>
      </c>
      <c r="D23" s="16" t="s">
        <v>19</v>
      </c>
      <c r="E23" s="22"/>
      <c r="F23" s="22">
        <f t="shared" si="0"/>
        <v>0</v>
      </c>
      <c r="G23" s="22">
        <f t="shared" si="1"/>
        <v>0</v>
      </c>
      <c r="H23" s="22"/>
      <c r="I23" s="22"/>
      <c r="J23" s="22"/>
      <c r="K23" s="22">
        <f t="shared" si="2"/>
        <v>0</v>
      </c>
      <c r="L23" s="23">
        <f t="shared" si="3"/>
        <v>0</v>
      </c>
      <c r="M23" s="23">
        <f t="shared" si="4"/>
        <v>0</v>
      </c>
      <c r="N23" s="23">
        <f t="shared" si="5"/>
        <v>0</v>
      </c>
      <c r="O23" s="23">
        <f t="shared" si="6"/>
        <v>0</v>
      </c>
    </row>
    <row r="24" spans="1:15" s="5" customFormat="1" ht="12">
      <c r="A24" s="8">
        <v>17</v>
      </c>
      <c r="B24" s="67" t="s">
        <v>180</v>
      </c>
      <c r="C24" s="16">
        <v>100</v>
      </c>
      <c r="D24" s="16" t="s">
        <v>19</v>
      </c>
      <c r="E24" s="22"/>
      <c r="F24" s="22">
        <f t="shared" si="0"/>
        <v>0</v>
      </c>
      <c r="G24" s="22">
        <f t="shared" si="1"/>
        <v>0</v>
      </c>
      <c r="H24" s="22"/>
      <c r="I24" s="22"/>
      <c r="J24" s="22"/>
      <c r="K24" s="22">
        <f t="shared" si="2"/>
        <v>0</v>
      </c>
      <c r="L24" s="23">
        <f t="shared" si="3"/>
        <v>0</v>
      </c>
      <c r="M24" s="23">
        <f t="shared" si="4"/>
        <v>0</v>
      </c>
      <c r="N24" s="23">
        <f t="shared" si="5"/>
        <v>0</v>
      </c>
      <c r="O24" s="23">
        <f t="shared" si="6"/>
        <v>0</v>
      </c>
    </row>
    <row r="25" spans="1:15" s="5" customFormat="1" ht="15.75" customHeight="1">
      <c r="A25" s="105" t="s">
        <v>322</v>
      </c>
      <c r="B25" s="106"/>
      <c r="C25" s="106"/>
      <c r="D25" s="106"/>
      <c r="E25" s="107"/>
      <c r="F25" s="12" t="s">
        <v>377</v>
      </c>
      <c r="G25" s="12" t="s">
        <v>377</v>
      </c>
      <c r="H25" s="12" t="s">
        <v>377</v>
      </c>
      <c r="I25" s="12" t="s">
        <v>377</v>
      </c>
      <c r="J25" s="12" t="s">
        <v>377</v>
      </c>
      <c r="K25" s="12" t="s">
        <v>377</v>
      </c>
      <c r="L25" s="12" t="s">
        <v>377</v>
      </c>
      <c r="M25" s="23">
        <f>SUM(M8:M24)</f>
        <v>0</v>
      </c>
      <c r="N25" s="23">
        <f t="shared" si="5"/>
        <v>0</v>
      </c>
      <c r="O25" s="23">
        <f t="shared" si="6"/>
        <v>0</v>
      </c>
    </row>
    <row r="26" spans="1:15" s="5" customFormat="1" ht="12"/>
    <row r="27" spans="1:15" s="5" customFormat="1" ht="12"/>
    <row r="28" spans="1:15" s="5" customFormat="1" ht="12">
      <c r="A28" s="108" t="s">
        <v>163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1:15" s="5" customFormat="1" ht="54" customHeight="1">
      <c r="A29" s="6" t="s">
        <v>295</v>
      </c>
      <c r="B29" s="6" t="s">
        <v>296</v>
      </c>
      <c r="C29" s="6" t="s">
        <v>297</v>
      </c>
      <c r="D29" s="6" t="s">
        <v>406</v>
      </c>
      <c r="E29" s="6" t="s">
        <v>298</v>
      </c>
      <c r="F29" s="6" t="s">
        <v>408</v>
      </c>
      <c r="G29" s="6" t="s">
        <v>299</v>
      </c>
      <c r="H29" s="6" t="s">
        <v>300</v>
      </c>
      <c r="I29" s="6" t="s">
        <v>301</v>
      </c>
      <c r="J29" s="6" t="s">
        <v>409</v>
      </c>
      <c r="K29" s="6" t="s">
        <v>410</v>
      </c>
      <c r="L29" s="6" t="s">
        <v>411</v>
      </c>
      <c r="M29" s="6" t="s">
        <v>302</v>
      </c>
      <c r="N29" s="6" t="s">
        <v>412</v>
      </c>
      <c r="O29" s="6" t="s">
        <v>303</v>
      </c>
    </row>
    <row r="30" spans="1:15" s="5" customFormat="1" ht="12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 t="s">
        <v>304</v>
      </c>
      <c r="H30" s="6">
        <v>8</v>
      </c>
      <c r="I30" s="6">
        <v>9</v>
      </c>
      <c r="J30" s="6">
        <v>10</v>
      </c>
      <c r="K30" s="6">
        <v>11</v>
      </c>
      <c r="L30" s="6" t="s">
        <v>305</v>
      </c>
      <c r="M30" s="6" t="s">
        <v>306</v>
      </c>
      <c r="N30" s="6" t="s">
        <v>307</v>
      </c>
      <c r="O30" s="6" t="s">
        <v>308</v>
      </c>
    </row>
    <row r="31" spans="1:15" s="5" customFormat="1" ht="12">
      <c r="A31" s="8">
        <v>18</v>
      </c>
      <c r="B31" s="9" t="s">
        <v>187</v>
      </c>
      <c r="C31" s="16">
        <v>560</v>
      </c>
      <c r="D31" s="16" t="s">
        <v>19</v>
      </c>
      <c r="E31" s="22"/>
      <c r="F31" s="22">
        <f>E31*0.085</f>
        <v>0</v>
      </c>
      <c r="G31" s="22">
        <f>+E31+F31</f>
        <v>0</v>
      </c>
      <c r="H31" s="22"/>
      <c r="I31" s="22"/>
      <c r="J31" s="22"/>
      <c r="K31" s="22">
        <f>J31*0.085</f>
        <v>0</v>
      </c>
      <c r="L31" s="23">
        <f>J31+K31</f>
        <v>0</v>
      </c>
      <c r="M31" s="23">
        <f>J31*C31</f>
        <v>0</v>
      </c>
      <c r="N31" s="23">
        <f>M31*0.085</f>
        <v>0</v>
      </c>
      <c r="O31" s="23">
        <f>+M31+N31</f>
        <v>0</v>
      </c>
    </row>
    <row r="32" spans="1:15" s="5" customFormat="1" ht="12">
      <c r="A32" s="8">
        <v>19</v>
      </c>
      <c r="B32" s="9" t="s">
        <v>164</v>
      </c>
      <c r="C32" s="16">
        <v>2600</v>
      </c>
      <c r="D32" s="16" t="s">
        <v>19</v>
      </c>
      <c r="E32" s="22"/>
      <c r="F32" s="22">
        <f t="shared" ref="F32:F40" si="7">E32*0.085</f>
        <v>0</v>
      </c>
      <c r="G32" s="22">
        <f t="shared" ref="G32:G40" si="8">+E32+F32</f>
        <v>0</v>
      </c>
      <c r="H32" s="22"/>
      <c r="I32" s="22"/>
      <c r="J32" s="22"/>
      <c r="K32" s="22">
        <f t="shared" ref="K32:K40" si="9">J32*0.085</f>
        <v>0</v>
      </c>
      <c r="L32" s="23">
        <f t="shared" ref="L32:L40" si="10">J32+K32</f>
        <v>0</v>
      </c>
      <c r="M32" s="23">
        <f t="shared" ref="M32:M40" si="11">J32*C32</f>
        <v>0</v>
      </c>
      <c r="N32" s="23">
        <f t="shared" ref="N32:N41" si="12">M32*0.085</f>
        <v>0</v>
      </c>
      <c r="O32" s="23">
        <f t="shared" ref="O32:O41" si="13">+M32+N32</f>
        <v>0</v>
      </c>
    </row>
    <row r="33" spans="1:15" s="5" customFormat="1" ht="12">
      <c r="A33" s="8">
        <v>20</v>
      </c>
      <c r="B33" s="9" t="s">
        <v>176</v>
      </c>
      <c r="C33" s="16">
        <v>600</v>
      </c>
      <c r="D33" s="16" t="s">
        <v>19</v>
      </c>
      <c r="E33" s="22"/>
      <c r="F33" s="22">
        <f t="shared" si="7"/>
        <v>0</v>
      </c>
      <c r="G33" s="22">
        <f t="shared" si="8"/>
        <v>0</v>
      </c>
      <c r="H33" s="22"/>
      <c r="I33" s="22"/>
      <c r="J33" s="22"/>
      <c r="K33" s="22">
        <f t="shared" si="9"/>
        <v>0</v>
      </c>
      <c r="L33" s="23">
        <f t="shared" si="10"/>
        <v>0</v>
      </c>
      <c r="M33" s="23">
        <f t="shared" si="11"/>
        <v>0</v>
      </c>
      <c r="N33" s="23">
        <f t="shared" si="12"/>
        <v>0</v>
      </c>
      <c r="O33" s="23">
        <f t="shared" si="13"/>
        <v>0</v>
      </c>
    </row>
    <row r="34" spans="1:15" s="5" customFormat="1" ht="12">
      <c r="A34" s="8">
        <v>21</v>
      </c>
      <c r="B34" s="67" t="s">
        <v>178</v>
      </c>
      <c r="C34" s="16">
        <v>1000</v>
      </c>
      <c r="D34" s="16" t="s">
        <v>19</v>
      </c>
      <c r="E34" s="22"/>
      <c r="F34" s="22">
        <f t="shared" si="7"/>
        <v>0</v>
      </c>
      <c r="G34" s="22">
        <f t="shared" si="8"/>
        <v>0</v>
      </c>
      <c r="H34" s="22"/>
      <c r="I34" s="22"/>
      <c r="J34" s="22"/>
      <c r="K34" s="22">
        <f t="shared" si="9"/>
        <v>0</v>
      </c>
      <c r="L34" s="23">
        <f t="shared" si="10"/>
        <v>0</v>
      </c>
      <c r="M34" s="23">
        <f t="shared" si="11"/>
        <v>0</v>
      </c>
      <c r="N34" s="23">
        <f t="shared" si="12"/>
        <v>0</v>
      </c>
      <c r="O34" s="23">
        <f t="shared" si="13"/>
        <v>0</v>
      </c>
    </row>
    <row r="35" spans="1:15" s="5" customFormat="1" ht="12">
      <c r="A35" s="8">
        <v>22</v>
      </c>
      <c r="B35" s="67" t="s">
        <v>181</v>
      </c>
      <c r="C35" s="16">
        <v>500</v>
      </c>
      <c r="D35" s="16" t="s">
        <v>19</v>
      </c>
      <c r="E35" s="22"/>
      <c r="F35" s="22">
        <f t="shared" si="7"/>
        <v>0</v>
      </c>
      <c r="G35" s="22">
        <f t="shared" si="8"/>
        <v>0</v>
      </c>
      <c r="H35" s="22"/>
      <c r="I35" s="22"/>
      <c r="J35" s="22"/>
      <c r="K35" s="22">
        <f t="shared" si="9"/>
        <v>0</v>
      </c>
      <c r="L35" s="23">
        <f t="shared" si="10"/>
        <v>0</v>
      </c>
      <c r="M35" s="23">
        <f t="shared" si="11"/>
        <v>0</v>
      </c>
      <c r="N35" s="23">
        <f t="shared" si="12"/>
        <v>0</v>
      </c>
      <c r="O35" s="23">
        <f t="shared" si="13"/>
        <v>0</v>
      </c>
    </row>
    <row r="36" spans="1:15" s="5" customFormat="1" ht="12">
      <c r="A36" s="8">
        <v>23</v>
      </c>
      <c r="B36" s="67" t="s">
        <v>182</v>
      </c>
      <c r="C36" s="16">
        <v>1000</v>
      </c>
      <c r="D36" s="16" t="s">
        <v>19</v>
      </c>
      <c r="E36" s="22"/>
      <c r="F36" s="22">
        <f t="shared" si="7"/>
        <v>0</v>
      </c>
      <c r="G36" s="22">
        <f t="shared" si="8"/>
        <v>0</v>
      </c>
      <c r="H36" s="22"/>
      <c r="I36" s="22"/>
      <c r="J36" s="22"/>
      <c r="K36" s="22">
        <f t="shared" si="9"/>
        <v>0</v>
      </c>
      <c r="L36" s="23">
        <f t="shared" si="10"/>
        <v>0</v>
      </c>
      <c r="M36" s="23">
        <f t="shared" si="11"/>
        <v>0</v>
      </c>
      <c r="N36" s="23">
        <f t="shared" si="12"/>
        <v>0</v>
      </c>
      <c r="O36" s="23">
        <f t="shared" si="13"/>
        <v>0</v>
      </c>
    </row>
    <row r="37" spans="1:15" s="5" customFormat="1" ht="12">
      <c r="A37" s="8">
        <v>24</v>
      </c>
      <c r="B37" s="67" t="s">
        <v>183</v>
      </c>
      <c r="C37" s="16">
        <v>600</v>
      </c>
      <c r="D37" s="16" t="s">
        <v>19</v>
      </c>
      <c r="E37" s="22"/>
      <c r="F37" s="22">
        <f t="shared" si="7"/>
        <v>0</v>
      </c>
      <c r="G37" s="22">
        <f t="shared" si="8"/>
        <v>0</v>
      </c>
      <c r="H37" s="22"/>
      <c r="I37" s="22"/>
      <c r="J37" s="22"/>
      <c r="K37" s="22">
        <f t="shared" si="9"/>
        <v>0</v>
      </c>
      <c r="L37" s="23">
        <f t="shared" si="10"/>
        <v>0</v>
      </c>
      <c r="M37" s="23">
        <f t="shared" si="11"/>
        <v>0</v>
      </c>
      <c r="N37" s="23">
        <f t="shared" si="12"/>
        <v>0</v>
      </c>
      <c r="O37" s="23">
        <f t="shared" si="13"/>
        <v>0</v>
      </c>
    </row>
    <row r="38" spans="1:15" s="5" customFormat="1" ht="12">
      <c r="A38" s="8">
        <v>25</v>
      </c>
      <c r="B38" s="67" t="s">
        <v>184</v>
      </c>
      <c r="C38" s="16">
        <v>250</v>
      </c>
      <c r="D38" s="16" t="s">
        <v>19</v>
      </c>
      <c r="E38" s="22"/>
      <c r="F38" s="22">
        <f t="shared" si="7"/>
        <v>0</v>
      </c>
      <c r="G38" s="22">
        <f t="shared" si="8"/>
        <v>0</v>
      </c>
      <c r="H38" s="22"/>
      <c r="I38" s="22"/>
      <c r="J38" s="22"/>
      <c r="K38" s="22">
        <f t="shared" si="9"/>
        <v>0</v>
      </c>
      <c r="L38" s="23">
        <f t="shared" si="10"/>
        <v>0</v>
      </c>
      <c r="M38" s="23">
        <f t="shared" si="11"/>
        <v>0</v>
      </c>
      <c r="N38" s="23">
        <f t="shared" si="12"/>
        <v>0</v>
      </c>
      <c r="O38" s="23">
        <f t="shared" si="13"/>
        <v>0</v>
      </c>
    </row>
    <row r="39" spans="1:15" s="5" customFormat="1" ht="12">
      <c r="A39" s="8">
        <v>26</v>
      </c>
      <c r="B39" s="67" t="s">
        <v>185</v>
      </c>
      <c r="C39" s="16">
        <v>250</v>
      </c>
      <c r="D39" s="16" t="s">
        <v>19</v>
      </c>
      <c r="E39" s="22"/>
      <c r="F39" s="22">
        <f t="shared" si="7"/>
        <v>0</v>
      </c>
      <c r="G39" s="22">
        <f t="shared" si="8"/>
        <v>0</v>
      </c>
      <c r="H39" s="22"/>
      <c r="I39" s="22"/>
      <c r="J39" s="22"/>
      <c r="K39" s="22">
        <f t="shared" si="9"/>
        <v>0</v>
      </c>
      <c r="L39" s="23">
        <f t="shared" si="10"/>
        <v>0</v>
      </c>
      <c r="M39" s="23">
        <f t="shared" si="11"/>
        <v>0</v>
      </c>
      <c r="N39" s="23">
        <f t="shared" si="12"/>
        <v>0</v>
      </c>
      <c r="O39" s="23">
        <f t="shared" si="13"/>
        <v>0</v>
      </c>
    </row>
    <row r="40" spans="1:15" s="5" customFormat="1" ht="12">
      <c r="A40" s="8">
        <v>27</v>
      </c>
      <c r="B40" s="67" t="s">
        <v>186</v>
      </c>
      <c r="C40" s="16">
        <v>500</v>
      </c>
      <c r="D40" s="16" t="s">
        <v>19</v>
      </c>
      <c r="E40" s="22"/>
      <c r="F40" s="22">
        <f t="shared" si="7"/>
        <v>0</v>
      </c>
      <c r="G40" s="22">
        <f t="shared" si="8"/>
        <v>0</v>
      </c>
      <c r="H40" s="22"/>
      <c r="I40" s="22"/>
      <c r="J40" s="22"/>
      <c r="K40" s="22">
        <f t="shared" si="9"/>
        <v>0</v>
      </c>
      <c r="L40" s="23">
        <f t="shared" si="10"/>
        <v>0</v>
      </c>
      <c r="M40" s="23">
        <f t="shared" si="11"/>
        <v>0</v>
      </c>
      <c r="N40" s="23">
        <f t="shared" si="12"/>
        <v>0</v>
      </c>
      <c r="O40" s="23">
        <f t="shared" si="13"/>
        <v>0</v>
      </c>
    </row>
    <row r="41" spans="1:15" s="5" customFormat="1" ht="15.75" customHeight="1">
      <c r="A41" s="105" t="s">
        <v>322</v>
      </c>
      <c r="B41" s="106"/>
      <c r="C41" s="106"/>
      <c r="D41" s="106"/>
      <c r="E41" s="107"/>
      <c r="F41" s="12" t="s">
        <v>377</v>
      </c>
      <c r="G41" s="12" t="s">
        <v>377</v>
      </c>
      <c r="H41" s="12" t="s">
        <v>377</v>
      </c>
      <c r="I41" s="12" t="s">
        <v>377</v>
      </c>
      <c r="J41" s="12" t="s">
        <v>377</v>
      </c>
      <c r="K41" s="12" t="s">
        <v>377</v>
      </c>
      <c r="L41" s="12" t="s">
        <v>377</v>
      </c>
      <c r="M41" s="25">
        <f>SUM(M31:M40)</f>
        <v>0</v>
      </c>
      <c r="N41" s="25">
        <f t="shared" si="12"/>
        <v>0</v>
      </c>
      <c r="O41" s="25">
        <f t="shared" si="13"/>
        <v>0</v>
      </c>
    </row>
    <row r="42" spans="1:15" s="5" customFormat="1" ht="12"/>
    <row r="43" spans="1:15" s="5" customFormat="1" ht="12"/>
    <row r="44" spans="1:15" s="5" customFormat="1" ht="12">
      <c r="A44" s="108" t="s">
        <v>190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</row>
    <row r="45" spans="1:15" s="5" customFormat="1" ht="54" customHeight="1">
      <c r="A45" s="6" t="s">
        <v>295</v>
      </c>
      <c r="B45" s="6" t="s">
        <v>296</v>
      </c>
      <c r="C45" s="6" t="s">
        <v>297</v>
      </c>
      <c r="D45" s="6" t="s">
        <v>406</v>
      </c>
      <c r="E45" s="6" t="s">
        <v>298</v>
      </c>
      <c r="F45" s="6" t="s">
        <v>408</v>
      </c>
      <c r="G45" s="6" t="s">
        <v>299</v>
      </c>
      <c r="H45" s="6" t="s">
        <v>300</v>
      </c>
      <c r="I45" s="6" t="s">
        <v>301</v>
      </c>
      <c r="J45" s="6" t="s">
        <v>409</v>
      </c>
      <c r="K45" s="6" t="s">
        <v>410</v>
      </c>
      <c r="L45" s="6" t="s">
        <v>411</v>
      </c>
      <c r="M45" s="6" t="s">
        <v>302</v>
      </c>
      <c r="N45" s="6" t="s">
        <v>412</v>
      </c>
      <c r="O45" s="6" t="s">
        <v>303</v>
      </c>
    </row>
    <row r="46" spans="1:15" s="5" customFormat="1" ht="12">
      <c r="A46" s="6">
        <v>1</v>
      </c>
      <c r="B46" s="6">
        <v>2</v>
      </c>
      <c r="C46" s="6">
        <v>3</v>
      </c>
      <c r="D46" s="6">
        <v>4</v>
      </c>
      <c r="E46" s="6">
        <v>5</v>
      </c>
      <c r="F46" s="6">
        <v>6</v>
      </c>
      <c r="G46" s="6" t="s">
        <v>304</v>
      </c>
      <c r="H46" s="6">
        <v>8</v>
      </c>
      <c r="I46" s="6">
        <v>9</v>
      </c>
      <c r="J46" s="6">
        <v>10</v>
      </c>
      <c r="K46" s="6">
        <v>11</v>
      </c>
      <c r="L46" s="6" t="s">
        <v>305</v>
      </c>
      <c r="M46" s="6" t="s">
        <v>306</v>
      </c>
      <c r="N46" s="6" t="s">
        <v>307</v>
      </c>
      <c r="O46" s="6" t="s">
        <v>308</v>
      </c>
    </row>
    <row r="47" spans="1:15" s="5" customFormat="1" ht="12">
      <c r="A47" s="8">
        <v>28</v>
      </c>
      <c r="B47" s="9" t="s">
        <v>191</v>
      </c>
      <c r="C47" s="46">
        <v>100</v>
      </c>
      <c r="D47" s="16" t="s">
        <v>19</v>
      </c>
      <c r="E47" s="22"/>
      <c r="F47" s="22">
        <f>E47*0.085</f>
        <v>0</v>
      </c>
      <c r="G47" s="22">
        <f>+E47+F47</f>
        <v>0</v>
      </c>
      <c r="H47" s="22"/>
      <c r="I47" s="22"/>
      <c r="J47" s="22"/>
      <c r="K47" s="22">
        <f>J47*0.085</f>
        <v>0</v>
      </c>
      <c r="L47" s="23">
        <f>+J47+K47</f>
        <v>0</v>
      </c>
      <c r="M47" s="23">
        <f>J47*C47</f>
        <v>0</v>
      </c>
      <c r="N47" s="23">
        <f>M47*0.085</f>
        <v>0</v>
      </c>
      <c r="O47" s="23">
        <f>+M47+N47</f>
        <v>0</v>
      </c>
    </row>
    <row r="48" spans="1:15" s="5" customFormat="1" ht="24">
      <c r="A48" s="8">
        <v>29</v>
      </c>
      <c r="B48" s="9" t="s">
        <v>192</v>
      </c>
      <c r="C48" s="46">
        <v>100</v>
      </c>
      <c r="D48" s="16" t="s">
        <v>19</v>
      </c>
      <c r="E48" s="22"/>
      <c r="F48" s="22">
        <f t="shared" ref="F48:F56" si="14">E48*0.085</f>
        <v>0</v>
      </c>
      <c r="G48" s="22">
        <f t="shared" ref="G48:G56" si="15">+E48+F48</f>
        <v>0</v>
      </c>
      <c r="H48" s="22"/>
      <c r="I48" s="22"/>
      <c r="J48" s="22"/>
      <c r="K48" s="22">
        <f t="shared" ref="K48:K56" si="16">J48*0.085</f>
        <v>0</v>
      </c>
      <c r="L48" s="23">
        <f t="shared" ref="L48:L56" si="17">+J48+K48</f>
        <v>0</v>
      </c>
      <c r="M48" s="23">
        <f t="shared" ref="M48:M56" si="18">J48*C48</f>
        <v>0</v>
      </c>
      <c r="N48" s="23">
        <f t="shared" ref="N48:N57" si="19">M48*0.085</f>
        <v>0</v>
      </c>
      <c r="O48" s="23">
        <f t="shared" ref="O48:O57" si="20">+M48+N48</f>
        <v>0</v>
      </c>
    </row>
    <row r="49" spans="1:15" s="5" customFormat="1" ht="24">
      <c r="A49" s="8">
        <v>30</v>
      </c>
      <c r="B49" s="9" t="s">
        <v>193</v>
      </c>
      <c r="C49" s="46">
        <v>200</v>
      </c>
      <c r="D49" s="16" t="s">
        <v>19</v>
      </c>
      <c r="E49" s="22"/>
      <c r="F49" s="22">
        <f t="shared" si="14"/>
        <v>0</v>
      </c>
      <c r="G49" s="22">
        <f t="shared" si="15"/>
        <v>0</v>
      </c>
      <c r="H49" s="22"/>
      <c r="I49" s="22"/>
      <c r="J49" s="22"/>
      <c r="K49" s="22">
        <f t="shared" si="16"/>
        <v>0</v>
      </c>
      <c r="L49" s="23">
        <f t="shared" si="17"/>
        <v>0</v>
      </c>
      <c r="M49" s="23">
        <f t="shared" si="18"/>
        <v>0</v>
      </c>
      <c r="N49" s="23">
        <f t="shared" si="19"/>
        <v>0</v>
      </c>
      <c r="O49" s="23">
        <f t="shared" si="20"/>
        <v>0</v>
      </c>
    </row>
    <row r="50" spans="1:15" s="5" customFormat="1" ht="12">
      <c r="A50" s="8">
        <v>31</v>
      </c>
      <c r="B50" s="67" t="s">
        <v>194</v>
      </c>
      <c r="C50" s="46">
        <v>100</v>
      </c>
      <c r="D50" s="16" t="s">
        <v>19</v>
      </c>
      <c r="E50" s="22"/>
      <c r="F50" s="22">
        <f t="shared" si="14"/>
        <v>0</v>
      </c>
      <c r="G50" s="22">
        <f t="shared" si="15"/>
        <v>0</v>
      </c>
      <c r="H50" s="22"/>
      <c r="I50" s="22"/>
      <c r="J50" s="22"/>
      <c r="K50" s="22">
        <f t="shared" si="16"/>
        <v>0</v>
      </c>
      <c r="L50" s="23">
        <f t="shared" si="17"/>
        <v>0</v>
      </c>
      <c r="M50" s="23">
        <f t="shared" si="18"/>
        <v>0</v>
      </c>
      <c r="N50" s="23">
        <f t="shared" si="19"/>
        <v>0</v>
      </c>
      <c r="O50" s="23">
        <f t="shared" si="20"/>
        <v>0</v>
      </c>
    </row>
    <row r="51" spans="1:15" s="5" customFormat="1" ht="12">
      <c r="A51" s="8">
        <v>32</v>
      </c>
      <c r="B51" s="67" t="s">
        <v>195</v>
      </c>
      <c r="C51" s="46">
        <v>200</v>
      </c>
      <c r="D51" s="16" t="s">
        <v>19</v>
      </c>
      <c r="E51" s="22"/>
      <c r="F51" s="22">
        <f t="shared" si="14"/>
        <v>0</v>
      </c>
      <c r="G51" s="22">
        <f t="shared" si="15"/>
        <v>0</v>
      </c>
      <c r="H51" s="22"/>
      <c r="I51" s="22"/>
      <c r="J51" s="22"/>
      <c r="K51" s="22">
        <f t="shared" si="16"/>
        <v>0</v>
      </c>
      <c r="L51" s="23">
        <f t="shared" si="17"/>
        <v>0</v>
      </c>
      <c r="M51" s="23">
        <f t="shared" si="18"/>
        <v>0</v>
      </c>
      <c r="N51" s="23">
        <f t="shared" si="19"/>
        <v>0</v>
      </c>
      <c r="O51" s="23">
        <f t="shared" si="20"/>
        <v>0</v>
      </c>
    </row>
    <row r="52" spans="1:15" s="5" customFormat="1" ht="12">
      <c r="A52" s="8">
        <v>33</v>
      </c>
      <c r="B52" s="67" t="s">
        <v>196</v>
      </c>
      <c r="C52" s="46">
        <v>200</v>
      </c>
      <c r="D52" s="16" t="s">
        <v>19</v>
      </c>
      <c r="E52" s="22"/>
      <c r="F52" s="22">
        <f t="shared" si="14"/>
        <v>0</v>
      </c>
      <c r="G52" s="22">
        <f t="shared" si="15"/>
        <v>0</v>
      </c>
      <c r="H52" s="22"/>
      <c r="I52" s="22"/>
      <c r="J52" s="22"/>
      <c r="K52" s="22">
        <f t="shared" si="16"/>
        <v>0</v>
      </c>
      <c r="L52" s="23">
        <f t="shared" si="17"/>
        <v>0</v>
      </c>
      <c r="M52" s="23">
        <f t="shared" si="18"/>
        <v>0</v>
      </c>
      <c r="N52" s="23">
        <f t="shared" si="19"/>
        <v>0</v>
      </c>
      <c r="O52" s="23">
        <f t="shared" si="20"/>
        <v>0</v>
      </c>
    </row>
    <row r="53" spans="1:15" s="5" customFormat="1" ht="12">
      <c r="A53" s="8">
        <v>34</v>
      </c>
      <c r="B53" s="67" t="s">
        <v>197</v>
      </c>
      <c r="C53" s="46">
        <v>10</v>
      </c>
      <c r="D53" s="16" t="s">
        <v>19</v>
      </c>
      <c r="E53" s="22"/>
      <c r="F53" s="22">
        <f t="shared" si="14"/>
        <v>0</v>
      </c>
      <c r="G53" s="22">
        <f t="shared" si="15"/>
        <v>0</v>
      </c>
      <c r="H53" s="22"/>
      <c r="I53" s="22"/>
      <c r="J53" s="22"/>
      <c r="K53" s="22">
        <f t="shared" si="16"/>
        <v>0</v>
      </c>
      <c r="L53" s="23">
        <f t="shared" si="17"/>
        <v>0</v>
      </c>
      <c r="M53" s="23">
        <f t="shared" si="18"/>
        <v>0</v>
      </c>
      <c r="N53" s="23">
        <f t="shared" si="19"/>
        <v>0</v>
      </c>
      <c r="O53" s="23">
        <f t="shared" si="20"/>
        <v>0</v>
      </c>
    </row>
    <row r="54" spans="1:15" s="5" customFormat="1" ht="12">
      <c r="A54" s="8">
        <v>35</v>
      </c>
      <c r="B54" s="67" t="s">
        <v>370</v>
      </c>
      <c r="C54" s="16">
        <v>20</v>
      </c>
      <c r="D54" s="16" t="s">
        <v>19</v>
      </c>
      <c r="E54" s="22"/>
      <c r="F54" s="22">
        <f t="shared" si="14"/>
        <v>0</v>
      </c>
      <c r="G54" s="22">
        <f t="shared" si="15"/>
        <v>0</v>
      </c>
      <c r="H54" s="22"/>
      <c r="I54" s="22"/>
      <c r="J54" s="22"/>
      <c r="K54" s="22">
        <f t="shared" si="16"/>
        <v>0</v>
      </c>
      <c r="L54" s="23">
        <f t="shared" si="17"/>
        <v>0</v>
      </c>
      <c r="M54" s="23">
        <f t="shared" si="18"/>
        <v>0</v>
      </c>
      <c r="N54" s="23">
        <f t="shared" si="19"/>
        <v>0</v>
      </c>
      <c r="O54" s="23">
        <f t="shared" si="20"/>
        <v>0</v>
      </c>
    </row>
    <row r="55" spans="1:15" s="5" customFormat="1" ht="12">
      <c r="A55" s="8">
        <v>36</v>
      </c>
      <c r="B55" s="67" t="s">
        <v>198</v>
      </c>
      <c r="C55" s="16">
        <v>50</v>
      </c>
      <c r="D55" s="16" t="s">
        <v>19</v>
      </c>
      <c r="E55" s="22"/>
      <c r="F55" s="22">
        <f t="shared" si="14"/>
        <v>0</v>
      </c>
      <c r="G55" s="22">
        <f t="shared" si="15"/>
        <v>0</v>
      </c>
      <c r="H55" s="22"/>
      <c r="I55" s="22"/>
      <c r="J55" s="22"/>
      <c r="K55" s="22">
        <f t="shared" si="16"/>
        <v>0</v>
      </c>
      <c r="L55" s="23">
        <f t="shared" si="17"/>
        <v>0</v>
      </c>
      <c r="M55" s="23">
        <f t="shared" si="18"/>
        <v>0</v>
      </c>
      <c r="N55" s="23">
        <f t="shared" si="19"/>
        <v>0</v>
      </c>
      <c r="O55" s="23">
        <f t="shared" si="20"/>
        <v>0</v>
      </c>
    </row>
    <row r="56" spans="1:15" s="5" customFormat="1" ht="12">
      <c r="A56" s="8">
        <v>37</v>
      </c>
      <c r="B56" s="67" t="s">
        <v>199</v>
      </c>
      <c r="C56" s="16">
        <v>20</v>
      </c>
      <c r="D56" s="16" t="s">
        <v>19</v>
      </c>
      <c r="E56" s="22"/>
      <c r="F56" s="22">
        <f t="shared" si="14"/>
        <v>0</v>
      </c>
      <c r="G56" s="22">
        <f t="shared" si="15"/>
        <v>0</v>
      </c>
      <c r="H56" s="22"/>
      <c r="I56" s="22"/>
      <c r="J56" s="22"/>
      <c r="K56" s="22">
        <f t="shared" si="16"/>
        <v>0</v>
      </c>
      <c r="L56" s="23">
        <f t="shared" si="17"/>
        <v>0</v>
      </c>
      <c r="M56" s="23">
        <f t="shared" si="18"/>
        <v>0</v>
      </c>
      <c r="N56" s="23">
        <f t="shared" si="19"/>
        <v>0</v>
      </c>
      <c r="O56" s="23">
        <f t="shared" si="20"/>
        <v>0</v>
      </c>
    </row>
    <row r="57" spans="1:15" s="5" customFormat="1" ht="15.75" customHeight="1">
      <c r="A57" s="105" t="s">
        <v>322</v>
      </c>
      <c r="B57" s="106"/>
      <c r="C57" s="106"/>
      <c r="D57" s="106"/>
      <c r="E57" s="107"/>
      <c r="F57" s="12" t="s">
        <v>377</v>
      </c>
      <c r="G57" s="12" t="s">
        <v>377</v>
      </c>
      <c r="H57" s="12" t="s">
        <v>377</v>
      </c>
      <c r="I57" s="12" t="s">
        <v>377</v>
      </c>
      <c r="J57" s="12" t="s">
        <v>377</v>
      </c>
      <c r="K57" s="12" t="s">
        <v>377</v>
      </c>
      <c r="L57" s="12" t="s">
        <v>377</v>
      </c>
      <c r="M57" s="23">
        <f>SUM(M47:M56)</f>
        <v>0</v>
      </c>
      <c r="N57" s="23">
        <f t="shared" si="19"/>
        <v>0</v>
      </c>
      <c r="O57" s="23">
        <f t="shared" si="20"/>
        <v>0</v>
      </c>
    </row>
    <row r="59" spans="1:15">
      <c r="A59" s="101" t="s">
        <v>378</v>
      </c>
      <c r="B59" s="102"/>
      <c r="C59" s="2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5">
      <c r="A60" s="112" t="s">
        <v>416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</row>
    <row r="61" spans="1:15">
      <c r="A61" s="113" t="s">
        <v>417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</row>
    <row r="62" spans="1:15">
      <c r="A62" s="113" t="s">
        <v>418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</row>
    <row r="63" spans="1:15">
      <c r="A63" s="112" t="s">
        <v>419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</row>
    <row r="64" spans="1:15">
      <c r="A64" s="103" t="s">
        <v>420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</row>
    <row r="65" spans="1:15">
      <c r="A65" s="103" t="s">
        <v>421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</row>
    <row r="66" spans="1:15">
      <c r="A66" s="103" t="s">
        <v>437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</row>
    <row r="67" spans="1:15">
      <c r="A67" s="103" t="s">
        <v>423</v>
      </c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1:15">
      <c r="A68" s="103" t="s">
        <v>424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</row>
    <row r="69" spans="1:15">
      <c r="A69" s="103" t="s">
        <v>425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</row>
    <row r="70" spans="1:15">
      <c r="A70" s="103" t="s">
        <v>426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</row>
    <row r="71" spans="1:15">
      <c r="A71" s="103" t="s">
        <v>427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</row>
    <row r="72" spans="1:15">
      <c r="A72" s="103" t="s">
        <v>428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5">
      <c r="A73" s="103" t="s">
        <v>429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5" ht="15" customHeight="1">
      <c r="A74" s="99" t="s">
        <v>379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</row>
    <row r="75" spans="1:15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</row>
    <row r="76" spans="1:15">
      <c r="A76" s="103" t="s">
        <v>380</v>
      </c>
      <c r="B76" s="102"/>
      <c r="C76" s="34"/>
      <c r="D76" s="35"/>
      <c r="E76" s="35"/>
      <c r="F76" s="35"/>
      <c r="G76" s="35" t="s">
        <v>381</v>
      </c>
      <c r="H76" s="35"/>
      <c r="I76" s="35"/>
      <c r="J76" s="35"/>
      <c r="K76" s="35"/>
      <c r="L76" s="35" t="s">
        <v>382</v>
      </c>
      <c r="M76" s="35"/>
      <c r="N76" s="35"/>
    </row>
  </sheetData>
  <mergeCells count="24">
    <mergeCell ref="A71:N71"/>
    <mergeCell ref="A72:N72"/>
    <mergeCell ref="A65:N65"/>
    <mergeCell ref="A66:N66"/>
    <mergeCell ref="A68:N68"/>
    <mergeCell ref="A69:N69"/>
    <mergeCell ref="A70:N70"/>
    <mergeCell ref="A67:O67"/>
    <mergeCell ref="A73:N73"/>
    <mergeCell ref="A74:N74"/>
    <mergeCell ref="A76:B76"/>
    <mergeCell ref="A57:E57"/>
    <mergeCell ref="A2:O2"/>
    <mergeCell ref="A5:O5"/>
    <mergeCell ref="A28:O28"/>
    <mergeCell ref="A44:O44"/>
    <mergeCell ref="A25:E25"/>
    <mergeCell ref="A41:E41"/>
    <mergeCell ref="A59:B59"/>
    <mergeCell ref="A60:N60"/>
    <mergeCell ref="A61:N61"/>
    <mergeCell ref="A62:N62"/>
    <mergeCell ref="A63:N63"/>
    <mergeCell ref="A64:N64"/>
  </mergeCells>
  <pageMargins left="0.70866141732283472" right="0.70866141732283472" top="0.74803149606299213" bottom="0.74803149606299213" header="0.31496062992125984" footer="0.31496062992125984"/>
  <pageSetup paperSize="9" scale="9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MLEKO</vt:lpstr>
      <vt:lpstr>MESO</vt:lpstr>
      <vt:lpstr>RIBE</vt:lpstr>
      <vt:lpstr>JAJCA</vt:lpstr>
      <vt:lpstr>ŽITA</vt:lpstr>
      <vt:lpstr>MED</vt:lpstr>
      <vt:lpstr>IZDELKI IZ SADJA</vt:lpstr>
      <vt:lpstr>VRTNINE</vt:lpstr>
      <vt:lpstr>SADJE</vt:lpstr>
      <vt:lpstr>OSTALO BLAGO</vt:lpstr>
      <vt:lpstr>BIO ŽIVILA</vt:lpstr>
      <vt:lpstr>DIETNA HRANA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amihelcic</cp:lastModifiedBy>
  <cp:lastPrinted>2012-03-09T09:43:54Z</cp:lastPrinted>
  <dcterms:created xsi:type="dcterms:W3CDTF">2012-02-07T10:23:43Z</dcterms:created>
  <dcterms:modified xsi:type="dcterms:W3CDTF">2012-03-09T09:46:09Z</dcterms:modified>
</cp:coreProperties>
</file>