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jubljana.si\mu\home\HomeJSS\veselm\moji dokumenti\SPLETNA STRAN JSS MOL\2018\"/>
    </mc:Choice>
  </mc:AlternateContent>
  <bookViews>
    <workbookView xWindow="0" yWindow="0" windowWidth="19200" windowHeight="11490"/>
  </bookViews>
  <sheets>
    <sheet name="Zunanje pohodne površine" sheetId="1" r:id="rId1"/>
  </sheets>
  <definedNames>
    <definedName name="_xlnm.Print_Area" localSheetId="0">'Zunanje pohodne površine'!$A$1:$G$104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56" i="1" l="1"/>
  <c r="G48" i="1"/>
  <c r="G68" i="1" l="1"/>
  <c r="G66" i="1" l="1"/>
  <c r="G64" i="1"/>
  <c r="G62" i="1"/>
  <c r="G60" i="1"/>
  <c r="G58" i="1"/>
  <c r="G54" i="1"/>
  <c r="G52" i="1"/>
  <c r="G50" i="1"/>
  <c r="G46" i="1"/>
  <c r="G44" i="1"/>
  <c r="G42" i="1"/>
  <c r="G40" i="1"/>
  <c r="G38" i="1"/>
  <c r="G70" i="1" l="1"/>
  <c r="G19" i="1"/>
  <c r="G91" i="1"/>
  <c r="G92" i="1" s="1"/>
  <c r="G86" i="1"/>
  <c r="G84" i="1"/>
  <c r="G79" i="1"/>
  <c r="G80" i="1" s="1"/>
  <c r="G87" i="1" l="1"/>
  <c r="G94" i="1" s="1"/>
  <c r="G21" i="1" l="1"/>
  <c r="G24" i="1" s="1"/>
  <c r="G28" i="1" s="1"/>
  <c r="G30" i="1" l="1"/>
  <c r="G32" i="1" s="1"/>
</calcChain>
</file>

<file path=xl/sharedStrings.xml><?xml version="1.0" encoding="utf-8"?>
<sst xmlns="http://schemas.openxmlformats.org/spreadsheetml/2006/main" count="108" uniqueCount="84">
  <si>
    <t xml:space="preserve">Investitor: </t>
  </si>
  <si>
    <t>Javni stanovanjski sklad MOL, Zarnikova ulica 3 Ljubljana</t>
  </si>
  <si>
    <t>Objekt:</t>
  </si>
  <si>
    <t>STANOVANJSKA SOSESKA POLJE III.</t>
  </si>
  <si>
    <t>Sanacija zunanje ureditve</t>
  </si>
  <si>
    <t>Opomba:</t>
  </si>
  <si>
    <t>izpolnjevati je moč le celice, ki so potemnjene</t>
  </si>
  <si>
    <t>zap. št.</t>
  </si>
  <si>
    <t>Opis blaga oziroma storitve</t>
  </si>
  <si>
    <t>Enota</t>
  </si>
  <si>
    <t>Količina</t>
  </si>
  <si>
    <t>Cena / noto</t>
  </si>
  <si>
    <t>Skupaj</t>
  </si>
  <si>
    <t>1.</t>
  </si>
  <si>
    <t>kpl</t>
  </si>
  <si>
    <t>2.</t>
  </si>
  <si>
    <t>3.</t>
  </si>
  <si>
    <t>m1</t>
  </si>
  <si>
    <t>4.</t>
  </si>
  <si>
    <t>Odvoz izkopanega materjala in ruševin na stalno
deponijo kompletno s plačilom vseh potrebnih dajatev.</t>
  </si>
  <si>
    <t>m3</t>
  </si>
  <si>
    <t>5.</t>
  </si>
  <si>
    <t>Ureditev planuma naravnih temeljnih tal vezljive
zemljine / zrnate kamnine - 3.kategorije. Planiranje s
točnostjo +/- 2 em ter utrditev do predpisane zbitosti.
kompletno z dobavo in vgradnjo manjkajočega
materia/a.</t>
  </si>
  <si>
    <t>m2</t>
  </si>
  <si>
    <t>6.</t>
  </si>
  <si>
    <t>Dobava in vgradnja "izgubljenega" opaža na obeh
robovih obojestransko inox trak d= 3mm. Opaž se
poravna po višini z obstoječimi betonskimi robniki.</t>
  </si>
  <si>
    <t>7.</t>
  </si>
  <si>
    <t>Dobava in vgradnja podložnega betona MB 10120 v
debelini 5 cm</t>
  </si>
  <si>
    <t>8.</t>
  </si>
  <si>
    <t>9.</t>
  </si>
  <si>
    <t>10.</t>
  </si>
  <si>
    <t>11.</t>
  </si>
  <si>
    <t>12.</t>
  </si>
  <si>
    <t xml:space="preserve">Dobava in polaganje betonskih robnikov dimenzije 8 x 15 cm na betonsko posteljico. Robniki se polagajo med novo izvedeno betonsko potjo in obstoječim robnikom. Robnik na stiku z betonsko potjo je potrebno rezati pod kotom. Posamezni robniki dolžine 5 do 95 cm. </t>
  </si>
  <si>
    <t>kos</t>
  </si>
  <si>
    <t>13.</t>
  </si>
  <si>
    <t>Dobava in vgrajevanje zemlje. Z zemljo se zapolnijo prostori med novoizvedenimi robniki na nepohodnih površinah.</t>
  </si>
  <si>
    <t>14.</t>
  </si>
  <si>
    <t>15.</t>
  </si>
  <si>
    <t>skupaj:</t>
  </si>
  <si>
    <t>popust:</t>
  </si>
  <si>
    <t>skupaj za DDV:</t>
  </si>
  <si>
    <t>vse skupaj:</t>
  </si>
  <si>
    <t>Opomba: vse cene so v EUR!</t>
  </si>
  <si>
    <t>Dobava in montata pogreznjenih kanalet (kot obstoječe). Kanatete, ki jih pri rušitvah obstoječih robnikov ne bo možno ohraniti, bo potrebno nadomestiti z novimi</t>
  </si>
  <si>
    <t>Strojno ročna odstranitev obstoječih robnikov na
utrjenenih površinah (povezovalne poti). Odstranijo se
celi robniki, ki segajo v neutrjeni del površine, tako da
se kasneje položijo (po izvedbi novih betonskih
povezovalnih poti) novi - med novoizvedeno betonsko
potjo in obstoječim robnikom.Pri odstranjevanju je
potrebno paziti, da se ne poškoduje obstoječih
betonskih robnikov, ki ostanejo. Pri strojnem
odstranjevanju je potrebno "PAZITI" na spodnji ustroj
oz. obstoječo talno konstrukcijo.</t>
  </si>
  <si>
    <t>Zemeljska dela</t>
  </si>
  <si>
    <t>količina</t>
  </si>
  <si>
    <t>Preddela</t>
  </si>
  <si>
    <t xml:space="preserve">Rušenje podložnega betona debeline do  10 cm vključno z odvozom odpadnega materiala na trajno deponijo izvajalca. </t>
  </si>
  <si>
    <t>Preddela - skupaj</t>
  </si>
  <si>
    <t xml:space="preserve">Planiranje in valjanje planuma spodnjega ustroja do 60 MPa, tocnosti +- 3,0 cm. </t>
  </si>
  <si>
    <t xml:space="preserve">Zgornji ustroj </t>
  </si>
  <si>
    <t>zap. Št.</t>
  </si>
  <si>
    <t>Cena/enoto</t>
  </si>
  <si>
    <t>1.1.</t>
  </si>
  <si>
    <t>2.1.</t>
  </si>
  <si>
    <t>2.2.</t>
  </si>
  <si>
    <t>Zemeljska dela - skupaj</t>
  </si>
  <si>
    <t>3.1.</t>
  </si>
  <si>
    <t>Sanacija zunanjih pohodnih površin v stanovanjski soseski Polje III v Ljubljani</t>
  </si>
  <si>
    <t>A.</t>
  </si>
  <si>
    <t>B.</t>
  </si>
  <si>
    <t>SANACIJA PESKOVNIKOV</t>
  </si>
  <si>
    <t>SANACIJA ZUNANJIH POHODNIH POVRŠIN</t>
  </si>
  <si>
    <t>Zgornji ustroj - skupaj</t>
  </si>
  <si>
    <r>
      <rPr>
        <b/>
        <sz val="12"/>
        <color theme="1"/>
        <rFont val="Calibri"/>
        <family val="2"/>
        <charset val="238"/>
        <scheme val="minor"/>
      </rPr>
      <t xml:space="preserve">OPOMBE:   </t>
    </r>
    <r>
      <rPr>
        <sz val="12"/>
        <color theme="1"/>
        <rFont val="Calibri"/>
        <family val="2"/>
        <charset val="238"/>
        <scheme val="minor"/>
      </rPr>
      <t xml:space="preserve">                                                                                                                                                                                                                                                                                                                *Po ZDDV-1 mora davčni zavezanec, ki opravi gradbeno storitev za drugega davčnega zavezanca, izstaviti račun v smislu in obliki, kot ga predpisuje 76.a člen ZDDV,  s prevaljenim DDV. V 127.a členu Pravilnika o izvajanju ZDDV-1 so navedene izjeme. Vendar mora v takem primeru naročnik podati izjavo (v naročilu, pogodbi ali ločeno), da ni plačnik DDV na podlagi 76.a člena ZDDV-1 . Enako navedite, če niste davčni zavezanci.                                                                                                                                                                                  Obračun po dejanskih količinah, ugotovljenih na kraju samem, po cenah iz ponudbe                                                                                                           Ostala dolocila: po dogovoru                                                                                                                                                                                                        Opcija ponudbe: 60 dni </t>
    </r>
  </si>
  <si>
    <t>REKAPITULACIJA</t>
  </si>
  <si>
    <t>sanacija peskovnikov skupaj:</t>
  </si>
  <si>
    <t>sanacija zunanjih pohodnih površin skupaj:</t>
  </si>
  <si>
    <t>DDV 9,5:</t>
  </si>
  <si>
    <t>v €</t>
  </si>
  <si>
    <r>
      <t xml:space="preserve">Priprava, ureditev in organizacija gradbiščta:                                                 - zaščita površine pred pričetkom del                                             - gradbiščna ograja, kot fizična zaščita gradbišča                                             - postavitev opozorilnih in obvestilnih tabel določenih za posamezno vrsto del                                                                             - postavitev začasne gradbiščne elektro omarice v kolikor jo bo izvajalec potreboval                                                                                                            - zavarovanje dostopov in zagotavljanje nadomestnih dostopov za najemnike (tudi gibalno ovirane), do posameznih objektov v času izvajanja del                                                                                        - postavitev zabojnika za skladiščenje orodja in materiala                                                                                                                           - postavitev začasnih sanitarij                                                                           - vsi eventuelni manipulativni stroški                                                                                       - pred pričetkom del je zaradi koriščenja elektrike in vode potrebno popisati začetno stanje števca za elektriko in vodo, po končanih delih pa izvesti obračun po dejanski porabi                                                                               </t>
    </r>
    <r>
      <rPr>
        <b/>
        <sz val="12"/>
        <color theme="1"/>
        <rFont val="Calibri"/>
        <family val="2"/>
        <charset val="238"/>
        <scheme val="minor"/>
      </rPr>
      <t>Opomba:</t>
    </r>
    <r>
      <rPr>
        <sz val="12"/>
        <color theme="1"/>
        <rFont val="Calibri"/>
        <family val="2"/>
        <charset val="238"/>
        <scheme val="minor"/>
      </rPr>
      <t xml:space="preserve"> Cena na enoto je fiksna in se zaradi eventuelnih dodatnih del ne spreminja.</t>
    </r>
  </si>
  <si>
    <t>Izdelava rebraste strukture taktilnih oznak reliefne vodilne črte po predlogu projektanta, skladno s smernicami SIST1186 (npr. hladna strukturna plastika).  Pred izvedbo je potrebno pripraviti vzorec, ki ga potrdi društvo slepih in slabovidnih, ter lastnik in nadzor.</t>
  </si>
  <si>
    <t xml:space="preserve">Dobava in vgradnja hotiške mivke oz. peska 0-4mm za peskovnike v izravnanem sloju deb. 25 cm nad geotekstilom. </t>
  </si>
  <si>
    <t>Nabava, dobava in polaganje PP geotekstila 300 g/m2 (npr. Polyfelt TS30 ali podobno) na splaniran in uvaljan planum spodnjega ustroja oziroma terena.</t>
  </si>
  <si>
    <t xml:space="preserve">Dobava, vgradnja, planiranje in utrjevanje tamponskega materiala v debelini 16 cm </t>
  </si>
  <si>
    <t>Izvedba nosilne plasti bituminiziranega drobljenca AC 22 base B 50/70 A4 v debelini 5 cm. (poti širine do 1,50 m)</t>
  </si>
  <si>
    <t>Izvedba obrabne plasti bituminiziranega betona - votli PA 11 v debelini 4 cm. (poti širine 1,50 m)</t>
  </si>
  <si>
    <t>Izvedba polnila po sistema kot npr. Rofix Creteophalt</t>
  </si>
  <si>
    <t>16.</t>
  </si>
  <si>
    <t>Peskanje Confalt površine dvakratno v dveh smereh, da se zagotovi protidrsnost podlage.</t>
  </si>
  <si>
    <t>Izdelava rebraste strukture taktilnih prečnih usmerjevalnih čepastih oznak dimenzije 0,90 x 1,50 m, po predlogu projektanta, skladno s smernicami SIST 1186 (npr. hladna strukturna plastika). Pred izvedbo je potrebno pripraviti vzorec, ki ga potrdi društvo slepih in slabovidnih, ter lastnik in nadzor.</t>
  </si>
  <si>
    <t>kom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</si>
</sst>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_€"/>
    <numFmt numFmtId="165" formatCode="#,##0.00\ &quot;€&quot;"/>
  </numFmts>
  <fonts count="11" x14ac:knownFonts="1">
    <font>
      <sz val="11"/>
      <color theme="1"/>
      <name val="Calibri"/>
      <family val="2"/>
      <charset val="238"/>
      <scheme val="minor"/>
    </font>
    <font>
      <sz val="10"/>
      <color theme="1"/>
      <name val="Calibri"/>
      <family val="2"/>
      <charset val="238"/>
      <scheme val="minor"/>
    </font>
    <font>
      <sz val="12"/>
      <color theme="1"/>
      <name val="Calibri"/>
      <family val="2"/>
      <charset val="238"/>
      <scheme val="minor"/>
    </font>
    <font>
      <i/>
      <sz val="12"/>
      <color theme="1"/>
      <name val="Calibri"/>
      <family val="2"/>
      <charset val="238"/>
      <scheme val="minor"/>
    </font>
    <font>
      <b/>
      <sz val="12"/>
      <color theme="1"/>
      <name val="Calibri"/>
      <family val="2"/>
      <charset val="238"/>
      <scheme val="minor"/>
    </font>
    <font>
      <sz val="12"/>
      <name val="Calibri"/>
      <family val="2"/>
      <charset val="238"/>
      <scheme val="minor"/>
    </font>
    <font>
      <sz val="10"/>
      <name val="Arial"/>
      <family val="2"/>
      <charset val="238"/>
    </font>
    <font>
      <b/>
      <sz val="12"/>
      <name val="Calibri"/>
      <family val="2"/>
      <charset val="238"/>
      <scheme val="minor"/>
    </font>
    <font>
      <i/>
      <sz val="12"/>
      <name val="Calibri"/>
      <family val="2"/>
      <charset val="238"/>
      <scheme val="minor"/>
    </font>
    <font>
      <sz val="12"/>
      <color rgb="FFFF0000"/>
      <name val="Calibri"/>
      <family val="2"/>
      <charset val="238"/>
      <scheme val="minor"/>
    </font>
    <font>
      <sz val="12"/>
      <color theme="1" tint="0.34998626667073579"/>
      <name val="Calibri"/>
      <family val="2"/>
      <charset val="238"/>
      <scheme val="minor"/>
    </font>
  </fonts>
  <fills count="3">
    <fill>
      <patternFill patternType="none"/>
    </fill>
    <fill>
      <patternFill patternType="gray125"/>
    </fill>
    <fill>
      <patternFill patternType="solid">
        <fgColor them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double">
        <color indexed="64"/>
      </bottom>
      <diagonal/>
    </border>
  </borders>
  <cellStyleXfs count="4">
    <xf numFmtId="0" fontId="0" fillId="0" borderId="0"/>
    <xf numFmtId="0" fontId="1" fillId="0" borderId="0"/>
    <xf numFmtId="0" fontId="6" fillId="0" borderId="0"/>
    <xf numFmtId="0" fontId="6" fillId="0" borderId="0"/>
  </cellStyleXfs>
  <cellXfs count="101">
    <xf numFmtId="0" fontId="0" fillId="0" borderId="0" xfId="0"/>
    <xf numFmtId="0" fontId="3" fillId="0" borderId="1" xfId="1" applyFont="1" applyBorder="1" applyAlignment="1" applyProtection="1">
      <alignment horizontal="center" vertical="top"/>
    </xf>
    <xf numFmtId="0" fontId="3" fillId="0" borderId="1" xfId="1" applyFont="1" applyBorder="1" applyProtection="1"/>
    <xf numFmtId="0" fontId="3" fillId="0" borderId="1" xfId="1" applyFont="1" applyBorder="1" applyAlignment="1" applyProtection="1">
      <alignment horizontal="center" wrapText="1"/>
    </xf>
    <xf numFmtId="164" fontId="3" fillId="0" borderId="1" xfId="1" applyNumberFormat="1" applyFont="1" applyBorder="1" applyAlignment="1" applyProtection="1">
      <alignment horizontal="right"/>
    </xf>
    <xf numFmtId="164" fontId="3" fillId="0" borderId="1" xfId="1" applyNumberFormat="1" applyFont="1" applyBorder="1" applyProtection="1"/>
    <xf numFmtId="0" fontId="2" fillId="0" borderId="2" xfId="1" applyFont="1" applyBorder="1" applyAlignment="1" applyProtection="1">
      <alignment horizontal="center" vertical="top"/>
    </xf>
    <xf numFmtId="0" fontId="2" fillId="0" borderId="0" xfId="1" applyFont="1" applyAlignment="1" applyProtection="1"/>
    <xf numFmtId="0" fontId="2" fillId="0" borderId="0" xfId="1" applyFont="1" applyBorder="1" applyAlignment="1" applyProtection="1">
      <alignment horizontal="center" vertical="top" wrapText="1"/>
    </xf>
    <xf numFmtId="0" fontId="2" fillId="0" borderId="0" xfId="1" applyFont="1" applyBorder="1" applyAlignment="1" applyProtection="1">
      <alignment horizontal="center" vertical="top" shrinkToFit="1"/>
    </xf>
    <xf numFmtId="0" fontId="2" fillId="0" borderId="0" xfId="1" applyFont="1" applyBorder="1" applyAlignment="1" applyProtection="1">
      <alignment vertical="top" wrapText="1" shrinkToFit="1"/>
    </xf>
    <xf numFmtId="0" fontId="2" fillId="0" borderId="0" xfId="1" applyFont="1" applyBorder="1" applyAlignment="1" applyProtection="1">
      <alignment vertical="top" wrapText="1"/>
    </xf>
    <xf numFmtId="0" fontId="5" fillId="0" borderId="0" xfId="1" applyFont="1" applyBorder="1" applyProtection="1"/>
    <xf numFmtId="0" fontId="5" fillId="0" borderId="0" xfId="1" applyFont="1" applyBorder="1" applyAlignment="1" applyProtection="1">
      <alignment horizontal="center" vertical="top"/>
    </xf>
    <xf numFmtId="0" fontId="5" fillId="0" borderId="0" xfId="1" applyFont="1" applyBorder="1" applyAlignment="1" applyProtection="1">
      <alignment horizontal="center" wrapText="1"/>
    </xf>
    <xf numFmtId="164" fontId="5" fillId="0" borderId="0" xfId="1" applyNumberFormat="1" applyFont="1" applyBorder="1" applyAlignment="1" applyProtection="1">
      <alignment horizontal="right"/>
    </xf>
    <xf numFmtId="0" fontId="2" fillId="0" borderId="0" xfId="1" applyFont="1" applyBorder="1" applyAlignment="1" applyProtection="1">
      <alignment horizontal="center" wrapText="1"/>
    </xf>
    <xf numFmtId="0" fontId="2" fillId="0" borderId="0" xfId="1" applyFont="1" applyBorder="1" applyAlignment="1" applyProtection="1">
      <alignment horizontal="center" vertical="top"/>
    </xf>
    <xf numFmtId="0" fontId="2" fillId="0" borderId="0" xfId="1" applyFont="1" applyBorder="1" applyAlignment="1" applyProtection="1">
      <alignment wrapText="1"/>
    </xf>
    <xf numFmtId="164" fontId="2" fillId="0" borderId="0" xfId="1" applyNumberFormat="1" applyFont="1" applyBorder="1" applyAlignment="1" applyProtection="1">
      <alignment horizontal="right"/>
    </xf>
    <xf numFmtId="164" fontId="2" fillId="0" borderId="0" xfId="1" applyNumberFormat="1" applyFont="1" applyBorder="1" applyProtection="1"/>
    <xf numFmtId="0" fontId="2" fillId="0" borderId="0" xfId="1" applyFont="1" applyAlignment="1" applyProtection="1">
      <alignment horizontal="center" vertical="top"/>
    </xf>
    <xf numFmtId="0" fontId="2" fillId="0" borderId="0" xfId="1" applyFont="1" applyProtection="1"/>
    <xf numFmtId="0" fontId="4" fillId="0" borderId="0" xfId="1" applyFont="1" applyProtection="1"/>
    <xf numFmtId="0" fontId="4" fillId="0" borderId="0" xfId="1" applyFont="1" applyAlignment="1" applyProtection="1">
      <alignment horizontal="right" wrapText="1"/>
    </xf>
    <xf numFmtId="164" fontId="2" fillId="0" borderId="0" xfId="1" applyNumberFormat="1" applyFont="1" applyBorder="1" applyAlignment="1" applyProtection="1"/>
    <xf numFmtId="0" fontId="2" fillId="0" borderId="0" xfId="1" applyFont="1" applyFill="1" applyBorder="1" applyProtection="1"/>
    <xf numFmtId="0" fontId="2" fillId="0" borderId="0" xfId="1" applyFont="1" applyFill="1" applyBorder="1" applyAlignment="1" applyProtection="1">
      <alignment horizontal="left" vertical="top" wrapText="1"/>
    </xf>
    <xf numFmtId="164" fontId="4" fillId="0" borderId="0" xfId="1" applyNumberFormat="1" applyFont="1" applyBorder="1" applyAlignment="1" applyProtection="1">
      <alignment horizontal="right"/>
    </xf>
    <xf numFmtId="0" fontId="4" fillId="0" borderId="0" xfId="1" applyFont="1" applyFill="1" applyAlignment="1" applyProtection="1">
      <alignment horizontal="center" vertical="top"/>
    </xf>
    <xf numFmtId="0" fontId="5" fillId="0" borderId="0" xfId="1" applyFont="1" applyBorder="1" applyAlignment="1" applyProtection="1">
      <alignment vertical="top" wrapText="1"/>
    </xf>
    <xf numFmtId="165" fontId="2" fillId="2" borderId="0" xfId="0" applyNumberFormat="1" applyFont="1" applyFill="1" applyProtection="1">
      <protection locked="0"/>
    </xf>
    <xf numFmtId="164" fontId="2" fillId="2" borderId="0" xfId="1" applyNumberFormat="1" applyFont="1" applyFill="1" applyBorder="1" applyAlignment="1" applyProtection="1">
      <protection locked="0"/>
    </xf>
    <xf numFmtId="164" fontId="2" fillId="2" borderId="0" xfId="1" applyNumberFormat="1" applyFont="1" applyFill="1" applyBorder="1" applyProtection="1">
      <protection locked="0"/>
    </xf>
    <xf numFmtId="164" fontId="5" fillId="2" borderId="0" xfId="1" applyNumberFormat="1" applyFont="1" applyFill="1" applyBorder="1" applyProtection="1">
      <protection locked="0"/>
    </xf>
    <xf numFmtId="4" fontId="5" fillId="2" borderId="3" xfId="2" applyNumberFormat="1" applyFont="1" applyFill="1" applyBorder="1" applyAlignment="1" applyProtection="1">
      <alignment horizontal="right" indent="1"/>
      <protection locked="0"/>
    </xf>
    <xf numFmtId="4" fontId="5" fillId="2" borderId="0" xfId="0" applyNumberFormat="1" applyFont="1" applyFill="1" applyAlignment="1" applyProtection="1">
      <alignment horizontal="right" indent="1"/>
      <protection locked="0"/>
    </xf>
    <xf numFmtId="4" fontId="5" fillId="2" borderId="3" xfId="0" applyNumberFormat="1" applyFont="1" applyFill="1" applyBorder="1" applyAlignment="1" applyProtection="1">
      <alignment horizontal="right" indent="1"/>
      <protection locked="0"/>
    </xf>
    <xf numFmtId="0" fontId="2" fillId="0" borderId="0" xfId="0" applyFont="1" applyProtection="1"/>
    <xf numFmtId="0" fontId="0" fillId="0" borderId="0" xfId="0" applyProtection="1"/>
    <xf numFmtId="165" fontId="2" fillId="0" borderId="0" xfId="1" applyNumberFormat="1" applyFont="1" applyProtection="1"/>
    <xf numFmtId="0" fontId="2" fillId="0" borderId="0" xfId="0" applyFont="1" applyAlignment="1" applyProtection="1">
      <alignment horizontal="center"/>
    </xf>
    <xf numFmtId="165" fontId="2" fillId="0" borderId="0" xfId="0" applyNumberFormat="1" applyFont="1" applyProtection="1"/>
    <xf numFmtId="0" fontId="2" fillId="0" borderId="3" xfId="0" applyFont="1" applyBorder="1" applyAlignment="1" applyProtection="1">
      <alignment horizontal="center"/>
    </xf>
    <xf numFmtId="0" fontId="2" fillId="0" borderId="3" xfId="0" applyFont="1" applyBorder="1" applyProtection="1"/>
    <xf numFmtId="165" fontId="2" fillId="0" borderId="3" xfId="0" applyNumberFormat="1" applyFont="1" applyBorder="1" applyProtection="1"/>
    <xf numFmtId="0" fontId="2" fillId="0" borderId="0" xfId="0" applyFont="1" applyAlignment="1" applyProtection="1">
      <alignment horizontal="right"/>
    </xf>
    <xf numFmtId="0" fontId="10" fillId="0" borderId="0" xfId="0" applyFont="1" applyFill="1" applyProtection="1"/>
    <xf numFmtId="0" fontId="2" fillId="0" borderId="4" xfId="0" applyFont="1" applyBorder="1" applyProtection="1"/>
    <xf numFmtId="165" fontId="2" fillId="0" borderId="4" xfId="0" applyNumberFormat="1" applyFont="1" applyBorder="1" applyProtection="1"/>
    <xf numFmtId="0" fontId="2" fillId="0" borderId="0" xfId="0" applyFont="1" applyBorder="1" applyProtection="1"/>
    <xf numFmtId="165" fontId="2" fillId="0" borderId="0" xfId="0" applyNumberFormat="1" applyFont="1" applyBorder="1" applyProtection="1"/>
    <xf numFmtId="0" fontId="4" fillId="0" borderId="0" xfId="0" applyFont="1" applyProtection="1"/>
    <xf numFmtId="0" fontId="1" fillId="0" borderId="0" xfId="1" applyProtection="1"/>
    <xf numFmtId="0" fontId="4" fillId="0" borderId="0" xfId="0" applyFont="1" applyAlignment="1" applyProtection="1">
      <alignment horizontal="center" vertical="center"/>
    </xf>
    <xf numFmtId="0" fontId="8" fillId="0" borderId="0" xfId="0" applyFont="1" applyBorder="1" applyProtection="1"/>
    <xf numFmtId="4" fontId="8" fillId="0" borderId="1" xfId="0" applyNumberFormat="1" applyFont="1" applyBorder="1" applyAlignment="1" applyProtection="1">
      <alignment horizontal="center" vertical="top"/>
    </xf>
    <xf numFmtId="4" fontId="8" fillId="0" borderId="1" xfId="0" applyNumberFormat="1" applyFont="1" applyBorder="1" applyAlignment="1" applyProtection="1">
      <alignment horizontal="left" vertical="top"/>
    </xf>
    <xf numFmtId="4" fontId="8" fillId="0" borderId="1" xfId="0" applyNumberFormat="1" applyFont="1" applyBorder="1" applyAlignment="1" applyProtection="1">
      <alignment horizontal="center"/>
    </xf>
    <xf numFmtId="4" fontId="8" fillId="0" borderId="1" xfId="0" applyNumberFormat="1" applyFont="1" applyBorder="1" applyAlignment="1" applyProtection="1">
      <alignment horizontal="right" vertical="top"/>
    </xf>
    <xf numFmtId="0" fontId="5" fillId="0" borderId="0" xfId="0" applyFont="1" applyBorder="1" applyProtection="1"/>
    <xf numFmtId="4" fontId="7" fillId="0" borderId="0" xfId="0" applyNumberFormat="1" applyFont="1" applyAlignment="1" applyProtection="1">
      <alignment horizontal="center" vertical="top"/>
    </xf>
    <xf numFmtId="4" fontId="7" fillId="0" borderId="0" xfId="0" applyNumberFormat="1" applyFont="1" applyAlignment="1" applyProtection="1">
      <alignment horizontal="left" vertical="top"/>
    </xf>
    <xf numFmtId="4" fontId="7" fillId="0" borderId="0" xfId="0" applyNumberFormat="1" applyFont="1" applyAlignment="1" applyProtection="1">
      <alignment horizontal="center"/>
    </xf>
    <xf numFmtId="4" fontId="7" fillId="0" borderId="0" xfId="0" applyNumberFormat="1" applyFont="1" applyAlignment="1" applyProtection="1">
      <alignment horizontal="right" vertical="top"/>
    </xf>
    <xf numFmtId="4" fontId="5" fillId="0" borderId="0" xfId="0" applyNumberFormat="1" applyFont="1" applyAlignment="1" applyProtection="1">
      <alignment horizontal="center"/>
    </xf>
    <xf numFmtId="4" fontId="5" fillId="0" borderId="0" xfId="0" applyNumberFormat="1" applyFont="1" applyAlignment="1" applyProtection="1">
      <alignment horizontal="right" vertical="top"/>
    </xf>
    <xf numFmtId="4" fontId="5" fillId="0" borderId="0" xfId="2" applyNumberFormat="1" applyFont="1" applyAlignment="1" applyProtection="1">
      <alignment horizontal="left" vertical="top"/>
    </xf>
    <xf numFmtId="4" fontId="5" fillId="0" borderId="3" xfId="2" applyNumberFormat="1" applyFont="1" applyBorder="1" applyAlignment="1" applyProtection="1">
      <alignment horizontal="center" vertical="top"/>
    </xf>
    <xf numFmtId="0" fontId="5" fillId="0" borderId="3" xfId="2" applyFont="1" applyFill="1" applyBorder="1" applyAlignment="1" applyProtection="1">
      <alignment horizontal="left" vertical="top" wrapText="1"/>
    </xf>
    <xf numFmtId="4" fontId="5" fillId="0" borderId="3" xfId="2" applyNumberFormat="1" applyFont="1" applyBorder="1" applyAlignment="1" applyProtection="1">
      <alignment horizontal="center"/>
    </xf>
    <xf numFmtId="4" fontId="5" fillId="0" borderId="3" xfId="2" applyNumberFormat="1" applyFont="1" applyBorder="1" applyAlignment="1" applyProtection="1">
      <alignment horizontal="right" indent="1"/>
    </xf>
    <xf numFmtId="4" fontId="7" fillId="0" borderId="0" xfId="0" applyNumberFormat="1" applyFont="1" applyBorder="1" applyAlignment="1" applyProtection="1">
      <alignment horizontal="center" vertical="top"/>
    </xf>
    <xf numFmtId="4" fontId="7" fillId="0" borderId="0" xfId="0" applyNumberFormat="1" applyFont="1" applyBorder="1" applyAlignment="1" applyProtection="1">
      <alignment horizontal="left" vertical="top"/>
    </xf>
    <xf numFmtId="4" fontId="7" fillId="0" borderId="0" xfId="0" applyNumberFormat="1" applyFont="1" applyBorder="1" applyAlignment="1" applyProtection="1">
      <alignment horizontal="center"/>
    </xf>
    <xf numFmtId="4" fontId="7" fillId="0" borderId="0" xfId="0" applyNumberFormat="1" applyFont="1" applyBorder="1" applyAlignment="1" applyProtection="1">
      <alignment horizontal="right" indent="1"/>
    </xf>
    <xf numFmtId="4" fontId="5" fillId="0" borderId="0" xfId="0" applyNumberFormat="1" applyFont="1" applyAlignment="1" applyProtection="1">
      <alignment horizontal="right" indent="1"/>
    </xf>
    <xf numFmtId="4" fontId="5" fillId="0" borderId="0" xfId="0" applyNumberFormat="1" applyFont="1" applyAlignment="1" applyProtection="1">
      <alignment horizontal="center" vertical="top"/>
    </xf>
    <xf numFmtId="4" fontId="5" fillId="0" borderId="0" xfId="0" applyNumberFormat="1" applyFont="1" applyAlignment="1" applyProtection="1">
      <alignment horizontal="left" vertical="top"/>
    </xf>
    <xf numFmtId="0" fontId="9" fillId="0" borderId="0" xfId="0" applyFont="1" applyBorder="1" applyAlignment="1" applyProtection="1">
      <alignment vertical="top"/>
    </xf>
    <xf numFmtId="0" fontId="5" fillId="0" borderId="0" xfId="0" applyFont="1" applyBorder="1" applyAlignment="1" applyProtection="1">
      <alignment horizontal="left" vertical="top" wrapText="1"/>
    </xf>
    <xf numFmtId="0" fontId="9" fillId="0" borderId="0" xfId="0" applyFont="1" applyBorder="1" applyProtection="1"/>
    <xf numFmtId="4" fontId="5" fillId="0" borderId="3" xfId="0" applyNumberFormat="1" applyFont="1" applyBorder="1" applyAlignment="1" applyProtection="1">
      <alignment horizontal="center" vertical="top"/>
    </xf>
    <xf numFmtId="0" fontId="5" fillId="0" borderId="3" xfId="0" applyFont="1" applyBorder="1" applyAlignment="1" applyProtection="1">
      <alignment horizontal="left" vertical="top" wrapText="1"/>
    </xf>
    <xf numFmtId="4" fontId="5" fillId="0" borderId="3" xfId="0" applyNumberFormat="1" applyFont="1" applyBorder="1" applyAlignment="1" applyProtection="1">
      <alignment horizontal="center"/>
    </xf>
    <xf numFmtId="4" fontId="5" fillId="0" borderId="3" xfId="0" applyNumberFormat="1" applyFont="1" applyBorder="1" applyAlignment="1" applyProtection="1">
      <alignment horizontal="right" indent="1"/>
    </xf>
    <xf numFmtId="4" fontId="7" fillId="0" borderId="0" xfId="0" applyNumberFormat="1" applyFont="1" applyAlignment="1" applyProtection="1">
      <alignment horizontal="right" indent="1"/>
    </xf>
    <xf numFmtId="4" fontId="7" fillId="0" borderId="4" xfId="0" applyNumberFormat="1" applyFont="1" applyBorder="1" applyAlignment="1" applyProtection="1">
      <alignment horizontal="center" vertical="top"/>
    </xf>
    <xf numFmtId="0" fontId="7" fillId="0" borderId="4" xfId="0" applyFont="1" applyBorder="1" applyAlignment="1" applyProtection="1">
      <alignment horizontal="left" vertical="top" wrapText="1"/>
    </xf>
    <xf numFmtId="4" fontId="5" fillId="0" borderId="4" xfId="0" applyNumberFormat="1" applyFont="1" applyBorder="1" applyAlignment="1" applyProtection="1">
      <alignment horizontal="center"/>
    </xf>
    <xf numFmtId="4" fontId="5" fillId="0" borderId="4" xfId="0" applyNumberFormat="1" applyFont="1" applyBorder="1" applyAlignment="1" applyProtection="1">
      <alignment horizontal="right" indent="1"/>
    </xf>
    <xf numFmtId="4" fontId="7" fillId="0" borderId="4" xfId="0" applyNumberFormat="1" applyFont="1" applyBorder="1" applyAlignment="1" applyProtection="1">
      <alignment horizontal="right" indent="1"/>
    </xf>
    <xf numFmtId="0" fontId="5" fillId="0" borderId="0" xfId="0" applyFont="1" applyBorder="1" applyAlignment="1" applyProtection="1">
      <alignment horizontal="center"/>
    </xf>
    <xf numFmtId="4" fontId="5" fillId="0" borderId="0" xfId="0" applyNumberFormat="1" applyFont="1" applyFill="1" applyAlignment="1" applyProtection="1">
      <alignment horizontal="center" vertical="top"/>
    </xf>
    <xf numFmtId="0" fontId="5" fillId="0" borderId="0" xfId="0" applyFont="1" applyFill="1" applyBorder="1" applyAlignment="1" applyProtection="1">
      <alignment horizontal="left" vertical="top" wrapText="1"/>
    </xf>
    <xf numFmtId="164" fontId="4" fillId="0" borderId="0" xfId="1" applyNumberFormat="1" applyFont="1" applyFill="1" applyBorder="1" applyProtection="1"/>
    <xf numFmtId="164" fontId="4" fillId="0" borderId="0" xfId="0" applyNumberFormat="1" applyFont="1" applyFill="1" applyProtection="1"/>
    <xf numFmtId="0" fontId="2" fillId="0" borderId="0" xfId="0" applyFont="1" applyAlignment="1" applyProtection="1">
      <alignment wrapText="1"/>
    </xf>
    <xf numFmtId="0" fontId="2" fillId="0" borderId="0" xfId="0" applyFont="1" applyAlignment="1" applyProtection="1">
      <alignment horizontal="center" vertical="top"/>
    </xf>
    <xf numFmtId="0" fontId="2" fillId="0" borderId="0" xfId="0" applyFont="1" applyAlignment="1" applyProtection="1">
      <alignment horizontal="left" vertical="top"/>
    </xf>
    <xf numFmtId="0" fontId="2" fillId="0" borderId="0" xfId="1" applyFont="1" applyBorder="1" applyAlignment="1" applyProtection="1">
      <alignment horizontal="left" vertical="top" wrapText="1"/>
    </xf>
  </cellXfs>
  <cellStyles count="4">
    <cellStyle name="Navadno" xfId="0" builtinId="0"/>
    <cellStyle name="Navadno 2" xfId="1"/>
    <cellStyle name="Navadno 2 2" xfId="2"/>
    <cellStyle name="Normal_Lis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1"/>
  <sheetViews>
    <sheetView tabSelected="1" view="pageBreakPreview" zoomScale="85" zoomScaleNormal="85" zoomScaleSheetLayoutView="85" workbookViewId="0">
      <selection activeCell="C11" sqref="C11"/>
    </sheetView>
  </sheetViews>
  <sheetFormatPr defaultRowHeight="15" x14ac:dyDescent="0.25"/>
  <cols>
    <col min="1" max="1" width="4.28515625" style="39" customWidth="1"/>
    <col min="2" max="2" width="9.28515625" style="39" customWidth="1"/>
    <col min="3" max="3" width="54.7109375" style="39" customWidth="1"/>
    <col min="4" max="4" width="9.140625" style="39"/>
    <col min="5" max="6" width="13.7109375" style="39" customWidth="1"/>
    <col min="7" max="7" width="18.7109375" style="39" customWidth="1"/>
    <col min="8" max="16384" width="9.140625" style="39"/>
  </cols>
  <sheetData>
    <row r="1" spans="1:7" ht="15.75" x14ac:dyDescent="0.25">
      <c r="A1" s="38"/>
      <c r="B1" s="38"/>
      <c r="C1" s="38"/>
      <c r="D1" s="38"/>
      <c r="E1" s="38"/>
      <c r="F1" s="38"/>
      <c r="G1" s="38"/>
    </row>
    <row r="2" spans="1:7" ht="15.75" x14ac:dyDescent="0.25">
      <c r="A2" s="38"/>
      <c r="B2" s="22"/>
      <c r="C2" s="22" t="s">
        <v>60</v>
      </c>
      <c r="D2" s="22"/>
      <c r="E2" s="22"/>
      <c r="F2" s="22"/>
      <c r="G2" s="22"/>
    </row>
    <row r="3" spans="1:7" ht="15.75" x14ac:dyDescent="0.25">
      <c r="A3" s="38"/>
      <c r="B3" s="21" t="s">
        <v>0</v>
      </c>
      <c r="C3" s="23" t="s">
        <v>1</v>
      </c>
      <c r="D3" s="24"/>
      <c r="E3" s="22"/>
      <c r="F3" s="22"/>
      <c r="G3" s="22"/>
    </row>
    <row r="4" spans="1:7" ht="15.75" x14ac:dyDescent="0.25">
      <c r="A4" s="38"/>
      <c r="B4" s="21"/>
      <c r="C4" s="23"/>
      <c r="D4" s="24"/>
      <c r="E4" s="22"/>
      <c r="F4" s="22"/>
      <c r="G4" s="22"/>
    </row>
    <row r="5" spans="1:7" ht="15.75" x14ac:dyDescent="0.25">
      <c r="A5" s="38"/>
      <c r="B5" s="38"/>
      <c r="C5" s="38"/>
      <c r="D5" s="38"/>
      <c r="E5" s="38"/>
      <c r="F5" s="38"/>
      <c r="G5" s="38"/>
    </row>
    <row r="6" spans="1:7" ht="15.75" x14ac:dyDescent="0.25">
      <c r="A6" s="38"/>
      <c r="B6" s="21" t="s">
        <v>2</v>
      </c>
      <c r="C6" s="23" t="s">
        <v>3</v>
      </c>
      <c r="D6" s="25"/>
      <c r="E6" s="22"/>
      <c r="F6" s="22"/>
      <c r="G6" s="22"/>
    </row>
    <row r="7" spans="1:7" ht="15.75" x14ac:dyDescent="0.25">
      <c r="A7" s="38"/>
      <c r="B7" s="22"/>
      <c r="C7" s="22" t="s">
        <v>4</v>
      </c>
      <c r="D7" s="25"/>
      <c r="E7" s="22"/>
      <c r="F7" s="22"/>
      <c r="G7" s="22"/>
    </row>
    <row r="8" spans="1:7" ht="15.75" x14ac:dyDescent="0.25">
      <c r="A8" s="38"/>
      <c r="B8" s="22"/>
      <c r="C8" s="22"/>
      <c r="D8" s="25"/>
      <c r="E8" s="22"/>
      <c r="F8" s="22"/>
      <c r="G8" s="22"/>
    </row>
    <row r="9" spans="1:7" ht="15.75" x14ac:dyDescent="0.25">
      <c r="A9" s="38"/>
      <c r="B9" s="21"/>
      <c r="C9" s="22"/>
      <c r="D9" s="25"/>
      <c r="E9" s="22"/>
      <c r="F9" s="22"/>
      <c r="G9" s="22"/>
    </row>
    <row r="10" spans="1:7" ht="15.75" x14ac:dyDescent="0.25">
      <c r="A10" s="38"/>
      <c r="B10" s="21"/>
      <c r="C10" s="38"/>
      <c r="D10" s="38"/>
      <c r="E10" s="38"/>
      <c r="F10" s="38"/>
      <c r="G10" s="38"/>
    </row>
    <row r="11" spans="1:7" ht="15.75" x14ac:dyDescent="0.25">
      <c r="A11" s="38"/>
      <c r="B11" s="21" t="s">
        <v>5</v>
      </c>
      <c r="C11" s="22" t="s">
        <v>6</v>
      </c>
      <c r="D11" s="22"/>
      <c r="E11" s="22"/>
      <c r="F11" s="22"/>
      <c r="G11" s="22"/>
    </row>
    <row r="12" spans="1:7" ht="15.75" x14ac:dyDescent="0.25">
      <c r="A12" s="38"/>
      <c r="B12" s="21"/>
      <c r="C12" s="22"/>
      <c r="D12" s="22"/>
      <c r="E12" s="22"/>
      <c r="F12" s="22"/>
      <c r="G12" s="22"/>
    </row>
    <row r="13" spans="1:7" ht="15.75" x14ac:dyDescent="0.25">
      <c r="A13" s="38"/>
      <c r="B13" s="21"/>
      <c r="C13" s="22"/>
      <c r="D13" s="22"/>
      <c r="E13" s="22"/>
      <c r="F13" s="22"/>
      <c r="G13" s="22"/>
    </row>
    <row r="14" spans="1:7" ht="15.75" x14ac:dyDescent="0.25">
      <c r="A14" s="38"/>
      <c r="B14" s="21"/>
      <c r="C14" s="22"/>
      <c r="D14" s="22"/>
      <c r="E14" s="22"/>
      <c r="F14" s="22"/>
      <c r="G14" s="22"/>
    </row>
    <row r="15" spans="1:7" ht="15.75" x14ac:dyDescent="0.25">
      <c r="A15" s="38"/>
      <c r="B15" s="21"/>
      <c r="C15" s="22"/>
      <c r="D15" s="22"/>
      <c r="E15" s="22"/>
      <c r="F15" s="22"/>
      <c r="G15" s="22"/>
    </row>
    <row r="16" spans="1:7" ht="15.75" x14ac:dyDescent="0.25">
      <c r="A16" s="38"/>
      <c r="B16" s="21"/>
      <c r="C16" s="22"/>
      <c r="D16" s="22"/>
      <c r="E16" s="22"/>
      <c r="F16" s="22"/>
      <c r="G16" s="22"/>
    </row>
    <row r="17" spans="1:7" ht="15.75" x14ac:dyDescent="0.25">
      <c r="A17" s="38"/>
      <c r="B17" s="21"/>
      <c r="C17" s="23" t="s">
        <v>67</v>
      </c>
      <c r="D17" s="22"/>
      <c r="E17" s="22"/>
      <c r="F17" s="22"/>
      <c r="G17" s="22"/>
    </row>
    <row r="18" spans="1:7" s="38" customFormat="1" ht="15.75" x14ac:dyDescent="0.25">
      <c r="B18" s="21"/>
      <c r="C18" s="22"/>
      <c r="D18" s="22"/>
      <c r="E18" s="22"/>
      <c r="F18" s="22"/>
      <c r="G18" s="22"/>
    </row>
    <row r="19" spans="1:7" s="38" customFormat="1" ht="15.75" x14ac:dyDescent="0.25">
      <c r="B19" s="21" t="s">
        <v>61</v>
      </c>
      <c r="C19" s="22" t="s">
        <v>64</v>
      </c>
      <c r="D19" s="22"/>
      <c r="E19" s="22"/>
      <c r="F19" s="22"/>
      <c r="G19" s="40">
        <f>G70</f>
        <v>0</v>
      </c>
    </row>
    <row r="20" spans="1:7" s="38" customFormat="1" ht="15.75" x14ac:dyDescent="0.25">
      <c r="B20" s="21"/>
      <c r="C20" s="22"/>
      <c r="D20" s="22"/>
      <c r="E20" s="22"/>
      <c r="F20" s="22"/>
      <c r="G20" s="40"/>
    </row>
    <row r="21" spans="1:7" s="38" customFormat="1" ht="15.75" x14ac:dyDescent="0.25">
      <c r="B21" s="41" t="s">
        <v>62</v>
      </c>
      <c r="C21" s="38" t="s">
        <v>63</v>
      </c>
      <c r="G21" s="42">
        <f>G94</f>
        <v>0</v>
      </c>
    </row>
    <row r="22" spans="1:7" s="38" customFormat="1" ht="15.75" x14ac:dyDescent="0.25">
      <c r="B22" s="43"/>
      <c r="C22" s="44"/>
      <c r="D22" s="44"/>
      <c r="E22" s="44"/>
      <c r="F22" s="44"/>
      <c r="G22" s="45"/>
    </row>
    <row r="23" spans="1:7" s="38" customFormat="1" ht="15.75" x14ac:dyDescent="0.25">
      <c r="B23" s="41"/>
      <c r="G23" s="42"/>
    </row>
    <row r="24" spans="1:7" s="38" customFormat="1" ht="15.75" x14ac:dyDescent="0.25">
      <c r="B24" s="41"/>
      <c r="D24" s="46" t="s">
        <v>39</v>
      </c>
      <c r="G24" s="42">
        <f>G19+G21</f>
        <v>0</v>
      </c>
    </row>
    <row r="25" spans="1:7" s="38" customFormat="1" ht="15.75" x14ac:dyDescent="0.25">
      <c r="B25" s="41"/>
      <c r="D25" s="46"/>
      <c r="G25" s="42"/>
    </row>
    <row r="26" spans="1:7" s="38" customFormat="1" ht="15.75" x14ac:dyDescent="0.25">
      <c r="B26" s="41"/>
      <c r="D26" s="46" t="s">
        <v>40</v>
      </c>
      <c r="F26" s="47" t="s">
        <v>71</v>
      </c>
      <c r="G26" s="31">
        <v>0</v>
      </c>
    </row>
    <row r="27" spans="1:7" s="38" customFormat="1" ht="15.75" x14ac:dyDescent="0.25">
      <c r="B27" s="41"/>
      <c r="D27" s="46"/>
      <c r="G27" s="42"/>
    </row>
    <row r="28" spans="1:7" s="38" customFormat="1" ht="15.75" x14ac:dyDescent="0.25">
      <c r="B28" s="41"/>
      <c r="D28" s="46" t="s">
        <v>41</v>
      </c>
      <c r="G28" s="42">
        <f>G24-G26</f>
        <v>0</v>
      </c>
    </row>
    <row r="29" spans="1:7" s="38" customFormat="1" ht="15.75" x14ac:dyDescent="0.25">
      <c r="B29" s="41"/>
      <c r="D29" s="46"/>
      <c r="G29" s="42"/>
    </row>
    <row r="30" spans="1:7" s="38" customFormat="1" ht="15.75" x14ac:dyDescent="0.25">
      <c r="B30" s="41"/>
      <c r="D30" s="46" t="s">
        <v>70</v>
      </c>
      <c r="G30" s="42">
        <f>G28*0.095</f>
        <v>0</v>
      </c>
    </row>
    <row r="31" spans="1:7" s="38" customFormat="1" ht="15.75" x14ac:dyDescent="0.25">
      <c r="B31" s="41"/>
      <c r="D31" s="46"/>
      <c r="G31" s="42"/>
    </row>
    <row r="32" spans="1:7" s="38" customFormat="1" ht="16.5" thickBot="1" x14ac:dyDescent="0.3">
      <c r="B32" s="41"/>
      <c r="D32" s="46" t="s">
        <v>42</v>
      </c>
      <c r="E32" s="48"/>
      <c r="F32" s="48"/>
      <c r="G32" s="49">
        <f>G28+G30</f>
        <v>0</v>
      </c>
    </row>
    <row r="33" spans="1:8" s="38" customFormat="1" ht="16.5" thickTop="1" x14ac:dyDescent="0.25">
      <c r="B33" s="41"/>
      <c r="D33" s="46"/>
      <c r="E33" s="50"/>
      <c r="F33" s="50"/>
      <c r="G33" s="51"/>
    </row>
    <row r="34" spans="1:8" ht="15.75" customHeight="1" x14ac:dyDescent="0.25">
      <c r="A34" s="38"/>
      <c r="B34" s="38"/>
      <c r="C34" s="22"/>
      <c r="D34" s="22"/>
      <c r="E34" s="22"/>
      <c r="F34" s="22"/>
      <c r="G34" s="40"/>
    </row>
    <row r="35" spans="1:8" s="52" customFormat="1" ht="15.75" x14ac:dyDescent="0.25">
      <c r="B35" s="29" t="s">
        <v>61</v>
      </c>
      <c r="C35" s="52" t="s">
        <v>64</v>
      </c>
      <c r="D35" s="23"/>
      <c r="E35" s="23"/>
      <c r="F35" s="23"/>
      <c r="G35" s="23"/>
    </row>
    <row r="36" spans="1:8" ht="15.75" x14ac:dyDescent="0.25">
      <c r="A36" s="38"/>
      <c r="B36" s="38"/>
      <c r="C36" s="38"/>
      <c r="D36" s="38"/>
      <c r="E36" s="38"/>
      <c r="F36" s="38"/>
      <c r="G36" s="38"/>
    </row>
    <row r="37" spans="1:8" ht="15.75" x14ac:dyDescent="0.25">
      <c r="A37" s="38"/>
      <c r="B37" s="1" t="s">
        <v>7</v>
      </c>
      <c r="C37" s="2" t="s">
        <v>8</v>
      </c>
      <c r="D37" s="3" t="s">
        <v>9</v>
      </c>
      <c r="E37" s="4" t="s">
        <v>10</v>
      </c>
      <c r="F37" s="5" t="s">
        <v>11</v>
      </c>
      <c r="G37" s="5" t="s">
        <v>12</v>
      </c>
    </row>
    <row r="38" spans="1:8" ht="315" x14ac:dyDescent="0.25">
      <c r="A38" s="38"/>
      <c r="B38" s="6" t="s">
        <v>13</v>
      </c>
      <c r="C38" s="11" t="s">
        <v>72</v>
      </c>
      <c r="D38" s="16" t="s">
        <v>14</v>
      </c>
      <c r="E38" s="19">
        <v>1</v>
      </c>
      <c r="F38" s="32">
        <v>0</v>
      </c>
      <c r="G38" s="20">
        <f>E38*F38</f>
        <v>0</v>
      </c>
      <c r="H38" s="53"/>
    </row>
    <row r="39" spans="1:8" ht="6" customHeight="1" x14ac:dyDescent="0.25">
      <c r="A39" s="38"/>
      <c r="B39" s="38"/>
      <c r="C39" s="38"/>
      <c r="D39" s="38"/>
      <c r="E39" s="38"/>
      <c r="F39" s="38"/>
      <c r="G39" s="38"/>
    </row>
    <row r="40" spans="1:8" ht="157.5" x14ac:dyDescent="0.25">
      <c r="A40" s="7"/>
      <c r="B40" s="17" t="s">
        <v>15</v>
      </c>
      <c r="C40" s="11" t="s">
        <v>45</v>
      </c>
      <c r="D40" s="16" t="s">
        <v>17</v>
      </c>
      <c r="E40" s="25">
        <v>3900</v>
      </c>
      <c r="F40" s="32">
        <v>0</v>
      </c>
      <c r="G40" s="20">
        <f>E40*F40</f>
        <v>0</v>
      </c>
    </row>
    <row r="41" spans="1:8" ht="6" customHeight="1" x14ac:dyDescent="0.25">
      <c r="A41" s="38"/>
      <c r="B41" s="38"/>
      <c r="C41" s="38"/>
      <c r="D41" s="38"/>
      <c r="E41" s="38"/>
      <c r="F41" s="38"/>
      <c r="G41" s="38"/>
    </row>
    <row r="42" spans="1:8" ht="31.5" x14ac:dyDescent="0.25">
      <c r="A42" s="22"/>
      <c r="B42" s="17" t="s">
        <v>16</v>
      </c>
      <c r="C42" s="11" t="s">
        <v>19</v>
      </c>
      <c r="D42" s="16" t="s">
        <v>20</v>
      </c>
      <c r="E42" s="25">
        <v>110</v>
      </c>
      <c r="F42" s="32">
        <v>0</v>
      </c>
      <c r="G42" s="20">
        <f>E42*F42</f>
        <v>0</v>
      </c>
    </row>
    <row r="43" spans="1:8" ht="6" customHeight="1" x14ac:dyDescent="0.25">
      <c r="A43" s="38"/>
      <c r="B43" s="38"/>
      <c r="C43" s="38"/>
      <c r="D43" s="38"/>
      <c r="E43" s="38"/>
      <c r="F43" s="38"/>
      <c r="G43" s="38"/>
    </row>
    <row r="44" spans="1:8" ht="79.5" customHeight="1" x14ac:dyDescent="0.25">
      <c r="A44" s="22"/>
      <c r="B44" s="8" t="s">
        <v>18</v>
      </c>
      <c r="C44" s="11" t="s">
        <v>22</v>
      </c>
      <c r="D44" s="16" t="s">
        <v>23</v>
      </c>
      <c r="E44" s="25">
        <v>440</v>
      </c>
      <c r="F44" s="32">
        <v>0</v>
      </c>
      <c r="G44" s="20">
        <f>E44*F44</f>
        <v>0</v>
      </c>
    </row>
    <row r="45" spans="1:8" ht="6" customHeight="1" x14ac:dyDescent="0.25">
      <c r="A45" s="38"/>
      <c r="B45" s="38"/>
      <c r="C45" s="38"/>
      <c r="D45" s="38"/>
      <c r="E45" s="38"/>
      <c r="F45" s="38"/>
      <c r="G45" s="38"/>
    </row>
    <row r="46" spans="1:8" ht="47.25" x14ac:dyDescent="0.25">
      <c r="A46" s="38"/>
      <c r="B46" s="8" t="s">
        <v>21</v>
      </c>
      <c r="C46" s="18" t="s">
        <v>25</v>
      </c>
      <c r="D46" s="16" t="s">
        <v>17</v>
      </c>
      <c r="E46" s="25">
        <v>455</v>
      </c>
      <c r="F46" s="32">
        <v>0</v>
      </c>
      <c r="G46" s="20">
        <f>E46*F46</f>
        <v>0</v>
      </c>
    </row>
    <row r="47" spans="1:8" ht="7.5" customHeight="1" x14ac:dyDescent="0.25">
      <c r="A47" s="38"/>
      <c r="B47" s="38"/>
      <c r="C47" s="38"/>
      <c r="D47" s="38"/>
      <c r="E47" s="38"/>
      <c r="F47" s="38"/>
      <c r="G47" s="20"/>
    </row>
    <row r="48" spans="1:8" ht="28.5" customHeight="1" x14ac:dyDescent="0.25">
      <c r="A48" s="38"/>
      <c r="B48" s="98" t="s">
        <v>24</v>
      </c>
      <c r="C48" s="97" t="s">
        <v>76</v>
      </c>
      <c r="D48" s="41" t="s">
        <v>23</v>
      </c>
      <c r="E48" s="19">
        <v>440</v>
      </c>
      <c r="F48" s="32">
        <v>0</v>
      </c>
      <c r="G48" s="20">
        <f t="shared" ref="G48" si="0">E48*F48</f>
        <v>0</v>
      </c>
    </row>
    <row r="49" spans="1:8" ht="6" customHeight="1" x14ac:dyDescent="0.25">
      <c r="A49" s="38"/>
      <c r="B49" s="38"/>
      <c r="C49" s="38"/>
      <c r="D49" s="38"/>
      <c r="E49" s="38"/>
      <c r="F49" s="38"/>
      <c r="G49" s="38"/>
    </row>
    <row r="50" spans="1:8" ht="31.5" x14ac:dyDescent="0.25">
      <c r="A50" s="38"/>
      <c r="B50" s="9" t="s">
        <v>26</v>
      </c>
      <c r="C50" s="10" t="s">
        <v>27</v>
      </c>
      <c r="D50" s="16" t="s">
        <v>23</v>
      </c>
      <c r="E50" s="25">
        <v>365</v>
      </c>
      <c r="F50" s="32">
        <v>0</v>
      </c>
      <c r="G50" s="20">
        <f>E50*F50</f>
        <v>0</v>
      </c>
    </row>
    <row r="51" spans="1:8" ht="6" customHeight="1" x14ac:dyDescent="0.25">
      <c r="A51" s="38"/>
      <c r="B51" s="38"/>
      <c r="C51" s="38"/>
      <c r="D51" s="38"/>
      <c r="E51" s="38"/>
      <c r="F51" s="38"/>
      <c r="G51" s="38"/>
    </row>
    <row r="52" spans="1:8" ht="36" customHeight="1" x14ac:dyDescent="0.25">
      <c r="A52" s="38"/>
      <c r="B52" s="17" t="s">
        <v>28</v>
      </c>
      <c r="C52" s="11" t="s">
        <v>77</v>
      </c>
      <c r="D52" s="16" t="s">
        <v>23</v>
      </c>
      <c r="E52" s="19">
        <v>365</v>
      </c>
      <c r="F52" s="33">
        <v>0</v>
      </c>
      <c r="G52" s="20">
        <f>E52*F52</f>
        <v>0</v>
      </c>
    </row>
    <row r="53" spans="1:8" ht="6" customHeight="1" x14ac:dyDescent="0.25">
      <c r="A53" s="38"/>
      <c r="B53" s="38"/>
      <c r="C53" s="38"/>
      <c r="D53" s="38"/>
      <c r="E53" s="38"/>
      <c r="F53" s="38"/>
      <c r="G53" s="38"/>
    </row>
    <row r="54" spans="1:8" ht="31.5" x14ac:dyDescent="0.25">
      <c r="A54" s="38"/>
      <c r="B54" s="17" t="s">
        <v>29</v>
      </c>
      <c r="C54" s="11" t="s">
        <v>78</v>
      </c>
      <c r="D54" s="16" t="s">
        <v>23</v>
      </c>
      <c r="E54" s="19">
        <v>365</v>
      </c>
      <c r="F54" s="33">
        <v>0</v>
      </c>
      <c r="G54" s="20">
        <f>E54*F54</f>
        <v>0</v>
      </c>
    </row>
    <row r="55" spans="1:8" ht="6" customHeight="1" x14ac:dyDescent="0.25">
      <c r="A55" s="38"/>
      <c r="B55" s="38"/>
      <c r="C55" s="38"/>
      <c r="D55" s="38"/>
      <c r="E55" s="38"/>
      <c r="F55" s="38"/>
      <c r="G55" s="20"/>
    </row>
    <row r="56" spans="1:8" ht="15.75" x14ac:dyDescent="0.25">
      <c r="A56" s="38"/>
      <c r="B56" s="98" t="s">
        <v>30</v>
      </c>
      <c r="C56" s="99" t="s">
        <v>79</v>
      </c>
      <c r="D56" s="41" t="s">
        <v>23</v>
      </c>
      <c r="E56" s="19">
        <v>365</v>
      </c>
      <c r="F56" s="33">
        <v>0</v>
      </c>
      <c r="G56" s="20">
        <f t="shared" ref="G56" si="1">E56*F56</f>
        <v>0</v>
      </c>
    </row>
    <row r="57" spans="1:8" ht="6" customHeight="1" x14ac:dyDescent="0.25">
      <c r="A57" s="38"/>
      <c r="B57" s="38"/>
      <c r="C57" s="38"/>
      <c r="D57" s="38"/>
      <c r="E57" s="38"/>
      <c r="F57" s="38"/>
      <c r="G57" s="38"/>
    </row>
    <row r="58" spans="1:8" ht="31.5" x14ac:dyDescent="0.25">
      <c r="A58" s="38"/>
      <c r="B58" s="17" t="s">
        <v>31</v>
      </c>
      <c r="C58" s="11" t="s">
        <v>81</v>
      </c>
      <c r="D58" s="16" t="s">
        <v>23</v>
      </c>
      <c r="E58" s="19">
        <v>365</v>
      </c>
      <c r="F58" s="33">
        <v>0</v>
      </c>
      <c r="G58" s="20">
        <f>E58*F58</f>
        <v>0</v>
      </c>
      <c r="H58" s="53"/>
    </row>
    <row r="59" spans="1:8" ht="6" customHeight="1" x14ac:dyDescent="0.25">
      <c r="A59" s="38"/>
      <c r="B59" s="38"/>
      <c r="C59" s="38"/>
      <c r="D59" s="38"/>
      <c r="E59" s="38"/>
      <c r="F59" s="38"/>
      <c r="G59" s="38"/>
    </row>
    <row r="60" spans="1:8" ht="78.75" x14ac:dyDescent="0.25">
      <c r="A60" s="38"/>
      <c r="B60" s="17" t="s">
        <v>32</v>
      </c>
      <c r="C60" s="11" t="s">
        <v>33</v>
      </c>
      <c r="D60" s="16" t="s">
        <v>34</v>
      </c>
      <c r="E60" s="19">
        <v>650</v>
      </c>
      <c r="F60" s="33">
        <v>0</v>
      </c>
      <c r="G60" s="20">
        <f>E60*F60</f>
        <v>0</v>
      </c>
      <c r="H60" s="53"/>
    </row>
    <row r="61" spans="1:8" ht="6" customHeight="1" x14ac:dyDescent="0.25">
      <c r="A61" s="38"/>
      <c r="B61" s="38"/>
      <c r="C61" s="38"/>
      <c r="D61" s="38"/>
      <c r="E61" s="38"/>
      <c r="F61" s="38"/>
      <c r="G61" s="38"/>
    </row>
    <row r="62" spans="1:8" ht="47.25" x14ac:dyDescent="0.25">
      <c r="A62" s="38"/>
      <c r="B62" s="17" t="s">
        <v>35</v>
      </c>
      <c r="C62" s="11" t="s">
        <v>36</v>
      </c>
      <c r="D62" s="16" t="s">
        <v>23</v>
      </c>
      <c r="E62" s="19">
        <v>50</v>
      </c>
      <c r="F62" s="33">
        <v>0</v>
      </c>
      <c r="G62" s="20">
        <f>E62*F62</f>
        <v>0</v>
      </c>
      <c r="H62" s="53"/>
    </row>
    <row r="63" spans="1:8" ht="6" customHeight="1" x14ac:dyDescent="0.25">
      <c r="A63" s="38"/>
      <c r="B63" s="38"/>
      <c r="C63" s="38"/>
      <c r="D63" s="38"/>
      <c r="E63" s="38"/>
      <c r="F63" s="38"/>
      <c r="G63" s="38"/>
    </row>
    <row r="64" spans="1:8" ht="63" x14ac:dyDescent="0.25">
      <c r="A64" s="38"/>
      <c r="B64" s="17" t="s">
        <v>37</v>
      </c>
      <c r="C64" s="100" t="s">
        <v>44</v>
      </c>
      <c r="D64" s="16" t="s">
        <v>17</v>
      </c>
      <c r="E64" s="19">
        <v>50</v>
      </c>
      <c r="F64" s="33">
        <v>0</v>
      </c>
      <c r="G64" s="20">
        <f>E64*F64</f>
        <v>0</v>
      </c>
      <c r="H64" s="53"/>
    </row>
    <row r="65" spans="1:8" ht="6" customHeight="1" x14ac:dyDescent="0.25">
      <c r="A65" s="38"/>
      <c r="B65" s="38"/>
      <c r="C65" s="38"/>
      <c r="D65" s="38"/>
      <c r="E65" s="38"/>
      <c r="F65" s="38"/>
      <c r="G65" s="38"/>
    </row>
    <row r="66" spans="1:8" ht="94.5" x14ac:dyDescent="0.25">
      <c r="A66" s="38"/>
      <c r="B66" s="17" t="s">
        <v>38</v>
      </c>
      <c r="C66" s="11" t="s">
        <v>82</v>
      </c>
      <c r="D66" s="16" t="s">
        <v>83</v>
      </c>
      <c r="E66" s="19">
        <v>6</v>
      </c>
      <c r="F66" s="33">
        <v>0</v>
      </c>
      <c r="G66" s="20">
        <f>E66*F66</f>
        <v>0</v>
      </c>
      <c r="H66" s="53"/>
    </row>
    <row r="67" spans="1:8" ht="6" customHeight="1" x14ac:dyDescent="0.25">
      <c r="A67" s="38"/>
      <c r="B67" s="38"/>
      <c r="C67" s="38"/>
      <c r="D67" s="38"/>
      <c r="E67" s="38"/>
      <c r="F67" s="38"/>
      <c r="G67" s="38"/>
    </row>
    <row r="68" spans="1:8" ht="78.75" x14ac:dyDescent="0.25">
      <c r="A68" s="38"/>
      <c r="B68" s="13" t="s">
        <v>80</v>
      </c>
      <c r="C68" s="30" t="s">
        <v>73</v>
      </c>
      <c r="D68" s="14" t="s">
        <v>17</v>
      </c>
      <c r="E68" s="15">
        <v>110</v>
      </c>
      <c r="F68" s="34">
        <v>0</v>
      </c>
      <c r="G68" s="20">
        <f>E68*F68</f>
        <v>0</v>
      </c>
      <c r="H68" s="12"/>
    </row>
    <row r="69" spans="1:8" ht="6" customHeight="1" thickBot="1" x14ac:dyDescent="0.3">
      <c r="A69" s="38"/>
      <c r="B69" s="48"/>
      <c r="C69" s="48"/>
      <c r="D69" s="48"/>
      <c r="E69" s="48"/>
      <c r="F69" s="48"/>
      <c r="G69" s="48"/>
    </row>
    <row r="70" spans="1:8" ht="16.5" thickTop="1" x14ac:dyDescent="0.25">
      <c r="A70" s="38"/>
      <c r="B70" s="38"/>
      <c r="C70" s="38"/>
      <c r="D70" s="28" t="s">
        <v>69</v>
      </c>
      <c r="E70" s="38"/>
      <c r="F70" s="38"/>
      <c r="G70" s="96">
        <f>SUM(G38:G68)</f>
        <v>0</v>
      </c>
    </row>
    <row r="71" spans="1:8" ht="15.75" x14ac:dyDescent="0.25">
      <c r="A71" s="38"/>
      <c r="B71" s="38"/>
      <c r="C71" s="38"/>
      <c r="D71" s="38"/>
      <c r="E71" s="22"/>
      <c r="F71" s="20"/>
      <c r="G71" s="20"/>
    </row>
    <row r="72" spans="1:8" ht="15.75" x14ac:dyDescent="0.25">
      <c r="A72" s="38"/>
      <c r="B72" s="38"/>
      <c r="C72" s="38"/>
      <c r="D72" s="28"/>
      <c r="E72" s="22"/>
      <c r="F72" s="20"/>
      <c r="G72" s="20"/>
    </row>
    <row r="73" spans="1:8" s="38" customFormat="1" ht="15.75" x14ac:dyDescent="0.25">
      <c r="B73" s="54" t="s">
        <v>62</v>
      </c>
      <c r="C73" s="52" t="s">
        <v>63</v>
      </c>
      <c r="D73" s="19"/>
      <c r="E73" s="22"/>
      <c r="F73" s="20"/>
      <c r="G73" s="20"/>
    </row>
    <row r="75" spans="1:8" ht="15.75" x14ac:dyDescent="0.25">
      <c r="A75" s="55"/>
      <c r="B75" s="56" t="s">
        <v>53</v>
      </c>
      <c r="C75" s="57" t="s">
        <v>8</v>
      </c>
      <c r="D75" s="58" t="s">
        <v>9</v>
      </c>
      <c r="E75" s="59" t="s">
        <v>47</v>
      </c>
      <c r="F75" s="59" t="s">
        <v>54</v>
      </c>
      <c r="G75" s="59" t="s">
        <v>12</v>
      </c>
    </row>
    <row r="76" spans="1:8" ht="15.75" x14ac:dyDescent="0.25">
      <c r="A76" s="60"/>
      <c r="B76" s="61"/>
      <c r="C76" s="62"/>
      <c r="D76" s="63"/>
      <c r="E76" s="64"/>
      <c r="F76" s="64"/>
      <c r="G76" s="64"/>
    </row>
    <row r="77" spans="1:8" ht="15.75" x14ac:dyDescent="0.25">
      <c r="A77" s="60"/>
      <c r="B77" s="61" t="s">
        <v>13</v>
      </c>
      <c r="C77" s="62" t="s">
        <v>48</v>
      </c>
      <c r="D77" s="65"/>
      <c r="E77" s="66"/>
      <c r="F77" s="66"/>
      <c r="G77" s="66"/>
    </row>
    <row r="78" spans="1:8" ht="5.0999999999999996" customHeight="1" x14ac:dyDescent="0.25">
      <c r="A78" s="60"/>
      <c r="B78" s="61"/>
      <c r="C78" s="62"/>
      <c r="D78" s="65"/>
      <c r="E78" s="66"/>
      <c r="F78" s="66"/>
      <c r="G78" s="66"/>
    </row>
    <row r="79" spans="1:8" ht="47.25" x14ac:dyDescent="0.25">
      <c r="A79" s="67"/>
      <c r="B79" s="68" t="s">
        <v>55</v>
      </c>
      <c r="C79" s="69" t="s">
        <v>49</v>
      </c>
      <c r="D79" s="70" t="s">
        <v>23</v>
      </c>
      <c r="E79" s="71">
        <v>16</v>
      </c>
      <c r="F79" s="35">
        <v>0</v>
      </c>
      <c r="G79" s="71">
        <f>E79*F79</f>
        <v>0</v>
      </c>
    </row>
    <row r="80" spans="1:8" ht="15.75" x14ac:dyDescent="0.25">
      <c r="A80" s="60"/>
      <c r="B80" s="72"/>
      <c r="C80" s="73" t="s">
        <v>50</v>
      </c>
      <c r="D80" s="74"/>
      <c r="E80" s="75"/>
      <c r="F80" s="75"/>
      <c r="G80" s="75">
        <f>SUM(G78:G79)</f>
        <v>0</v>
      </c>
    </row>
    <row r="81" spans="1:7" ht="15.75" x14ac:dyDescent="0.25">
      <c r="A81" s="60"/>
      <c r="B81" s="61"/>
      <c r="C81" s="62"/>
      <c r="D81" s="65"/>
      <c r="E81" s="76"/>
      <c r="F81" s="76"/>
      <c r="G81" s="76"/>
    </row>
    <row r="82" spans="1:7" ht="15.75" x14ac:dyDescent="0.25">
      <c r="A82" s="60"/>
      <c r="B82" s="61" t="s">
        <v>15</v>
      </c>
      <c r="C82" s="62" t="s">
        <v>46</v>
      </c>
      <c r="D82" s="65"/>
      <c r="E82" s="76"/>
      <c r="F82" s="76"/>
      <c r="G82" s="76"/>
    </row>
    <row r="83" spans="1:7" ht="5.0999999999999996" customHeight="1" x14ac:dyDescent="0.25">
      <c r="A83" s="60"/>
      <c r="B83" s="77"/>
      <c r="C83" s="78"/>
      <c r="D83" s="65"/>
      <c r="E83" s="76"/>
      <c r="F83" s="76"/>
      <c r="G83" s="76"/>
    </row>
    <row r="84" spans="1:7" ht="31.5" x14ac:dyDescent="0.25">
      <c r="A84" s="79"/>
      <c r="B84" s="77" t="s">
        <v>56</v>
      </c>
      <c r="C84" s="80" t="s">
        <v>51</v>
      </c>
      <c r="D84" s="65" t="s">
        <v>23</v>
      </c>
      <c r="E84" s="76">
        <v>16</v>
      </c>
      <c r="F84" s="36">
        <v>0</v>
      </c>
      <c r="G84" s="76">
        <f>E84*F84</f>
        <v>0</v>
      </c>
    </row>
    <row r="85" spans="1:7" ht="5.0999999999999996" customHeight="1" x14ac:dyDescent="0.25">
      <c r="A85" s="81"/>
      <c r="B85" s="77"/>
      <c r="C85" s="80"/>
      <c r="D85" s="65"/>
      <c r="E85" s="76"/>
      <c r="F85" s="76"/>
      <c r="G85" s="76"/>
    </row>
    <row r="86" spans="1:7" ht="47.25" x14ac:dyDescent="0.25">
      <c r="A86" s="79"/>
      <c r="B86" s="82" t="s">
        <v>57</v>
      </c>
      <c r="C86" s="83" t="s">
        <v>75</v>
      </c>
      <c r="D86" s="84" t="s">
        <v>23</v>
      </c>
      <c r="E86" s="85">
        <v>16</v>
      </c>
      <c r="F86" s="37">
        <v>0</v>
      </c>
      <c r="G86" s="85">
        <f>E86*F86</f>
        <v>0</v>
      </c>
    </row>
    <row r="87" spans="1:7" ht="15.75" x14ac:dyDescent="0.25">
      <c r="A87" s="81"/>
      <c r="B87" s="72"/>
      <c r="C87" s="73" t="s">
        <v>58</v>
      </c>
      <c r="D87" s="74"/>
      <c r="E87" s="75"/>
      <c r="F87" s="75"/>
      <c r="G87" s="75">
        <f>SUM(G84:G86)</f>
        <v>0</v>
      </c>
    </row>
    <row r="88" spans="1:7" ht="15.75" x14ac:dyDescent="0.25">
      <c r="A88" s="60"/>
      <c r="B88" s="61"/>
      <c r="C88" s="62"/>
      <c r="D88" s="65"/>
      <c r="E88" s="76"/>
      <c r="F88" s="76"/>
      <c r="G88" s="76"/>
    </row>
    <row r="89" spans="1:7" ht="15.75" x14ac:dyDescent="0.25">
      <c r="A89" s="60"/>
      <c r="B89" s="61" t="s">
        <v>16</v>
      </c>
      <c r="C89" s="62" t="s">
        <v>52</v>
      </c>
      <c r="D89" s="65"/>
      <c r="E89" s="76"/>
      <c r="F89" s="76"/>
      <c r="G89" s="76"/>
    </row>
    <row r="90" spans="1:7" ht="5.0999999999999996" customHeight="1" x14ac:dyDescent="0.25">
      <c r="A90" s="60"/>
      <c r="B90" s="77"/>
      <c r="C90" s="80"/>
      <c r="D90" s="65"/>
      <c r="E90" s="76"/>
      <c r="F90" s="76"/>
      <c r="G90" s="76"/>
    </row>
    <row r="91" spans="1:7" ht="47.25" x14ac:dyDescent="0.25">
      <c r="A91" s="81"/>
      <c r="B91" s="82" t="s">
        <v>59</v>
      </c>
      <c r="C91" s="83" t="s">
        <v>74</v>
      </c>
      <c r="D91" s="84" t="s">
        <v>23</v>
      </c>
      <c r="E91" s="85">
        <v>16</v>
      </c>
      <c r="F91" s="37">
        <v>0</v>
      </c>
      <c r="G91" s="85">
        <f>E91*F91</f>
        <v>0</v>
      </c>
    </row>
    <row r="92" spans="1:7" ht="15.75" x14ac:dyDescent="0.25">
      <c r="A92" s="60"/>
      <c r="B92" s="61"/>
      <c r="C92" s="62" t="s">
        <v>65</v>
      </c>
      <c r="D92" s="63"/>
      <c r="E92" s="86"/>
      <c r="F92" s="86"/>
      <c r="G92" s="86">
        <f>SUM(G91:G91)</f>
        <v>0</v>
      </c>
    </row>
    <row r="93" spans="1:7" ht="16.5" thickBot="1" x14ac:dyDescent="0.3">
      <c r="A93" s="60"/>
      <c r="B93" s="87"/>
      <c r="C93" s="88"/>
      <c r="D93" s="89"/>
      <c r="E93" s="90"/>
      <c r="F93" s="90"/>
      <c r="G93" s="91"/>
    </row>
    <row r="94" spans="1:7" ht="16.5" thickTop="1" x14ac:dyDescent="0.25">
      <c r="A94" s="60"/>
      <c r="B94" s="92"/>
      <c r="C94" s="60"/>
      <c r="D94" s="28" t="s">
        <v>68</v>
      </c>
      <c r="E94" s="53"/>
      <c r="F94" s="20"/>
      <c r="G94" s="95">
        <f>G80+G87+G92</f>
        <v>0</v>
      </c>
    </row>
    <row r="95" spans="1:7" ht="15.75" x14ac:dyDescent="0.25">
      <c r="A95" s="60"/>
      <c r="B95" s="93"/>
      <c r="C95" s="94"/>
    </row>
    <row r="97" spans="3:7" x14ac:dyDescent="0.25">
      <c r="D97" s="53"/>
      <c r="E97" s="53"/>
      <c r="F97" s="53"/>
      <c r="G97" s="53"/>
    </row>
    <row r="98" spans="3:7" ht="15.75" x14ac:dyDescent="0.25">
      <c r="C98" s="23" t="s">
        <v>43</v>
      </c>
    </row>
    <row r="100" spans="3:7" ht="15.75" x14ac:dyDescent="0.25">
      <c r="C100" s="26"/>
    </row>
    <row r="101" spans="3:7" ht="234" customHeight="1" x14ac:dyDescent="0.25">
      <c r="C101" s="27" t="s">
        <v>66</v>
      </c>
    </row>
  </sheetData>
  <sheetProtection algorithmName="SHA-512" hashValue="ODHpUzLpbcn3ruHrJ8vBw4o/y57EQDB8CuNNgo0ogzgzIVf5FjQvSY/QBdjCb7TgDwXl8qQnp5ATDWgpvG1NBw==" saltValue="F7LNgCnoZmO7/xp49RlmTw==" spinCount="100000" sheet="1" objects="1" scenarios="1"/>
  <protectedRanges>
    <protectedRange sqref="F76:F78 F92:F93 F80:F90" name="Range1_1"/>
    <protectedRange sqref="F79" name="cena an enoto_1"/>
  </protectedRanges>
  <pageMargins left="0.7" right="0.7" top="0.75" bottom="0.75" header="0.3" footer="0.3"/>
  <pageSetup paperSize="9" scale="70" orientation="portrait" r:id="rId1"/>
  <rowBreaks count="3" manualBreakCount="3">
    <brk id="33" max="6" man="1"/>
    <brk id="49" max="16383" man="1"/>
    <brk id="7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vt:i4>
      </vt:variant>
      <vt:variant>
        <vt:lpstr>Imenovani obsegi</vt:lpstr>
      </vt:variant>
      <vt:variant>
        <vt:i4>1</vt:i4>
      </vt:variant>
    </vt:vector>
  </HeadingPairs>
  <TitlesOfParts>
    <vt:vector size="2" baseType="lpstr">
      <vt:lpstr>Zunanje pohodne površine</vt:lpstr>
      <vt:lpstr>'Zunanje pohodne površine'!Področje_tiskanja</vt:lpstr>
    </vt:vector>
  </TitlesOfParts>
  <Company>MOL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Tomaž Marc</dc:creator>
  <cp:lastModifiedBy>Maja Vesel</cp:lastModifiedBy>
  <cp:lastPrinted>2018-10-26T06:06:45Z</cp:lastPrinted>
  <dcterms:created xsi:type="dcterms:W3CDTF">2018-03-07T10:12:05Z</dcterms:created>
  <dcterms:modified xsi:type="dcterms:W3CDTF">2018-11-13T08:35:30Z</dcterms:modified>
</cp:coreProperties>
</file>