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896" windowHeight="12516"/>
  </bookViews>
  <sheets>
    <sheet name="List1" sheetId="1" r:id="rId1"/>
  </sheets>
  <definedNames>
    <definedName name="_xlnm.Print_Area" localSheetId="0">List1!$A$1:$G$279</definedName>
  </definedNames>
  <calcPr calcId="14562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4" i="1" l="1"/>
  <c r="C183" i="1" l="1"/>
  <c r="G183" i="1" s="1"/>
  <c r="G180" i="1"/>
  <c r="C177" i="1"/>
  <c r="G177" i="1" s="1"/>
  <c r="G224" i="1" l="1"/>
  <c r="G223" i="1"/>
  <c r="G143" i="1"/>
  <c r="G271" i="1" l="1"/>
  <c r="G226" i="1" l="1"/>
  <c r="G220" i="1"/>
  <c r="G214" i="1"/>
  <c r="G199" i="1"/>
  <c r="G248" i="1" l="1"/>
  <c r="G92" i="1" l="1"/>
  <c r="G245" i="1"/>
  <c r="G149" i="1"/>
  <c r="G134" i="1"/>
  <c r="G108" i="1"/>
  <c r="G105" i="1"/>
  <c r="G268" i="1"/>
  <c r="G265" i="1"/>
  <c r="G262" i="1"/>
  <c r="G259" i="1"/>
  <c r="G257" i="1"/>
  <c r="G254" i="1"/>
  <c r="G251" i="1"/>
  <c r="G242" i="1"/>
  <c r="G239" i="1"/>
  <c r="G236" i="1"/>
  <c r="G217" i="1"/>
  <c r="G174" i="1"/>
  <c r="G276" i="1" l="1"/>
  <c r="G23" i="1" s="1"/>
  <c r="G126" i="1"/>
  <c r="G123" i="1"/>
  <c r="G120" i="1"/>
  <c r="G117" i="1"/>
  <c r="G76" i="1" l="1"/>
  <c r="G89" i="1"/>
  <c r="G99" i="1"/>
  <c r="G79" i="1"/>
  <c r="G229" i="1"/>
  <c r="G211" i="1"/>
  <c r="G208" i="1"/>
  <c r="G205" i="1"/>
  <c r="G202" i="1"/>
  <c r="G196" i="1"/>
  <c r="G190" i="1"/>
  <c r="G192" i="1" s="1"/>
  <c r="G19" i="1" s="1"/>
  <c r="G171" i="1"/>
  <c r="G168" i="1"/>
  <c r="G165" i="1"/>
  <c r="G162" i="1"/>
  <c r="G159" i="1"/>
  <c r="G152" i="1"/>
  <c r="G146" i="1"/>
  <c r="G140" i="1"/>
  <c r="G137" i="1"/>
  <c r="G114" i="1"/>
  <c r="G111" i="1"/>
  <c r="G102" i="1"/>
  <c r="G73" i="1"/>
  <c r="G70" i="1"/>
  <c r="G67" i="1"/>
  <c r="G154" i="1" l="1"/>
  <c r="G15" i="1" s="1"/>
  <c r="G185" i="1"/>
  <c r="G17" i="1" s="1"/>
  <c r="G231" i="1"/>
  <c r="G21" i="1" s="1"/>
  <c r="G128" i="1"/>
  <c r="G13" i="1" s="1"/>
  <c r="G86" i="1"/>
  <c r="G83" i="1"/>
  <c r="G94" i="1" s="1"/>
  <c r="G11" i="1" s="1"/>
  <c r="G25" i="1" l="1"/>
  <c r="G27" i="1" s="1"/>
  <c r="G29" i="1" s="1"/>
</calcChain>
</file>

<file path=xl/sharedStrings.xml><?xml version="1.0" encoding="utf-8"?>
<sst xmlns="http://schemas.openxmlformats.org/spreadsheetml/2006/main" count="322" uniqueCount="119">
  <si>
    <t>a'</t>
  </si>
  <si>
    <t xml:space="preserve"> </t>
  </si>
  <si>
    <t>m2</t>
  </si>
  <si>
    <t>I.</t>
  </si>
  <si>
    <t>Vgradnja tankoslojne TI (deb. 1 cm), npr. ACTIS</t>
  </si>
  <si>
    <t>A)</t>
  </si>
  <si>
    <t>B)</t>
  </si>
  <si>
    <t>m1</t>
  </si>
  <si>
    <t>AB TLAKI NA ZUNANJIH HODNIKIH (PRITLIČJE+NADSTROPJE)</t>
  </si>
  <si>
    <t>SANACIJA IN ZAŠČITA BETONSKEGA ROBU KONZOLE (P+N+S)</t>
  </si>
  <si>
    <t>C)</t>
  </si>
  <si>
    <t>SANACIJA FASADNIH DETAJLOV</t>
  </si>
  <si>
    <t>kom</t>
  </si>
  <si>
    <t>D)</t>
  </si>
  <si>
    <t>IZVEDBA HI MED TEMELJEM IN STENO</t>
  </si>
  <si>
    <t>E)</t>
  </si>
  <si>
    <t>F)</t>
  </si>
  <si>
    <t>SPLOŠNO:</t>
  </si>
  <si>
    <t>Gradbeni odpadki se morajo na gradbišču začasno skladiščiti ločeno po posameznih vrstah s klasifikacijskega seznama odpadkov v zabojnike, ki so nameščeni na gradbišču oz. ob gradbišču.</t>
  </si>
  <si>
    <t>Dela je potrebno izvajati po določilih veljavnih tehničnih predpisov in skladno z obveznimi standardi.</t>
  </si>
  <si>
    <t>pavšal</t>
  </si>
  <si>
    <t>PRIPRAVLJALNA DELA</t>
  </si>
  <si>
    <t>Odstranjevanje /  ročno rušenje AB tlakov v debelini cca 7-8 cm, in odvoz materiala na deponijo, ter plačilo dajatev na deponiji</t>
  </si>
  <si>
    <r>
      <t xml:space="preserve">Organizacija gradbišča- gradbišče mora biti ustrezno ograjeno oziroma varovano tako, da je s trakom, z mrežo, z opozorilnimi znaki ali na drug ustrezen način označeno območje, v katerem so predvidena gradbena dela in za katerega je predvideno, da bi gibanje v njem lahko povzročilo neposredno nevarnost za mimoidoče in za promet. Obvezna je postavitev zaščitnih ograj, zaščita obstoječih fasad, oken, vrat. Načrt organizacije ureditve gradbišča izdela izvajalec. Za izvajanje je potrebno izvesti delovne in lovilne odre ter namestiti dvigala za transport odpadnih materijalov in dostavo novih gr.mat. na vse tri etažne višine. Dela se bodo izvajala </t>
    </r>
    <r>
      <rPr>
        <b/>
        <i/>
        <sz val="11"/>
        <rFont val="Arial"/>
        <family val="2"/>
        <charset val="238"/>
      </rPr>
      <t>sukcesivno po fazah</t>
    </r>
    <r>
      <rPr>
        <sz val="11"/>
        <rFont val="Arial"/>
        <family val="2"/>
        <charset val="238"/>
      </rPr>
      <t>, da se omogoči stalen dostop stanovalcev v stanovanja</t>
    </r>
  </si>
  <si>
    <t>Odstranitev  INOX  balkonske ograje v pritličju, deponija na ob objektu, ter ponovna montaža po sanaciji</t>
  </si>
  <si>
    <t>Odstranitev jeklene balkonske ograje, deponija na ob objektu, AKZ zaščita poškodovanih delov  z obnovo opleska, sistem npr Corozink, ter ponovna montaža po sanaciji</t>
  </si>
  <si>
    <t>Vgradnja XPS izolacije debeline 2 cm</t>
  </si>
  <si>
    <t>TOPLOTNA IZOLACIJA NAPUŠČA  NAD   ZGORNJIM BALKONOM</t>
  </si>
  <si>
    <t>Demontaža zaključne obrobe nad napuščem, odvoz na trajno deponijo</t>
  </si>
  <si>
    <t>Demontaža kovinske kape rš 50 cm nad parapetnim zidom,  vključno z vertikalno kovinsko oblogo rš 40 cm, ter odvoz na trajno deponijo</t>
  </si>
  <si>
    <t>Dobava in montaža nove podkonstrukcije iz lesenih inpregniranih letev 5/10 cm v dveh slojih skupno 10 cm, na zunanji rob napušča, kot podlaga za novo zaključno obrobo</t>
  </si>
  <si>
    <t>Dobava in preslojitev napušča z novo hidroizolacijo po sistemu: 1x samolepilni elasto bit trak npr Villaself 4 mm, ter Elastovill EKV4</t>
  </si>
  <si>
    <t>Dobava in izdelava zaključka hidroizolacije na zunanjo kapno obrobo v po sistemu: 1x samolepilni elasto bit trak npr Villaself 4 mm, ter Elastovill EKV4 z reflexivnim posipom rš 40 cm</t>
  </si>
  <si>
    <t>Dobava in izdelava zaključka hidroizolacije na notranji parapet ter pod  kapno obrobo v po sistemu: 1x samolepilni elasto bit trak npr Villaself 4 mm, ter Elastovill EKV4 z reflexivnim posipom rš 80 cm</t>
  </si>
  <si>
    <t>Dobava in vgradnja toplotne izolacije napušča po sistemu obrnjene strehe na način: topltna izolacija extrudirani polistiren XPS 8,00 cm, 1x pp polst 300g/m2, pran prod 16-32 mm debeline 5-6 cm</t>
  </si>
  <si>
    <t>Visokotlačno pranje cca 500 barov vseh betonskih površin z namenom odstranitve neoprijetih delcev betona ter razmaščevanje</t>
  </si>
  <si>
    <t>Egalizacija površine z fino cementno sanacijsko malto  v debelini 3-5 mm</t>
  </si>
  <si>
    <t>Dobava in montaža nove podkonstrukcije iz lesenih inpregniranih letev 5/10 cm, ter troslojno vezano ploščo deb 22 mm, širine 35 cm, v naklonu 1% , na notranji parapet, kot podlaga za novo zaključno kapo</t>
  </si>
  <si>
    <t>G.</t>
  </si>
  <si>
    <t>SANACIJA COKLA, POD PRITLIČNIM BALKONSKIM NAPUŠČEM</t>
  </si>
  <si>
    <t xml:space="preserve">Dobava in sanacija razpok v betonski konstrukciji nad 0,2 mm,  z injekcijsko epoxidno smolo npr Mapeejet, vključno z predhodnim zarezom in zapiranjem razpok z epoxidno malto, ter vstavljanjem pakerjev cca 3-4 kom/m1 </t>
  </si>
  <si>
    <t>Izdelava plana organizacije gradbišča, prometne ureditve, dostopi ter prestavitve dostopnih poti.</t>
  </si>
  <si>
    <t>Čiščenje površin po sanaciji, ter povrnitev zunanjih površin v obstoječe stanje (zatravitev itd.)</t>
  </si>
  <si>
    <t>6.</t>
  </si>
  <si>
    <t>7.</t>
  </si>
  <si>
    <t>8.</t>
  </si>
  <si>
    <t>9.</t>
  </si>
  <si>
    <t>10.</t>
  </si>
  <si>
    <t>11.</t>
  </si>
  <si>
    <t>12.</t>
  </si>
  <si>
    <t>Dobava in aplikacija TI (XPS) debeline 5 cm na vse strani notranjega parapeta.</t>
  </si>
  <si>
    <t>Priprava betonske površine za polaganje TI., z diamantnim brušenjem in odsesavanjem</t>
  </si>
  <si>
    <t>2.</t>
  </si>
  <si>
    <t>3.</t>
  </si>
  <si>
    <t>Podaljšanje HI do spodnjega roba temelja, ter 10 cm na horizontalo, z akrilno cementno hidroizolacijo npr Mapeelastic, rš cca  50 cm, vključno z dilatacijskim tipskim trakom npr Mapeband</t>
  </si>
  <si>
    <t>4.</t>
  </si>
  <si>
    <t>5.</t>
  </si>
  <si>
    <t>Izvedba/sanacija TI na obstoječem coklu,  predvsem ob oknih/balkonskih vratih na zunanji strani stavbe (nasprotno od zunanjih hodnikov) in 60 cm v globino.</t>
  </si>
  <si>
    <t>Zasutje pod konzolo</t>
  </si>
  <si>
    <t>Dobava in izvedba HI na stiku temelja in betonske stene, izvedba s povrtavanjem in injektiranjem ustreznega impregnacijskega sredstva (npr. Silifob), proti dvigu kapilarne vlage. Povrtavanje v križnem sistemu pod kotom, na razmaku 15 cm.</t>
  </si>
  <si>
    <t>Odrez fasadne obloge iz eternit barvnih ( Swisspearl ),  zaradi dodatne toplotne izolacije pod stropom za cca 6,00 cm, ter predelava podkonstrukcije na novo višino</t>
  </si>
  <si>
    <t>Dobava in vgradnja zunanje odkapne kape iz jeklene barvne plastificirane pločevine rš 40 cm in debeline 0,65 mm z podložno pločevino (raster 2 m), po detajlu</t>
  </si>
  <si>
    <t>Dobava in vgradnja notranje parapetne kape iz jeklene barvne plastificirane pločevine rš 50 cm in debeline 0,6 mm z podložno pločevino (raster 2m), po detajlu</t>
  </si>
  <si>
    <t>Demontaža ter ponovna montaža novega strelovoda na zunanjem odkapu</t>
  </si>
  <si>
    <t>13.</t>
  </si>
  <si>
    <t>Dobava in vgradnja strešnih odtokov za obrnjeno ravno streho (ekvivalent že vgrajenim) na lokaciji dosedajnih odtokov in s priključitvijo na obstoječe vertikale.</t>
  </si>
  <si>
    <t>SANACIJSKA DELA NA OBJEKTU CESTA V GORICE 23</t>
  </si>
  <si>
    <t>Demontaža fasadne obloge iz cemntnih  barvnih plošč (Swisspearl)    ter po sanaciji ponovna montaža, vključno z morebitno predelavo podkonstrukcije</t>
  </si>
  <si>
    <t>Razrez betona na polja dolžine 2,50 m1 prečno ter zarez vzdolžnega delovnega stika - zarez delovnih stikov do globine cca 2,50 cm, po detajlu</t>
  </si>
  <si>
    <t>Zaščita armature s premazom z inhibitorjem korozije.</t>
  </si>
  <si>
    <t>Čiščenje korodirane armature do sijaja St 2.</t>
  </si>
  <si>
    <t>Namestitev XPS TI v spodnjem delu sten (višina 30 cm, debelina 15 cm), nad AB ploščo, AB tlak izvedemo do stenske TI z namenom prekinitve toplotnega mostu.</t>
  </si>
  <si>
    <t>Zaprtje praznega prostora med konzolo in raščenim terenom z obbetonirami betonskimi elementi podobnega izgleda kot obstoječi betonski cokl.</t>
  </si>
  <si>
    <t>a)</t>
  </si>
  <si>
    <t>odkop in priprava                      m1</t>
  </si>
  <si>
    <t>b)</t>
  </si>
  <si>
    <t>c)</t>
  </si>
  <si>
    <t>priprava/utrjevanje podlage, nasutje tampona 0/32 in utrjevanje         m1</t>
  </si>
  <si>
    <t>Odstranjevanje poškodovanega betona (nad korodirano armaturo) do globine 2 cm pod armaturo, širine do 30 cm</t>
  </si>
  <si>
    <t>Dobava in postavitev gradbiščne ograje, 3x prestavitev, ter demontaža po sanaciji</t>
  </si>
  <si>
    <t>Postavitev oznak gradbišča, gradbiščnega WC-ja  za čas izvedbe del , ter odstranitev po sanaciji. Predviden čas sanacije 90 dni.</t>
  </si>
  <si>
    <t>Dobava in izdelava  stalnih dostopov preko montažnega  stopnišča ter   podesta iz lesene konstrukcije širine cca 200 cm, za 1. nadsropje v dolžini balkonov, vključno z  obojestranskimi varovalnimi ograjami višine 110 cm.  Upoštevati prestavitve v več fazah, predvideno 3 x.</t>
  </si>
  <si>
    <t>Dobava in izdelava montažnega mostu za dostop do stanovanj iz podesta z varovalno ograjo obojestransko višine 110 cm,  dvignjen od tlaka balkona za cca 30 cm, tako da se omogoči nemoteno izvajanje del na balkonu. Spodnja in zgornja etaža. Upoštevati prestavitve v več fazah, predvideno 3 x.</t>
  </si>
  <si>
    <t>Dobava in izdelava akrilno cementne hidroizolacije npr. Mapelastic v dveh slojih, armirno mrežico ter dilatacijskimi trakovi  npr. Mapeband, vključno z vertikalnimi zaključki</t>
  </si>
  <si>
    <t>Zapolnitev prečnih  in vzdolžnih dilatacij z poliuretanskim kitom, vključno s  predhodnim prednamazom, in vstavitvijo gumi penastega profila</t>
  </si>
  <si>
    <t xml:space="preserve">Dobava in vgradnja poliuretanskega protidrsnega povoznega tlaka, ki premošča razpoke do cca 0,5 mm po sistemu Mapei v debelini cca 3,00- 4,00  mm, zaključnim PU UV odpornim premazom in predhodno epoxidno penetracijo. </t>
  </si>
  <si>
    <t>Nanos sanacijske malte razreda R3 nad in pod armaturo širine cca 30 cm, debeline do 5,00 cm</t>
  </si>
  <si>
    <t>Nanos  3x zaščitnega debeloslojnega paropropustnega premaza na betonski rob konzole, in strop do toplotne izolacije</t>
  </si>
  <si>
    <t>Izdelava in montaža obrob (dežnih zaščit) rš cca 50 cm na vogalih fasade (za preprečitev vhoda meteorne vode v TI). Jeklena barvna pločevina debeline 0,6 mm dolžine cca 3,00 m1, pritrjeno na obstoječo betonsko ploščo v celotni širini prehoda med lamelami</t>
  </si>
  <si>
    <t>Popravilo zunanjih pločevinastih špalet okrog oken (ob zunanjih hodnikih) z dobavo in izdelavo nove podkonstrukcije (jekleni nosilci na cca 33 cm razmaka) in izvedbo detajla TI,  oplesk po RAL smernicah.</t>
  </si>
  <si>
    <t>Izdelava dodatne TI na notranji strani tipskih vrat, za elektro omaricami in na zunanjih strani v nišah za inštalacije in merilne ure. Debelina TI min 5 cm, za omaricami možna uporaba večslojne TI (npr.Actis) zaradi pomanjkanja prostora. Obračun na število vhodnih vrat.</t>
  </si>
  <si>
    <t>Priprava podlage za nanos HI, VT pranje in brušenje</t>
  </si>
  <si>
    <t>Montaža obstoječega betonskega cokla v prvotno stanje</t>
  </si>
  <si>
    <t>Izdelava novega cokla pod konzolami (zunanjimi hodniki) v pritličju. Namestitev TI stropa s spodnje strani od roba do temelja oz. do stika raščenega terena s konzolo minimalno 60 cm.</t>
  </si>
  <si>
    <t>vgradnja in obbetoniranje betonskih elementov</t>
  </si>
  <si>
    <t>Aplikacija ( dobava in vgradnja)  TI debeline 5 cm na spodnji strani plošče nad pritličjem in nad nadstropjem (v območju notranjih odprtih hodnikov in stopnišč) vključno z izdelavo fasade po sistemu "Demit" izravnalno malto, armirno mrežico in zaključnim mineralnim ometom</t>
  </si>
  <si>
    <t>Aplikacija toplotno izolacijskih plošč Röfix IB 018 na osnovi aerogela in mineralne volne v debelini 2 cm. Plošče se prilepijo na podlago po celotni površini z lepilom Röfix Unistar light; Sidranje (mehansko pritrjevanje) s sidri Röfix NDF in pritrdilnim krožnikom BTH. Pri vrtanju lukenj je potrebno zagotoviti, da so luknje izvrtane in izpihane, ker sledi  vstavljanje žeblja na osnovi umetnih mas. Kompletni sitem se potem armira z lepilom Röfix Unistar light in armirno mrežico Röfix P-50 v min. debelini 7 mm. Na to podlago se s predhodnjim predpremazom Röfix Premium Grund nanese še zaključni silikatni omet v željeni strukturi in barvi.</t>
  </si>
  <si>
    <t>Izdelava novega cokla v spodnjem delu stene iz točke D8 v stopnišu in hodniku na spodnjem robu stene, ki na novo izolira. Višina cokla minimalno 20 cm.</t>
  </si>
  <si>
    <t xml:space="preserve">Dobava in vgradnja hitro sušečega mikroarmiranega  betona z dodatki proti padcu volumna, v debelini cca 5,00 - 7,00  cm </t>
  </si>
  <si>
    <t>Naklad in odvoz odvečnega izkopnega materiala na ustrezno deponijo, s plačilom vseh taks in pristojbin.</t>
  </si>
  <si>
    <t>m3</t>
  </si>
  <si>
    <t>V ceni vseh postavk so zajeta vsa pomožna dela, ves material in prenosi, sprotno in končno čiščenje, začasne zaščite pred vremenskimi vplivi (dež, veter...), zaščite pred vplivi izvajanja del (prah, voda, poškodbe objekta, naprav, opreme, ...) nakladanje na prevozno sredstvo ter odvoz na stalno deponijo, s plačilom vseh taks deponiranja gradbenih odpadkov na deponiji.</t>
  </si>
  <si>
    <t>Demontaža instalacijskega kanala elektro instalacije ali antenskih kablov pod napuščem, ter po sanaciji ponovna montaža v obeh etažah vključno z morebitnimi začasnimi prekinitvami, prevezavami  in ponovnimi povezavami instalacij in kablov po končanih delih</t>
  </si>
  <si>
    <t>Aplikacija ( dobava in vgradnja)  TI debeline 5 cm na spodnji strani konzol (zunanjih hodnikov) v širini približno 60 cm, od utora za luči do stene, vključno z izdelavo fasade po sistemu "Demit" izravnalno malto, armirno mrežico in zaključnim mineralnim ometom. V ceni vključena nabava, dobava in vgradnja zaključnih vogalnih letev.</t>
  </si>
  <si>
    <t>Odstranjevanja obstoječega betonskega cokla, ročni odkop v globino cca 80 cm, globina do dna temelja v širini cca 150 cm, za izvedbo novega cokla in drenaže, deponija ob objektu</t>
  </si>
  <si>
    <t xml:space="preserve">Dobava in vgradnja drenažnih cevi, premera fi16 cm  obsuta z  drenažnim materialom iz pranega proda frakcije 16-32mm do vrha terena (celoten izkop),  ter PP polstjo </t>
  </si>
  <si>
    <t>14.</t>
  </si>
  <si>
    <t>Priključitev drenažnih cevi v meteorno kanalizacijo</t>
  </si>
  <si>
    <t>REKAPITULACIJA</t>
  </si>
  <si>
    <t>A</t>
  </si>
  <si>
    <t>B</t>
  </si>
  <si>
    <t>C</t>
  </si>
  <si>
    <t>D</t>
  </si>
  <si>
    <t>E</t>
  </si>
  <si>
    <t>F</t>
  </si>
  <si>
    <t>G</t>
  </si>
  <si>
    <t>BREZ DDV</t>
  </si>
  <si>
    <t>SKUPNA VREDNOST Z DDV</t>
  </si>
  <si>
    <t>DDV 9,5 %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</si>
</sst>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quot;"/>
    <numFmt numFmtId="165" formatCode="#,##0.00\ &quot;€&quot;"/>
    <numFmt numFmtId="166" formatCode="#,##0.00\ [$€-1]"/>
  </numFmts>
  <fonts count="14" x14ac:knownFonts="1">
    <font>
      <sz val="11"/>
      <color theme="1"/>
      <name val="Calibri"/>
      <family val="2"/>
      <charset val="238"/>
      <scheme val="minor"/>
    </font>
    <font>
      <b/>
      <sz val="11"/>
      <name val="Arial CE"/>
      <family val="2"/>
    </font>
    <font>
      <sz val="11"/>
      <name val="Arial CE"/>
      <family val="2"/>
    </font>
    <font>
      <sz val="11"/>
      <name val="Arial CE"/>
      <charset val="238"/>
    </font>
    <font>
      <sz val="12"/>
      <name val="Times New Roman CE"/>
      <charset val="238"/>
    </font>
    <font>
      <sz val="11"/>
      <name val="Arial"/>
      <family val="2"/>
      <charset val="238"/>
    </font>
    <font>
      <b/>
      <i/>
      <sz val="11"/>
      <color theme="1"/>
      <name val="Times New Roman"/>
      <family val="1"/>
      <charset val="238"/>
    </font>
    <font>
      <b/>
      <i/>
      <sz val="11"/>
      <name val="Arial CE"/>
      <charset val="238"/>
    </font>
    <font>
      <b/>
      <i/>
      <sz val="11"/>
      <name val="Arial"/>
      <family val="2"/>
      <charset val="238"/>
    </font>
    <font>
      <sz val="11"/>
      <color theme="1"/>
      <name val="Arial"/>
      <family val="2"/>
      <charset val="238"/>
    </font>
    <font>
      <sz val="11"/>
      <color theme="1"/>
      <name val="Arial CE"/>
      <family val="2"/>
    </font>
    <font>
      <b/>
      <sz val="11"/>
      <name val="Arial CE"/>
      <charset val="238"/>
    </font>
    <font>
      <sz val="11"/>
      <color rgb="FFFF0000"/>
      <name val="Arial CE"/>
      <family val="2"/>
    </font>
    <font>
      <sz val="11"/>
      <name val="Arial CE"/>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cellStyleXfs>
  <cellXfs count="61">
    <xf numFmtId="0" fontId="0" fillId="0" borderId="0" xfId="0"/>
    <xf numFmtId="0" fontId="1" fillId="0" borderId="0" xfId="0" applyFont="1"/>
    <xf numFmtId="0" fontId="2" fillId="0" borderId="0" xfId="0" applyFont="1"/>
    <xf numFmtId="4" fontId="2" fillId="0" borderId="0" xfId="0" applyNumberFormat="1" applyFont="1"/>
    <xf numFmtId="0" fontId="2" fillId="0" borderId="0" xfId="0" applyFont="1" applyAlignment="1">
      <alignment horizontal="justify" wrapText="1"/>
    </xf>
    <xf numFmtId="165" fontId="2" fillId="0" borderId="0" xfId="0" applyNumberFormat="1" applyFont="1"/>
    <xf numFmtId="0" fontId="2" fillId="0" borderId="0" xfId="0" applyFont="1" applyAlignment="1">
      <alignment horizontal="center"/>
    </xf>
    <xf numFmtId="166" fontId="2" fillId="0" borderId="0" xfId="0" applyNumberFormat="1" applyFont="1"/>
    <xf numFmtId="0" fontId="2" fillId="0" borderId="0" xfId="0" applyFont="1" applyAlignment="1">
      <alignment horizontal="right"/>
    </xf>
    <xf numFmtId="0" fontId="2" fillId="0" borderId="0" xfId="0" applyFont="1" applyFill="1" applyAlignment="1">
      <alignment horizontal="center"/>
    </xf>
    <xf numFmtId="165" fontId="2" fillId="0" borderId="0" xfId="0" applyNumberFormat="1" applyFont="1" applyFill="1"/>
    <xf numFmtId="166" fontId="2" fillId="0" borderId="0" xfId="0" applyNumberFormat="1" applyFont="1" applyFill="1"/>
    <xf numFmtId="0" fontId="2" fillId="0" borderId="0" xfId="0" applyFont="1" applyFill="1" applyAlignment="1">
      <alignment horizontal="justify" wrapText="1"/>
    </xf>
    <xf numFmtId="0" fontId="2" fillId="0" borderId="0" xfId="0" applyFont="1" applyFill="1" applyAlignment="1">
      <alignment horizontal="right"/>
    </xf>
    <xf numFmtId="4" fontId="2" fillId="0" borderId="0" xfId="0" applyNumberFormat="1" applyFont="1" applyFill="1"/>
    <xf numFmtId="0" fontId="6" fillId="0" borderId="0" xfId="0" applyFont="1" applyAlignment="1">
      <alignment horizontal="left" wrapText="1"/>
    </xf>
    <xf numFmtId="4" fontId="2" fillId="2" borderId="0" xfId="0" applyNumberFormat="1" applyFont="1" applyFill="1"/>
    <xf numFmtId="0" fontId="7" fillId="0" borderId="0" xfId="0" applyFont="1"/>
    <xf numFmtId="4" fontId="7" fillId="0" borderId="0" xfId="0" applyNumberFormat="1" applyFont="1"/>
    <xf numFmtId="165" fontId="7" fillId="0" borderId="0" xfId="0" applyNumberFormat="1" applyFont="1"/>
    <xf numFmtId="0" fontId="3" fillId="0" borderId="0" xfId="0" applyFont="1" applyAlignment="1">
      <alignment horizontal="justify" wrapText="1"/>
    </xf>
    <xf numFmtId="0" fontId="9" fillId="0" borderId="0" xfId="0" applyFont="1" applyAlignment="1">
      <alignment horizontal="left" vertical="center" wrapText="1"/>
    </xf>
    <xf numFmtId="0" fontId="5" fillId="2" borderId="0" xfId="1" applyFont="1" applyFill="1" applyAlignment="1">
      <alignment horizontal="left" vertical="center" wrapText="1"/>
    </xf>
    <xf numFmtId="0" fontId="2" fillId="2" borderId="0" xfId="0" applyFont="1" applyFill="1" applyAlignment="1">
      <alignment horizontal="justify" wrapText="1"/>
    </xf>
    <xf numFmtId="0" fontId="2" fillId="2" borderId="0" xfId="0" applyFont="1" applyFill="1"/>
    <xf numFmtId="0" fontId="3" fillId="0" borderId="0" xfId="0" applyFont="1" applyFill="1" applyAlignment="1">
      <alignment horizontal="justify" wrapText="1"/>
    </xf>
    <xf numFmtId="0" fontId="2" fillId="0" borderId="0" xfId="0" applyFont="1" applyFill="1"/>
    <xf numFmtId="0" fontId="7" fillId="0" borderId="0" xfId="0" applyFont="1" applyFill="1"/>
    <xf numFmtId="165" fontId="7" fillId="0" borderId="0" xfId="0" applyNumberFormat="1" applyFont="1" applyFill="1"/>
    <xf numFmtId="0" fontId="10" fillId="0" borderId="0" xfId="0" applyFont="1" applyAlignment="1">
      <alignment horizontal="justify" wrapText="1"/>
    </xf>
    <xf numFmtId="164" fontId="2" fillId="0" borderId="0" xfId="0" applyNumberFormat="1" applyFont="1" applyAlignment="1">
      <alignment horizontal="left" vertical="top"/>
    </xf>
    <xf numFmtId="164" fontId="2" fillId="2" borderId="0" xfId="0" applyNumberFormat="1" applyFont="1" applyFill="1" applyAlignment="1">
      <alignment horizontal="left" vertical="top"/>
    </xf>
    <xf numFmtId="0" fontId="1" fillId="0" borderId="0" xfId="0" applyFont="1" applyAlignment="1">
      <alignment horizontal="left" vertical="top"/>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Fill="1" applyAlignment="1">
      <alignment horizontal="left" vertical="top"/>
    </xf>
    <xf numFmtId="0" fontId="7" fillId="0" borderId="0" xfId="0" applyFont="1" applyFill="1" applyAlignment="1">
      <alignment horizontal="left" vertical="top"/>
    </xf>
    <xf numFmtId="0" fontId="2" fillId="0" borderId="0" xfId="0" applyFont="1" applyAlignment="1">
      <alignment horizontal="justify" vertical="top" wrapText="1"/>
    </xf>
    <xf numFmtId="0" fontId="2" fillId="0" borderId="0" xfId="0" applyFont="1" applyFill="1" applyAlignment="1">
      <alignment horizontal="justify" vertical="top" wrapText="1"/>
    </xf>
    <xf numFmtId="0" fontId="5" fillId="0" borderId="0" xfId="0" applyFont="1" applyAlignment="1">
      <alignment horizontal="left" vertical="center" wrapText="1"/>
    </xf>
    <xf numFmtId="0" fontId="13" fillId="0" borderId="0" xfId="0" applyFont="1" applyFill="1" applyAlignment="1">
      <alignment horizontal="justify" wrapText="1"/>
    </xf>
    <xf numFmtId="0" fontId="13" fillId="0" borderId="0" xfId="0" applyFont="1" applyAlignment="1">
      <alignment horizontal="justify" wrapText="1"/>
    </xf>
    <xf numFmtId="0" fontId="2" fillId="0" borderId="1" xfId="0" applyFont="1" applyBorder="1" applyAlignment="1">
      <alignment horizontal="left" vertical="top"/>
    </xf>
    <xf numFmtId="0" fontId="2" fillId="0" borderId="2" xfId="0" applyFont="1" applyBorder="1" applyAlignment="1">
      <alignment horizontal="right"/>
    </xf>
    <xf numFmtId="4" fontId="2" fillId="0" borderId="2" xfId="0" applyNumberFormat="1" applyFont="1" applyFill="1" applyBorder="1"/>
    <xf numFmtId="0" fontId="2" fillId="0" borderId="2" xfId="0" applyFont="1" applyBorder="1" applyAlignment="1">
      <alignment horizontal="center"/>
    </xf>
    <xf numFmtId="165" fontId="2" fillId="0" borderId="2" xfId="0" applyNumberFormat="1" applyFont="1" applyBorder="1"/>
    <xf numFmtId="166" fontId="2" fillId="0" borderId="3" xfId="0" applyNumberFormat="1" applyFont="1" applyBorder="1"/>
    <xf numFmtId="4" fontId="2" fillId="0" borderId="2" xfId="0" applyNumberFormat="1" applyFont="1" applyBorder="1"/>
    <xf numFmtId="0" fontId="2" fillId="0" borderId="0" xfId="0" applyFont="1" applyBorder="1" applyAlignment="1">
      <alignment horizontal="left" vertical="top"/>
    </xf>
    <xf numFmtId="0" fontId="2" fillId="0" borderId="0" xfId="0" applyFont="1" applyBorder="1"/>
    <xf numFmtId="4" fontId="2" fillId="0" borderId="0" xfId="0" applyNumberFormat="1" applyFont="1" applyBorder="1"/>
    <xf numFmtId="0" fontId="11" fillId="0" borderId="0" xfId="0" applyFont="1" applyBorder="1"/>
    <xf numFmtId="166" fontId="11" fillId="0" borderId="0" xfId="0" applyNumberFormat="1" applyFont="1" applyBorder="1"/>
    <xf numFmtId="0" fontId="1" fillId="0" borderId="0" xfId="0" applyFont="1" applyAlignment="1">
      <alignment horizontal="left" wrapText="1"/>
    </xf>
    <xf numFmtId="0" fontId="12" fillId="0" borderId="0" xfId="0" applyFont="1" applyAlignment="1">
      <alignment horizontal="justify" vertical="top" wrapText="1"/>
    </xf>
    <xf numFmtId="165" fontId="2" fillId="0" borderId="0" xfId="0" applyNumberFormat="1" applyFont="1" applyProtection="1">
      <protection locked="0"/>
    </xf>
    <xf numFmtId="165" fontId="7" fillId="0" borderId="0" xfId="0" applyNumberFormat="1" applyFont="1" applyProtection="1">
      <protection locked="0"/>
    </xf>
    <xf numFmtId="165" fontId="2" fillId="0" borderId="0" xfId="0" applyNumberFormat="1" applyFont="1" applyFill="1" applyProtection="1">
      <protection locked="0"/>
    </xf>
    <xf numFmtId="165" fontId="2" fillId="2" borderId="0" xfId="0" applyNumberFormat="1" applyFont="1" applyFill="1" applyProtection="1">
      <protection locked="0"/>
    </xf>
    <xf numFmtId="4" fontId="2" fillId="0" borderId="0" xfId="0" applyNumberFormat="1" applyFont="1" applyProtection="1">
      <protection locked="0"/>
    </xf>
  </cellXfs>
  <cellStyles count="2">
    <cellStyle name="Navadno" xfId="0" builtinId="0"/>
    <cellStyle name="Navad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Q278"/>
  <sheetViews>
    <sheetView tabSelected="1" view="pageBreakPreview" zoomScaleNormal="100" zoomScaleSheetLayoutView="100" workbookViewId="0">
      <selection activeCell="F72" sqref="F72"/>
    </sheetView>
  </sheetViews>
  <sheetFormatPr defaultColWidth="8.6640625" defaultRowHeight="13.8" x14ac:dyDescent="0.25"/>
  <cols>
    <col min="1" max="1" width="4.5546875" style="34" customWidth="1"/>
    <col min="2" max="2" width="33.44140625" style="2" customWidth="1"/>
    <col min="3" max="3" width="9.88671875" style="2" customWidth="1"/>
    <col min="4" max="4" width="3" style="2" customWidth="1"/>
    <col min="5" max="5" width="12.109375" style="3" customWidth="1"/>
    <col min="6" max="6" width="3" style="2" customWidth="1"/>
    <col min="7" max="7" width="18.44140625" style="2" customWidth="1"/>
    <col min="8" max="256" width="8.6640625" style="2"/>
    <col min="257" max="257" width="3.5546875" style="2" customWidth="1"/>
    <col min="258" max="258" width="33.44140625" style="2" customWidth="1"/>
    <col min="259" max="259" width="9.88671875" style="2" customWidth="1"/>
    <col min="260" max="260" width="3" style="2" customWidth="1"/>
    <col min="261" max="261" width="12.109375" style="2" customWidth="1"/>
    <col min="262" max="262" width="3" style="2" customWidth="1"/>
    <col min="263" max="263" width="18.44140625" style="2" customWidth="1"/>
    <col min="264" max="512" width="8.6640625" style="2"/>
    <col min="513" max="513" width="3.5546875" style="2" customWidth="1"/>
    <col min="514" max="514" width="33.44140625" style="2" customWidth="1"/>
    <col min="515" max="515" width="9.88671875" style="2" customWidth="1"/>
    <col min="516" max="516" width="3" style="2" customWidth="1"/>
    <col min="517" max="517" width="12.109375" style="2" customWidth="1"/>
    <col min="518" max="518" width="3" style="2" customWidth="1"/>
    <col min="519" max="519" width="18.44140625" style="2" customWidth="1"/>
    <col min="520" max="768" width="8.6640625" style="2"/>
    <col min="769" max="769" width="3.5546875" style="2" customWidth="1"/>
    <col min="770" max="770" width="33.44140625" style="2" customWidth="1"/>
    <col min="771" max="771" width="9.88671875" style="2" customWidth="1"/>
    <col min="772" max="772" width="3" style="2" customWidth="1"/>
    <col min="773" max="773" width="12.109375" style="2" customWidth="1"/>
    <col min="774" max="774" width="3" style="2" customWidth="1"/>
    <col min="775" max="775" width="18.44140625" style="2" customWidth="1"/>
    <col min="776" max="1024" width="8.6640625" style="2"/>
    <col min="1025" max="1025" width="3.5546875" style="2" customWidth="1"/>
    <col min="1026" max="1026" width="33.44140625" style="2" customWidth="1"/>
    <col min="1027" max="1027" width="9.88671875" style="2" customWidth="1"/>
    <col min="1028" max="1028" width="3" style="2" customWidth="1"/>
    <col min="1029" max="1029" width="12.109375" style="2" customWidth="1"/>
    <col min="1030" max="1030" width="3" style="2" customWidth="1"/>
    <col min="1031" max="1031" width="18.44140625" style="2" customWidth="1"/>
    <col min="1032" max="1280" width="8.6640625" style="2"/>
    <col min="1281" max="1281" width="3.5546875" style="2" customWidth="1"/>
    <col min="1282" max="1282" width="33.44140625" style="2" customWidth="1"/>
    <col min="1283" max="1283" width="9.88671875" style="2" customWidth="1"/>
    <col min="1284" max="1284" width="3" style="2" customWidth="1"/>
    <col min="1285" max="1285" width="12.109375" style="2" customWidth="1"/>
    <col min="1286" max="1286" width="3" style="2" customWidth="1"/>
    <col min="1287" max="1287" width="18.44140625" style="2" customWidth="1"/>
    <col min="1288" max="1536" width="8.6640625" style="2"/>
    <col min="1537" max="1537" width="3.5546875" style="2" customWidth="1"/>
    <col min="1538" max="1538" width="33.44140625" style="2" customWidth="1"/>
    <col min="1539" max="1539" width="9.88671875" style="2" customWidth="1"/>
    <col min="1540" max="1540" width="3" style="2" customWidth="1"/>
    <col min="1541" max="1541" width="12.109375" style="2" customWidth="1"/>
    <col min="1542" max="1542" width="3" style="2" customWidth="1"/>
    <col min="1543" max="1543" width="18.44140625" style="2" customWidth="1"/>
    <col min="1544" max="1792" width="8.6640625" style="2"/>
    <col min="1793" max="1793" width="3.5546875" style="2" customWidth="1"/>
    <col min="1794" max="1794" width="33.44140625" style="2" customWidth="1"/>
    <col min="1795" max="1795" width="9.88671875" style="2" customWidth="1"/>
    <col min="1796" max="1796" width="3" style="2" customWidth="1"/>
    <col min="1797" max="1797" width="12.109375" style="2" customWidth="1"/>
    <col min="1798" max="1798" width="3" style="2" customWidth="1"/>
    <col min="1799" max="1799" width="18.44140625" style="2" customWidth="1"/>
    <col min="1800" max="2048" width="8.6640625" style="2"/>
    <col min="2049" max="2049" width="3.5546875" style="2" customWidth="1"/>
    <col min="2050" max="2050" width="33.44140625" style="2" customWidth="1"/>
    <col min="2051" max="2051" width="9.88671875" style="2" customWidth="1"/>
    <col min="2052" max="2052" width="3" style="2" customWidth="1"/>
    <col min="2053" max="2053" width="12.109375" style="2" customWidth="1"/>
    <col min="2054" max="2054" width="3" style="2" customWidth="1"/>
    <col min="2055" max="2055" width="18.44140625" style="2" customWidth="1"/>
    <col min="2056" max="2304" width="8.6640625" style="2"/>
    <col min="2305" max="2305" width="3.5546875" style="2" customWidth="1"/>
    <col min="2306" max="2306" width="33.44140625" style="2" customWidth="1"/>
    <col min="2307" max="2307" width="9.88671875" style="2" customWidth="1"/>
    <col min="2308" max="2308" width="3" style="2" customWidth="1"/>
    <col min="2309" max="2309" width="12.109375" style="2" customWidth="1"/>
    <col min="2310" max="2310" width="3" style="2" customWidth="1"/>
    <col min="2311" max="2311" width="18.44140625" style="2" customWidth="1"/>
    <col min="2312" max="2560" width="8.6640625" style="2"/>
    <col min="2561" max="2561" width="3.5546875" style="2" customWidth="1"/>
    <col min="2562" max="2562" width="33.44140625" style="2" customWidth="1"/>
    <col min="2563" max="2563" width="9.88671875" style="2" customWidth="1"/>
    <col min="2564" max="2564" width="3" style="2" customWidth="1"/>
    <col min="2565" max="2565" width="12.109375" style="2" customWidth="1"/>
    <col min="2566" max="2566" width="3" style="2" customWidth="1"/>
    <col min="2567" max="2567" width="18.44140625" style="2" customWidth="1"/>
    <col min="2568" max="2816" width="8.6640625" style="2"/>
    <col min="2817" max="2817" width="3.5546875" style="2" customWidth="1"/>
    <col min="2818" max="2818" width="33.44140625" style="2" customWidth="1"/>
    <col min="2819" max="2819" width="9.88671875" style="2" customWidth="1"/>
    <col min="2820" max="2820" width="3" style="2" customWidth="1"/>
    <col min="2821" max="2821" width="12.109375" style="2" customWidth="1"/>
    <col min="2822" max="2822" width="3" style="2" customWidth="1"/>
    <col min="2823" max="2823" width="18.44140625" style="2" customWidth="1"/>
    <col min="2824" max="3072" width="8.6640625" style="2"/>
    <col min="3073" max="3073" width="3.5546875" style="2" customWidth="1"/>
    <col min="3074" max="3074" width="33.44140625" style="2" customWidth="1"/>
    <col min="3075" max="3075" width="9.88671875" style="2" customWidth="1"/>
    <col min="3076" max="3076" width="3" style="2" customWidth="1"/>
    <col min="3077" max="3077" width="12.109375" style="2" customWidth="1"/>
    <col min="3078" max="3078" width="3" style="2" customWidth="1"/>
    <col min="3079" max="3079" width="18.44140625" style="2" customWidth="1"/>
    <col min="3080" max="3328" width="8.6640625" style="2"/>
    <col min="3329" max="3329" width="3.5546875" style="2" customWidth="1"/>
    <col min="3330" max="3330" width="33.44140625" style="2" customWidth="1"/>
    <col min="3331" max="3331" width="9.88671875" style="2" customWidth="1"/>
    <col min="3332" max="3332" width="3" style="2" customWidth="1"/>
    <col min="3333" max="3333" width="12.109375" style="2" customWidth="1"/>
    <col min="3334" max="3334" width="3" style="2" customWidth="1"/>
    <col min="3335" max="3335" width="18.44140625" style="2" customWidth="1"/>
    <col min="3336" max="3584" width="8.6640625" style="2"/>
    <col min="3585" max="3585" width="3.5546875" style="2" customWidth="1"/>
    <col min="3586" max="3586" width="33.44140625" style="2" customWidth="1"/>
    <col min="3587" max="3587" width="9.88671875" style="2" customWidth="1"/>
    <col min="3588" max="3588" width="3" style="2" customWidth="1"/>
    <col min="3589" max="3589" width="12.109375" style="2" customWidth="1"/>
    <col min="3590" max="3590" width="3" style="2" customWidth="1"/>
    <col min="3591" max="3591" width="18.44140625" style="2" customWidth="1"/>
    <col min="3592" max="3840" width="8.6640625" style="2"/>
    <col min="3841" max="3841" width="3.5546875" style="2" customWidth="1"/>
    <col min="3842" max="3842" width="33.44140625" style="2" customWidth="1"/>
    <col min="3843" max="3843" width="9.88671875" style="2" customWidth="1"/>
    <col min="3844" max="3844" width="3" style="2" customWidth="1"/>
    <col min="3845" max="3845" width="12.109375" style="2" customWidth="1"/>
    <col min="3846" max="3846" width="3" style="2" customWidth="1"/>
    <col min="3847" max="3847" width="18.44140625" style="2" customWidth="1"/>
    <col min="3848" max="4096" width="8.6640625" style="2"/>
    <col min="4097" max="4097" width="3.5546875" style="2" customWidth="1"/>
    <col min="4098" max="4098" width="33.44140625" style="2" customWidth="1"/>
    <col min="4099" max="4099" width="9.88671875" style="2" customWidth="1"/>
    <col min="4100" max="4100" width="3" style="2" customWidth="1"/>
    <col min="4101" max="4101" width="12.109375" style="2" customWidth="1"/>
    <col min="4102" max="4102" width="3" style="2" customWidth="1"/>
    <col min="4103" max="4103" width="18.44140625" style="2" customWidth="1"/>
    <col min="4104" max="4352" width="8.6640625" style="2"/>
    <col min="4353" max="4353" width="3.5546875" style="2" customWidth="1"/>
    <col min="4354" max="4354" width="33.44140625" style="2" customWidth="1"/>
    <col min="4355" max="4355" width="9.88671875" style="2" customWidth="1"/>
    <col min="4356" max="4356" width="3" style="2" customWidth="1"/>
    <col min="4357" max="4357" width="12.109375" style="2" customWidth="1"/>
    <col min="4358" max="4358" width="3" style="2" customWidth="1"/>
    <col min="4359" max="4359" width="18.44140625" style="2" customWidth="1"/>
    <col min="4360" max="4608" width="8.6640625" style="2"/>
    <col min="4609" max="4609" width="3.5546875" style="2" customWidth="1"/>
    <col min="4610" max="4610" width="33.44140625" style="2" customWidth="1"/>
    <col min="4611" max="4611" width="9.88671875" style="2" customWidth="1"/>
    <col min="4612" max="4612" width="3" style="2" customWidth="1"/>
    <col min="4613" max="4613" width="12.109375" style="2" customWidth="1"/>
    <col min="4614" max="4614" width="3" style="2" customWidth="1"/>
    <col min="4615" max="4615" width="18.44140625" style="2" customWidth="1"/>
    <col min="4616" max="4864" width="8.6640625" style="2"/>
    <col min="4865" max="4865" width="3.5546875" style="2" customWidth="1"/>
    <col min="4866" max="4866" width="33.44140625" style="2" customWidth="1"/>
    <col min="4867" max="4867" width="9.88671875" style="2" customWidth="1"/>
    <col min="4868" max="4868" width="3" style="2" customWidth="1"/>
    <col min="4869" max="4869" width="12.109375" style="2" customWidth="1"/>
    <col min="4870" max="4870" width="3" style="2" customWidth="1"/>
    <col min="4871" max="4871" width="18.44140625" style="2" customWidth="1"/>
    <col min="4872" max="5120" width="8.6640625" style="2"/>
    <col min="5121" max="5121" width="3.5546875" style="2" customWidth="1"/>
    <col min="5122" max="5122" width="33.44140625" style="2" customWidth="1"/>
    <col min="5123" max="5123" width="9.88671875" style="2" customWidth="1"/>
    <col min="5124" max="5124" width="3" style="2" customWidth="1"/>
    <col min="5125" max="5125" width="12.109375" style="2" customWidth="1"/>
    <col min="5126" max="5126" width="3" style="2" customWidth="1"/>
    <col min="5127" max="5127" width="18.44140625" style="2" customWidth="1"/>
    <col min="5128" max="5376" width="8.6640625" style="2"/>
    <col min="5377" max="5377" width="3.5546875" style="2" customWidth="1"/>
    <col min="5378" max="5378" width="33.44140625" style="2" customWidth="1"/>
    <col min="5379" max="5379" width="9.88671875" style="2" customWidth="1"/>
    <col min="5380" max="5380" width="3" style="2" customWidth="1"/>
    <col min="5381" max="5381" width="12.109375" style="2" customWidth="1"/>
    <col min="5382" max="5382" width="3" style="2" customWidth="1"/>
    <col min="5383" max="5383" width="18.44140625" style="2" customWidth="1"/>
    <col min="5384" max="5632" width="8.6640625" style="2"/>
    <col min="5633" max="5633" width="3.5546875" style="2" customWidth="1"/>
    <col min="5634" max="5634" width="33.44140625" style="2" customWidth="1"/>
    <col min="5635" max="5635" width="9.88671875" style="2" customWidth="1"/>
    <col min="5636" max="5636" width="3" style="2" customWidth="1"/>
    <col min="5637" max="5637" width="12.109375" style="2" customWidth="1"/>
    <col min="5638" max="5638" width="3" style="2" customWidth="1"/>
    <col min="5639" max="5639" width="18.44140625" style="2" customWidth="1"/>
    <col min="5640" max="5888" width="8.6640625" style="2"/>
    <col min="5889" max="5889" width="3.5546875" style="2" customWidth="1"/>
    <col min="5890" max="5890" width="33.44140625" style="2" customWidth="1"/>
    <col min="5891" max="5891" width="9.88671875" style="2" customWidth="1"/>
    <col min="5892" max="5892" width="3" style="2" customWidth="1"/>
    <col min="5893" max="5893" width="12.109375" style="2" customWidth="1"/>
    <col min="5894" max="5894" width="3" style="2" customWidth="1"/>
    <col min="5895" max="5895" width="18.44140625" style="2" customWidth="1"/>
    <col min="5896" max="6144" width="8.6640625" style="2"/>
    <col min="6145" max="6145" width="3.5546875" style="2" customWidth="1"/>
    <col min="6146" max="6146" width="33.44140625" style="2" customWidth="1"/>
    <col min="6147" max="6147" width="9.88671875" style="2" customWidth="1"/>
    <col min="6148" max="6148" width="3" style="2" customWidth="1"/>
    <col min="6149" max="6149" width="12.109375" style="2" customWidth="1"/>
    <col min="6150" max="6150" width="3" style="2" customWidth="1"/>
    <col min="6151" max="6151" width="18.44140625" style="2" customWidth="1"/>
    <col min="6152" max="6400" width="8.6640625" style="2"/>
    <col min="6401" max="6401" width="3.5546875" style="2" customWidth="1"/>
    <col min="6402" max="6402" width="33.44140625" style="2" customWidth="1"/>
    <col min="6403" max="6403" width="9.88671875" style="2" customWidth="1"/>
    <col min="6404" max="6404" width="3" style="2" customWidth="1"/>
    <col min="6405" max="6405" width="12.109375" style="2" customWidth="1"/>
    <col min="6406" max="6406" width="3" style="2" customWidth="1"/>
    <col min="6407" max="6407" width="18.44140625" style="2" customWidth="1"/>
    <col min="6408" max="6656" width="8.6640625" style="2"/>
    <col min="6657" max="6657" width="3.5546875" style="2" customWidth="1"/>
    <col min="6658" max="6658" width="33.44140625" style="2" customWidth="1"/>
    <col min="6659" max="6659" width="9.88671875" style="2" customWidth="1"/>
    <col min="6660" max="6660" width="3" style="2" customWidth="1"/>
    <col min="6661" max="6661" width="12.109375" style="2" customWidth="1"/>
    <col min="6662" max="6662" width="3" style="2" customWidth="1"/>
    <col min="6663" max="6663" width="18.44140625" style="2" customWidth="1"/>
    <col min="6664" max="6912" width="8.6640625" style="2"/>
    <col min="6913" max="6913" width="3.5546875" style="2" customWidth="1"/>
    <col min="6914" max="6914" width="33.44140625" style="2" customWidth="1"/>
    <col min="6915" max="6915" width="9.88671875" style="2" customWidth="1"/>
    <col min="6916" max="6916" width="3" style="2" customWidth="1"/>
    <col min="6917" max="6917" width="12.109375" style="2" customWidth="1"/>
    <col min="6918" max="6918" width="3" style="2" customWidth="1"/>
    <col min="6919" max="6919" width="18.44140625" style="2" customWidth="1"/>
    <col min="6920" max="7168" width="8.6640625" style="2"/>
    <col min="7169" max="7169" width="3.5546875" style="2" customWidth="1"/>
    <col min="7170" max="7170" width="33.44140625" style="2" customWidth="1"/>
    <col min="7171" max="7171" width="9.88671875" style="2" customWidth="1"/>
    <col min="7172" max="7172" width="3" style="2" customWidth="1"/>
    <col min="7173" max="7173" width="12.109375" style="2" customWidth="1"/>
    <col min="7174" max="7174" width="3" style="2" customWidth="1"/>
    <col min="7175" max="7175" width="18.44140625" style="2" customWidth="1"/>
    <col min="7176" max="7424" width="8.6640625" style="2"/>
    <col min="7425" max="7425" width="3.5546875" style="2" customWidth="1"/>
    <col min="7426" max="7426" width="33.44140625" style="2" customWidth="1"/>
    <col min="7427" max="7427" width="9.88671875" style="2" customWidth="1"/>
    <col min="7428" max="7428" width="3" style="2" customWidth="1"/>
    <col min="7429" max="7429" width="12.109375" style="2" customWidth="1"/>
    <col min="7430" max="7430" width="3" style="2" customWidth="1"/>
    <col min="7431" max="7431" width="18.44140625" style="2" customWidth="1"/>
    <col min="7432" max="7680" width="8.6640625" style="2"/>
    <col min="7681" max="7681" width="3.5546875" style="2" customWidth="1"/>
    <col min="7682" max="7682" width="33.44140625" style="2" customWidth="1"/>
    <col min="7683" max="7683" width="9.88671875" style="2" customWidth="1"/>
    <col min="7684" max="7684" width="3" style="2" customWidth="1"/>
    <col min="7685" max="7685" width="12.109375" style="2" customWidth="1"/>
    <col min="7686" max="7686" width="3" style="2" customWidth="1"/>
    <col min="7687" max="7687" width="18.44140625" style="2" customWidth="1"/>
    <col min="7688" max="7936" width="8.6640625" style="2"/>
    <col min="7937" max="7937" width="3.5546875" style="2" customWidth="1"/>
    <col min="7938" max="7938" width="33.44140625" style="2" customWidth="1"/>
    <col min="7939" max="7939" width="9.88671875" style="2" customWidth="1"/>
    <col min="7940" max="7940" width="3" style="2" customWidth="1"/>
    <col min="7941" max="7941" width="12.109375" style="2" customWidth="1"/>
    <col min="7942" max="7942" width="3" style="2" customWidth="1"/>
    <col min="7943" max="7943" width="18.44140625" style="2" customWidth="1"/>
    <col min="7944" max="8192" width="8.6640625" style="2"/>
    <col min="8193" max="8193" width="3.5546875" style="2" customWidth="1"/>
    <col min="8194" max="8194" width="33.44140625" style="2" customWidth="1"/>
    <col min="8195" max="8195" width="9.88671875" style="2" customWidth="1"/>
    <col min="8196" max="8196" width="3" style="2" customWidth="1"/>
    <col min="8197" max="8197" width="12.109375" style="2" customWidth="1"/>
    <col min="8198" max="8198" width="3" style="2" customWidth="1"/>
    <col min="8199" max="8199" width="18.44140625" style="2" customWidth="1"/>
    <col min="8200" max="8448" width="8.6640625" style="2"/>
    <col min="8449" max="8449" width="3.5546875" style="2" customWidth="1"/>
    <col min="8450" max="8450" width="33.44140625" style="2" customWidth="1"/>
    <col min="8451" max="8451" width="9.88671875" style="2" customWidth="1"/>
    <col min="8452" max="8452" width="3" style="2" customWidth="1"/>
    <col min="8453" max="8453" width="12.109375" style="2" customWidth="1"/>
    <col min="8454" max="8454" width="3" style="2" customWidth="1"/>
    <col min="8455" max="8455" width="18.44140625" style="2" customWidth="1"/>
    <col min="8456" max="8704" width="8.6640625" style="2"/>
    <col min="8705" max="8705" width="3.5546875" style="2" customWidth="1"/>
    <col min="8706" max="8706" width="33.44140625" style="2" customWidth="1"/>
    <col min="8707" max="8707" width="9.88671875" style="2" customWidth="1"/>
    <col min="8708" max="8708" width="3" style="2" customWidth="1"/>
    <col min="8709" max="8709" width="12.109375" style="2" customWidth="1"/>
    <col min="8710" max="8710" width="3" style="2" customWidth="1"/>
    <col min="8711" max="8711" width="18.44140625" style="2" customWidth="1"/>
    <col min="8712" max="8960" width="8.6640625" style="2"/>
    <col min="8961" max="8961" width="3.5546875" style="2" customWidth="1"/>
    <col min="8962" max="8962" width="33.44140625" style="2" customWidth="1"/>
    <col min="8963" max="8963" width="9.88671875" style="2" customWidth="1"/>
    <col min="8964" max="8964" width="3" style="2" customWidth="1"/>
    <col min="8965" max="8965" width="12.109375" style="2" customWidth="1"/>
    <col min="8966" max="8966" width="3" style="2" customWidth="1"/>
    <col min="8967" max="8967" width="18.44140625" style="2" customWidth="1"/>
    <col min="8968" max="9216" width="8.6640625" style="2"/>
    <col min="9217" max="9217" width="3.5546875" style="2" customWidth="1"/>
    <col min="9218" max="9218" width="33.44140625" style="2" customWidth="1"/>
    <col min="9219" max="9219" width="9.88671875" style="2" customWidth="1"/>
    <col min="9220" max="9220" width="3" style="2" customWidth="1"/>
    <col min="9221" max="9221" width="12.109375" style="2" customWidth="1"/>
    <col min="9222" max="9222" width="3" style="2" customWidth="1"/>
    <col min="9223" max="9223" width="18.44140625" style="2" customWidth="1"/>
    <col min="9224" max="9472" width="8.6640625" style="2"/>
    <col min="9473" max="9473" width="3.5546875" style="2" customWidth="1"/>
    <col min="9474" max="9474" width="33.44140625" style="2" customWidth="1"/>
    <col min="9475" max="9475" width="9.88671875" style="2" customWidth="1"/>
    <col min="9476" max="9476" width="3" style="2" customWidth="1"/>
    <col min="9477" max="9477" width="12.109375" style="2" customWidth="1"/>
    <col min="9478" max="9478" width="3" style="2" customWidth="1"/>
    <col min="9479" max="9479" width="18.44140625" style="2" customWidth="1"/>
    <col min="9480" max="9728" width="8.6640625" style="2"/>
    <col min="9729" max="9729" width="3.5546875" style="2" customWidth="1"/>
    <col min="9730" max="9730" width="33.44140625" style="2" customWidth="1"/>
    <col min="9731" max="9731" width="9.88671875" style="2" customWidth="1"/>
    <col min="9732" max="9732" width="3" style="2" customWidth="1"/>
    <col min="9733" max="9733" width="12.109375" style="2" customWidth="1"/>
    <col min="9734" max="9734" width="3" style="2" customWidth="1"/>
    <col min="9735" max="9735" width="18.44140625" style="2" customWidth="1"/>
    <col min="9736" max="9984" width="8.6640625" style="2"/>
    <col min="9985" max="9985" width="3.5546875" style="2" customWidth="1"/>
    <col min="9986" max="9986" width="33.44140625" style="2" customWidth="1"/>
    <col min="9987" max="9987" width="9.88671875" style="2" customWidth="1"/>
    <col min="9988" max="9988" width="3" style="2" customWidth="1"/>
    <col min="9989" max="9989" width="12.109375" style="2" customWidth="1"/>
    <col min="9990" max="9990" width="3" style="2" customWidth="1"/>
    <col min="9991" max="9991" width="18.44140625" style="2" customWidth="1"/>
    <col min="9992" max="10240" width="8.6640625" style="2"/>
    <col min="10241" max="10241" width="3.5546875" style="2" customWidth="1"/>
    <col min="10242" max="10242" width="33.44140625" style="2" customWidth="1"/>
    <col min="10243" max="10243" width="9.88671875" style="2" customWidth="1"/>
    <col min="10244" max="10244" width="3" style="2" customWidth="1"/>
    <col min="10245" max="10245" width="12.109375" style="2" customWidth="1"/>
    <col min="10246" max="10246" width="3" style="2" customWidth="1"/>
    <col min="10247" max="10247" width="18.44140625" style="2" customWidth="1"/>
    <col min="10248" max="10496" width="8.6640625" style="2"/>
    <col min="10497" max="10497" width="3.5546875" style="2" customWidth="1"/>
    <col min="10498" max="10498" width="33.44140625" style="2" customWidth="1"/>
    <col min="10499" max="10499" width="9.88671875" style="2" customWidth="1"/>
    <col min="10500" max="10500" width="3" style="2" customWidth="1"/>
    <col min="10501" max="10501" width="12.109375" style="2" customWidth="1"/>
    <col min="10502" max="10502" width="3" style="2" customWidth="1"/>
    <col min="10503" max="10503" width="18.44140625" style="2" customWidth="1"/>
    <col min="10504" max="10752" width="8.6640625" style="2"/>
    <col min="10753" max="10753" width="3.5546875" style="2" customWidth="1"/>
    <col min="10754" max="10754" width="33.44140625" style="2" customWidth="1"/>
    <col min="10755" max="10755" width="9.88671875" style="2" customWidth="1"/>
    <col min="10756" max="10756" width="3" style="2" customWidth="1"/>
    <col min="10757" max="10757" width="12.109375" style="2" customWidth="1"/>
    <col min="10758" max="10758" width="3" style="2" customWidth="1"/>
    <col min="10759" max="10759" width="18.44140625" style="2" customWidth="1"/>
    <col min="10760" max="11008" width="8.6640625" style="2"/>
    <col min="11009" max="11009" width="3.5546875" style="2" customWidth="1"/>
    <col min="11010" max="11010" width="33.44140625" style="2" customWidth="1"/>
    <col min="11011" max="11011" width="9.88671875" style="2" customWidth="1"/>
    <col min="11012" max="11012" width="3" style="2" customWidth="1"/>
    <col min="11013" max="11013" width="12.109375" style="2" customWidth="1"/>
    <col min="11014" max="11014" width="3" style="2" customWidth="1"/>
    <col min="11015" max="11015" width="18.44140625" style="2" customWidth="1"/>
    <col min="11016" max="11264" width="8.6640625" style="2"/>
    <col min="11265" max="11265" width="3.5546875" style="2" customWidth="1"/>
    <col min="11266" max="11266" width="33.44140625" style="2" customWidth="1"/>
    <col min="11267" max="11267" width="9.88671875" style="2" customWidth="1"/>
    <col min="11268" max="11268" width="3" style="2" customWidth="1"/>
    <col min="11269" max="11269" width="12.109375" style="2" customWidth="1"/>
    <col min="11270" max="11270" width="3" style="2" customWidth="1"/>
    <col min="11271" max="11271" width="18.44140625" style="2" customWidth="1"/>
    <col min="11272" max="11520" width="8.6640625" style="2"/>
    <col min="11521" max="11521" width="3.5546875" style="2" customWidth="1"/>
    <col min="11522" max="11522" width="33.44140625" style="2" customWidth="1"/>
    <col min="11523" max="11523" width="9.88671875" style="2" customWidth="1"/>
    <col min="11524" max="11524" width="3" style="2" customWidth="1"/>
    <col min="11525" max="11525" width="12.109375" style="2" customWidth="1"/>
    <col min="11526" max="11526" width="3" style="2" customWidth="1"/>
    <col min="11527" max="11527" width="18.44140625" style="2" customWidth="1"/>
    <col min="11528" max="11776" width="8.6640625" style="2"/>
    <col min="11777" max="11777" width="3.5546875" style="2" customWidth="1"/>
    <col min="11778" max="11778" width="33.44140625" style="2" customWidth="1"/>
    <col min="11779" max="11779" width="9.88671875" style="2" customWidth="1"/>
    <col min="11780" max="11780" width="3" style="2" customWidth="1"/>
    <col min="11781" max="11781" width="12.109375" style="2" customWidth="1"/>
    <col min="11782" max="11782" width="3" style="2" customWidth="1"/>
    <col min="11783" max="11783" width="18.44140625" style="2" customWidth="1"/>
    <col min="11784" max="12032" width="8.6640625" style="2"/>
    <col min="12033" max="12033" width="3.5546875" style="2" customWidth="1"/>
    <col min="12034" max="12034" width="33.44140625" style="2" customWidth="1"/>
    <col min="12035" max="12035" width="9.88671875" style="2" customWidth="1"/>
    <col min="12036" max="12036" width="3" style="2" customWidth="1"/>
    <col min="12037" max="12037" width="12.109375" style="2" customWidth="1"/>
    <col min="12038" max="12038" width="3" style="2" customWidth="1"/>
    <col min="12039" max="12039" width="18.44140625" style="2" customWidth="1"/>
    <col min="12040" max="12288" width="8.6640625" style="2"/>
    <col min="12289" max="12289" width="3.5546875" style="2" customWidth="1"/>
    <col min="12290" max="12290" width="33.44140625" style="2" customWidth="1"/>
    <col min="12291" max="12291" width="9.88671875" style="2" customWidth="1"/>
    <col min="12292" max="12292" width="3" style="2" customWidth="1"/>
    <col min="12293" max="12293" width="12.109375" style="2" customWidth="1"/>
    <col min="12294" max="12294" width="3" style="2" customWidth="1"/>
    <col min="12295" max="12295" width="18.44140625" style="2" customWidth="1"/>
    <col min="12296" max="12544" width="8.6640625" style="2"/>
    <col min="12545" max="12545" width="3.5546875" style="2" customWidth="1"/>
    <col min="12546" max="12546" width="33.44140625" style="2" customWidth="1"/>
    <col min="12547" max="12547" width="9.88671875" style="2" customWidth="1"/>
    <col min="12548" max="12548" width="3" style="2" customWidth="1"/>
    <col min="12549" max="12549" width="12.109375" style="2" customWidth="1"/>
    <col min="12550" max="12550" width="3" style="2" customWidth="1"/>
    <col min="12551" max="12551" width="18.44140625" style="2" customWidth="1"/>
    <col min="12552" max="12800" width="8.6640625" style="2"/>
    <col min="12801" max="12801" width="3.5546875" style="2" customWidth="1"/>
    <col min="12802" max="12802" width="33.44140625" style="2" customWidth="1"/>
    <col min="12803" max="12803" width="9.88671875" style="2" customWidth="1"/>
    <col min="12804" max="12804" width="3" style="2" customWidth="1"/>
    <col min="12805" max="12805" width="12.109375" style="2" customWidth="1"/>
    <col min="12806" max="12806" width="3" style="2" customWidth="1"/>
    <col min="12807" max="12807" width="18.44140625" style="2" customWidth="1"/>
    <col min="12808" max="13056" width="8.6640625" style="2"/>
    <col min="13057" max="13057" width="3.5546875" style="2" customWidth="1"/>
    <col min="13058" max="13058" width="33.44140625" style="2" customWidth="1"/>
    <col min="13059" max="13059" width="9.88671875" style="2" customWidth="1"/>
    <col min="13060" max="13060" width="3" style="2" customWidth="1"/>
    <col min="13061" max="13061" width="12.109375" style="2" customWidth="1"/>
    <col min="13062" max="13062" width="3" style="2" customWidth="1"/>
    <col min="13063" max="13063" width="18.44140625" style="2" customWidth="1"/>
    <col min="13064" max="13312" width="8.6640625" style="2"/>
    <col min="13313" max="13313" width="3.5546875" style="2" customWidth="1"/>
    <col min="13314" max="13314" width="33.44140625" style="2" customWidth="1"/>
    <col min="13315" max="13315" width="9.88671875" style="2" customWidth="1"/>
    <col min="13316" max="13316" width="3" style="2" customWidth="1"/>
    <col min="13317" max="13317" width="12.109375" style="2" customWidth="1"/>
    <col min="13318" max="13318" width="3" style="2" customWidth="1"/>
    <col min="13319" max="13319" width="18.44140625" style="2" customWidth="1"/>
    <col min="13320" max="13568" width="8.6640625" style="2"/>
    <col min="13569" max="13569" width="3.5546875" style="2" customWidth="1"/>
    <col min="13570" max="13570" width="33.44140625" style="2" customWidth="1"/>
    <col min="13571" max="13571" width="9.88671875" style="2" customWidth="1"/>
    <col min="13572" max="13572" width="3" style="2" customWidth="1"/>
    <col min="13573" max="13573" width="12.109375" style="2" customWidth="1"/>
    <col min="13574" max="13574" width="3" style="2" customWidth="1"/>
    <col min="13575" max="13575" width="18.44140625" style="2" customWidth="1"/>
    <col min="13576" max="13824" width="8.6640625" style="2"/>
    <col min="13825" max="13825" width="3.5546875" style="2" customWidth="1"/>
    <col min="13826" max="13826" width="33.44140625" style="2" customWidth="1"/>
    <col min="13827" max="13827" width="9.88671875" style="2" customWidth="1"/>
    <col min="13828" max="13828" width="3" style="2" customWidth="1"/>
    <col min="13829" max="13829" width="12.109375" style="2" customWidth="1"/>
    <col min="13830" max="13830" width="3" style="2" customWidth="1"/>
    <col min="13831" max="13831" width="18.44140625" style="2" customWidth="1"/>
    <col min="13832" max="14080" width="8.6640625" style="2"/>
    <col min="14081" max="14081" width="3.5546875" style="2" customWidth="1"/>
    <col min="14082" max="14082" width="33.44140625" style="2" customWidth="1"/>
    <col min="14083" max="14083" width="9.88671875" style="2" customWidth="1"/>
    <col min="14084" max="14084" width="3" style="2" customWidth="1"/>
    <col min="14085" max="14085" width="12.109375" style="2" customWidth="1"/>
    <col min="14086" max="14086" width="3" style="2" customWidth="1"/>
    <col min="14087" max="14087" width="18.44140625" style="2" customWidth="1"/>
    <col min="14088" max="14336" width="8.6640625" style="2"/>
    <col min="14337" max="14337" width="3.5546875" style="2" customWidth="1"/>
    <col min="14338" max="14338" width="33.44140625" style="2" customWidth="1"/>
    <col min="14339" max="14339" width="9.88671875" style="2" customWidth="1"/>
    <col min="14340" max="14340" width="3" style="2" customWidth="1"/>
    <col min="14341" max="14341" width="12.109375" style="2" customWidth="1"/>
    <col min="14342" max="14342" width="3" style="2" customWidth="1"/>
    <col min="14343" max="14343" width="18.44140625" style="2" customWidth="1"/>
    <col min="14344" max="14592" width="8.6640625" style="2"/>
    <col min="14593" max="14593" width="3.5546875" style="2" customWidth="1"/>
    <col min="14594" max="14594" width="33.44140625" style="2" customWidth="1"/>
    <col min="14595" max="14595" width="9.88671875" style="2" customWidth="1"/>
    <col min="14596" max="14596" width="3" style="2" customWidth="1"/>
    <col min="14597" max="14597" width="12.109375" style="2" customWidth="1"/>
    <col min="14598" max="14598" width="3" style="2" customWidth="1"/>
    <col min="14599" max="14599" width="18.44140625" style="2" customWidth="1"/>
    <col min="14600" max="14848" width="8.6640625" style="2"/>
    <col min="14849" max="14849" width="3.5546875" style="2" customWidth="1"/>
    <col min="14850" max="14850" width="33.44140625" style="2" customWidth="1"/>
    <col min="14851" max="14851" width="9.88671875" style="2" customWidth="1"/>
    <col min="14852" max="14852" width="3" style="2" customWidth="1"/>
    <col min="14853" max="14853" width="12.109375" style="2" customWidth="1"/>
    <col min="14854" max="14854" width="3" style="2" customWidth="1"/>
    <col min="14855" max="14855" width="18.44140625" style="2" customWidth="1"/>
    <col min="14856" max="15104" width="8.6640625" style="2"/>
    <col min="15105" max="15105" width="3.5546875" style="2" customWidth="1"/>
    <col min="15106" max="15106" width="33.44140625" style="2" customWidth="1"/>
    <col min="15107" max="15107" width="9.88671875" style="2" customWidth="1"/>
    <col min="15108" max="15108" width="3" style="2" customWidth="1"/>
    <col min="15109" max="15109" width="12.109375" style="2" customWidth="1"/>
    <col min="15110" max="15110" width="3" style="2" customWidth="1"/>
    <col min="15111" max="15111" width="18.44140625" style="2" customWidth="1"/>
    <col min="15112" max="15360" width="8.6640625" style="2"/>
    <col min="15361" max="15361" width="3.5546875" style="2" customWidth="1"/>
    <col min="15362" max="15362" width="33.44140625" style="2" customWidth="1"/>
    <col min="15363" max="15363" width="9.88671875" style="2" customWidth="1"/>
    <col min="15364" max="15364" width="3" style="2" customWidth="1"/>
    <col min="15365" max="15365" width="12.109375" style="2" customWidth="1"/>
    <col min="15366" max="15366" width="3" style="2" customWidth="1"/>
    <col min="15367" max="15367" width="18.44140625" style="2" customWidth="1"/>
    <col min="15368" max="15616" width="8.6640625" style="2"/>
    <col min="15617" max="15617" width="3.5546875" style="2" customWidth="1"/>
    <col min="15618" max="15618" width="33.44140625" style="2" customWidth="1"/>
    <col min="15619" max="15619" width="9.88671875" style="2" customWidth="1"/>
    <col min="15620" max="15620" width="3" style="2" customWidth="1"/>
    <col min="15621" max="15621" width="12.109375" style="2" customWidth="1"/>
    <col min="15622" max="15622" width="3" style="2" customWidth="1"/>
    <col min="15623" max="15623" width="18.44140625" style="2" customWidth="1"/>
    <col min="15624" max="15872" width="8.6640625" style="2"/>
    <col min="15873" max="15873" width="3.5546875" style="2" customWidth="1"/>
    <col min="15874" max="15874" width="33.44140625" style="2" customWidth="1"/>
    <col min="15875" max="15875" width="9.88671875" style="2" customWidth="1"/>
    <col min="15876" max="15876" width="3" style="2" customWidth="1"/>
    <col min="15877" max="15877" width="12.109375" style="2" customWidth="1"/>
    <col min="15878" max="15878" width="3" style="2" customWidth="1"/>
    <col min="15879" max="15879" width="18.44140625" style="2" customWidth="1"/>
    <col min="15880" max="16128" width="8.6640625" style="2"/>
    <col min="16129" max="16129" width="3.5546875" style="2" customWidth="1"/>
    <col min="16130" max="16130" width="33.44140625" style="2" customWidth="1"/>
    <col min="16131" max="16131" width="9.88671875" style="2" customWidth="1"/>
    <col min="16132" max="16132" width="3" style="2" customWidth="1"/>
    <col min="16133" max="16133" width="12.109375" style="2" customWidth="1"/>
    <col min="16134" max="16134" width="3" style="2" customWidth="1"/>
    <col min="16135" max="16135" width="18.44140625" style="2" customWidth="1"/>
    <col min="16136" max="16384" width="8.6640625" style="2"/>
  </cols>
  <sheetData>
    <row r="8" spans="1:7" x14ac:dyDescent="0.25">
      <c r="B8" s="2" t="s">
        <v>108</v>
      </c>
    </row>
    <row r="11" spans="1:7" x14ac:dyDescent="0.25">
      <c r="A11" s="34" t="s">
        <v>109</v>
      </c>
      <c r="B11" s="17" t="s">
        <v>21</v>
      </c>
      <c r="G11" s="7">
        <f>+G94</f>
        <v>0</v>
      </c>
    </row>
    <row r="13" spans="1:7" x14ac:dyDescent="0.25">
      <c r="A13" s="34" t="s">
        <v>110</v>
      </c>
      <c r="B13" s="17" t="s">
        <v>8</v>
      </c>
      <c r="G13" s="7">
        <f>+G128</f>
        <v>0</v>
      </c>
    </row>
    <row r="15" spans="1:7" x14ac:dyDescent="0.25">
      <c r="A15" s="34" t="s">
        <v>111</v>
      </c>
      <c r="B15" s="17" t="s">
        <v>9</v>
      </c>
      <c r="G15" s="7">
        <f>+G154</f>
        <v>0</v>
      </c>
    </row>
    <row r="17" spans="1:7" x14ac:dyDescent="0.25">
      <c r="A17" s="34" t="s">
        <v>112</v>
      </c>
      <c r="B17" s="17" t="s">
        <v>11</v>
      </c>
      <c r="G17" s="7">
        <f>+G185</f>
        <v>0</v>
      </c>
    </row>
    <row r="19" spans="1:7" x14ac:dyDescent="0.25">
      <c r="A19" s="34" t="s">
        <v>113</v>
      </c>
      <c r="B19" s="17" t="s">
        <v>14</v>
      </c>
      <c r="G19" s="7">
        <f>+G192</f>
        <v>0</v>
      </c>
    </row>
    <row r="21" spans="1:7" x14ac:dyDescent="0.25">
      <c r="A21" s="34" t="s">
        <v>114</v>
      </c>
      <c r="B21" s="17" t="s">
        <v>39</v>
      </c>
      <c r="G21" s="7">
        <f>+G231</f>
        <v>0</v>
      </c>
    </row>
    <row r="23" spans="1:7" x14ac:dyDescent="0.25">
      <c r="A23" s="34" t="s">
        <v>115</v>
      </c>
      <c r="B23" s="27" t="s">
        <v>27</v>
      </c>
      <c r="G23" s="7">
        <f>+G276</f>
        <v>0</v>
      </c>
    </row>
    <row r="25" spans="1:7" x14ac:dyDescent="0.25">
      <c r="E25" s="3" t="s">
        <v>116</v>
      </c>
      <c r="G25" s="7">
        <f>SUM(G11:G23)</f>
        <v>0</v>
      </c>
    </row>
    <row r="27" spans="1:7" x14ac:dyDescent="0.25">
      <c r="E27" s="3" t="s">
        <v>118</v>
      </c>
      <c r="G27" s="7">
        <f>+G25*9.5/100</f>
        <v>0</v>
      </c>
    </row>
    <row r="29" spans="1:7" x14ac:dyDescent="0.25">
      <c r="C29" s="2" t="s">
        <v>117</v>
      </c>
      <c r="G29" s="7">
        <f>+G25+G27</f>
        <v>0</v>
      </c>
    </row>
    <row r="53" spans="1:7" ht="33.75" customHeight="1" x14ac:dyDescent="0.25">
      <c r="A53" s="32" t="s">
        <v>3</v>
      </c>
      <c r="B53" s="54" t="s">
        <v>66</v>
      </c>
      <c r="C53" s="54"/>
      <c r="D53" s="54"/>
      <c r="E53" s="54"/>
      <c r="F53" s="54"/>
      <c r="G53" s="54"/>
    </row>
    <row r="54" spans="1:7" x14ac:dyDescent="0.25">
      <c r="A54" s="32"/>
      <c r="B54" s="1"/>
    </row>
    <row r="55" spans="1:7" ht="14.4" x14ac:dyDescent="0.3">
      <c r="A55" s="32"/>
      <c r="B55" s="15" t="s">
        <v>17</v>
      </c>
    </row>
    <row r="56" spans="1:7" ht="96.6" x14ac:dyDescent="0.25">
      <c r="A56" s="32"/>
      <c r="B56" s="21" t="s">
        <v>18</v>
      </c>
    </row>
    <row r="57" spans="1:7" ht="165.6" x14ac:dyDescent="0.25">
      <c r="A57" s="32"/>
      <c r="B57" s="39" t="s">
        <v>101</v>
      </c>
    </row>
    <row r="58" spans="1:7" ht="41.4" x14ac:dyDescent="0.25">
      <c r="A58" s="32"/>
      <c r="B58" s="21" t="s">
        <v>19</v>
      </c>
    </row>
    <row r="59" spans="1:7" x14ac:dyDescent="0.25">
      <c r="A59" s="32"/>
      <c r="B59" s="1"/>
    </row>
    <row r="60" spans="1:7" ht="303.60000000000002" x14ac:dyDescent="0.25">
      <c r="A60" s="30"/>
      <c r="B60" s="22" t="s">
        <v>23</v>
      </c>
      <c r="E60" s="5"/>
    </row>
    <row r="61" spans="1:7" x14ac:dyDescent="0.25">
      <c r="A61" s="30"/>
      <c r="B61" s="22"/>
      <c r="E61" s="5"/>
    </row>
    <row r="62" spans="1:7" x14ac:dyDescent="0.25">
      <c r="A62" s="30"/>
      <c r="B62" s="22"/>
      <c r="E62" s="5"/>
    </row>
    <row r="63" spans="1:7" x14ac:dyDescent="0.25">
      <c r="A63" s="33" t="s">
        <v>5</v>
      </c>
      <c r="B63" s="17" t="s">
        <v>21</v>
      </c>
    </row>
    <row r="65" spans="1:7" x14ac:dyDescent="0.25">
      <c r="B65" s="17"/>
    </row>
    <row r="66" spans="1:7" ht="55.2" x14ac:dyDescent="0.25">
      <c r="A66" s="30">
        <v>1</v>
      </c>
      <c r="B66" s="12" t="s">
        <v>41</v>
      </c>
      <c r="E66" s="56"/>
    </row>
    <row r="67" spans="1:7" x14ac:dyDescent="0.25">
      <c r="B67" s="8" t="s">
        <v>12</v>
      </c>
      <c r="C67" s="16">
        <v>1</v>
      </c>
      <c r="D67" s="6" t="s">
        <v>0</v>
      </c>
      <c r="E67" s="56"/>
      <c r="F67" s="6" t="s">
        <v>1</v>
      </c>
      <c r="G67" s="7">
        <f>+C67*E67</f>
        <v>0</v>
      </c>
    </row>
    <row r="68" spans="1:7" x14ac:dyDescent="0.25">
      <c r="E68" s="56"/>
    </row>
    <row r="69" spans="1:7" ht="41.4" x14ac:dyDescent="0.25">
      <c r="A69" s="30">
        <v>2</v>
      </c>
      <c r="B69" s="12" t="s">
        <v>79</v>
      </c>
      <c r="E69" s="56"/>
    </row>
    <row r="70" spans="1:7" x14ac:dyDescent="0.25">
      <c r="B70" s="8" t="s">
        <v>7</v>
      </c>
      <c r="C70" s="14">
        <v>100</v>
      </c>
      <c r="D70" s="6" t="s">
        <v>0</v>
      </c>
      <c r="E70" s="56"/>
      <c r="F70" s="6" t="s">
        <v>1</v>
      </c>
      <c r="G70" s="7">
        <f>+C70*E70</f>
        <v>0</v>
      </c>
    </row>
    <row r="71" spans="1:7" x14ac:dyDescent="0.25">
      <c r="E71" s="56"/>
    </row>
    <row r="72" spans="1:7" ht="69" x14ac:dyDescent="0.25">
      <c r="A72" s="30">
        <v>3</v>
      </c>
      <c r="B72" s="12" t="s">
        <v>80</v>
      </c>
      <c r="E72" s="56"/>
    </row>
    <row r="73" spans="1:7" x14ac:dyDescent="0.25">
      <c r="B73" s="8" t="s">
        <v>20</v>
      </c>
      <c r="C73" s="3">
        <v>1</v>
      </c>
      <c r="D73" s="6" t="s">
        <v>0</v>
      </c>
      <c r="E73" s="56"/>
      <c r="F73" s="6" t="s">
        <v>1</v>
      </c>
      <c r="G73" s="7">
        <f>+C73*E73</f>
        <v>0</v>
      </c>
    </row>
    <row r="74" spans="1:7" x14ac:dyDescent="0.25">
      <c r="B74" s="8"/>
      <c r="C74" s="3"/>
      <c r="D74" s="6"/>
      <c r="E74" s="56"/>
      <c r="F74" s="6"/>
      <c r="G74" s="7"/>
    </row>
    <row r="75" spans="1:7" ht="82.8" x14ac:dyDescent="0.25">
      <c r="A75" s="30">
        <v>4</v>
      </c>
      <c r="B75" s="12" t="s">
        <v>25</v>
      </c>
      <c r="E75" s="56"/>
    </row>
    <row r="76" spans="1:7" x14ac:dyDescent="0.25">
      <c r="B76" s="13" t="s">
        <v>7</v>
      </c>
      <c r="C76" s="14">
        <v>50</v>
      </c>
      <c r="D76" s="6" t="s">
        <v>0</v>
      </c>
      <c r="E76" s="56"/>
      <c r="F76" s="6" t="s">
        <v>1</v>
      </c>
      <c r="G76" s="7">
        <f>+C76*E76</f>
        <v>0</v>
      </c>
    </row>
    <row r="77" spans="1:7" x14ac:dyDescent="0.25">
      <c r="B77" s="13"/>
      <c r="C77" s="3"/>
      <c r="D77" s="6"/>
      <c r="E77" s="56"/>
      <c r="F77" s="6"/>
      <c r="G77" s="7"/>
    </row>
    <row r="78" spans="1:7" ht="55.2" x14ac:dyDescent="0.25">
      <c r="A78" s="30">
        <v>5</v>
      </c>
      <c r="B78" s="12" t="s">
        <v>24</v>
      </c>
      <c r="E78" s="56"/>
    </row>
    <row r="79" spans="1:7" x14ac:dyDescent="0.25">
      <c r="B79" s="13" t="s">
        <v>7</v>
      </c>
      <c r="C79" s="14">
        <v>30</v>
      </c>
      <c r="D79" s="6" t="s">
        <v>0</v>
      </c>
      <c r="E79" s="56"/>
      <c r="F79" s="6" t="s">
        <v>1</v>
      </c>
      <c r="G79" s="7">
        <f>+C79*E79</f>
        <v>0</v>
      </c>
    </row>
    <row r="80" spans="1:7" x14ac:dyDescent="0.25">
      <c r="B80" s="13"/>
      <c r="C80" s="3"/>
      <c r="D80" s="6"/>
      <c r="E80" s="56"/>
      <c r="F80" s="6"/>
      <c r="G80" s="7"/>
    </row>
    <row r="81" spans="1:7" x14ac:dyDescent="0.25">
      <c r="E81" s="56"/>
    </row>
    <row r="82" spans="1:7" ht="124.2" x14ac:dyDescent="0.25">
      <c r="A82" s="30">
        <v>6</v>
      </c>
      <c r="B82" s="12" t="s">
        <v>81</v>
      </c>
      <c r="E82" s="56"/>
    </row>
    <row r="83" spans="1:7" x14ac:dyDescent="0.25">
      <c r="B83" s="8" t="s">
        <v>7</v>
      </c>
      <c r="C83" s="14">
        <v>50</v>
      </c>
      <c r="D83" s="6" t="s">
        <v>0</v>
      </c>
      <c r="E83" s="56"/>
      <c r="F83" s="6" t="s">
        <v>1</v>
      </c>
      <c r="G83" s="7">
        <f>+C83*E83</f>
        <v>0</v>
      </c>
    </row>
    <row r="84" spans="1:7" x14ac:dyDescent="0.25">
      <c r="E84" s="56"/>
    </row>
    <row r="85" spans="1:7" ht="138" x14ac:dyDescent="0.25">
      <c r="A85" s="30">
        <v>7</v>
      </c>
      <c r="B85" s="12" t="s">
        <v>82</v>
      </c>
      <c r="E85" s="56"/>
    </row>
    <row r="86" spans="1:7" x14ac:dyDescent="0.25">
      <c r="B86" s="8" t="s">
        <v>12</v>
      </c>
      <c r="C86" s="14">
        <v>40</v>
      </c>
      <c r="D86" s="6" t="s">
        <v>0</v>
      </c>
      <c r="E86" s="56"/>
      <c r="F86" s="6" t="s">
        <v>1</v>
      </c>
      <c r="G86" s="7">
        <f>+C86*E86</f>
        <v>0</v>
      </c>
    </row>
    <row r="87" spans="1:7" x14ac:dyDescent="0.25">
      <c r="B87" s="8"/>
      <c r="C87" s="14"/>
      <c r="D87" s="6"/>
      <c r="E87" s="56"/>
      <c r="F87" s="6"/>
      <c r="G87" s="7"/>
    </row>
    <row r="88" spans="1:7" ht="82.8" x14ac:dyDescent="0.25">
      <c r="A88" s="30">
        <v>8</v>
      </c>
      <c r="B88" s="12" t="s">
        <v>67</v>
      </c>
      <c r="E88" s="56"/>
    </row>
    <row r="89" spans="1:7" x14ac:dyDescent="0.25">
      <c r="B89" s="8" t="s">
        <v>2</v>
      </c>
      <c r="C89" s="14">
        <v>300</v>
      </c>
      <c r="D89" s="6" t="s">
        <v>0</v>
      </c>
      <c r="E89" s="56"/>
      <c r="F89" s="6" t="s">
        <v>1</v>
      </c>
      <c r="G89" s="7">
        <f>+C89*E89</f>
        <v>0</v>
      </c>
    </row>
    <row r="90" spans="1:7" x14ac:dyDescent="0.25">
      <c r="B90" s="8"/>
      <c r="C90" s="16"/>
      <c r="D90" s="6"/>
      <c r="E90" s="56"/>
      <c r="F90" s="6"/>
      <c r="G90" s="7"/>
    </row>
    <row r="91" spans="1:7" ht="124.2" x14ac:dyDescent="0.25">
      <c r="A91" s="30">
        <v>9</v>
      </c>
      <c r="B91" s="40" t="s">
        <v>102</v>
      </c>
      <c r="E91" s="56"/>
    </row>
    <row r="92" spans="1:7" x14ac:dyDescent="0.25">
      <c r="B92" s="8" t="s">
        <v>7</v>
      </c>
      <c r="C92" s="14">
        <v>300</v>
      </c>
      <c r="D92" s="6" t="s">
        <v>0</v>
      </c>
      <c r="E92" s="56"/>
      <c r="F92" s="6" t="s">
        <v>1</v>
      </c>
      <c r="G92" s="7">
        <f>+C92*E92</f>
        <v>0</v>
      </c>
    </row>
    <row r="93" spans="1:7" ht="14.4" thickBot="1" x14ac:dyDescent="0.3">
      <c r="B93" s="8"/>
      <c r="C93" s="14"/>
      <c r="D93" s="6"/>
      <c r="E93" s="56"/>
      <c r="F93" s="6"/>
      <c r="G93" s="7"/>
    </row>
    <row r="94" spans="1:7" ht="14.4" thickBot="1" x14ac:dyDescent="0.3">
      <c r="A94" s="42"/>
      <c r="B94" s="43"/>
      <c r="C94" s="44"/>
      <c r="D94" s="45"/>
      <c r="E94" s="46"/>
      <c r="F94" s="45"/>
      <c r="G94" s="47">
        <f>SUM(G66:G92)</f>
        <v>0</v>
      </c>
    </row>
    <row r="95" spans="1:7" x14ac:dyDescent="0.25">
      <c r="B95" s="8"/>
      <c r="C95" s="3"/>
      <c r="D95" s="6"/>
      <c r="E95" s="5"/>
      <c r="F95" s="6"/>
      <c r="G95" s="7"/>
    </row>
    <row r="96" spans="1:7" s="17" customFormat="1" x14ac:dyDescent="0.25">
      <c r="A96" s="33" t="s">
        <v>6</v>
      </c>
      <c r="B96" s="17" t="s">
        <v>8</v>
      </c>
      <c r="E96" s="18"/>
    </row>
    <row r="98" spans="1:7" ht="55.2" x14ac:dyDescent="0.25">
      <c r="A98" s="30">
        <v>1</v>
      </c>
      <c r="B98" s="12" t="s">
        <v>22</v>
      </c>
      <c r="E98" s="5"/>
    </row>
    <row r="99" spans="1:7" x14ac:dyDescent="0.25">
      <c r="B99" s="8" t="s">
        <v>2</v>
      </c>
      <c r="C99" s="16">
        <v>370</v>
      </c>
      <c r="D99" s="6" t="s">
        <v>0</v>
      </c>
      <c r="E99" s="56"/>
      <c r="F99" s="6" t="s">
        <v>1</v>
      </c>
      <c r="G99" s="7">
        <f>+C99*E99</f>
        <v>0</v>
      </c>
    </row>
    <row r="100" spans="1:7" x14ac:dyDescent="0.25">
      <c r="E100" s="56"/>
    </row>
    <row r="101" spans="1:7" ht="41.4" x14ac:dyDescent="0.25">
      <c r="A101" s="30">
        <v>2</v>
      </c>
      <c r="B101" s="12" t="s">
        <v>51</v>
      </c>
      <c r="E101" s="56"/>
    </row>
    <row r="102" spans="1:7" x14ac:dyDescent="0.25">
      <c r="B102" s="8" t="s">
        <v>2</v>
      </c>
      <c r="C102" s="3">
        <v>370</v>
      </c>
      <c r="D102" s="6" t="s">
        <v>0</v>
      </c>
      <c r="E102" s="56"/>
      <c r="F102" s="6" t="s">
        <v>1</v>
      </c>
      <c r="G102" s="7">
        <f>+C102*E102</f>
        <v>0</v>
      </c>
    </row>
    <row r="103" spans="1:7" x14ac:dyDescent="0.25">
      <c r="B103" s="8"/>
      <c r="C103" s="3"/>
      <c r="D103" s="6"/>
      <c r="E103" s="5"/>
      <c r="F103" s="6"/>
      <c r="G103" s="7"/>
    </row>
    <row r="104" spans="1:7" ht="96.6" x14ac:dyDescent="0.25">
      <c r="A104" s="30">
        <v>3</v>
      </c>
      <c r="B104" s="12" t="s">
        <v>40</v>
      </c>
      <c r="E104" s="56"/>
    </row>
    <row r="105" spans="1:7" x14ac:dyDescent="0.25">
      <c r="B105" s="8" t="s">
        <v>7</v>
      </c>
      <c r="C105" s="3">
        <v>90</v>
      </c>
      <c r="D105" s="6" t="s">
        <v>0</v>
      </c>
      <c r="E105" s="56"/>
      <c r="F105" s="6" t="s">
        <v>1</v>
      </c>
      <c r="G105" s="7">
        <f>+C105*E105</f>
        <v>0</v>
      </c>
    </row>
    <row r="106" spans="1:7" x14ac:dyDescent="0.25">
      <c r="B106" s="8"/>
      <c r="C106" s="3"/>
      <c r="D106" s="6"/>
      <c r="E106" s="56"/>
      <c r="F106" s="6"/>
      <c r="G106" s="7"/>
    </row>
    <row r="107" spans="1:7" ht="82.8" x14ac:dyDescent="0.25">
      <c r="A107" s="30" t="s">
        <v>55</v>
      </c>
      <c r="B107" s="12" t="s">
        <v>83</v>
      </c>
      <c r="E107" s="56"/>
    </row>
    <row r="108" spans="1:7" x14ac:dyDescent="0.25">
      <c r="B108" s="8" t="s">
        <v>2</v>
      </c>
      <c r="C108" s="3">
        <v>416</v>
      </c>
      <c r="D108" s="6" t="s">
        <v>0</v>
      </c>
      <c r="E108" s="56"/>
      <c r="F108" s="6" t="s">
        <v>1</v>
      </c>
      <c r="G108" s="7">
        <f>+C108*E108</f>
        <v>0</v>
      </c>
    </row>
    <row r="109" spans="1:7" x14ac:dyDescent="0.25">
      <c r="E109" s="56"/>
    </row>
    <row r="110" spans="1:7" ht="27.6" x14ac:dyDescent="0.25">
      <c r="A110" s="30" t="s">
        <v>56</v>
      </c>
      <c r="B110" s="4" t="s">
        <v>4</v>
      </c>
      <c r="E110" s="56"/>
    </row>
    <row r="111" spans="1:7" x14ac:dyDescent="0.25">
      <c r="B111" s="8" t="s">
        <v>2</v>
      </c>
      <c r="C111" s="3">
        <v>416</v>
      </c>
      <c r="D111" s="6" t="s">
        <v>0</v>
      </c>
      <c r="E111" s="56"/>
      <c r="F111" s="6" t="s">
        <v>1</v>
      </c>
      <c r="G111" s="7">
        <f>+C111*E111</f>
        <v>0</v>
      </c>
    </row>
    <row r="112" spans="1:7" x14ac:dyDescent="0.25">
      <c r="E112" s="56"/>
    </row>
    <row r="113" spans="1:7" ht="27.6" x14ac:dyDescent="0.25">
      <c r="A113" s="30" t="s">
        <v>43</v>
      </c>
      <c r="B113" s="4" t="s">
        <v>26</v>
      </c>
      <c r="E113" s="56"/>
    </row>
    <row r="114" spans="1:7" x14ac:dyDescent="0.25">
      <c r="B114" s="8" t="s">
        <v>2</v>
      </c>
      <c r="C114" s="3">
        <v>416</v>
      </c>
      <c r="D114" s="6" t="s">
        <v>0</v>
      </c>
      <c r="E114" s="56"/>
      <c r="F114" s="6" t="s">
        <v>1</v>
      </c>
      <c r="G114" s="7">
        <f>+C114*E114</f>
        <v>0</v>
      </c>
    </row>
    <row r="115" spans="1:7" x14ac:dyDescent="0.25">
      <c r="B115" s="8"/>
      <c r="C115" s="3"/>
      <c r="D115" s="6"/>
      <c r="E115" s="56"/>
      <c r="F115" s="6"/>
      <c r="G115" s="7"/>
    </row>
    <row r="116" spans="1:7" ht="55.2" x14ac:dyDescent="0.25">
      <c r="A116" s="30" t="s">
        <v>44</v>
      </c>
      <c r="B116" s="12" t="s">
        <v>98</v>
      </c>
      <c r="E116" s="56"/>
    </row>
    <row r="117" spans="1:7" x14ac:dyDescent="0.25">
      <c r="B117" s="8" t="s">
        <v>2</v>
      </c>
      <c r="C117" s="3">
        <v>416</v>
      </c>
      <c r="D117" s="6" t="s">
        <v>0</v>
      </c>
      <c r="E117" s="56"/>
      <c r="F117" s="6" t="s">
        <v>1</v>
      </c>
      <c r="G117" s="7">
        <f>+C117*E117</f>
        <v>0</v>
      </c>
    </row>
    <row r="118" spans="1:7" x14ac:dyDescent="0.25">
      <c r="E118" s="56"/>
    </row>
    <row r="119" spans="1:7" ht="68.25" customHeight="1" x14ac:dyDescent="0.25">
      <c r="A119" s="30" t="s">
        <v>45</v>
      </c>
      <c r="B119" s="12" t="s">
        <v>68</v>
      </c>
      <c r="E119" s="56"/>
    </row>
    <row r="120" spans="1:7" x14ac:dyDescent="0.25">
      <c r="B120" s="8" t="s">
        <v>7</v>
      </c>
      <c r="C120" s="14">
        <v>450</v>
      </c>
      <c r="D120" s="6" t="s">
        <v>0</v>
      </c>
      <c r="E120" s="56"/>
      <c r="F120" s="6" t="s">
        <v>1</v>
      </c>
      <c r="G120" s="7">
        <f>+C120*E120</f>
        <v>0</v>
      </c>
    </row>
    <row r="121" spans="1:7" x14ac:dyDescent="0.25">
      <c r="E121" s="56"/>
    </row>
    <row r="122" spans="1:7" ht="69" x14ac:dyDescent="0.25">
      <c r="A122" s="30" t="s">
        <v>46</v>
      </c>
      <c r="B122" s="12" t="s">
        <v>84</v>
      </c>
      <c r="E122" s="56"/>
    </row>
    <row r="123" spans="1:7" x14ac:dyDescent="0.25">
      <c r="B123" s="8" t="s">
        <v>7</v>
      </c>
      <c r="C123" s="14">
        <v>450</v>
      </c>
      <c r="D123" s="6" t="s">
        <v>0</v>
      </c>
      <c r="E123" s="56"/>
      <c r="F123" s="6" t="s">
        <v>1</v>
      </c>
      <c r="G123" s="7">
        <f>+C123*E123</f>
        <v>0</v>
      </c>
    </row>
    <row r="124" spans="1:7" x14ac:dyDescent="0.25">
      <c r="E124" s="56"/>
    </row>
    <row r="125" spans="1:7" ht="96.6" x14ac:dyDescent="0.25">
      <c r="A125" s="30" t="s">
        <v>47</v>
      </c>
      <c r="B125" s="12" t="s">
        <v>85</v>
      </c>
      <c r="E125" s="56"/>
    </row>
    <row r="126" spans="1:7" x14ac:dyDescent="0.25">
      <c r="B126" s="8" t="s">
        <v>2</v>
      </c>
      <c r="C126" s="3">
        <v>416</v>
      </c>
      <c r="D126" s="6" t="s">
        <v>0</v>
      </c>
      <c r="E126" s="56"/>
      <c r="F126" s="6" t="s">
        <v>1</v>
      </c>
      <c r="G126" s="7">
        <f>+C126*E126</f>
        <v>0</v>
      </c>
    </row>
    <row r="127" spans="1:7" ht="14.4" thickBot="1" x14ac:dyDescent="0.3">
      <c r="B127" s="8"/>
      <c r="C127" s="3"/>
      <c r="D127" s="6"/>
      <c r="E127" s="5"/>
      <c r="F127" s="6"/>
      <c r="G127" s="7"/>
    </row>
    <row r="128" spans="1:7" ht="14.4" thickBot="1" x14ac:dyDescent="0.3">
      <c r="A128" s="42"/>
      <c r="B128" s="43"/>
      <c r="C128" s="48"/>
      <c r="D128" s="45"/>
      <c r="E128" s="46"/>
      <c r="F128" s="45"/>
      <c r="G128" s="47">
        <f>SUM(G98:G126)</f>
        <v>0</v>
      </c>
    </row>
    <row r="129" spans="1:7" x14ac:dyDescent="0.25">
      <c r="B129" s="8"/>
      <c r="C129" s="3"/>
      <c r="D129" s="6"/>
      <c r="E129" s="5"/>
      <c r="F129" s="6"/>
      <c r="G129" s="7"/>
    </row>
    <row r="130" spans="1:7" s="26" customFormat="1" x14ac:dyDescent="0.25">
      <c r="A130" s="35"/>
      <c r="B130" s="13"/>
      <c r="C130" s="14"/>
      <c r="D130" s="9"/>
      <c r="E130" s="10"/>
      <c r="F130" s="9"/>
      <c r="G130" s="11"/>
    </row>
    <row r="131" spans="1:7" s="17" customFormat="1" x14ac:dyDescent="0.25">
      <c r="A131" s="33" t="s">
        <v>10</v>
      </c>
      <c r="B131" s="17" t="s">
        <v>9</v>
      </c>
      <c r="E131" s="19"/>
    </row>
    <row r="132" spans="1:7" s="17" customFormat="1" x14ac:dyDescent="0.25">
      <c r="A132" s="33"/>
      <c r="E132" s="19"/>
    </row>
    <row r="133" spans="1:7" ht="55.2" x14ac:dyDescent="0.25">
      <c r="A133" s="30">
        <v>1</v>
      </c>
      <c r="B133" s="12" t="s">
        <v>35</v>
      </c>
      <c r="E133" s="56"/>
    </row>
    <row r="134" spans="1:7" x14ac:dyDescent="0.25">
      <c r="B134" s="8" t="s">
        <v>2</v>
      </c>
      <c r="C134" s="3">
        <v>150</v>
      </c>
      <c r="D134" s="6" t="s">
        <v>0</v>
      </c>
      <c r="E134" s="56"/>
      <c r="F134" s="6" t="s">
        <v>1</v>
      </c>
      <c r="G134" s="7">
        <f>+C134*E134</f>
        <v>0</v>
      </c>
    </row>
    <row r="135" spans="1:7" s="17" customFormat="1" x14ac:dyDescent="0.25">
      <c r="A135" s="33"/>
      <c r="E135" s="57"/>
    </row>
    <row r="136" spans="1:7" ht="55.2" x14ac:dyDescent="0.25">
      <c r="A136" s="30">
        <v>2</v>
      </c>
      <c r="B136" s="4" t="s">
        <v>78</v>
      </c>
      <c r="E136" s="56"/>
    </row>
    <row r="137" spans="1:7" x14ac:dyDescent="0.25">
      <c r="B137" s="8" t="s">
        <v>7</v>
      </c>
      <c r="C137" s="3">
        <v>70</v>
      </c>
      <c r="D137" s="6" t="s">
        <v>0</v>
      </c>
      <c r="E137" s="56"/>
      <c r="F137" s="6" t="s">
        <v>1</v>
      </c>
      <c r="G137" s="7">
        <f>+C137*E137</f>
        <v>0</v>
      </c>
    </row>
    <row r="138" spans="1:7" x14ac:dyDescent="0.25">
      <c r="E138" s="56"/>
    </row>
    <row r="139" spans="1:7" ht="27.6" x14ac:dyDescent="0.25">
      <c r="A139" s="30">
        <v>3</v>
      </c>
      <c r="B139" s="4" t="s">
        <v>70</v>
      </c>
      <c r="E139" s="56"/>
    </row>
    <row r="140" spans="1:7" x14ac:dyDescent="0.25">
      <c r="B140" s="8" t="s">
        <v>7</v>
      </c>
      <c r="C140" s="3">
        <v>70</v>
      </c>
      <c r="D140" s="6" t="s">
        <v>0</v>
      </c>
      <c r="E140" s="56"/>
      <c r="F140" s="6" t="s">
        <v>1</v>
      </c>
      <c r="G140" s="7">
        <f>+C140*E140</f>
        <v>0</v>
      </c>
    </row>
    <row r="141" spans="1:7" x14ac:dyDescent="0.25">
      <c r="B141" s="8"/>
      <c r="C141" s="3"/>
      <c r="D141" s="6"/>
      <c r="E141" s="56"/>
      <c r="F141" s="6"/>
      <c r="G141" s="7"/>
    </row>
    <row r="142" spans="1:7" ht="27.6" x14ac:dyDescent="0.25">
      <c r="A142" s="30">
        <v>4</v>
      </c>
      <c r="B142" s="4" t="s">
        <v>69</v>
      </c>
      <c r="E142" s="56"/>
    </row>
    <row r="143" spans="1:7" x14ac:dyDescent="0.25">
      <c r="B143" s="8" t="s">
        <v>7</v>
      </c>
      <c r="C143" s="3">
        <v>70</v>
      </c>
      <c r="D143" s="6" t="s">
        <v>0</v>
      </c>
      <c r="E143" s="56"/>
      <c r="F143" s="6" t="s">
        <v>1</v>
      </c>
      <c r="G143" s="7">
        <f>+C143*E143</f>
        <v>0</v>
      </c>
    </row>
    <row r="144" spans="1:7" x14ac:dyDescent="0.25">
      <c r="E144" s="56"/>
    </row>
    <row r="145" spans="1:7" ht="41.4" x14ac:dyDescent="0.25">
      <c r="A145" s="30">
        <v>5</v>
      </c>
      <c r="B145" s="4" t="s">
        <v>86</v>
      </c>
      <c r="E145" s="56"/>
    </row>
    <row r="146" spans="1:7" x14ac:dyDescent="0.25">
      <c r="B146" s="8" t="s">
        <v>7</v>
      </c>
      <c r="C146" s="3">
        <v>70</v>
      </c>
      <c r="D146" s="6" t="s">
        <v>0</v>
      </c>
      <c r="E146" s="56"/>
      <c r="F146" s="6" t="s">
        <v>1</v>
      </c>
      <c r="G146" s="7">
        <f>+C146*E146</f>
        <v>0</v>
      </c>
    </row>
    <row r="147" spans="1:7" x14ac:dyDescent="0.25">
      <c r="B147" s="8"/>
      <c r="C147" s="3"/>
      <c r="D147" s="6"/>
      <c r="E147" s="56"/>
      <c r="F147" s="6"/>
      <c r="G147" s="7"/>
    </row>
    <row r="148" spans="1:7" ht="41.4" x14ac:dyDescent="0.25">
      <c r="A148" s="30">
        <v>6</v>
      </c>
      <c r="B148" s="12" t="s">
        <v>36</v>
      </c>
      <c r="E148" s="56"/>
    </row>
    <row r="149" spans="1:7" x14ac:dyDescent="0.25">
      <c r="B149" s="8" t="s">
        <v>2</v>
      </c>
      <c r="C149" s="3">
        <v>150</v>
      </c>
      <c r="D149" s="6" t="s">
        <v>0</v>
      </c>
      <c r="E149" s="56"/>
      <c r="F149" s="6" t="s">
        <v>1</v>
      </c>
      <c r="G149" s="7">
        <f>+C149*E149</f>
        <v>0</v>
      </c>
    </row>
    <row r="150" spans="1:7" x14ac:dyDescent="0.25">
      <c r="E150" s="56"/>
    </row>
    <row r="151" spans="1:7" ht="55.2" x14ac:dyDescent="0.25">
      <c r="A151" s="30">
        <v>7</v>
      </c>
      <c r="B151" s="4" t="s">
        <v>87</v>
      </c>
      <c r="E151" s="56"/>
    </row>
    <row r="152" spans="1:7" x14ac:dyDescent="0.25">
      <c r="B152" s="8" t="s">
        <v>2</v>
      </c>
      <c r="C152" s="3">
        <v>150</v>
      </c>
      <c r="D152" s="6" t="s">
        <v>0</v>
      </c>
      <c r="E152" s="56"/>
      <c r="F152" s="6" t="s">
        <v>1</v>
      </c>
      <c r="G152" s="7">
        <f>+C152*E152</f>
        <v>0</v>
      </c>
    </row>
    <row r="153" spans="1:7" ht="14.4" thickBot="1" x14ac:dyDescent="0.3">
      <c r="B153" s="8"/>
      <c r="C153" s="3"/>
      <c r="D153" s="6"/>
      <c r="E153" s="5"/>
      <c r="F153" s="6"/>
      <c r="G153" s="7"/>
    </row>
    <row r="154" spans="1:7" ht="14.4" thickBot="1" x14ac:dyDescent="0.3">
      <c r="A154" s="42"/>
      <c r="B154" s="43"/>
      <c r="C154" s="48"/>
      <c r="D154" s="45"/>
      <c r="E154" s="46"/>
      <c r="F154" s="45"/>
      <c r="G154" s="47">
        <f>SUM(G133:G152)</f>
        <v>0</v>
      </c>
    </row>
    <row r="155" spans="1:7" x14ac:dyDescent="0.25">
      <c r="B155" s="8"/>
      <c r="C155" s="3"/>
      <c r="D155" s="6"/>
      <c r="E155" s="5"/>
      <c r="F155" s="6"/>
      <c r="G155" s="7"/>
    </row>
    <row r="156" spans="1:7" s="17" customFormat="1" x14ac:dyDescent="0.25">
      <c r="A156" s="33" t="s">
        <v>13</v>
      </c>
      <c r="B156" s="17" t="s">
        <v>11</v>
      </c>
      <c r="E156" s="19"/>
    </row>
    <row r="157" spans="1:7" s="17" customFormat="1" x14ac:dyDescent="0.25">
      <c r="A157" s="33"/>
      <c r="E157" s="19"/>
    </row>
    <row r="158" spans="1:7" ht="110.4" x14ac:dyDescent="0.25">
      <c r="A158" s="30">
        <v>1</v>
      </c>
      <c r="B158" s="4" t="s">
        <v>88</v>
      </c>
      <c r="E158" s="56"/>
    </row>
    <row r="159" spans="1:7" x14ac:dyDescent="0.25">
      <c r="B159" s="8" t="s">
        <v>12</v>
      </c>
      <c r="C159" s="3">
        <v>20</v>
      </c>
      <c r="D159" s="6" t="s">
        <v>0</v>
      </c>
      <c r="E159" s="56"/>
      <c r="F159" s="6" t="s">
        <v>1</v>
      </c>
      <c r="G159" s="7">
        <f>+C159*E159</f>
        <v>0</v>
      </c>
    </row>
    <row r="160" spans="1:7" x14ac:dyDescent="0.25">
      <c r="E160" s="56"/>
    </row>
    <row r="161" spans="1:7" ht="96.6" x14ac:dyDescent="0.25">
      <c r="A161" s="30">
        <v>2</v>
      </c>
      <c r="B161" s="4" t="s">
        <v>89</v>
      </c>
      <c r="E161" s="56"/>
    </row>
    <row r="162" spans="1:7" x14ac:dyDescent="0.25">
      <c r="B162" s="8" t="s">
        <v>7</v>
      </c>
      <c r="C162" s="3">
        <v>172</v>
      </c>
      <c r="D162" s="6" t="s">
        <v>0</v>
      </c>
      <c r="E162" s="56"/>
      <c r="F162" s="6" t="s">
        <v>1</v>
      </c>
      <c r="G162" s="7">
        <f>+C162*E162</f>
        <v>0</v>
      </c>
    </row>
    <row r="163" spans="1:7" x14ac:dyDescent="0.25">
      <c r="E163" s="56"/>
    </row>
    <row r="164" spans="1:7" ht="124.2" x14ac:dyDescent="0.25">
      <c r="A164" s="30">
        <v>3</v>
      </c>
      <c r="B164" s="4" t="s">
        <v>90</v>
      </c>
      <c r="E164" s="56"/>
    </row>
    <row r="165" spans="1:7" x14ac:dyDescent="0.25">
      <c r="B165" s="8" t="s">
        <v>12</v>
      </c>
      <c r="C165" s="3">
        <v>27</v>
      </c>
      <c r="D165" s="6" t="s">
        <v>0</v>
      </c>
      <c r="E165" s="56"/>
      <c r="F165" s="6" t="s">
        <v>1</v>
      </c>
      <c r="G165" s="7">
        <f>+C165*E165</f>
        <v>0</v>
      </c>
    </row>
    <row r="166" spans="1:7" x14ac:dyDescent="0.25">
      <c r="B166" s="8"/>
      <c r="C166" s="3"/>
      <c r="D166" s="6"/>
      <c r="E166" s="56"/>
      <c r="F166" s="6"/>
      <c r="G166" s="7"/>
    </row>
    <row r="167" spans="1:7" ht="69" x14ac:dyDescent="0.25">
      <c r="A167" s="30">
        <v>4</v>
      </c>
      <c r="B167" s="4" t="s">
        <v>71</v>
      </c>
      <c r="E167" s="56"/>
    </row>
    <row r="168" spans="1:7" x14ac:dyDescent="0.25">
      <c r="B168" s="8" t="s">
        <v>2</v>
      </c>
      <c r="C168" s="3">
        <v>90</v>
      </c>
      <c r="D168" s="6" t="s">
        <v>0</v>
      </c>
      <c r="E168" s="56"/>
      <c r="F168" s="6" t="s">
        <v>1</v>
      </c>
      <c r="G168" s="7">
        <f>+C168*E168</f>
        <v>0</v>
      </c>
    </row>
    <row r="169" spans="1:7" x14ac:dyDescent="0.25">
      <c r="B169" s="8"/>
      <c r="C169" s="3"/>
      <c r="D169" s="6"/>
      <c r="E169" s="56"/>
      <c r="F169" s="6"/>
      <c r="G169" s="7"/>
    </row>
    <row r="170" spans="1:7" ht="138" x14ac:dyDescent="0.25">
      <c r="A170" s="30">
        <v>5</v>
      </c>
      <c r="B170" s="41" t="s">
        <v>103</v>
      </c>
      <c r="E170" s="56"/>
    </row>
    <row r="171" spans="1:7" x14ac:dyDescent="0.25">
      <c r="B171" s="8" t="s">
        <v>2</v>
      </c>
      <c r="C171" s="3">
        <v>178</v>
      </c>
      <c r="D171" s="6" t="s">
        <v>0</v>
      </c>
      <c r="E171" s="56"/>
      <c r="F171" s="6" t="s">
        <v>1</v>
      </c>
      <c r="G171" s="7">
        <f>+C171*E171</f>
        <v>0</v>
      </c>
    </row>
    <row r="172" spans="1:7" x14ac:dyDescent="0.25">
      <c r="B172" s="8"/>
      <c r="C172" s="3"/>
      <c r="D172" s="6"/>
      <c r="E172" s="56"/>
      <c r="F172" s="6"/>
      <c r="G172" s="7"/>
    </row>
    <row r="173" spans="1:7" ht="82.8" x14ac:dyDescent="0.25">
      <c r="A173" s="30">
        <v>6</v>
      </c>
      <c r="B173" s="12" t="s">
        <v>60</v>
      </c>
      <c r="E173" s="56"/>
    </row>
    <row r="174" spans="1:7" x14ac:dyDescent="0.25">
      <c r="B174" s="8" t="s">
        <v>7</v>
      </c>
      <c r="C174" s="14">
        <v>336</v>
      </c>
      <c r="D174" s="6" t="s">
        <v>0</v>
      </c>
      <c r="E174" s="56"/>
      <c r="F174" s="6" t="s">
        <v>1</v>
      </c>
      <c r="G174" s="7">
        <f>+C174*E174</f>
        <v>0</v>
      </c>
    </row>
    <row r="175" spans="1:7" x14ac:dyDescent="0.25">
      <c r="B175" s="8"/>
      <c r="C175" s="14"/>
      <c r="D175" s="6"/>
      <c r="E175" s="56"/>
      <c r="F175" s="6"/>
      <c r="G175" s="7"/>
    </row>
    <row r="176" spans="1:7" ht="124.2" x14ac:dyDescent="0.25">
      <c r="A176" s="34" t="s">
        <v>44</v>
      </c>
      <c r="B176" s="4" t="s">
        <v>95</v>
      </c>
      <c r="C176" s="14"/>
      <c r="D176" s="6"/>
      <c r="E176" s="56"/>
      <c r="F176" s="6"/>
      <c r="G176" s="7"/>
    </row>
    <row r="177" spans="1:8" x14ac:dyDescent="0.25">
      <c r="B177" s="8" t="s">
        <v>2</v>
      </c>
      <c r="C177" s="3">
        <f>13.62+9.94+9.94+9.94</f>
        <v>43.44</v>
      </c>
      <c r="D177" s="6" t="s">
        <v>0</v>
      </c>
      <c r="E177" s="56"/>
      <c r="F177" s="6" t="s">
        <v>1</v>
      </c>
      <c r="G177" s="7">
        <f>+C177*E177</f>
        <v>0</v>
      </c>
    </row>
    <row r="178" spans="1:8" x14ac:dyDescent="0.25">
      <c r="B178" s="8"/>
      <c r="C178" s="14"/>
      <c r="D178" s="6"/>
      <c r="E178" s="56"/>
      <c r="F178" s="6"/>
      <c r="G178" s="7"/>
    </row>
    <row r="179" spans="1:8" ht="276" x14ac:dyDescent="0.25">
      <c r="A179" s="34" t="s">
        <v>45</v>
      </c>
      <c r="B179" s="37" t="s">
        <v>96</v>
      </c>
      <c r="C179" s="14"/>
      <c r="D179" s="6"/>
      <c r="E179" s="56"/>
      <c r="F179" s="6"/>
      <c r="G179" s="7"/>
    </row>
    <row r="180" spans="1:8" x14ac:dyDescent="0.25">
      <c r="B180" s="8" t="s">
        <v>2</v>
      </c>
      <c r="C180" s="14">
        <v>32.75</v>
      </c>
      <c r="D180" s="6" t="s">
        <v>0</v>
      </c>
      <c r="E180" s="56"/>
      <c r="F180" s="6" t="s">
        <v>1</v>
      </c>
      <c r="G180" s="7">
        <f>+C180*E180</f>
        <v>0</v>
      </c>
      <c r="H180" s="7"/>
    </row>
    <row r="181" spans="1:8" x14ac:dyDescent="0.25">
      <c r="B181" s="8"/>
      <c r="C181" s="14"/>
      <c r="D181" s="6"/>
      <c r="E181" s="56"/>
      <c r="F181" s="6"/>
      <c r="G181" s="7"/>
      <c r="H181" s="7"/>
    </row>
    <row r="182" spans="1:8" ht="69" x14ac:dyDescent="0.25">
      <c r="A182" s="34" t="s">
        <v>46</v>
      </c>
      <c r="B182" s="38" t="s">
        <v>97</v>
      </c>
      <c r="C182" s="3"/>
      <c r="D182" s="6"/>
      <c r="E182" s="56"/>
      <c r="F182" s="6"/>
      <c r="G182" s="7"/>
    </row>
    <row r="183" spans="1:8" x14ac:dyDescent="0.25">
      <c r="B183" s="8" t="s">
        <v>2</v>
      </c>
      <c r="C183" s="14">
        <f>7.45*0.25</f>
        <v>1.8625</v>
      </c>
      <c r="D183" s="6" t="s">
        <v>0</v>
      </c>
      <c r="E183" s="56"/>
      <c r="F183" s="6" t="s">
        <v>1</v>
      </c>
      <c r="G183" s="7">
        <f>+C183*E183</f>
        <v>0</v>
      </c>
    </row>
    <row r="184" spans="1:8" ht="14.4" thickBot="1" x14ac:dyDescent="0.3">
      <c r="B184" s="8"/>
      <c r="C184" s="14"/>
      <c r="D184" s="6"/>
      <c r="E184" s="5"/>
      <c r="F184" s="6"/>
      <c r="G184" s="7"/>
    </row>
    <row r="185" spans="1:8" ht="14.4" thickBot="1" x14ac:dyDescent="0.3">
      <c r="A185" s="42"/>
      <c r="B185" s="43"/>
      <c r="C185" s="44"/>
      <c r="D185" s="45"/>
      <c r="E185" s="46"/>
      <c r="F185" s="45"/>
      <c r="G185" s="47">
        <f>SUM(G158:G183)</f>
        <v>0</v>
      </c>
    </row>
    <row r="186" spans="1:8" x14ac:dyDescent="0.25">
      <c r="B186" s="8"/>
      <c r="C186" s="3"/>
      <c r="D186" s="6"/>
      <c r="E186" s="5"/>
      <c r="F186" s="6"/>
      <c r="G186" s="7"/>
    </row>
    <row r="187" spans="1:8" s="17" customFormat="1" x14ac:dyDescent="0.25">
      <c r="A187" s="33" t="s">
        <v>15</v>
      </c>
      <c r="B187" s="17" t="s">
        <v>14</v>
      </c>
      <c r="E187" s="19"/>
    </row>
    <row r="188" spans="1:8" s="17" customFormat="1" x14ac:dyDescent="0.25">
      <c r="A188" s="33"/>
      <c r="E188" s="19"/>
    </row>
    <row r="189" spans="1:8" ht="110.4" x14ac:dyDescent="0.25">
      <c r="A189" s="30">
        <v>1</v>
      </c>
      <c r="B189" s="20" t="s">
        <v>59</v>
      </c>
      <c r="E189" s="56"/>
    </row>
    <row r="190" spans="1:8" x14ac:dyDescent="0.25">
      <c r="B190" s="8" t="s">
        <v>7</v>
      </c>
      <c r="C190" s="14">
        <v>192</v>
      </c>
      <c r="D190" s="6" t="s">
        <v>0</v>
      </c>
      <c r="E190" s="56"/>
      <c r="F190" s="6" t="s">
        <v>1</v>
      </c>
      <c r="G190" s="7">
        <f>+C190*E190</f>
        <v>0</v>
      </c>
    </row>
    <row r="191" spans="1:8" ht="14.4" thickBot="1" x14ac:dyDescent="0.3">
      <c r="B191" s="8"/>
      <c r="C191" s="14"/>
      <c r="D191" s="6"/>
      <c r="E191" s="5"/>
      <c r="F191" s="6"/>
      <c r="G191" s="7"/>
    </row>
    <row r="192" spans="1:8" ht="14.4" thickBot="1" x14ac:dyDescent="0.3">
      <c r="A192" s="42"/>
      <c r="B192" s="43"/>
      <c r="C192" s="44"/>
      <c r="D192" s="45"/>
      <c r="E192" s="46"/>
      <c r="F192" s="45"/>
      <c r="G192" s="47">
        <f>SUM(G190)</f>
        <v>0</v>
      </c>
    </row>
    <row r="193" spans="1:17" x14ac:dyDescent="0.25">
      <c r="B193" s="8"/>
      <c r="C193" s="3"/>
      <c r="D193" s="6"/>
      <c r="E193" s="5"/>
      <c r="F193" s="6"/>
      <c r="G193" s="7"/>
    </row>
    <row r="194" spans="1:17" s="17" customFormat="1" x14ac:dyDescent="0.25">
      <c r="A194" s="33" t="s">
        <v>16</v>
      </c>
      <c r="B194" s="17" t="s">
        <v>39</v>
      </c>
      <c r="E194" s="19"/>
    </row>
    <row r="195" spans="1:17" ht="82.8" x14ac:dyDescent="0.25">
      <c r="A195" s="30">
        <v>1</v>
      </c>
      <c r="B195" s="41" t="s">
        <v>104</v>
      </c>
      <c r="E195" s="56"/>
      <c r="H195" s="55"/>
      <c r="I195" s="55"/>
      <c r="J195" s="55"/>
      <c r="K195" s="55"/>
      <c r="L195" s="55"/>
      <c r="M195" s="55"/>
      <c r="N195" s="55"/>
      <c r="O195" s="55"/>
      <c r="P195" s="55"/>
      <c r="Q195" s="55"/>
    </row>
    <row r="196" spans="1:17" x14ac:dyDescent="0.25">
      <c r="B196" s="8" t="s">
        <v>7</v>
      </c>
      <c r="C196" s="3">
        <v>192</v>
      </c>
      <c r="D196" s="6" t="s">
        <v>0</v>
      </c>
      <c r="E196" s="56"/>
      <c r="F196" s="6" t="s">
        <v>1</v>
      </c>
      <c r="G196" s="7">
        <f>+C196*E196</f>
        <v>0</v>
      </c>
    </row>
    <row r="197" spans="1:17" x14ac:dyDescent="0.25">
      <c r="B197" s="8"/>
      <c r="C197" s="3"/>
      <c r="D197" s="6"/>
      <c r="E197" s="56"/>
      <c r="F197" s="6"/>
      <c r="G197" s="7"/>
    </row>
    <row r="198" spans="1:17" ht="27.6" x14ac:dyDescent="0.25">
      <c r="A198" s="30" t="s">
        <v>52</v>
      </c>
      <c r="B198" s="4" t="s">
        <v>91</v>
      </c>
      <c r="E198" s="56"/>
    </row>
    <row r="199" spans="1:17" x14ac:dyDescent="0.25">
      <c r="B199" s="8" t="s">
        <v>2</v>
      </c>
      <c r="C199" s="3">
        <v>115</v>
      </c>
      <c r="D199" s="6" t="s">
        <v>0</v>
      </c>
      <c r="E199" s="56"/>
      <c r="F199" s="6" t="s">
        <v>1</v>
      </c>
      <c r="G199" s="7">
        <f>+C199*E199</f>
        <v>0</v>
      </c>
    </row>
    <row r="200" spans="1:17" x14ac:dyDescent="0.25">
      <c r="E200" s="56"/>
    </row>
    <row r="201" spans="1:17" ht="82.8" x14ac:dyDescent="0.25">
      <c r="A201" s="30" t="s">
        <v>53</v>
      </c>
      <c r="B201" s="29" t="s">
        <v>54</v>
      </c>
      <c r="E201" s="56"/>
    </row>
    <row r="202" spans="1:17" x14ac:dyDescent="0.25">
      <c r="B202" s="8" t="s">
        <v>2</v>
      </c>
      <c r="C202" s="14">
        <v>115</v>
      </c>
      <c r="D202" s="9" t="s">
        <v>0</v>
      </c>
      <c r="E202" s="58"/>
      <c r="F202" s="9" t="s">
        <v>1</v>
      </c>
      <c r="G202" s="11">
        <f>+C202*E202</f>
        <v>0</v>
      </c>
    </row>
    <row r="203" spans="1:17" x14ac:dyDescent="0.25">
      <c r="E203" s="56"/>
    </row>
    <row r="204" spans="1:17" ht="82.8" x14ac:dyDescent="0.25">
      <c r="A204" s="30" t="s">
        <v>55</v>
      </c>
      <c r="B204" s="20" t="s">
        <v>105</v>
      </c>
      <c r="E204" s="56"/>
      <c r="H204" s="55"/>
      <c r="I204" s="55"/>
      <c r="J204" s="55"/>
      <c r="K204" s="55"/>
      <c r="L204" s="55"/>
      <c r="M204" s="55"/>
      <c r="N204" s="55"/>
      <c r="O204" s="55"/>
      <c r="P204" s="55"/>
      <c r="Q204" s="55"/>
    </row>
    <row r="205" spans="1:17" x14ac:dyDescent="0.25">
      <c r="B205" s="8" t="s">
        <v>7</v>
      </c>
      <c r="C205" s="3">
        <v>192</v>
      </c>
      <c r="D205" s="6" t="s">
        <v>0</v>
      </c>
      <c r="E205" s="56"/>
      <c r="F205" s="6" t="s">
        <v>1</v>
      </c>
      <c r="G205" s="7">
        <f>+C205*E205</f>
        <v>0</v>
      </c>
    </row>
    <row r="206" spans="1:17" x14ac:dyDescent="0.25">
      <c r="E206" s="56"/>
    </row>
    <row r="207" spans="1:17" ht="27.6" x14ac:dyDescent="0.25">
      <c r="A207" s="30" t="s">
        <v>56</v>
      </c>
      <c r="B207" s="4" t="s">
        <v>107</v>
      </c>
      <c r="E207" s="56"/>
      <c r="H207" s="55"/>
      <c r="I207" s="55"/>
      <c r="J207" s="55"/>
      <c r="K207" s="55"/>
      <c r="L207" s="55"/>
      <c r="M207" s="55"/>
      <c r="N207" s="55"/>
      <c r="O207" s="55"/>
      <c r="P207" s="55"/>
      <c r="Q207" s="55"/>
    </row>
    <row r="208" spans="1:17" x14ac:dyDescent="0.25">
      <c r="B208" s="8" t="s">
        <v>12</v>
      </c>
      <c r="C208" s="3">
        <v>1</v>
      </c>
      <c r="D208" s="6" t="s">
        <v>0</v>
      </c>
      <c r="E208" s="56"/>
      <c r="F208" s="6" t="s">
        <v>1</v>
      </c>
      <c r="G208" s="7">
        <f>+C208*E208</f>
        <v>0</v>
      </c>
    </row>
    <row r="209" spans="1:7" x14ac:dyDescent="0.25">
      <c r="E209" s="56"/>
    </row>
    <row r="210" spans="1:7" s="24" customFormat="1" ht="87.75" customHeight="1" x14ac:dyDescent="0.25">
      <c r="A210" s="31" t="s">
        <v>43</v>
      </c>
      <c r="B210" s="23" t="s">
        <v>57</v>
      </c>
      <c r="E210" s="59"/>
    </row>
    <row r="211" spans="1:7" x14ac:dyDescent="0.25">
      <c r="B211" s="8" t="s">
        <v>2</v>
      </c>
      <c r="C211" s="3">
        <v>115</v>
      </c>
      <c r="D211" s="6" t="s">
        <v>0</v>
      </c>
      <c r="E211" s="56"/>
      <c r="F211" s="6" t="s">
        <v>1</v>
      </c>
      <c r="G211" s="7">
        <f>+C211*E211</f>
        <v>0</v>
      </c>
    </row>
    <row r="212" spans="1:7" x14ac:dyDescent="0.25">
      <c r="B212" s="8"/>
      <c r="C212" s="3"/>
      <c r="D212" s="6"/>
      <c r="E212" s="56"/>
      <c r="F212" s="6"/>
      <c r="G212" s="7"/>
    </row>
    <row r="213" spans="1:7" ht="27.6" x14ac:dyDescent="0.25">
      <c r="A213" s="30" t="s">
        <v>44</v>
      </c>
      <c r="B213" s="4" t="s">
        <v>92</v>
      </c>
      <c r="E213" s="56"/>
    </row>
    <row r="214" spans="1:7" x14ac:dyDescent="0.25">
      <c r="B214" s="8" t="s">
        <v>7</v>
      </c>
      <c r="C214" s="3">
        <v>192</v>
      </c>
      <c r="D214" s="6" t="s">
        <v>0</v>
      </c>
      <c r="E214" s="56"/>
      <c r="F214" s="6" t="s">
        <v>1</v>
      </c>
      <c r="G214" s="7">
        <f>+C214*E214</f>
        <v>0</v>
      </c>
    </row>
    <row r="215" spans="1:7" x14ac:dyDescent="0.25">
      <c r="B215" s="8"/>
      <c r="C215" s="3"/>
      <c r="D215" s="6"/>
      <c r="E215" s="56"/>
      <c r="F215" s="6"/>
      <c r="G215" s="7"/>
    </row>
    <row r="216" spans="1:7" ht="82.8" x14ac:dyDescent="0.25">
      <c r="A216" s="30" t="s">
        <v>45</v>
      </c>
      <c r="B216" s="12" t="s">
        <v>93</v>
      </c>
      <c r="E216" s="56"/>
    </row>
    <row r="217" spans="1:7" x14ac:dyDescent="0.25">
      <c r="B217" s="8" t="s">
        <v>7</v>
      </c>
      <c r="C217" s="3">
        <v>150</v>
      </c>
      <c r="D217" s="6" t="s">
        <v>0</v>
      </c>
      <c r="E217" s="56"/>
      <c r="F217" s="6" t="s">
        <v>1</v>
      </c>
      <c r="G217" s="7">
        <f>+C217*E217</f>
        <v>0</v>
      </c>
    </row>
    <row r="218" spans="1:7" x14ac:dyDescent="0.25">
      <c r="B218" s="8"/>
      <c r="C218" s="3"/>
      <c r="D218" s="6"/>
      <c r="E218" s="56"/>
      <c r="F218" s="6"/>
      <c r="G218" s="7"/>
    </row>
    <row r="219" spans="1:7" x14ac:dyDescent="0.25">
      <c r="A219" s="30" t="s">
        <v>46</v>
      </c>
      <c r="B219" s="25" t="s">
        <v>58</v>
      </c>
      <c r="E219" s="56"/>
    </row>
    <row r="220" spans="1:7" x14ac:dyDescent="0.25">
      <c r="B220" s="8" t="s">
        <v>7</v>
      </c>
      <c r="C220" s="3">
        <v>150</v>
      </c>
      <c r="D220" s="6" t="s">
        <v>0</v>
      </c>
      <c r="E220" s="56"/>
      <c r="F220" s="6" t="s">
        <v>1</v>
      </c>
      <c r="G220" s="7">
        <f>+C220*E220</f>
        <v>0</v>
      </c>
    </row>
    <row r="221" spans="1:7" x14ac:dyDescent="0.25">
      <c r="B221" s="8"/>
      <c r="C221" s="3"/>
      <c r="D221" s="6"/>
      <c r="E221" s="56"/>
      <c r="F221" s="6"/>
      <c r="G221" s="7"/>
    </row>
    <row r="222" spans="1:7" ht="69" x14ac:dyDescent="0.25">
      <c r="A222" s="30" t="s">
        <v>47</v>
      </c>
      <c r="B222" s="25" t="s">
        <v>72</v>
      </c>
      <c r="E222" s="56"/>
    </row>
    <row r="223" spans="1:7" x14ac:dyDescent="0.25">
      <c r="A223" s="30" t="s">
        <v>73</v>
      </c>
      <c r="B223" s="25" t="s">
        <v>74</v>
      </c>
      <c r="C223" s="3">
        <v>150</v>
      </c>
      <c r="D223" s="6" t="s">
        <v>0</v>
      </c>
      <c r="E223" s="56"/>
      <c r="F223" s="6" t="s">
        <v>1</v>
      </c>
      <c r="G223" s="7">
        <f>+C223*E223</f>
        <v>0</v>
      </c>
    </row>
    <row r="224" spans="1:7" ht="29.25" customHeight="1" x14ac:dyDescent="0.25">
      <c r="A224" s="30" t="s">
        <v>75</v>
      </c>
      <c r="B224" s="25" t="s">
        <v>77</v>
      </c>
      <c r="C224" s="3">
        <v>150</v>
      </c>
      <c r="D224" s="6" t="s">
        <v>0</v>
      </c>
      <c r="E224" s="56"/>
      <c r="F224" s="6" t="s">
        <v>1</v>
      </c>
      <c r="G224" s="7">
        <f>+C224*E224</f>
        <v>0</v>
      </c>
    </row>
    <row r="225" spans="1:7" ht="27.6" customHeight="1" x14ac:dyDescent="0.25">
      <c r="A225" s="30" t="s">
        <v>76</v>
      </c>
      <c r="B225" s="25" t="s">
        <v>94</v>
      </c>
      <c r="E225" s="56"/>
    </row>
    <row r="226" spans="1:7" x14ac:dyDescent="0.25">
      <c r="B226" s="8" t="s">
        <v>7</v>
      </c>
      <c r="C226" s="3">
        <v>150</v>
      </c>
      <c r="D226" s="6" t="s">
        <v>0</v>
      </c>
      <c r="E226" s="56"/>
      <c r="F226" s="6" t="s">
        <v>1</v>
      </c>
      <c r="G226" s="7">
        <f>+C226*E226</f>
        <v>0</v>
      </c>
    </row>
    <row r="227" spans="1:7" x14ac:dyDescent="0.25">
      <c r="E227" s="56"/>
    </row>
    <row r="228" spans="1:7" ht="41.4" x14ac:dyDescent="0.25">
      <c r="A228" s="30" t="s">
        <v>48</v>
      </c>
      <c r="B228" s="25" t="s">
        <v>42</v>
      </c>
      <c r="E228" s="56"/>
    </row>
    <row r="229" spans="1:7" x14ac:dyDescent="0.25">
      <c r="B229" s="8" t="s">
        <v>12</v>
      </c>
      <c r="C229" s="3">
        <v>1</v>
      </c>
      <c r="D229" s="6" t="s">
        <v>0</v>
      </c>
      <c r="E229" s="56"/>
      <c r="F229" s="6" t="s">
        <v>1</v>
      </c>
      <c r="G229" s="7">
        <f>+C229*E229</f>
        <v>0</v>
      </c>
    </row>
    <row r="230" spans="1:7" ht="14.4" thickBot="1" x14ac:dyDescent="0.3">
      <c r="B230" s="8"/>
      <c r="C230" s="3"/>
      <c r="D230" s="6"/>
      <c r="E230" s="5"/>
      <c r="F230" s="6"/>
      <c r="G230" s="7"/>
    </row>
    <row r="231" spans="1:7" ht="14.4" thickBot="1" x14ac:dyDescent="0.3">
      <c r="A231" s="42"/>
      <c r="B231" s="43"/>
      <c r="C231" s="48"/>
      <c r="D231" s="45"/>
      <c r="E231" s="46"/>
      <c r="F231" s="45"/>
      <c r="G231" s="47">
        <f>SUM(G195:G229)</f>
        <v>0</v>
      </c>
    </row>
    <row r="232" spans="1:7" x14ac:dyDescent="0.25">
      <c r="B232" s="8"/>
      <c r="C232" s="3"/>
      <c r="D232" s="6"/>
      <c r="E232" s="5"/>
      <c r="F232" s="6"/>
      <c r="G232" s="7"/>
    </row>
    <row r="233" spans="1:7" s="27" customFormat="1" x14ac:dyDescent="0.25">
      <c r="A233" s="36" t="s">
        <v>38</v>
      </c>
      <c r="B233" s="27" t="s">
        <v>27</v>
      </c>
      <c r="E233" s="28"/>
    </row>
    <row r="234" spans="1:7" x14ac:dyDescent="0.25">
      <c r="E234" s="5"/>
    </row>
    <row r="235" spans="1:7" ht="27.6" x14ac:dyDescent="0.25">
      <c r="A235" s="30">
        <v>1</v>
      </c>
      <c r="B235" s="23" t="s">
        <v>28</v>
      </c>
      <c r="E235" s="56"/>
    </row>
    <row r="236" spans="1:7" x14ac:dyDescent="0.25">
      <c r="B236" s="8" t="s">
        <v>7</v>
      </c>
      <c r="C236" s="14">
        <v>125</v>
      </c>
      <c r="D236" s="6" t="s">
        <v>0</v>
      </c>
      <c r="E236" s="56"/>
      <c r="F236" s="6" t="s">
        <v>1</v>
      </c>
      <c r="G236" s="7">
        <f>+C236*E236</f>
        <v>0</v>
      </c>
    </row>
    <row r="237" spans="1:7" x14ac:dyDescent="0.25">
      <c r="E237" s="56"/>
    </row>
    <row r="238" spans="1:7" ht="55.2" x14ac:dyDescent="0.25">
      <c r="A238" s="30">
        <v>2</v>
      </c>
      <c r="B238" s="23" t="s">
        <v>29</v>
      </c>
      <c r="E238" s="56"/>
    </row>
    <row r="239" spans="1:7" x14ac:dyDescent="0.25">
      <c r="B239" s="8" t="s">
        <v>7</v>
      </c>
      <c r="C239" s="14">
        <v>125</v>
      </c>
      <c r="D239" s="6" t="s">
        <v>0</v>
      </c>
      <c r="E239" s="56"/>
      <c r="F239" s="6" t="s">
        <v>1</v>
      </c>
      <c r="G239" s="7">
        <f>+C239*E239</f>
        <v>0</v>
      </c>
    </row>
    <row r="240" spans="1:7" x14ac:dyDescent="0.25">
      <c r="E240" s="56"/>
    </row>
    <row r="241" spans="1:7" ht="82.8" x14ac:dyDescent="0.25">
      <c r="A241" s="30">
        <v>3</v>
      </c>
      <c r="B241" s="12" t="s">
        <v>30</v>
      </c>
      <c r="E241" s="56"/>
    </row>
    <row r="242" spans="1:7" x14ac:dyDescent="0.25">
      <c r="B242" s="8" t="s">
        <v>7</v>
      </c>
      <c r="C242" s="14">
        <v>125</v>
      </c>
      <c r="D242" s="6" t="s">
        <v>0</v>
      </c>
      <c r="E242" s="56"/>
      <c r="F242" s="6" t="s">
        <v>1</v>
      </c>
      <c r="G242" s="7">
        <f>+C242*E242</f>
        <v>0</v>
      </c>
    </row>
    <row r="243" spans="1:7" x14ac:dyDescent="0.25">
      <c r="B243" s="8"/>
      <c r="C243" s="16"/>
      <c r="D243" s="6"/>
      <c r="E243" s="56"/>
      <c r="F243" s="6"/>
      <c r="G243" s="7"/>
    </row>
    <row r="244" spans="1:7" ht="96.6" x14ac:dyDescent="0.25">
      <c r="A244" s="30">
        <v>4</v>
      </c>
      <c r="B244" s="23" t="s">
        <v>37</v>
      </c>
      <c r="E244" s="56"/>
    </row>
    <row r="245" spans="1:7" x14ac:dyDescent="0.25">
      <c r="B245" s="8" t="s">
        <v>7</v>
      </c>
      <c r="C245" s="14">
        <v>125</v>
      </c>
      <c r="D245" s="6" t="s">
        <v>0</v>
      </c>
      <c r="E245" s="56"/>
      <c r="F245" s="6" t="s">
        <v>1</v>
      </c>
      <c r="G245" s="7">
        <f>+C245*E245</f>
        <v>0</v>
      </c>
    </row>
    <row r="246" spans="1:7" x14ac:dyDescent="0.25">
      <c r="B246" s="8"/>
      <c r="C246" s="16"/>
      <c r="D246" s="6"/>
      <c r="E246" s="56"/>
      <c r="F246" s="6"/>
      <c r="G246" s="7"/>
    </row>
    <row r="247" spans="1:7" ht="41.4" x14ac:dyDescent="0.25">
      <c r="A247" s="30">
        <v>5</v>
      </c>
      <c r="B247" s="23" t="s">
        <v>50</v>
      </c>
      <c r="E247" s="56"/>
    </row>
    <row r="248" spans="1:7" x14ac:dyDescent="0.25">
      <c r="B248" s="8" t="s">
        <v>2</v>
      </c>
      <c r="C248" s="14">
        <v>200</v>
      </c>
      <c r="D248" s="6" t="s">
        <v>0</v>
      </c>
      <c r="E248" s="56"/>
      <c r="F248" s="6" t="s">
        <v>1</v>
      </c>
      <c r="G248" s="7">
        <f>+C248*E248</f>
        <v>0</v>
      </c>
    </row>
    <row r="249" spans="1:7" x14ac:dyDescent="0.25">
      <c r="B249" s="8"/>
      <c r="C249" s="14"/>
      <c r="D249" s="6"/>
      <c r="E249" s="56"/>
      <c r="F249" s="6"/>
      <c r="G249" s="7"/>
    </row>
    <row r="250" spans="1:7" ht="55.2" x14ac:dyDescent="0.25">
      <c r="A250" s="30" t="s">
        <v>43</v>
      </c>
      <c r="B250" s="23" t="s">
        <v>31</v>
      </c>
      <c r="E250" s="56"/>
    </row>
    <row r="251" spans="1:7" x14ac:dyDescent="0.25">
      <c r="B251" s="8" t="s">
        <v>2</v>
      </c>
      <c r="C251" s="14">
        <v>200</v>
      </c>
      <c r="D251" s="6" t="s">
        <v>0</v>
      </c>
      <c r="E251" s="56"/>
      <c r="F251" s="6" t="s">
        <v>1</v>
      </c>
      <c r="G251" s="7">
        <f>+C251*E251</f>
        <v>0</v>
      </c>
    </row>
    <row r="252" spans="1:7" x14ac:dyDescent="0.25">
      <c r="E252" s="56"/>
    </row>
    <row r="253" spans="1:7" ht="82.8" x14ac:dyDescent="0.25">
      <c r="A253" s="30" t="s">
        <v>44</v>
      </c>
      <c r="B253" s="4" t="s">
        <v>32</v>
      </c>
      <c r="E253" s="56"/>
    </row>
    <row r="254" spans="1:7" x14ac:dyDescent="0.25">
      <c r="B254" s="8" t="s">
        <v>7</v>
      </c>
      <c r="C254" s="14">
        <v>125</v>
      </c>
      <c r="D254" s="6" t="s">
        <v>0</v>
      </c>
      <c r="E254" s="56"/>
      <c r="F254" s="6" t="s">
        <v>1</v>
      </c>
      <c r="G254" s="7">
        <f>+C254*E254</f>
        <v>0</v>
      </c>
    </row>
    <row r="255" spans="1:7" x14ac:dyDescent="0.25">
      <c r="E255" s="56"/>
    </row>
    <row r="256" spans="1:7" ht="82.8" x14ac:dyDescent="0.25">
      <c r="A256" s="30" t="s">
        <v>45</v>
      </c>
      <c r="B256" s="4" t="s">
        <v>33</v>
      </c>
      <c r="E256" s="56"/>
    </row>
    <row r="257" spans="1:11" x14ac:dyDescent="0.25">
      <c r="B257" s="8" t="s">
        <v>7</v>
      </c>
      <c r="C257" s="14">
        <v>125</v>
      </c>
      <c r="D257" s="6" t="s">
        <v>0</v>
      </c>
      <c r="E257" s="56"/>
      <c r="F257" s="6" t="s">
        <v>1</v>
      </c>
      <c r="G257" s="7">
        <f>+C257*E257</f>
        <v>0</v>
      </c>
    </row>
    <row r="258" spans="1:11" ht="82.8" x14ac:dyDescent="0.25">
      <c r="A258" s="30" t="s">
        <v>46</v>
      </c>
      <c r="B258" s="12" t="s">
        <v>34</v>
      </c>
      <c r="E258" s="56"/>
    </row>
    <row r="259" spans="1:11" x14ac:dyDescent="0.25">
      <c r="B259" s="8" t="s">
        <v>2</v>
      </c>
      <c r="C259" s="14">
        <v>200</v>
      </c>
      <c r="D259" s="6" t="s">
        <v>0</v>
      </c>
      <c r="E259" s="56"/>
      <c r="F259" s="6" t="s">
        <v>1</v>
      </c>
      <c r="G259" s="7">
        <f>+C259*E259</f>
        <v>0</v>
      </c>
    </row>
    <row r="260" spans="1:11" x14ac:dyDescent="0.25">
      <c r="E260" s="56"/>
    </row>
    <row r="261" spans="1:11" ht="69" x14ac:dyDescent="0.25">
      <c r="A261" s="30" t="s">
        <v>47</v>
      </c>
      <c r="B261" s="12" t="s">
        <v>61</v>
      </c>
      <c r="E261" s="56"/>
      <c r="K261" s="24"/>
    </row>
    <row r="262" spans="1:11" x14ac:dyDescent="0.25">
      <c r="B262" s="8" t="s">
        <v>7</v>
      </c>
      <c r="C262" s="14">
        <v>125</v>
      </c>
      <c r="D262" s="6" t="s">
        <v>0</v>
      </c>
      <c r="E262" s="56"/>
      <c r="F262" s="6" t="s">
        <v>1</v>
      </c>
      <c r="G262" s="7">
        <f>+C262*E262</f>
        <v>0</v>
      </c>
    </row>
    <row r="263" spans="1:11" x14ac:dyDescent="0.25">
      <c r="E263" s="56"/>
    </row>
    <row r="264" spans="1:11" ht="69" x14ac:dyDescent="0.25">
      <c r="A264" s="30" t="s">
        <v>48</v>
      </c>
      <c r="B264" s="4" t="s">
        <v>62</v>
      </c>
      <c r="E264" s="56"/>
    </row>
    <row r="265" spans="1:11" x14ac:dyDescent="0.25">
      <c r="B265" s="8" t="s">
        <v>7</v>
      </c>
      <c r="C265" s="14">
        <v>125</v>
      </c>
      <c r="D265" s="6" t="s">
        <v>0</v>
      </c>
      <c r="E265" s="56"/>
      <c r="F265" s="6" t="s">
        <v>1</v>
      </c>
      <c r="G265" s="7">
        <f>+C265*E265</f>
        <v>0</v>
      </c>
    </row>
    <row r="266" spans="1:11" x14ac:dyDescent="0.25">
      <c r="E266" s="60"/>
    </row>
    <row r="267" spans="1:11" ht="69" x14ac:dyDescent="0.25">
      <c r="A267" s="30" t="s">
        <v>49</v>
      </c>
      <c r="B267" s="4" t="s">
        <v>65</v>
      </c>
      <c r="E267" s="56"/>
    </row>
    <row r="268" spans="1:11" x14ac:dyDescent="0.25">
      <c r="B268" s="8" t="s">
        <v>12</v>
      </c>
      <c r="C268" s="14">
        <v>10</v>
      </c>
      <c r="D268" s="6" t="s">
        <v>0</v>
      </c>
      <c r="E268" s="56"/>
      <c r="F268" s="6" t="s">
        <v>1</v>
      </c>
      <c r="G268" s="7">
        <f>+C268*E268</f>
        <v>0</v>
      </c>
    </row>
    <row r="269" spans="1:11" x14ac:dyDescent="0.25">
      <c r="E269" s="60"/>
    </row>
    <row r="270" spans="1:11" ht="41.4" x14ac:dyDescent="0.25">
      <c r="A270" s="30" t="s">
        <v>64</v>
      </c>
      <c r="B270" s="4" t="s">
        <v>63</v>
      </c>
      <c r="E270" s="56"/>
    </row>
    <row r="271" spans="1:11" x14ac:dyDescent="0.25">
      <c r="B271" s="8" t="s">
        <v>7</v>
      </c>
      <c r="C271" s="14">
        <v>125</v>
      </c>
      <c r="D271" s="6" t="s">
        <v>0</v>
      </c>
      <c r="E271" s="56"/>
      <c r="F271" s="6" t="s">
        <v>1</v>
      </c>
      <c r="G271" s="7">
        <f>+C271*E271</f>
        <v>0</v>
      </c>
    </row>
    <row r="272" spans="1:11" x14ac:dyDescent="0.25">
      <c r="B272" s="8"/>
      <c r="C272" s="14"/>
      <c r="D272" s="6"/>
      <c r="E272" s="56"/>
      <c r="F272" s="6"/>
      <c r="G272" s="7"/>
    </row>
    <row r="273" spans="1:17" ht="55.2" x14ac:dyDescent="0.25">
      <c r="A273" s="34" t="s">
        <v>106</v>
      </c>
      <c r="B273" s="37" t="s">
        <v>99</v>
      </c>
      <c r="C273" s="14"/>
      <c r="D273" s="6"/>
      <c r="E273" s="56"/>
      <c r="F273" s="6"/>
      <c r="G273" s="7"/>
      <c r="H273" s="55"/>
      <c r="I273" s="55"/>
      <c r="J273" s="55"/>
      <c r="K273" s="55"/>
      <c r="L273" s="55"/>
      <c r="M273" s="55"/>
      <c r="N273" s="55"/>
      <c r="O273" s="55"/>
      <c r="P273" s="55"/>
      <c r="Q273" s="55"/>
    </row>
    <row r="274" spans="1:17" x14ac:dyDescent="0.25">
      <c r="B274" s="8" t="s">
        <v>100</v>
      </c>
      <c r="C274" s="14">
        <v>230</v>
      </c>
      <c r="D274" s="6" t="s">
        <v>0</v>
      </c>
      <c r="E274" s="56"/>
      <c r="F274" s="6" t="s">
        <v>1</v>
      </c>
      <c r="G274" s="7">
        <f>+C274*E274</f>
        <v>0</v>
      </c>
    </row>
    <row r="275" spans="1:17" ht="14.4" thickBot="1" x14ac:dyDescent="0.3">
      <c r="B275" s="8"/>
      <c r="C275" s="14"/>
      <c r="D275" s="6"/>
      <c r="E275" s="5"/>
      <c r="F275" s="6"/>
      <c r="G275" s="7"/>
    </row>
    <row r="276" spans="1:17" ht="14.4" thickBot="1" x14ac:dyDescent="0.3">
      <c r="A276" s="42"/>
      <c r="B276" s="43"/>
      <c r="C276" s="44"/>
      <c r="D276" s="45"/>
      <c r="E276" s="46"/>
      <c r="F276" s="45"/>
      <c r="G276" s="47">
        <f>SUM(G235:G274)</f>
        <v>0</v>
      </c>
    </row>
    <row r="277" spans="1:17" x14ac:dyDescent="0.25">
      <c r="A277" s="49"/>
      <c r="B277" s="50"/>
      <c r="C277" s="50"/>
      <c r="D277" s="50"/>
      <c r="E277" s="51"/>
      <c r="F277" s="50"/>
      <c r="G277" s="50"/>
    </row>
    <row r="278" spans="1:17" x14ac:dyDescent="0.25">
      <c r="A278" s="49"/>
      <c r="B278" s="52"/>
      <c r="C278" s="50"/>
      <c r="D278" s="50"/>
      <c r="E278" s="51"/>
      <c r="F278" s="50"/>
      <c r="G278" s="53"/>
    </row>
  </sheetData>
  <sheetProtection password="C6A0" sheet="1" objects="1" scenarios="1"/>
  <mergeCells count="5">
    <mergeCell ref="B53:G53"/>
    <mergeCell ref="H207:Q207"/>
    <mergeCell ref="H204:Q204"/>
    <mergeCell ref="H195:Q195"/>
    <mergeCell ref="H273:Q273"/>
  </mergeCells>
  <pageMargins left="0.7" right="0.7" top="0.75" bottom="0.75" header="0.3" footer="0.3"/>
  <pageSetup paperSize="9" scale="95" orientation="portrait" r:id="rId1"/>
  <rowBreaks count="5" manualBreakCount="5">
    <brk id="52" max="6" man="1"/>
    <brk id="62" max="6" man="1"/>
    <brk id="103" max="6" man="1"/>
    <brk id="128" max="6" man="1"/>
    <brk id="2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List1</vt:lpstr>
      <vt:lpstr>List1!Področje_tiskanja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 Hocevar</dc:creator>
  <cp:lastModifiedBy>Špela Kunšič</cp:lastModifiedBy>
  <cp:lastPrinted>2017-08-22T08:51:07Z</cp:lastPrinted>
  <dcterms:created xsi:type="dcterms:W3CDTF">2017-06-09T10:26:11Z</dcterms:created>
  <dcterms:modified xsi:type="dcterms:W3CDTF">2017-08-22T09:26:48Z</dcterms:modified>
</cp:coreProperties>
</file>