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24226"/>
  <mc:AlternateContent xmlns:mc="http://schemas.openxmlformats.org/markup-compatibility/2006">
    <mc:Choice Requires="x15">
      <x15ac:absPath xmlns:x15ac="http://schemas.microsoft.com/office/spreadsheetml/2010/11/ac" url="C:\Users\Uporabnik\Dropbox\_ 2023\029 - 2023 - Center Janeza Levca\2-Teksti\2-Popisi\"/>
    </mc:Choice>
  </mc:AlternateContent>
  <xr:revisionPtr revIDLastSave="0" documentId="13_ncr:1_{6D5461BB-BEE1-485D-ABD5-512F6A1534BA}" xr6:coauthVersionLast="47" xr6:coauthVersionMax="47" xr10:uidLastSave="{00000000-0000-0000-0000-000000000000}"/>
  <bookViews>
    <workbookView xWindow="-120" yWindow="-120" windowWidth="29040" windowHeight="15720" tabRatio="744" xr2:uid="{00000000-000D-0000-FFFF-FFFF00000000}"/>
  </bookViews>
  <sheets>
    <sheet name="NASLOVNA STRAN" sheetId="15" r:id="rId1"/>
    <sheet name="Opombe" sheetId="22" r:id="rId2"/>
    <sheet name="SKUPNA REKAPITULACIJA" sheetId="16" r:id="rId3"/>
    <sheet name="1. OGREVANJE" sheetId="17" r:id="rId4"/>
    <sheet name="2. PREZRAČEVANJE" sheetId="18" r:id="rId5"/>
    <sheet name="3. VODOVOD IN KANALIZACIJA" sheetId="19" r:id="rId6"/>
    <sheet name="4. PLIN" sheetId="20" r:id="rId7"/>
    <sheet name="5. SPLOŠNO" sheetId="21" r:id="rId8"/>
  </sheets>
  <definedNames>
    <definedName name="_xlnm.Print_Area" localSheetId="2">'SKUPNA REKAPITULACIJA'!$A$1:$I$32</definedName>
    <definedName name="_xlnm.Print_Titles" localSheetId="3">'1. OGREVANJE'!$1:$2</definedName>
    <definedName name="_xlnm.Print_Titles" localSheetId="4">'2. PREZRAČEVANJE'!$1:$2</definedName>
    <definedName name="_xlnm.Print_Titles" localSheetId="5">'3. VODOVOD IN KANALIZACIJA'!$1:$2</definedName>
    <definedName name="_xlnm.Print_Titles" localSheetId="6">'4. PLIN'!$1:$2</definedName>
    <definedName name="_xlnm.Print_Titles" localSheetId="7">'5. SPLOŠNO'!$1:$2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4" i="18" l="1"/>
  <c r="A22" i="21"/>
  <c r="I14" i="21"/>
  <c r="I12" i="21"/>
  <c r="I10" i="21"/>
  <c r="I8" i="21"/>
  <c r="I6" i="21"/>
  <c r="A35" i="20"/>
  <c r="A34" i="20"/>
  <c r="I27" i="20"/>
  <c r="I25" i="20"/>
  <c r="I23" i="20"/>
  <c r="I21" i="20"/>
  <c r="I28" i="20" s="1"/>
  <c r="I35" i="20" s="1"/>
  <c r="I16" i="20"/>
  <c r="I14" i="20"/>
  <c r="I12" i="20"/>
  <c r="I10" i="20"/>
  <c r="I8" i="20"/>
  <c r="I6" i="20"/>
  <c r="A292" i="19"/>
  <c r="A291" i="19"/>
  <c r="A290" i="19"/>
  <c r="A289" i="19"/>
  <c r="A288" i="19"/>
  <c r="I280" i="19"/>
  <c r="I278" i="19"/>
  <c r="I276" i="19"/>
  <c r="I274" i="19"/>
  <c r="I272" i="19"/>
  <c r="I270" i="19"/>
  <c r="I268" i="19"/>
  <c r="I266" i="19"/>
  <c r="I264" i="19"/>
  <c r="I262" i="19"/>
  <c r="I260" i="19"/>
  <c r="I255" i="19"/>
  <c r="I253" i="19"/>
  <c r="I251" i="19"/>
  <c r="I249" i="19"/>
  <c r="I247" i="19"/>
  <c r="I245" i="19"/>
  <c r="I243" i="19"/>
  <c r="I241" i="19"/>
  <c r="I239" i="19"/>
  <c r="I237" i="19"/>
  <c r="I235" i="19"/>
  <c r="I233" i="19"/>
  <c r="I231" i="19"/>
  <c r="I229" i="19"/>
  <c r="I227" i="19"/>
  <c r="I112" i="19"/>
  <c r="I110" i="19"/>
  <c r="I108" i="19"/>
  <c r="I106" i="19"/>
  <c r="I104" i="19"/>
  <c r="I102" i="19"/>
  <c r="I100" i="19"/>
  <c r="I98" i="19"/>
  <c r="I114" i="19"/>
  <c r="I218" i="19"/>
  <c r="I206" i="19"/>
  <c r="I194" i="19"/>
  <c r="I186" i="19"/>
  <c r="I176" i="19"/>
  <c r="I166" i="19"/>
  <c r="I156" i="19"/>
  <c r="I144" i="19"/>
  <c r="I138" i="19"/>
  <c r="I126" i="19"/>
  <c r="I116" i="19"/>
  <c r="I93" i="19"/>
  <c r="I91" i="19"/>
  <c r="I89" i="19"/>
  <c r="I87" i="19"/>
  <c r="I85" i="19"/>
  <c r="I83" i="19"/>
  <c r="I81" i="19"/>
  <c r="I79" i="19"/>
  <c r="I77" i="19"/>
  <c r="I75" i="19"/>
  <c r="I73" i="19"/>
  <c r="I71" i="19"/>
  <c r="I69" i="19"/>
  <c r="I67" i="19"/>
  <c r="I65" i="19"/>
  <c r="I63" i="19"/>
  <c r="I61" i="19"/>
  <c r="I59" i="19"/>
  <c r="I54" i="19"/>
  <c r="I52" i="19"/>
  <c r="I50" i="19"/>
  <c r="I48" i="19"/>
  <c r="I46" i="19"/>
  <c r="I44" i="19"/>
  <c r="I42" i="19"/>
  <c r="I40" i="19"/>
  <c r="I38" i="19"/>
  <c r="I36" i="19"/>
  <c r="I34" i="19"/>
  <c r="I32" i="19"/>
  <c r="I30" i="19"/>
  <c r="I28" i="19"/>
  <c r="I26" i="19"/>
  <c r="I24" i="19"/>
  <c r="I22" i="19"/>
  <c r="I20" i="19"/>
  <c r="I18" i="19"/>
  <c r="I16" i="19"/>
  <c r="I14" i="19"/>
  <c r="I12" i="19"/>
  <c r="I10" i="19"/>
  <c r="I8" i="19"/>
  <c r="I6" i="19"/>
  <c r="A235" i="18"/>
  <c r="A234" i="18"/>
  <c r="A233" i="18"/>
  <c r="I225" i="18"/>
  <c r="I223" i="18"/>
  <c r="I221" i="18"/>
  <c r="I219" i="18"/>
  <c r="I217" i="18"/>
  <c r="I215" i="18"/>
  <c r="I213" i="18"/>
  <c r="I211" i="18"/>
  <c r="I206" i="18"/>
  <c r="I204" i="18"/>
  <c r="I202" i="18"/>
  <c r="I200" i="18"/>
  <c r="I198" i="18"/>
  <c r="I196" i="18"/>
  <c r="I194" i="18"/>
  <c r="I192" i="18"/>
  <c r="I190" i="18"/>
  <c r="I188" i="18"/>
  <c r="I186" i="18"/>
  <c r="I182" i="18"/>
  <c r="I180" i="18"/>
  <c r="I178" i="18"/>
  <c r="I176" i="18"/>
  <c r="I174" i="18"/>
  <c r="I172" i="18"/>
  <c r="I167" i="18"/>
  <c r="I165" i="18"/>
  <c r="I163" i="18"/>
  <c r="I161" i="18"/>
  <c r="I159" i="18"/>
  <c r="I157" i="18"/>
  <c r="I155" i="18"/>
  <c r="I153" i="18"/>
  <c r="I151" i="18"/>
  <c r="I149" i="18"/>
  <c r="I147" i="18"/>
  <c r="I145" i="18"/>
  <c r="I143" i="18"/>
  <c r="I141" i="18"/>
  <c r="I139" i="18"/>
  <c r="I137" i="18"/>
  <c r="I135" i="18"/>
  <c r="I133" i="18"/>
  <c r="I131" i="18"/>
  <c r="I129" i="18"/>
  <c r="I127" i="18"/>
  <c r="I125" i="18"/>
  <c r="I123" i="18"/>
  <c r="I121" i="18"/>
  <c r="I119" i="18"/>
  <c r="I117" i="18"/>
  <c r="I115" i="18"/>
  <c r="I113" i="18"/>
  <c r="I111" i="18"/>
  <c r="I109" i="18"/>
  <c r="I107" i="18"/>
  <c r="I105" i="18"/>
  <c r="I103" i="18"/>
  <c r="I101" i="18"/>
  <c r="I99" i="18"/>
  <c r="I97" i="18"/>
  <c r="I95" i="18"/>
  <c r="I93" i="18"/>
  <c r="I91" i="18"/>
  <c r="I89" i="18"/>
  <c r="I87" i="18"/>
  <c r="I85" i="18"/>
  <c r="I83" i="18"/>
  <c r="I81" i="18"/>
  <c r="I79" i="18"/>
  <c r="I77" i="18"/>
  <c r="I75" i="18"/>
  <c r="I73" i="18"/>
  <c r="I71" i="18"/>
  <c r="I69" i="18"/>
  <c r="I67" i="18"/>
  <c r="I65" i="18"/>
  <c r="I63" i="18"/>
  <c r="I61" i="18"/>
  <c r="I59" i="18"/>
  <c r="I57" i="18"/>
  <c r="I55" i="18"/>
  <c r="I53" i="18"/>
  <c r="I51" i="18"/>
  <c r="I49" i="18"/>
  <c r="I47" i="18"/>
  <c r="I45" i="18"/>
  <c r="I43" i="18"/>
  <c r="I41" i="18"/>
  <c r="I39" i="18"/>
  <c r="I37" i="18"/>
  <c r="I35" i="18"/>
  <c r="I33" i="18"/>
  <c r="I31" i="18"/>
  <c r="I29" i="18"/>
  <c r="I27" i="18"/>
  <c r="I9" i="18"/>
  <c r="A281" i="17"/>
  <c r="A280" i="17"/>
  <c r="A279" i="17"/>
  <c r="A278" i="17"/>
  <c r="I270" i="17"/>
  <c r="I268" i="17"/>
  <c r="I266" i="17"/>
  <c r="I264" i="17"/>
  <c r="I262" i="17"/>
  <c r="I260" i="17"/>
  <c r="I255" i="17"/>
  <c r="I253" i="17"/>
  <c r="I251" i="17"/>
  <c r="I249" i="17"/>
  <c r="I247" i="17"/>
  <c r="I245" i="17"/>
  <c r="I243" i="17"/>
  <c r="I241" i="17"/>
  <c r="I239" i="17"/>
  <c r="I237" i="17"/>
  <c r="I235" i="17"/>
  <c r="I233" i="17"/>
  <c r="I231" i="17"/>
  <c r="I229" i="17"/>
  <c r="I227" i="17"/>
  <c r="I225" i="17"/>
  <c r="I223" i="17"/>
  <c r="I221" i="17"/>
  <c r="I219" i="17"/>
  <c r="I217" i="17"/>
  <c r="I215" i="17"/>
  <c r="I213" i="17"/>
  <c r="I211" i="17"/>
  <c r="I206" i="17"/>
  <c r="I204" i="17"/>
  <c r="I202" i="17"/>
  <c r="I200" i="17"/>
  <c r="I198" i="17"/>
  <c r="I196" i="17"/>
  <c r="I194" i="17"/>
  <c r="I192" i="17"/>
  <c r="I190" i="17"/>
  <c r="I188" i="17"/>
  <c r="I186" i="17"/>
  <c r="I184" i="17"/>
  <c r="I182" i="17"/>
  <c r="I180" i="17"/>
  <c r="I178" i="17"/>
  <c r="I176" i="17"/>
  <c r="I174" i="17"/>
  <c r="I172" i="17"/>
  <c r="I170" i="17"/>
  <c r="I168" i="17"/>
  <c r="I166" i="17"/>
  <c r="I164" i="17"/>
  <c r="I162" i="17"/>
  <c r="I160" i="17"/>
  <c r="I140" i="17"/>
  <c r="I135" i="17"/>
  <c r="I133" i="17"/>
  <c r="I131" i="17"/>
  <c r="I129" i="17"/>
  <c r="I127" i="17"/>
  <c r="I125" i="17"/>
  <c r="I117" i="17"/>
  <c r="I109" i="17"/>
  <c r="I107" i="17"/>
  <c r="I105" i="17"/>
  <c r="I103" i="17"/>
  <c r="I101" i="17"/>
  <c r="I99" i="17"/>
  <c r="I97" i="17"/>
  <c r="I95" i="17"/>
  <c r="I93" i="17"/>
  <c r="I91" i="17"/>
  <c r="I89" i="17"/>
  <c r="I87" i="17"/>
  <c r="I85" i="17"/>
  <c r="I83" i="17"/>
  <c r="I81" i="17"/>
  <c r="I79" i="17"/>
  <c r="I77" i="17"/>
  <c r="I75" i="17"/>
  <c r="I73" i="17"/>
  <c r="I71" i="17"/>
  <c r="I69" i="17"/>
  <c r="I67" i="17"/>
  <c r="I65" i="17"/>
  <c r="I63" i="17"/>
  <c r="I61" i="17"/>
  <c r="I59" i="17"/>
  <c r="I57" i="17"/>
  <c r="I55" i="17"/>
  <c r="I53" i="17"/>
  <c r="I51" i="17"/>
  <c r="I49" i="17"/>
  <c r="I47" i="17"/>
  <c r="I45" i="17"/>
  <c r="I43" i="17"/>
  <c r="I41" i="17"/>
  <c r="I34" i="17"/>
  <c r="I32" i="17"/>
  <c r="I30" i="17"/>
  <c r="I28" i="17"/>
  <c r="I26" i="17"/>
  <c r="I24" i="17"/>
  <c r="I22" i="17"/>
  <c r="I20" i="17"/>
  <c r="I18" i="17"/>
  <c r="I16" i="17"/>
  <c r="I14" i="17"/>
  <c r="I12" i="17"/>
  <c r="I10" i="17"/>
  <c r="I8" i="17"/>
  <c r="I6" i="17"/>
  <c r="A23" i="16"/>
  <c r="A22" i="16"/>
  <c r="A21" i="16"/>
  <c r="A20" i="16"/>
  <c r="A19" i="16"/>
  <c r="I15" i="21" l="1"/>
  <c r="I22" i="21" s="1"/>
  <c r="I23" i="21" s="1"/>
  <c r="I23" i="16" s="1"/>
  <c r="I17" i="20"/>
  <c r="I34" i="20" s="1"/>
  <c r="I36" i="20" s="1"/>
  <c r="I22" i="16" s="1"/>
  <c r="I271" i="17"/>
  <c r="I281" i="17" s="1"/>
  <c r="I207" i="18"/>
  <c r="I234" i="18" s="1"/>
  <c r="I168" i="18"/>
  <c r="I233" i="18" s="1"/>
  <c r="I226" i="18"/>
  <c r="I235" i="18" s="1"/>
  <c r="I55" i="19"/>
  <c r="I288" i="19" s="1"/>
  <c r="I256" i="19"/>
  <c r="I291" i="19" s="1"/>
  <c r="I223" i="19"/>
  <c r="I290" i="19" s="1"/>
  <c r="I281" i="19"/>
  <c r="I292" i="19" s="1"/>
  <c r="I94" i="19"/>
  <c r="I289" i="19" s="1"/>
  <c r="I207" i="17"/>
  <c r="I279" i="17" s="1"/>
  <c r="I256" i="17"/>
  <c r="I280" i="17" s="1"/>
  <c r="I136" i="17"/>
  <c r="I278" i="17" s="1"/>
  <c r="I236" i="18" l="1"/>
  <c r="I20" i="16" s="1"/>
  <c r="I293" i="19"/>
  <c r="I21" i="16" s="1"/>
  <c r="I282" i="17"/>
  <c r="I19" i="16" s="1"/>
  <c r="I24" i="16" l="1"/>
  <c r="I16" i="15" s="1"/>
  <c r="I18" i="15" s="1"/>
  <c r="I19" i="15" s="1"/>
</calcChain>
</file>

<file path=xl/sharedStrings.xml><?xml version="1.0" encoding="utf-8"?>
<sst xmlns="http://schemas.openxmlformats.org/spreadsheetml/2006/main" count="1552" uniqueCount="1118">
  <si>
    <t>Št.post.</t>
  </si>
  <si>
    <t>Kratek tekst</t>
  </si>
  <si>
    <t>Dolgi tekst</t>
  </si>
  <si>
    <t>EM</t>
  </si>
  <si>
    <t>Količina</t>
  </si>
  <si>
    <t xml:space="preserve"> Delo na EM</t>
  </si>
  <si>
    <t xml:space="preserve"> Mat. na EM</t>
  </si>
  <si>
    <t>Cena na EM</t>
  </si>
  <si>
    <t>Vrednost</t>
  </si>
  <si>
    <t>3. VODOVOD IN KANALIZACIJA</t>
  </si>
  <si>
    <t>3.1.      OPREMA VODOVODA</t>
  </si>
  <si>
    <t>3.1.1.1.</t>
  </si>
  <si>
    <t>Vodomer hišni mokri 30°C DN 25</t>
  </si>
  <si>
    <t>Turbinski obračunski vodomer z modulom za daljinsko očitavanje po pogojih Voka Snaga, mokre izvedbe za vodo do 30°C, za vgradnjo v vseh položajih, nazivni pretok 10,0 m3/h, 
kot naprimer ali enakovredno proizv. DIEHL tip Corona MWI, ali enakovredno,
z navojnim priključkom, vključno priključne vijačne zveze, DN 25</t>
  </si>
  <si>
    <t>kos</t>
  </si>
  <si>
    <t>3.1.2.1.</t>
  </si>
  <si>
    <t>Filter za vodo</t>
  </si>
  <si>
    <t>Ročni samočistilni filter iz medenine in inox AISI316 filter mrežice 90mcr, čiščenje filtra s pomočjo rotirajočih krtač in izpiranje nečistoč preko samozapiralnih horizontalnih lukenj. Priključek DN32 preko holandcev, 
pretok 7m3/h, 
dp=0,2bar.
Proizvod: Cosmo 2BM, ali enakovredno</t>
  </si>
  <si>
    <t>3.1.2.2.</t>
  </si>
  <si>
    <t>Filter za mehčalno napravo</t>
  </si>
  <si>
    <t>Ročni samočistilni filter iz medenine in inox AISI316 filter mrežice 90mcr, čiščenje filtra s pomočjo rotirajočih krtač in izpiranje nečistoč preko samozapiralnih horizontalnih lukenj. Priključek DN32 preko holandcev, pretok 7m3/h, dp=0,2bar.
Proiz.: Cosmo 2BM, ali enakovredno</t>
  </si>
  <si>
    <t>3.1.3.1.</t>
  </si>
  <si>
    <t>Mehčalna naprava</t>
  </si>
  <si>
    <t>Profesionalna ionska mehčalna naprava, 12L 
ionske smole food-grade kvalitete, 
3/4'' priključek, 
dimenzije (VxGxŠ): 591x438x280mm, 
max.pretok 1,2 m3/h, 
mehčalna kapaciteta 48,0 °fxm3, 
poraba 1,5 kg soli in 77 L vode/regeneracijo, 
LCD zaslon, alarm za nivo soli, 
delovni tlak min-max 1.4-8,3bar
Proizvod. Tehnofan PENTAIR H2Optimo CS mini, ali enakovredno</t>
  </si>
  <si>
    <t>3.1.4.1.</t>
  </si>
  <si>
    <t>Akumul.grelnik stoječ VITOCELL PN 10, V=300</t>
  </si>
  <si>
    <t>Akumulacijski grelnik za sanitarno vodo, stoječ, PN 10, z vgrajenim cevnim grelnim prenosnikom iz jeklenih cevi iz celega, EN 10216-1, površine 1,5 m2, plašč iz jeklene pločevine, dvostransko emajliran, s katodno zaščito, s standardnimi priključki, s toplotno izolacijo iz mehke pene PUR s plaščem iz umetne mase. 
kot naprimer ali enakovredno proizv. kot naprimer ali enakovredno Viessmann tip VITOCELL 100-V CVWA..
Volumen posode je 300 l.</t>
  </si>
  <si>
    <t>3.1.5.1.</t>
  </si>
  <si>
    <t>Membranska eksp. posoda sanit.v. REFLEX DD 25 l</t>
  </si>
  <si>
    <t>Membranska tlačna ekspanzijska posoda, kot naprimer ali enakovredno proizv. REFLEX tip Refix DD, ali enakovredno, za sanitarno vodo, pretočne izvedbe, 
maks. dovoljena delovna temp. 70°C, 
maks. delovni tlak 10 bar, 
vključno s priključnim setom "flowjet", 
volumen posode je 25 l.</t>
  </si>
  <si>
    <t>3.1.5.2.</t>
  </si>
  <si>
    <t>Vzmet.varn.ventil navojni DN 20</t>
  </si>
  <si>
    <t>Vzmetni varnostni ventil,  nadtlak odpiranja 6,0 bar, kot proporcionalni ventil, z notranjim navojnim priključkom, s prezračevalno pripravo, okrov iz medi, notranja garnitura iz nerjavnega jekla, z mehko zatesnitvijo, PN 16, vstopna odprtina DN 20</t>
  </si>
  <si>
    <t>3.1.5.3.</t>
  </si>
  <si>
    <t>Ventil navojni varovan VIESSMANN, DN 20</t>
  </si>
  <si>
    <t>Zaporni ventil z navojnim priključkom, kot naprimer ali enakovredno proizv. Viessmann, ali enakovredno, z ravnim sedežem, okrov iz medi, brez ročnega kolesa, z zavarovano kapo, 
PN 10, DN 20 (R 3/4)</t>
  </si>
  <si>
    <t>3.1.6.1.</t>
  </si>
  <si>
    <t>Obtočna črpalka WILO Star-Z NOVA A s protipovr.loputo</t>
  </si>
  <si>
    <t>Obtočna črpalka za sanitarno vodo ČS 
-pretok 0,24 m3/h, 
-tlačna višina 6,6 kPa, 
z elektronsko regulacijo delovanja, upravljajnje CNS, 
kot naprimer ali enakovredno proizv. WILO tip Star-Z NOVA, ali enakovredno 
-priključna napetost 1x230V, 
-el. priključna moč 10 W, 
nazivni tlak v okrovu PN 10, z navojnim priključkom, vključno z vijačnimi spoji DN 15</t>
  </si>
  <si>
    <t>3.1.7.1.</t>
  </si>
  <si>
    <t>Reduc.ventil CALEFFI 5350 R 1 1/4</t>
  </si>
  <si>
    <t>Reducirni ventil, kot naprimer ali enakovredno proizv. CALEFFI 5350, ali enakovredno, za vodo, z nastavitvijo tlaka, ohišje iz prešane medenine, z navojnim priključkom, DN 32 (R 1 1/4)</t>
  </si>
  <si>
    <t>3.1.8.1.</t>
  </si>
  <si>
    <t>Zaporni ventil PN 10 DN 15</t>
  </si>
  <si>
    <t>Zaporni ventil, za pitno vodo, z navojnim priključkom PN 10, s poševnim sedežem, DIN 3502, z nedvigajočim vretenom, ohišje iz prešane medenine, z mehkim tesnenjem, DN 15 (R 1/2)</t>
  </si>
  <si>
    <t>3.1.8.2.</t>
  </si>
  <si>
    <t>Zaporni ventil PN 10 DN 20</t>
  </si>
  <si>
    <t>Enako, razen  DN 20 (R 3/4)</t>
  </si>
  <si>
    <t>3.1.8.3.</t>
  </si>
  <si>
    <t>Zaporni ventil PN 10 DN 32</t>
  </si>
  <si>
    <t>Enako, razen  DN 32 (R 1 1/4)</t>
  </si>
  <si>
    <t>3.1.9.1.</t>
  </si>
  <si>
    <t>Krogelna pipa nav. z izpust. DN 15</t>
  </si>
  <si>
    <t>Krogelna pipa, z navojnim priključkom, PN 16, ravna izvedba, z izpustnim ventilom, ohišje iz prešane medenine, z ročico, DN 15</t>
  </si>
  <si>
    <t>3.1.9.2.</t>
  </si>
  <si>
    <t>Krogelna pipa nav. z izpust. DN 32</t>
  </si>
  <si>
    <t>Enako, razen  DN 32</t>
  </si>
  <si>
    <t>3.1.10.1.</t>
  </si>
  <si>
    <t>Protipovratni ventil DN 15 R 1/2</t>
  </si>
  <si>
    <t>Protipovratni ventil, z navojnim priključkom, PN 16, ohišje iz prešane medenine, kovinsko tesnilo, DN 15 (R 1/2)</t>
  </si>
  <si>
    <t>3.1.10.2.</t>
  </si>
  <si>
    <t>Protipovratni ventil DN 32 R 1 1/4</t>
  </si>
  <si>
    <t>3.1.11.1.</t>
  </si>
  <si>
    <t>Reg.temperature s pog. DANFOSS MTCV-C DN 15</t>
  </si>
  <si>
    <t>Regulator temperature za programsko vodeno termično dezinfekcijo, 
področje nastavitve 40-60°C, 
maks. delovna temeratura 100°C,
kot prehodni ventil z ohišjem ventila iz rdeče litine, z elektrotermičnim pogonom TWA-A/NC in tipalom, z navojnim priključkom, PN 10, 
kot naprimer ali enakovredno proizv. DANFOSS tip MTCV-C, ali enakovredno DN 15</t>
  </si>
  <si>
    <t>3.1.12.1.</t>
  </si>
  <si>
    <t>Lovilnik nesnage navojni PN 16 DN 15</t>
  </si>
  <si>
    <t>Lovilnik nesnage, s poševnim sedežem, z navojnim priključkom, okrov iz sive litine, s sitom iz nerjavnega jekla, 
PN 16, DN 15</t>
  </si>
  <si>
    <t>3.1.13.1.</t>
  </si>
  <si>
    <t>Elektronski reg. DANFOSS CCR2+ glavni krmilnik</t>
  </si>
  <si>
    <t>Elektronski regulator za regulacijo temperature pri vodeni termični dezinfekciji cirkulacijskih vodov in beleženju termperatur, število zank do 20, vključno s kartico za zajem podatkov 8GB, vključno z naležnim tipalom ESMC, 
kot naprimer ali enakovredno proizv. DANFOSS tip CCR2+, ali enakovredno</t>
  </si>
  <si>
    <t>3.1.14.1.</t>
  </si>
  <si>
    <t>3.1.15.1.</t>
  </si>
  <si>
    <t>Podometna omarica</t>
  </si>
  <si>
    <t>Ventilska omarica, za montažo v steno, izdelana iz jeklene pločevine s končnim premazom laka, vrata enodelna, z zaskočnim zapiranjem, dim. omarice 380 x 380 x 90-140 mm.
Proizvod: Enerkon ali enakovredno
Tip: ES 380x380</t>
  </si>
  <si>
    <t>3.1.16.1.</t>
  </si>
  <si>
    <t>Označevanje s trakom z žico VODOVOD</t>
  </si>
  <si>
    <t>Označevanje cevovodov z opozorilnim trakom z vloženo indikatorsko žico, z napisom POZOR VODOVOD, položenim 40 cm nad cevnim slemenom.</t>
  </si>
  <si>
    <t>m</t>
  </si>
  <si>
    <t>3.1.17.1.</t>
  </si>
  <si>
    <t>Nevtralizator vodnega kamna HV+TV</t>
  </si>
  <si>
    <t>Magnetni nevtralizator vodnega kamna 
Industrijski nevtralizator vodnega kamna z variabilnimi parmanentnimi magneti za  pretoke 1-4,5 m3/h, 
priklop 3/4''. 
Max temperatura 120 C, 
Max. tlak 25 bar
kot naprimer Polar PI18HF+PMS, ali enakovredno</t>
  </si>
  <si>
    <t>3.1.17.2.</t>
  </si>
  <si>
    <t>Nevtralizator vodnega kamna CIRK</t>
  </si>
  <si>
    <t>Magnetni nevtralizator vodnega kamna 
Industrijski nevtralizator vodnega kamna z variabilnimi parmanentnimi magneti za  pretoke 0,1-0,84 m3/h, 
priklop 1/2''. 
Max temperatura 120 C, 
Max. tlak 25 bar
kot naprimer Polar PI18LF+PMS, ali enakovredno</t>
  </si>
  <si>
    <t>Skupaj:</t>
  </si>
  <si>
    <t>3.2.      RAZVOD VODOVODA</t>
  </si>
  <si>
    <t>3.2.1.1.</t>
  </si>
  <si>
    <t>Cevovodi PERT/AL/PERT v palicah, s fazoni, d 16 mm</t>
  </si>
  <si>
    <t>Cevovodi iz večplastnih plastičnih cevi s povišano temperaturo odpornosti, iz PE-RT, ojačanih s slojem iz aluminija, po EN 573-3, po DIN 16892, v palicah, spojeni s fitingi za zatiskanje, vključno s fitingi in spojnimi kosi, kot naprimer ali enakovredno proizv. UPONOR, 
zunanji premer d 16 x 2 mm.</t>
  </si>
  <si>
    <t>3.2.1.2.</t>
  </si>
  <si>
    <t>Cevovodi PERT/AL/PERT v palicah, s fazoni, d 20 mm</t>
  </si>
  <si>
    <t>Enako, razen  zunanji premer d 20 x 2,25 mm.</t>
  </si>
  <si>
    <t>3.2.1.3.</t>
  </si>
  <si>
    <t>Cevovodi PERT/AL/PERT v palicah, s fazoni, d 25 mm</t>
  </si>
  <si>
    <t>Enako, razen  zun. premer d 25 x 2,5 mm.</t>
  </si>
  <si>
    <t>3.2.1.4.</t>
  </si>
  <si>
    <t>Cevovodi PERT/AL/PERT v palicah, s fazoni, d 32 mm</t>
  </si>
  <si>
    <t>Enako, razen  zun. premer d 32 x 3 mm.</t>
  </si>
  <si>
    <t>3.2.1.5.</t>
  </si>
  <si>
    <t>Cevovodi PERT/AL/PERT v palicah, s fazoni, MLC d 40 mm</t>
  </si>
  <si>
    <t>Enako, razen  zun. premer d 40 x 4 mm.</t>
  </si>
  <si>
    <t>3.2.2.1.</t>
  </si>
  <si>
    <t>Izol.cevi iz kavčuka ARMACELL ACE+ 13 mm, za DN 10</t>
  </si>
  <si>
    <t>Toplotna izolacija cevovodov, izvedena iz gibkih cevi iz sintetičnega kavčuka, območje uporabe -40 do 105°C, požarni razred B-s3,d0 po EN 13501-1, koefic. parozapornosti min. 7000, kot naprimer ali enakovredno proizv. ARMACELL tip ACE PLUS, debelina 13 mm, za cev DN 10</t>
  </si>
  <si>
    <t>3.2.2.2.</t>
  </si>
  <si>
    <t>Izol.cevi iz kavčuka ARMACELL ACE PLUS 19 mm, za DN 15</t>
  </si>
  <si>
    <t>Enako, razen debelina 19 mm, za cev DN 15</t>
  </si>
  <si>
    <t>3.2.2.3.</t>
  </si>
  <si>
    <t>Izol.cevi iz kavčuka ARMACELL ACE PLUS 19 mm, za DN 20</t>
  </si>
  <si>
    <t>Enako, razen debelina 19 mm, za cev DN 20</t>
  </si>
  <si>
    <t>3.2.2.4.</t>
  </si>
  <si>
    <t>Izol.cevi iz kavčuka ARMACELL ACE PLUS 25 mm, za DN 25</t>
  </si>
  <si>
    <t>Enako, razen debelina 25 mm, za cev DN 25</t>
  </si>
  <si>
    <t>3.2.2.5.</t>
  </si>
  <si>
    <t>Izol.cevi iz kavčuka ARMACELL ACE PLUS 32 mm, za DN 32</t>
  </si>
  <si>
    <t>Enako, razen debelina 32 mm, za cev DN 32</t>
  </si>
  <si>
    <t>3.2.3.1.</t>
  </si>
  <si>
    <t>Cev PE-RT/Al kolut predizol. 9 mm, UPONOR d 16 s fazoni</t>
  </si>
  <si>
    <t>Cevovodi iz večplastnih plastičnih cevi iz PE-RT, z veznim slojem iz aluminija, po EN 573-3 (DIN 16892), z izolacijo iz mehke PE pene deb. 9 mm, v kolutu, kot naprimer ali enakovredno proizv. UPONOR, spajanje s fitingi za zatiskanje, vključno s spojnimi elementi, 
zunanji premer d 16 x 2,0 mm.</t>
  </si>
  <si>
    <t>3.2.3.2.</t>
  </si>
  <si>
    <t>Cev PE-RT/Al kolut predizol. 9 mm, UPONOR d 20 s fazoni</t>
  </si>
  <si>
    <t>3.2.3.3.</t>
  </si>
  <si>
    <t>Cev PE-RT/Al kolut predizol. 9 mm, UPONOR d 25 s fazoni</t>
  </si>
  <si>
    <t>Enako, razen  zunanji premer d 25 x 2,5 mm.</t>
  </si>
  <si>
    <t>3.2.3.4.</t>
  </si>
  <si>
    <t>Cev PE-RT/Al kolut + izolac. 9 mm, UPONOR d 32 s fazoni</t>
  </si>
  <si>
    <t>Enako, razen  zunanji premer d 32 x 3 mm.</t>
  </si>
  <si>
    <t>3.2.3.5.</t>
  </si>
  <si>
    <t>Cev PE-RT/Al v palicah, UPONOR d 40 s fazoni</t>
  </si>
  <si>
    <t>Cevovodi iz večplastnih plastičnih cevi iz PE-RT, z veznim slojem iz aluminija, po EN 573-3 (DIN 16892), v palicah, kot naprimer ali enakovredno proizv. UPONOR, spajanje s fitingi za zatiskanje, vključno s spojnimi elementi, 
zunanji premer d 40 x 4,0 mm.</t>
  </si>
  <si>
    <t>3.2.4.1.</t>
  </si>
  <si>
    <t>Izol.cevi iz kavčuka ARMACELL ACE PLUS 13 mm, za DN 32</t>
  </si>
  <si>
    <t>Toplotna izolacija cevovodov, izvedena iz gibkih cevi iz sintetičnega kavčuka, območje uporabe -40 do 105°C, požarni razred B-s3,d0 po EN 13501-1, koefic. parozapornosti min. 7000, kot naprimer ali enakovredno proizv. ARMACELL tip ACE PLUS, debelina 13 mm, za cev DN 32</t>
  </si>
  <si>
    <t>3.2.5.1.</t>
  </si>
  <si>
    <t>Cev iz PE100 SDR 11 d 40</t>
  </si>
  <si>
    <t>Tlačna cev iz polietilena PE100, po SIST EN 12201 (ISO 4427), SDR 11, 16 bar, d 40 x 3,7, polaganje na obstoječo posteljico v zemljišču.</t>
  </si>
  <si>
    <t>3.2.5.2.</t>
  </si>
  <si>
    <t>Zaščitna cev iz rebr.cev DN 65 (75)</t>
  </si>
  <si>
    <t>Zaščitna cev, iz plastične rebraste cevi, DN 65,</t>
  </si>
  <si>
    <t>3.3.      SANITARNA OPREMA</t>
  </si>
  <si>
    <t>Komplet umivalnik</t>
  </si>
  <si>
    <t>kpl</t>
  </si>
  <si>
    <t>3.3.1.1.</t>
  </si>
  <si>
    <t>Umivalnik LAUFEN PRO B 55 cm</t>
  </si>
  <si>
    <t>1,00 kos Umivalnik iz sanitarne keramike, kot naprimer ali enakovredno proizv. ROLICH ali enakovredno, tip PRO (600x450 mm), model po izboru arhitekta, s prelivom in luknjo za armaturo, velikost umivalnika 55x44 cm, barvni odtenek bel. Pritrditev z vijaki.</t>
  </si>
  <si>
    <t>3.3.1.2.</t>
  </si>
  <si>
    <t>Elektron.armatura UNITAS FRESH n15</t>
  </si>
  <si>
    <t>1,00 kos Brezkontaktna elektronsko krmiljena armatura za umivalnik, s stoječim iztokom, kot naprimer ali enakovredno proizv. UNITAS tip FRESH n15 09118, tipalo v armaturi, baterijsko napajanje 9V, brez termostata, z ročno nastavitvijo temperature.</t>
  </si>
  <si>
    <t>Kotni ventil DN 15/10</t>
  </si>
  <si>
    <t>2,00 kos Kotni ventil, z navojnim priključkom DN 15, izhodni priključek DN 10 z matico, z vgrajenim tesnilom na priključku, iz medenine, pokroman, s sitom, s pokromanim ročajem in rozeto.</t>
  </si>
  <si>
    <t>Sifon za umiv. UNITAS</t>
  </si>
  <si>
    <t>1,00 kos Sifon za umivalnik iz medenine, pokroman, kot sifon v obliki posode, za priključek na steno, kot naprimer ali enakovredno proizv. UNITAS tip 16201, R 5/4 x DN 32</t>
  </si>
  <si>
    <t>Komplet umivalnik - invalidski</t>
  </si>
  <si>
    <t>Umivalnik za invalide GEBERIT SELNOVA COMFORT</t>
  </si>
  <si>
    <t>1,00 kos Umivalnik za gibalno ovirane osebe, iz sanitarne keramike, kot naprimer ali enakovredno proizv. GEBERIT tip SELNOVA COMFORT, s prelivom in luknjo za armaturo, velikost umivalnika 65 cm, barvni odtenek bel. Pritrditev z vijaki.</t>
  </si>
  <si>
    <t>Oprijem.za inval. ob umiv. KOIN fiksno BELO</t>
  </si>
  <si>
    <t>1,00 kos Oprijemalo za invalide, za montažo ob umivalniku, kot naprimer ali enakovredno proizv./tip KOIN BG0802, cev in stenski nosilec iz nerjavnega jekla, lakiran, barvni odtenek bel, pritrditev v steno, fiksno, z vijaki, dolžina 75 cm</t>
  </si>
  <si>
    <t>Podometni sifon HL4000.3+cev</t>
  </si>
  <si>
    <t>1,00 kos Kompletirni set z enojnim priključkom za umivalnike, ustrezen za HL4000.0 UP-sifon pralnih naprav. Vložek smradne zapore se montira v vgrajeni gradbeni set HL4000.0 in je za vzdrževalne namene kadarkoli lahko dostopen. Primeren je za enojni priključek umivalnika.
Vključno s prekrivno ploščo iz nerjavnega jekla, s priključnim kovinskim kolenom in cevjo z navojem 5/4''.
Kot npr. HL 4000.3 + priključno kovinsko kleno za umivalnik z navojem 5/4'', ali enakovredno</t>
  </si>
  <si>
    <t>Komplet WC</t>
  </si>
  <si>
    <t>3.3.3.1.</t>
  </si>
  <si>
    <t>WC školjka viseča, s pokrovom LAUFEN PRO</t>
  </si>
  <si>
    <t>1,00 kos Straniščna školjka iz sanitarne keramike, viseča na steni, kot naprimer ali enakovredno proizv. ROLICH, ali enakovredno tip Althea cover asmi, model po izboru arhitekta, vključno s sedežno desko s pokrovom ROLICH, tip: SOFT CLOSE, model po izboru arhitekta, školjka s splakovalnim robom, v beli barvi. Pritrditev školjke na nosilno ogrodje.</t>
  </si>
  <si>
    <t>3.3.3.2.</t>
  </si>
  <si>
    <t>Tipka za splakoval. GEBERIT SIGMA01 bela</t>
  </si>
  <si>
    <t>1,00 kos Tipka za podometni splakovalnik, kot naprimer ali enakovredno proizv. GEBERIT ali enakovredno tip SIGMA01, varčna, model po izboru arhitekta, primerna za dvokoličinsko splakovalno tehniko, tipka iz plastike, barva alpsko bela, prekrivna plošča iz plastike, barva alpsko bela.</t>
  </si>
  <si>
    <t>Komplet WC - invalidi</t>
  </si>
  <si>
    <t>3.3.4.1.</t>
  </si>
  <si>
    <t>WC školjka viseča</t>
  </si>
  <si>
    <t>1,00 kos Straniščna školjka iz sanitarne keramike, viseča na steni, kot naprimer ali enakovredno proizv. CATALANO, ali enakovredno tip Viseča brezrobna WC školjka za invalide Sfera 70x36 Newflush CATALANO 1VSHNR00, model po izboru arhitekta, vključno s sedežno desko s pokrovom CATALANO WC DESKA ECO S POČASNIM ZAPIRANJEM 5ZECOF00, oziroma po izboru arhitekta, školjka s splakovalnim robom, v beli barvi. Pritrditev školjke na nosilno ogrodje.</t>
  </si>
  <si>
    <t>Montažni set</t>
  </si>
  <si>
    <t>1,00 kos CATALANO MONTAŽNI SET ZA BIDE/WC ŠKOLJKO 5KFST00</t>
  </si>
  <si>
    <t>Oprijem.za inval. ob umiv. KOIN BFD fiksno SATEN</t>
  </si>
  <si>
    <t>1,00 kos Oprijemalo za invalide, za montažo ob umivalniku, kot naprimer ali enakovredno proizv./tip KOIN BFD600CS, cev in stenski nosilec iz nerjavnega jekla, matirano brušen, pritrditev v steno, fiksno, z vijaki, dolžina 63 cm</t>
  </si>
  <si>
    <t>Oprijem.za inval. ob WC KOIN preklopno SATEN</t>
  </si>
  <si>
    <t>1,00 kos Oprijemalo za invalide, za montažo ob WC školjki, kot naprimer ali enakovredno proizv./tip KOIN BG0801CS, cev in stenski nosilec iz nerjavnega jekla, matirano brušen, pritrditev v steno, fiksno, z možnostjo preklopa, z vijaki, dolžina 75 cm</t>
  </si>
  <si>
    <t>Komplet prha</t>
  </si>
  <si>
    <t>3.3.5.1.</t>
  </si>
  <si>
    <t>Kabina za prhanje kaljeno steklo KOLPA TKK-80 SQ-LINE</t>
  </si>
  <si>
    <t>1,00 kos Kabina za prhanje, kotna, kot naprimer ali enakovredno proizv./tip KOLPA TKK80 SQ-LINE, sestoječa iz drsnih dvodelnih vrat in dveh stranskih sten, dimenzije 90x90 cm, z okvirji iz aluminijastih profilov v beli barvi, šipe iz kaljenega stekla, prozorne, z izravnalnim profilom za pritrditev na steno.</t>
  </si>
  <si>
    <t>Term.armat.za prho stenska HANSGROHE ECOSTAT+garn.</t>
  </si>
  <si>
    <t>1,00 kos Termostatska armatura za prho, za montažo na steno, s pokromano površino, kot naprimer ali enakovredno proizv. HANSGROHE, ali enakovredno tip ECOSTAT COMFORT 13116, model po izboru arhitekta, z ročajem, z izbiro temperature, označbo stopinj in varnostno zaporo. Vključno z gibko cevjo iz plastike, dolžine 160 cm in ročno prho. S stenskim držalom za ročno prho.</t>
  </si>
  <si>
    <t>Podometni krogelni ventil DN 15 s kapo</t>
  </si>
  <si>
    <t>2,00 kos Podometni ventil, kot krogelni ventil, ohišje iz medenine, z navojnim priključkom DN 15, s pokromano kapo in rozeto.</t>
  </si>
  <si>
    <t>Kanaleta za tuš GEBERIT CleanLine20 30-90 cm</t>
  </si>
  <si>
    <t>1,00 kos Odtočna kanaleta za tuš, s kanalom za prosto vgradnjo, s prirobnico in tesnilno membrano med kanaleto in zaključnim tlakom, z nastavljivo višino vgradnje 90-220 mm, s sifonom z možnostjo čiščenja, z vodoravnin iztokom DN 50, dotok v obliki reže okrog pokrova, s pokrovom iz nerjavnega jekla, kot naprimer ali enakovredno proizv. GEBERIT CleanLine20, dolžina kanalete prilagodljiva 300 do 900 mm</t>
  </si>
  <si>
    <t>3.3.6.1.</t>
  </si>
  <si>
    <t>1,00 kos Kabina za prhanje, kotna, kot naprimer ali enakovredno proizv./tip KOLPA TKK80 SQ-LINE, sestoječa iz drsnih dvodelnih vrat in dveh stranskih sten, dimenzije 90x100 cm, z okvirji iz aluminijastih profilov v beli barvi, šipe iz kaljenega stekla, prozorne, z izravnalnim profilom za pritrditev na steno.</t>
  </si>
  <si>
    <t>Komplet pisoar GEBERIT SELNOVA+ELMER+DUOFIX</t>
  </si>
  <si>
    <t>3.3.7.1.</t>
  </si>
  <si>
    <t>Pisoar stenski GEBERIT SELNOVA</t>
  </si>
  <si>
    <t>1,00 kos Pisoarna školjka iz sanitarne keramike, za stensko montažo, po EN 13407, kot naprimer ali enakovredno proizv. GEBERIT tip SELNOVA, s prioblikovanim sifonom, dotok in odtok skrita zadaj, barvni odtenek bel. Pritrditev z vijaki.</t>
  </si>
  <si>
    <t>Elektron.splak. za pisoar UNITAS n66+n63</t>
  </si>
  <si>
    <t>1,00 kos Brezkontaktna elektronsko krmiljena naprava za splakovanje pisoarjev, kot naprimer ali enakovredno proizv. UNITAS tip n66+n63, v kompaktni izvedbi za podometno vgradnjo, senzor v krmilni napravi, pokrivna plošča kromirana, magnetni ventil s filtrom DN 15. Baterijsko napajanje 9V.</t>
  </si>
  <si>
    <t>Pregrada med pisoarji JIKA SPLIT</t>
  </si>
  <si>
    <t>1,00 kos Pregradna stena med pisoarji, iz sanitarne keramike, barvni odtenek bel, za stensko montažo, kot naprimer ali enakovredno proizv. JIKA tip SPLIT. Pritrditev s skritimi vijaki.</t>
  </si>
  <si>
    <t>Podometni ventil DN 15 s kapo</t>
  </si>
  <si>
    <t>1,00 kos Podometni ventil, ohišje iz medenine, z navojnim priključkom DN 15, s pokromano kapo in rozeto.</t>
  </si>
  <si>
    <t>3.3.8.0.</t>
  </si>
  <si>
    <t>Oprema za enojno pomivalno korito: arm.+ sifon</t>
  </si>
  <si>
    <t>Komplet oprema pomivalnega korita, v skladu z načrtom tehnologije, uskladiti pri izvedbi sestavljena iz:</t>
  </si>
  <si>
    <t>Enor.arm.za pom.korito UNITAS FRESH +KV</t>
  </si>
  <si>
    <t>1,00 kos Enoročna stoječa armatura za pomivalno korito, kot naprimer ali enakovredno proizv. UNITAS tip FRESH 00134, s pokromano površino. S premičnim cevnim iztokom. Z vzvodom. Vključno z gibkimi cevmi in kotnimi ventili.</t>
  </si>
  <si>
    <t>Odtoč.garn. za enojno korito 90 s prelivom +ps</t>
  </si>
  <si>
    <t>1,00 kos Odtočna garnitura za enojno pomivalno korito, s prelivom, iz plastike, odporne na vročo vodo, z odtočnim ventilom s sitom, za odprtino v koritu 90 mm, s cevnim sifonom, s priključkom za pomivalni stroj.</t>
  </si>
  <si>
    <t>Enojno korito</t>
  </si>
  <si>
    <t>1,00 kos Enojno korito za vgradnjo v pohištveni element, z odprtino za iztok d90</t>
  </si>
  <si>
    <t>3.3.9.0.</t>
  </si>
  <si>
    <t>Oprema za enojno pomivalno korito: arm.+ sifon priklj. za PS</t>
  </si>
  <si>
    <t>Komplet oprema dvojnega pomivalnega korita, v skladu z načrtom tehnologije, uskladiti pri izvedbi 
sestavljena iz:</t>
  </si>
  <si>
    <t>1,00 kos Enoročna stoječa armatura za pomivalno korito, kot naprimer ali enakovredno proizv. UNITAS ali enakovredno tip FRESH 00134, model po izboru arhitekta, s pokromano površino. S premičnim cevnim iztokom. Z vzvodom. Vključno z gibkimi cevmi in kotnimi ventili.</t>
  </si>
  <si>
    <t>2,00 kos Odtočna garnitura za enojno pomivalno korito, s prelivom, iz plastike, odporne na vročo vodo, z odtočnim ventilom s sitom, za odprtino v koritu 90 mm, s cevnim sifonom, s priključkom za pomivalni stroj.</t>
  </si>
  <si>
    <t>Kotni ventil SCHELL DN 15/10 s sitom</t>
  </si>
  <si>
    <t>1,00 kos Kotni ventil, z navojnim priključkom DN 15, izhodni priključek DN 10 z matico, z vgrajenim tesnilom na priključku, kot naprimer ali enakovredno proizv. SCHELL ali enakovredno, iz medenine, pokroman, s sitom, s pokromanim ročajem in natično rozeto, z možnostjo nastavitve.</t>
  </si>
  <si>
    <t>Kombiniran ventil za Pom S</t>
  </si>
  <si>
    <t>1,00 kos Kombiniran kotni ventil za prikljueitev pomivalnega stroja
1/2''-3/8''-3/4''
kromiran
Proizvod: Schell ali enakovredno
Tip: comfort</t>
  </si>
  <si>
    <t>1,00 kos Dvojno korito za vgradnjo v pohištveni element, z odprtino za iztok d90</t>
  </si>
  <si>
    <t>3.3.10.0.</t>
  </si>
  <si>
    <t>Trokadero viseč, s splakov. LAUFEN BERNINA</t>
  </si>
  <si>
    <t>Trokadero LAUFEN</t>
  </si>
  <si>
    <t>1,00 kos Izlivnik (trokadero) iz sanitarne keramike, kot naprimer ali enakovredno proizv./tip LAUFEN ali enakovredno, tip BERNA, model po izboru arhitekta, z rešetko iz nerjavnega jekla, školjka stoječa na tleh, odtok v steno, barvni odtenek bel. Pritrditev na nosilno ogrodje.</t>
  </si>
  <si>
    <t>Enor.sten.arm. za pom.kor. UNITAS SIMPATY</t>
  </si>
  <si>
    <t>1,00 kos Enoročna stenska armatura za pomivalno korito, DN 15, kot naprimer ali enakovredno proizv. UNITAS ali enakovredno tip SIMPATY 00281, model po izboru arhitekta, s pokromano površino.</t>
  </si>
  <si>
    <t>2,00 kos Podometni ventil, z navojnim priključkom DN 15, iz medenine, s pokromano kapo in rozeto.</t>
  </si>
  <si>
    <t>WC priklj.kos-gibka cev</t>
  </si>
  <si>
    <t>1,00 kos Straniščni priključni kos kot gibka cev dolžine 360 mm, iz plastike, vključno z rozeto. Barvni odtenek bel.</t>
  </si>
  <si>
    <t>1,00 kos Tipka za podometni splakovalnik, kot naprimer ali enakovredno proizv. GEBERIT ali enakovredno tip SIGMA01, model po izboru arhitekta, primerna za dvokoličinsko splakovalno tehniko, tipka iz plastike, barva alpsko bela, prekrivna plošča iz plastike, barva alpsko bela.</t>
  </si>
  <si>
    <t>3.3.11.0.</t>
  </si>
  <si>
    <t>Oprema za pralni stroj</t>
  </si>
  <si>
    <t>Komplet oprema za pralni stroj sestavljena iz:</t>
  </si>
  <si>
    <t>Sifon za pomiv.+pralni stroj HL4000</t>
  </si>
  <si>
    <t>1,00 kos Sifon za pralni stroj, s dodatnim priključkom za sušilni stroj, za podometno vgradnjo, okrov iz plastike, odporne na vročo vodo, priključek na odtok DN 50, kot naprimer ali enakovredno proizv./tip  HL4000.2, s prekrivno ploščo iz nerjavnega jekla, s priključnim kolenom.</t>
  </si>
  <si>
    <t>Kotni ventil DN 15, +priklj.za PS, s sitom</t>
  </si>
  <si>
    <t>1,00 kos Kotni ventil, z navojnim priključkom DN 15, izhodni priključek DN 10 z matico, kombimiran, s priključkom za pralni stroj, kot naprimer ali enakovredno proizv. SCHELL, iz medenine, pokroman, s sitom, s pokromanim ročajem in natično rozeto, z možnostjo nastavitve.</t>
  </si>
  <si>
    <t>Kotni ventil, z navojnim priključkom DN 15, izhodni priključek DN 10 z matico, z vgrajenim tesnilom na priključku, iz medenine, pokroman, s sitom, s pokromanim ročajem in rozeto.</t>
  </si>
  <si>
    <t>Nosilno ogrodje za umiv.GEBERIT DUOFIX 112cm</t>
  </si>
  <si>
    <t>Nosilno ogrodje za umivalnik, za vgradnjo v montažno steno, z nastavljivim nosilcem za kotne ventile in odtočno cev, kot naprimer ali enakovredno proizv. GEBERIT tip DUOFIX 111.436, z nastavljivimi nogami po višini in pritrdilnim elementom za keramiko z nastavljivo osno razdaljo, vključno z odtočno cevjo s kolenom.</t>
  </si>
  <si>
    <t>Nosilno ogrodje za umiv.GEBERIT DUOFIX 112cm, (invalidski)</t>
  </si>
  <si>
    <t>Nosilno ogrodje za umivalnik, za vgradnjo v montažno steno, z nastavljivim nosilcem za kotne ventile in odtočno cev, kot naprimer ali enakovredno proizv. GEBERIT tip DUOFIX 111.480, z nastavljivimi nogami po višini in pritrdilnim elementom za keramiko z nastavljivo osno razdaljo, vključno z odtočno cevjo in vgradnim sifonom.</t>
  </si>
  <si>
    <t>Nosilno ogrodje za WC GEBERIT DUOFIX</t>
  </si>
  <si>
    <t>Nosilno ogrodje za stenski WC, vklj. s podometnim splakovalnikom za aktiviranje spredaj, tipka ni vključena, za vgradnjo v montažno steno, z nastavljivimi nogami po višini in pritrdilnim elementom za keramiko z osno razdaljo 180 in 230 mm, kot naprimer ali enakovredno proizv. GEBERIT tip DUOFIX 111.311, z vgrajenim kotnim ventilom R 1/2 in vodnim priključkom, vključno z dotočno in odtočno cevjo s kolenom.</t>
  </si>
  <si>
    <t>Nosilno ogrodje za WC GEBERIT DUOFIX (invalidski+držala)</t>
  </si>
  <si>
    <t>Nosilno ogrodje za stenski WC, vklj. s podometnim splakovalnikom za aktiviranje spredaj, tipka ni vključena, za vgradnjo v montažno steno, z nastavljivimi nogami po višini in pritrdilnim elementom za keramiko z osno razdaljo 180 in 230 mm, kot naprimer ali enakovredno proizv. GEBERIT tip DUOFIX 111.375, invalidski, z nosilci za držala, z vgrajenim kotnim ventilom R 1/2 in vodnim priključkom, vključno z dotočno in odtočno cevjo s kolenom.</t>
  </si>
  <si>
    <t>Nosilno ogrodje za tuš n/o GEBERIT DUOFIX</t>
  </si>
  <si>
    <t>Nosilno ogrodje za tuš kad, za vgradnjo v montažno steno, z nastavljivimi nogami po višini, kot naprimer ali enakovredno proizv. GEBERIT tip DUOFIX 111.771, z nosilcem za nadometno stensko armaturo,</t>
  </si>
  <si>
    <t>Nosilno ogrodje za pisoar GEBERIT DUOFIX</t>
  </si>
  <si>
    <t>Nosilno ogrodje za stenski pisoar, vključno z nosilcem za elektroniko, za vgradnjo v montažno steno, z nastavljivimi nogami po višini, kot naprimer ali enakovredno proizv. GEBERIT tip DUOFIX 111.620, z nosilcem za stensko armaturo in odtočno cev, vključno z dotočno in odtočno cevjo s kolenom.</t>
  </si>
  <si>
    <t>Nosilno ogrodje za izlivnik (trokadero) GEBERIT</t>
  </si>
  <si>
    <t>Nosilno ogrodje za stenski izlivnik (trokadero), vklj. s podometnim splakovalnikom za aktiviranje spredaj, tipka ni vključena, za vgradnjo v montažno steno, z nastavljivimi nogami po višini in pritrdilnim elementom za keramiko z osno razdaljo 180 in 230 mm, kot naprimer ali enakovredno proizv. GEBERIT tip DUOFIX 111.565, z nosilcem za kotni ventil in vodnim priključkom, vključno z dotočno in odtočno cevjo s kolenom.</t>
  </si>
  <si>
    <t>sifon za umivalnik HL4000.0</t>
  </si>
  <si>
    <t>Grobi gradbeni set za vgradnjo UP-sifona umivalnika v steno, vključno s pritrdilnimi sponami. Dobava zajema smradno varovalo, varovalne vijake za kaseto smradne zapore in skrajšlivo opažno ohišje.
kot npr: HL 4000.0, ali enakovredno</t>
  </si>
  <si>
    <t>3.4.      FEKALNA KANALIZACIJA</t>
  </si>
  <si>
    <t>3.4.1.1.</t>
  </si>
  <si>
    <t>Cevi Geberit Silent-PP vklj. fazoni d 50</t>
  </si>
  <si>
    <t>Cevovodi za odpadno vodo iz zvočno izoliranih tri slojnih PP cevi, odpornih na vročo vodo, z natičnimi obojkami po EN 1451-1, z vgrajenim tesnilnim obročkom, kot naprimer ali enakovredno proizv. Geberit Silent-PP, vključno s fazonskimi kosi, polaganje v poslopjih, 
d 50</t>
  </si>
  <si>
    <t>3.4.1.2.</t>
  </si>
  <si>
    <t>Cevi Geberit Silent-PP vklj. fazoni d 75</t>
  </si>
  <si>
    <t>Enako, razen  d 75</t>
  </si>
  <si>
    <t>3.4.1.3.</t>
  </si>
  <si>
    <t>Cevi Geberit Silent-PP vklj. fazoni d 110</t>
  </si>
  <si>
    <t>Enako, razen  d 110</t>
  </si>
  <si>
    <t>3.4.2.1.</t>
  </si>
  <si>
    <t>Cevi Geberit Silent-PP vertikalno vklj. fazoni +pritrd. d 75</t>
  </si>
  <si>
    <t>Cevovodi za odpadno vodo iz zvočno izoliranih tri slojnih PP cevi, odpornih na vročo vodo, z natičnimi obojkami po EN 1451-1, z vgrajenim tesnilnim obročkom, kot naprimer ali enakovredno proizv. Geberit Silent-PP, vključno s fazonskimi kosi, polaganje v vertikalnih jaških, vključno pritrditev cevi, 
d 75</t>
  </si>
  <si>
    <t>3.4.3.1.</t>
  </si>
  <si>
    <t>Cevi lž. EN 877, SML spoj CV vklj. fazoni +pritrd. DN 70</t>
  </si>
  <si>
    <t>Cevovodi za odpadno vodo iz litoželeznih cevi, brez obojke, EN 877, zaščiteni z epoksi premazom, spoj z objemko iz nerjavnega jekla in gumi manšeto, vključno s fazonskimi kosi, polaganje v poslopjih, vključno pritrditev cevi, višina montaže do 3,5 m, 
DN 70</t>
  </si>
  <si>
    <t>3.4.3.2.</t>
  </si>
  <si>
    <t>Cevi lž. EN 877, SML spoj CV vklj. fazoni +pritrd. DN 100</t>
  </si>
  <si>
    <t>Enako, razen  DN 100</t>
  </si>
  <si>
    <t>3.4.4.1.</t>
  </si>
  <si>
    <t>Cev PVC-U PN 10 d 32 lepljena s fazoni +držala</t>
  </si>
  <si>
    <t>Cevovodi iz trdega polivinilklorida PVC-U, EN 1452-1, DIN 19532, S10 SDR21 PN10, d 32, (DN 25), spoj z lepljenjem, lepilo ustrezno DIN 16970, vključno s spojnimi elementi. Vključno pritrditev cevi.</t>
  </si>
  <si>
    <t>3.4.5.1.</t>
  </si>
  <si>
    <t>Cevi PVC EN 1401, DN 100 vklj. fazoni</t>
  </si>
  <si>
    <t>Talni cevovodi za odpadno vodo, iz trdega PVC, z natičnimi obojkami, EN 1401-1, SN4, DN 100, (d110), spoj s tesnilnim obročem, v dolžini je zajet dodatek za fazonske kose, polaganje na obstoječo posteljico v zemljišču.</t>
  </si>
  <si>
    <t>3.4.6.1.</t>
  </si>
  <si>
    <t>Strešna kapa iz plastike PP D=100</t>
  </si>
  <si>
    <t>Strešna kapa, iz plastike PP, vključno s pritrdilnim materialom, okroglega preseka, D 100 mm</t>
  </si>
  <si>
    <t>3.4.7.1.</t>
  </si>
  <si>
    <t>Sifon za kondenzat podom. HL 138 DN 32</t>
  </si>
  <si>
    <t>Sifon za kondenzat, izdelan iz plastike PP, z vodno in mehansko smradno zaporo, z ohišjem za podometno vgradnjo, priključki vertikalno, dotok DN 32, odtok DN 32, 
kot naprimer ali enakovredno proizv. HL138</t>
  </si>
  <si>
    <t>3.4.7.2.</t>
  </si>
  <si>
    <t>Sifon za kondenzat HL136N DN 40</t>
  </si>
  <si>
    <t>Sifon za kondenzat, izdelan iz plastike PP, z vodno in mehansko smradno zaporo ter priključkom za čiščenje, priključki vertikalno/horizontalno, dotok DN 40, odtok DN 32, 
kot naprimer ali enakovredno proizv. HL136N</t>
  </si>
  <si>
    <t>3.4.8.1.</t>
  </si>
  <si>
    <t>Cevni prezračevalnik PP HL905 DN 50</t>
  </si>
  <si>
    <t>Cevni prezračevalnik po EN 12380, za atmosfersko izravnavo in preprečevanje uhajanja smradu, okrov iz polipropilena PP, za montažo podometno v steno, barva pokrova bela, vključno s pokrovom, kot naprimer ali enakovredno proizv./tip HL 905, DN 50</t>
  </si>
  <si>
    <t>3.4.9.1.</t>
  </si>
  <si>
    <t>Talni odtok iz PP HL 300, DN 50 150x150</t>
  </si>
  <si>
    <t>Talni odtok iz plastike, s sifonom, iztok 3°, vrsta plastike PP, priključek DN 50, s stranskim dotokom DN 40, z nasadnim kosom in okvirjem rešetke, rešetka iz nerjavnega jekla. Nazivne mera okvirja rešetke 150 x 150 mm.</t>
  </si>
  <si>
    <t>3.4.10.1.</t>
  </si>
  <si>
    <t>Talni odtok inox vert. DN 100 300x300 mm</t>
  </si>
  <si>
    <t>Talni odtok s čistilno odprtino in sifonom, kot naprimer ali enakovredno proizv. ACO, iz nerjavnega jekla, priključek DN 100, iztok navpično, z nasadnim kosom in okvirjem rešetke iz nerjavnega jekla, rešetka iz nerjavnega jekla, s protizdrsno površino mrežaste oblike, nazivna mera okvirja rešetke 300 x 300 mm.</t>
  </si>
  <si>
    <t>3.4.11.1.</t>
  </si>
  <si>
    <t>Izol.cevi iz plošč ARMACELL ACE PLUS 9 mm</t>
  </si>
  <si>
    <t>Toplotna izolacija cevovodov, izvedena iz plošč iz sintetičnega kavčuka, območje uporabe -40 do 105°C, požarni razred B-s3,d0 po EN 13501-1, koefic. parozapornosti min. 7000, kot naprimer ali enakovredno proizv. ARMACELL tip ACE PLUS, debelina 9 mm.</t>
  </si>
  <si>
    <t>m2</t>
  </si>
  <si>
    <t>3.5.1.1.</t>
  </si>
  <si>
    <t>3.5.2.1.</t>
  </si>
  <si>
    <t>3.5.3.1.</t>
  </si>
  <si>
    <t>3.5.4.1.</t>
  </si>
  <si>
    <t>3.5.5.1.</t>
  </si>
  <si>
    <t>3.5.6.1.</t>
  </si>
  <si>
    <t>3.5.7.1.</t>
  </si>
  <si>
    <t>3.5.8.1.</t>
  </si>
  <si>
    <t>3.5.9.1.</t>
  </si>
  <si>
    <t>Spiranje, dezin., poročilo</t>
  </si>
  <si>
    <t>Spiranje in dezinfekcija tlačnega cevovoda za pitno vodo pred zagonom, sredstvo za sterilizacijo klor, vključno izdelava strokovnega poročila pooblaščene organizacije,</t>
  </si>
  <si>
    <t>Tlačni preizkus+zapisnik</t>
  </si>
  <si>
    <t>Tlačni preizkus tesnjenja cevovoda z vodo, preizkusni tlak je 1,5 kratni delovni tlak, Vključno z izdelavo pisnega poročila o uspešno opravljenem preizkusu.</t>
  </si>
  <si>
    <t>Bakteriološka analiza</t>
  </si>
  <si>
    <t>Bakteriološka analiza vode in izdaja poročila</t>
  </si>
  <si>
    <t>Vodotesno tesnenje instalacij</t>
  </si>
  <si>
    <t>Vodotesno tesnenje instalacij proti terenu in na streho</t>
  </si>
  <si>
    <t>Standardno gumi tesnilo za d110</t>
  </si>
  <si>
    <t>Standardno gumi tesnilo
Dobava in montaža
Standardno gumi tesnilo s tehniko brezstopenjskih supersegmentnih obročkov.
Za vodotesno tesnenje prehodov cevnih instalacij skozi preboje med objektom in zemljino.
Opomba: dimenzije prilagoditi glede na premer cevi
Proizvod: Hauff-technik, ali enakovredno
Tip: HSD SSG
Dim: premer 200 za cevi premera 110-162 mm</t>
  </si>
  <si>
    <t>Požarno tesn.cevi PVC/PE DN 32</t>
  </si>
  <si>
    <t>Požarno tesnjenje prehoda cevovoda skozi steno požarnega sektorja odpornosti 60 min, cev iz gorljivega materiala, brez izolacije, tesnjenje s intumescentno manšeto kot naprimer ali enakovredno proizv. HILTI tip CFS-C, z upoštevanjem smernic SZPV 408, vključno z izdelavo tablice z oznakami o sistemu in izdelovalcu, za premer cevi DN 32</t>
  </si>
  <si>
    <t>Požarno tesn.cevi PVC/PE HILTI DN 100</t>
  </si>
  <si>
    <t>Požarno tesnjenje prehoda cevovoda skozi steno požarnega sektorja odpornosti 60 min, cev iz gorljivega materiala, brez izolacije, tesnjenje s intumescentno manšeto kot naprimer ali enakovredno proizv. HILTI tip CFS-C, z upoštevanjem smernic SZPV 408, vključno z izdelavo tablice z oznakami o sistemu in izdelovalcu, za premer cevi DN 100</t>
  </si>
  <si>
    <t>Požarno tesn.cevi PVC/PE HILTI DN 50</t>
  </si>
  <si>
    <t>Požarno tesnjenje prehoda cevovoda skozi steno požarnega sektorja odpornosti 60 min, cev iz gorljivega materiala, brez izolacije, tesnjenje s intumescentno manšeto kot naprimer ali enakovredno proizv. HILTI tip CFS-C, z upoštevanjem smernic SZPV 408, vključno z izdelavo tablice z oznakami o sistemu in izdelovalcu, za premer cevi DN 50</t>
  </si>
  <si>
    <t>Požarno tesn.cevi s trakom HILTI</t>
  </si>
  <si>
    <t>Požarno tesnjenje prehoda cevovoda skozi steno požarnega sektorja odpornosti 60 min, cev iz negorljivega materiala, brez izolacije, tesnjenje s intumescentnim trakom kot naprimer ali enakovredno proizv. HILTI tip CFS-B, z zaščitnim premazom, z upoštevanjem smernic SZPV 408, vključno z izdelavo tablice z oznakami o sistemu in izdelovalcu.</t>
  </si>
  <si>
    <t>Gasilni aparat ABC-prah 9 kg z drž.</t>
  </si>
  <si>
    <t>Prenosni gasilni aparat, za večkratno polnjenje, gasilno sredstvo ABC-prah, vsebine  9 kg. S stenskim držalom.</t>
  </si>
  <si>
    <t>Gasilni aparat AB pena 9 l z drž.</t>
  </si>
  <si>
    <t>Prenosni gasilni aparat, trajnotlačni, gasilno sredstvo pena, vsebine 9 litrov. Z indikatorjem tlaka. S stenskim držalom.</t>
  </si>
  <si>
    <t xml:space="preserve">               R E K A P I T U L A C I J A</t>
  </si>
  <si>
    <t>SKUPAJ:</t>
  </si>
  <si>
    <t>1. OGREVANJE</t>
  </si>
  <si>
    <t>1.1.      ENERGETIKA</t>
  </si>
  <si>
    <t>1.1.1.1.</t>
  </si>
  <si>
    <t>Vitodens 200-W 49kW</t>
  </si>
  <si>
    <t>Obtočni plinski kondenzacijski kotel za ogrevanje prostorov in sanitarne vode v povezavi z ločenim ogrevalnikom sanitarne vode.
Sposobna komuniciranja preko LON BUS povezave
(komunikacijski LON modul, potreben pribor) n preko MOD BUS IP povezave za CNS in
• Regulacije ogrevalnih krogotokov Vitotronic 200-H.
Vitogate 200, tip KNX (pribor), sposoben komuniciranja z nadrejenim nadzornim sistemom.
Dobavni obseg:
kompleten obtočni plinski kondenzacijski kotel z ogrevalno površino Inox-Radial, cilindričnim MatriX gorilnikom za zemeljski in utekočinjen plin, vodno ploščo, vgrajeno regulacijo kotlovnega krogotoka in kotlovnim priključnim kosom na strani dimnih plinov.</t>
  </si>
  <si>
    <t>...</t>
  </si>
  <si>
    <t>1.1.1.2.</t>
  </si>
  <si>
    <t>Območje nazivne toplotne moči
• 50/30 °C 12 - 49 kW
• 80/60 °C 10,9 - 44,5 kW
Dimenzije
• Dolžina 380 mm
• Širina 480 mm
• Višina 850 mm
• Teža 65 kg
Dopustni obratovalni tlak 4 bar
Nastavek za dimne pline (svetla širina) 80 mm
Cev za dovajanje zraka (svetla širina) 125 mm
Ogrevalni kotel
• Nazivna toplotna moč 45 kW
• Od letnega časa odvisna energijska
učinkovitost pri ogrevanju prostorov 94 %
Regulator temperature
• Regulator temperature razred II
• Prispevek energijske učinkovitosti pri
ogrevanju prostorov 2 %
kot npr.: Viessmann Vitodens 200-W
ali enakovredno</t>
  </si>
  <si>
    <t>1.1.1.3.</t>
  </si>
  <si>
    <t>Vitotrlol 200-A</t>
  </si>
  <si>
    <t>Daljinsko upravljanje za en ogrevalni krogotok:
• za nastavitev dnevne temperature in obratovalnega programa
• s party in varčevalno tipko
• z zaslonom za prikaz zunanje in prostorske temperature ter obratovalnih stanj
s senzorjem prostorske temperature za dodatno krmiljenje po prostorski
temperaturi (le za ogrevalni krogotok z mešalnim ventilom)
kot npr.: Viessmann Vitotrol 200-A
ali enakovredno</t>
  </si>
  <si>
    <t>1.1.1.4.</t>
  </si>
  <si>
    <t>Priključni komplet OG krogotoka</t>
  </si>
  <si>
    <t>Priključni komplet ogrevalnega krogotoka z visoko učinkovito obtočno črpalko
in hidravlično ločnico
Za kotel Vitodens 200-W z 49 in 60 kW.
• Visoko učinkovita obtočna črpalka z reguliranim številom vrtljajev (črpalka Č05)
• Ravna plinska pipa z vgrajenim termičnim varnostnim zapornim ventilom
• Hidravlična ločnica s potopnim senzorjem temperature
• Toplotna izolacija
kot. npr: Viessmann ali enakovredno</t>
  </si>
  <si>
    <t>1.1.1.5.</t>
  </si>
  <si>
    <t>Stenski nosilec</t>
  </si>
  <si>
    <t>Stenski nosilec
Za priključni komplet ogrevalnega krogotoka
Kot npr. Viessmann, ali enakovredno</t>
  </si>
  <si>
    <t>1.1.1.6.</t>
  </si>
  <si>
    <t>Priključni komplet za bojler</t>
  </si>
  <si>
    <t>Priključni komplet ogrevalnik sanitarne vode
Dva T-kosa G 1 1/2
Kot npr. Viessmann, ali enakovredno</t>
  </si>
  <si>
    <t>1.1.1.7.</t>
  </si>
  <si>
    <t>Temp. senzor</t>
  </si>
  <si>
    <t>Senzor temperature NTC 10k
Potopni senzor za vgradnjo v ogrevalnik
sanitarne vode oz. vmesni hranilnik
ogrevalne vode/kombiniran hranilnik.
S priključnim vodnikom dolžine 3,7 m.
Kot npr. Viessmann, ali enakovredno</t>
  </si>
  <si>
    <t>1.1.1.8.</t>
  </si>
  <si>
    <t>Priključni pribor L/D</t>
  </si>
  <si>
    <t>Priključni pribor za instalacijo na levo/desno
Dva cevna nastavka R 1 1/4
Kot npr. Viessmann, ali enakovredno</t>
  </si>
  <si>
    <t>1.1.1.9.</t>
  </si>
  <si>
    <t>Membranska eksp. posoda 3,0 bar, 35 l</t>
  </si>
  <si>
    <t>Membranska tlačna ekspanzijska posoda, kot naprimer ali enakovredno proizv. REFLEX tip N, ali enakovredno, za zaprte sisteme ogrevanja ali hlajenja, po EN 12828, 
maks. delovni tlak 3,0 bar, 
volumen posode je 35 l.</t>
  </si>
  <si>
    <t>1.1.1.10.</t>
  </si>
  <si>
    <t>Nevtralizacijska naprava s stenskim nosilcem</t>
  </si>
  <si>
    <t>Nevtralizacijska naprava s stenskim nosilcem
Za kondenzacijske kotle 35 do 60 kW, z nevtralizacijskim granulatom.
Kot npr. Viessmann, ali enakovredno</t>
  </si>
  <si>
    <t>1.1.1.11.</t>
  </si>
  <si>
    <t>Razširitveni komplet za mešalni ventil</t>
  </si>
  <si>
    <t>Razširitveni komplet za mešalni ventil, montaža na steno
Kot npr. Viessmann ali enakovredno</t>
  </si>
  <si>
    <t>1.1.1.12.</t>
  </si>
  <si>
    <t>Razširitev EA1</t>
  </si>
  <si>
    <t>Razširitev EA1
Razširitev funkcij v ohišju za montažo
na steno
preko vhodov in izhodov se lahko
realizira do 5 funkcij:
1 preklopni izhod (brezpotencialni
preklopni kontakt) za:
- izdajo zbirnega sporočila motnje
- krmiljenje polnilne črpalke za
podpostajo
- krmiljenje cirkulacijske črpalke
za sanitarno vodo, 1 analogni vhod
(0 do 10 V) za
- določitev željene temperature
kotlovne vode
3 digitalni vhodi za:
- eksterni preklop načina
obratovanja za ogrevalne krogotoke 1 do 3
- eksterna zapora
- eksterna zapora z zbirnim
sporočilom motenj
- zahteva minimalne temperature
kotlovne vode
- sporočila motenj
- kratkotrajno obratovanje
cirkulacijske črpalke sanitarne vode
Kot npr. Viessmann, ali enakovredno</t>
  </si>
  <si>
    <t>1.1.1.13.</t>
  </si>
  <si>
    <t>Naprava za mehčanje vode z ionskim izmenjevalcem, 
kot naprimer ali enakovredno proizv./tip MAK CMC Minimeh 3, ali enakovredno, 
pretok 1,5 m3/h, 
količina omehčane vode med dvema regeneracijama 6,700 m3, 
priključna napetost 230 V, krmiljenje avtomatsko s časovno in volumsko odvisnostvo, vključno z dezinfektorjem za razkuževanje ionske mase, kot kompaktna naprava.</t>
  </si>
  <si>
    <t>1.1.1.14.</t>
  </si>
  <si>
    <t>Obtočna črpalka WILO Yonos PICO 30/1-6</t>
  </si>
  <si>
    <t>Obtočna črpalka za ogrevanje - Č04 
-pretok 2,15 m3/h, 
-tlačna višina ___ kPa, 
z brezstopenjsko elektronsko regulacijo števila vrtljajev, z ECM elektromotorjem, z displejem, 
kot naprimer ali enakovredno proizv. Wilo tip Yonos PICO 30/1-6, ali enakovredno
Komlet v dobavi s plinskim kotlom 
-priključna napetost 1x230V, 
-el. priključna moč 40 W, 
nazivni tlak v okrovu PN 6, z navojnim priključkom, vključno z vijačnimi spoji DN 32</t>
  </si>
  <si>
    <t>1.1.2.0.</t>
  </si>
  <si>
    <t>Toplotna črpalka</t>
  </si>
  <si>
    <t>Toplotna črpalka/hladilni agregat  za pripravo hladne/ogrevane vode, split izvedbe, prirejen za hladivo R410A, z zračno hlajenim kondenzatorjem, hermetičnimi spiralnimi kompresorji, ploščnim uparjalnikom, aksialnima ventilatorjema, mikroprocesorsko krmilno enoto, ter električnimi in cevnimi povezavami.
Enota sestavljena iz ene zunanje enote in ene notranje enote:</t>
  </si>
  <si>
    <t>ZE zubadan</t>
  </si>
  <si>
    <t>1,00 kos Zunanja enota: Mitsubishi Zubadan
, ali enakovredno
TEHNIČNI PODATKI:
Nazivna moč: gretje 23.0 kW / hlajenje 20.0 kW
COP /  ogrevalna nazivna moč (EN14511-2013):
   2.85 / 23.0 kW (A-7/W35)
   2.37 / 23.0 kW (A2/W35)
   3.65 / 23.0 kW (A7/W35)
SCOP - ogrevanje: A++
Sezonska energijska učinkovitost ogrevanja ?s = 164%
Električni priklop: 400V / 3F / 50Hz
Max. Tok / priporočena varovalka: 26 A / 32A
Nivo hrupa (SPL): 59 dB(A)
Nivo hrupa (PWL): 75 dB(A)
Dimenzije (V x Š x G): 1338 x 1050 x 330 mm
Teža: 149 kg
Medij: R410A
Max. dolžinska / max. višinska razlika: 2 do 80 m / 30 m
Območje delovanja: gretje od -25°C do +21°C, priprava sanitarne vode od -25° do +35°, hlajenje od -5°C do +46°C</t>
  </si>
  <si>
    <t>NE HYDROBOX</t>
  </si>
  <si>
    <t>1,00 kos Notranja enota. 
Notranja enota sistema ECODAN v HYDROBOX, ali enakovredno, kompaktni izvedbi, z vgrajenim toplotnimizmenjevalcem R410A/H2O, brez raztezne posode, cevnim električnim grelnikom, vso interno cevno in elektro povezavo ter z regulacijskim vezjem PAC-IF061-E in upravljalnikom PAR-W31MAA</t>
  </si>
  <si>
    <t>lastnosti</t>
  </si>
  <si>
    <t>1.1.3.1.</t>
  </si>
  <si>
    <t>Cevni ločevalnik CALEFFI DN 15</t>
  </si>
  <si>
    <t>Varnostno zaporni ventil za ločitev sistema pitne vode, v skladu z EN 1717 in EN 12729, kot naprimer ali enakovredno proizv./tip CALEFFI BA 574, ali enakovredno, način vgradnje 1 v skladu z DVGW W503, za stalno uravnavanje pretoka vode in ločevanja pri padcu tlaka na dotoku vode, nastavljen diferenčni tlak 0,5 bar, z navojnim priključkom, vključno priključna vijačna zveza, DN 15 (R 1/2)</t>
  </si>
  <si>
    <t>1.1.4.1.</t>
  </si>
  <si>
    <t>Preh.krog.ventil s pog. DANFOSS AMZ 112, DN 15</t>
  </si>
  <si>
    <t>Prehodni krogelni regulacijski ventil, z ohišjem in kroglo iz medenine, vretenom iz nerjavnega jekla, z elektromotornim pogonom za tritočkovno regulacijo, 230V, 
nazivni tlak PN 16, 
dopustna temp. medija 130°C,
z notranjim navojnim priključkom, 
kot naprimer ali enakovredno proizv. DANFOSS AMZ 112, ali enakovredno DN 15</t>
  </si>
  <si>
    <t>1.1.5.1.</t>
  </si>
  <si>
    <t>Zalogovnik Austira-Email PSM500</t>
  </si>
  <si>
    <t>Zalogovnik ogrevne vode za vse vrste centralnega ogrevanja, vkljucno z izolacijo. Uporabno tudi za shranjevanje hladilne energije. Delovni tlak 4 bar, do 110°C. Volumen 500l
Dimenzije brez izolacije(H/fi): 1640/650mm
Neto teža: 114kg
Prikljucki:
 Pritok: 6/4"
 Povratek: 6/4"
Proizv: Austria-Email, tip PSM500, ali enakovredno</t>
  </si>
  <si>
    <t>1.1.6.1.</t>
  </si>
  <si>
    <t>Membranska eksp. posoda 3,0 bar, 25 l</t>
  </si>
  <si>
    <t>Membranska tlačna ekspanzijska posoda, kot naprimer ali enakovredno proizv. REFLEX tip N, ali enakovredno, za zaprte sisteme ogrevanja ali hlajenja, po EN 12828, 
maks. delovni tlak 3,0 bar, 
volumen posode je 25 l.</t>
  </si>
  <si>
    <t>1.1.6.2.</t>
  </si>
  <si>
    <t>Membranska eksp. posoda 6,0 bar, 200 l</t>
  </si>
  <si>
    <t>Membranska tlačna ekspanzijska posoda, kot naprimer ali enakovredno proizv. ZILMET, ali enakovredno, za zaprte sisteme ogrevanja ali hlajenja, po EN 12828, 
maks. delovni tlak 6,0 bar, stoječa izvedba, 
volumen posode je 200 l.</t>
  </si>
  <si>
    <t>1.1.7.1.</t>
  </si>
  <si>
    <t>Ventil navojni pošev. R 1/2</t>
  </si>
  <si>
    <t>Zaporni ventil z navojnim priključkom, s poševnim sedežem, s prednastavitvijo, z izpustom, okrov iz medi, s kovinsko zatesnitvijo, z ročnim kolesom, 
PN 16, DN 15 (R 1/2)</t>
  </si>
  <si>
    <t>1.1.7.2.</t>
  </si>
  <si>
    <t>Ventil navojni pošev. R 3/4</t>
  </si>
  <si>
    <t>Zaporni ventil z navojnim priključkom, s poševnim sedežem, s prednastavitvijo, z izpustom, okrov iz medi, s kovinsko zatesnitvijo, z ročnim kolesom, 
PN 16, DN 20 (R 3/4)</t>
  </si>
  <si>
    <t>1.1.7.3.</t>
  </si>
  <si>
    <t>Ventil navojni pošev. R 1 1/4</t>
  </si>
  <si>
    <t>Zaporni ventil z navojnim priključkom, s poševnim sedežem, s prednastavitvijo, z izpustom, okrov iz medi, s kovinsko zatesnitvijo, z ročnim kolesom, 
PN 16, DN 32 (R 1 1/4)</t>
  </si>
  <si>
    <t>1.1.7.4.</t>
  </si>
  <si>
    <t>Ventil navojni pošev. R 1 1/2</t>
  </si>
  <si>
    <t>Zaporni ventil z navojnim priključkom, s poševnim sedežem, s prednastavitvijo, z izpustom, okrov iz medi, s kovinsko zatesnitvijo, z ročnim kolesom, 
PN 16, DN 40 (R 1 1/2)</t>
  </si>
  <si>
    <t>1.1.7.5.</t>
  </si>
  <si>
    <t>Ventil navojni pošev. R 2</t>
  </si>
  <si>
    <t>Zaporni ventil z navojnim priključkom, s poševnim sedežem, s prednastavitvijo, z izpustom, okrov iz medi, s kovinsko zatesnitvijo, z ročnim kolesom, 
PN 16, DN 50 (R 2)</t>
  </si>
  <si>
    <t>1.1.7.6.</t>
  </si>
  <si>
    <t>Ventil navojni pošev. R 1</t>
  </si>
  <si>
    <t>Zaporni ventil z navojnim priključkom, s poševnim sedežem, s prednastavitvijo, z izpustom, okrov iz medi, s kovinsko zatesnitvijo, z ročnim kolesom, 
PN 16, DN 25 (R 1)</t>
  </si>
  <si>
    <t>1.1.8.1.</t>
  </si>
  <si>
    <t>Protipovratni ventil z notranjim navojnim priključkom, za navpično montažo, okrov iz medi, ravne oblike, 
PN 16, DN 32 (R 1 1/4)</t>
  </si>
  <si>
    <t>1.1.8.2.</t>
  </si>
  <si>
    <t>Protipovratni ventil DN 40 R 1 1/2</t>
  </si>
  <si>
    <t>Protipovratni ventil z notranjim navojnim priključkom, za navpično montažo, okrov iz medi, ravne oblike, 
PN 16, DN 40 (R 1 1/2)</t>
  </si>
  <si>
    <t>1.1.8.3.</t>
  </si>
  <si>
    <t>Protipovratni ventil DN 50 R 2</t>
  </si>
  <si>
    <t>Protipovratni ventil z notranjim navojnim priključkom, za navpično montažo, okrov iz medi, ravne oblike, 
PN 16, DN 50 (R 2)</t>
  </si>
  <si>
    <t>1.1.8.4.</t>
  </si>
  <si>
    <t>Protipovratni ventil DN 25 R 1</t>
  </si>
  <si>
    <t>Protipovratni ventil z notranjim navojnim priključkom, za navpično montažo, okrov iz medi, ravne oblike, 
PN 16, DN 25 (R 1)</t>
  </si>
  <si>
    <t>1.1.9.1.</t>
  </si>
  <si>
    <t>Ventil navojni varovan VIESSMANN, DN 25</t>
  </si>
  <si>
    <t>Zaporni ventil z navojnim priključkom, kot naprimer ali enakovredno proizv. Viessmann, z ravnim sedežem, okrov iz medi, brez ročnega kolesa, z zavarovano kapo, 
PN 10, DN 25 (R 1)</t>
  </si>
  <si>
    <t>1.1.10.1.</t>
  </si>
  <si>
    <t>Vzmet.varn.ventil navojni 120°C DN 20</t>
  </si>
  <si>
    <t>Vzmetni varnostni ventil, za vodo do 120°C, nadtlak odpiranja 3,0 bar, kot visokohodni ventil, z notranjim navojnim priključkom, okrov iz rdeče litine, notranja garnitura iz medi, z mehko zatesnitvijo, PN 16, vstopna odprtina DN 20</t>
  </si>
  <si>
    <t>1.1.11.1.</t>
  </si>
  <si>
    <t>Lovilnik nesnage navojni mag.PN 16 DN 32</t>
  </si>
  <si>
    <t>Lovilnik nesnage, s poševnim sedežem, z navojnim priključkom, okrov iz sive litine, s sitom iz nerjavnega jekla in magnetnim vložkom, 
PN 16, DN 32</t>
  </si>
  <si>
    <t>1.1.11.2.</t>
  </si>
  <si>
    <t>Lovilnik nesnage navojni mag.PN 16 DN 40</t>
  </si>
  <si>
    <t>Lovilnik nesnage, s poševnim sedežem, z navojnim priključkom, okrov iz sive litine, s sitom iz nerjavnega jekla in magnetnim vložkom, 
PN 16, DN 40</t>
  </si>
  <si>
    <t>1.1.11.3.</t>
  </si>
  <si>
    <t>Lovilnik nesnage navojni mag.PN 16 DN 50</t>
  </si>
  <si>
    <t>Lovilnik nesnage, s poševnim sedežem, z navojnim priključkom, okrov iz sive litine, s sitom iz nerjavnega jekla in magnetnim vložkom, 
PN 16, DN 50</t>
  </si>
  <si>
    <t>1.1.11.4.</t>
  </si>
  <si>
    <t>Lovilnik nesnage navojni mag.PN 16 DN 25</t>
  </si>
  <si>
    <t>Lovilnik nesnage, s poševnim sedežem, z navojnim priključkom, okrov iz sive litine, s sitom iz nerjavnega jekla in magnetnim vložkom, 
PN 16, DN 25</t>
  </si>
  <si>
    <t>1.1.12.1.</t>
  </si>
  <si>
    <t>Regulac.ventil DANFOSS MSV-BD DN 32</t>
  </si>
  <si>
    <t>Zaporni regulacijski ventil, kot naprimer ali enakovredno proizv. DANFOSS MSV-BD, ali enakovredno, za prednastavitev pretoka, z ravnim sedežem, s priključki za merjenje pretoka in tlaka ter priborom za priklop merilnega instrumenta, okrov iz medi, z navojnim priključkom, 
PN 16, DN 32 (R 1 1/4)</t>
  </si>
  <si>
    <t>1.1.12.2.</t>
  </si>
  <si>
    <t>Regulac.ventil DANFOSS MSV-BD DN 40</t>
  </si>
  <si>
    <t>Zaporni regulacijski ventil, kot naprimer ali enakovredno proizv. DANFOSS MSV-BD, ali enakovredno, za prednastavitev pretoka, z ravnim sedežem, s priključki za merjenje pretoka in tlaka ter priborom za priklop merilnega instrumenta, okrov iz medi, z navojnim priključkom, 
PN 16, DN 40 (R 1 1/2)</t>
  </si>
  <si>
    <t>1.1.12.3.</t>
  </si>
  <si>
    <t>Regulac.ventil DANFOSS MSV-BD DN 25</t>
  </si>
  <si>
    <t>Zaporni regulacijski ventil, kot naprimer ali enakovredno proizv. DANFOSS MSV-BD, za prednastavitev pretoka, z ravnim sedežem, s priključki za merjenje pretoka in tlaka ter priborom za priklop merilnega instrumenta, okrov iz medi, z navojnim priključkom, 
PN 16, DN 25 (R 1)</t>
  </si>
  <si>
    <t>1.1.13.1.</t>
  </si>
  <si>
    <t>Prelivni regulator ravni DANFOSS AVDO DN 25</t>
  </si>
  <si>
    <t>Prelivni regulator, odpira pri naraščajočem diferenčnem tlaku, ravni, ohišje ventila iz medenine, z navojnim priključkom, vključno priključne vijačne zveze, PN 10, 
kot naprimer ali enakovredno proizv. DANFOSS tip AVDO, ali enakovredno, DN 25</t>
  </si>
  <si>
    <t>1.1.14.1.</t>
  </si>
  <si>
    <t>Termostat (TR/STB) za tek. SAMSON 5347</t>
  </si>
  <si>
    <t>Termostat za tekočine, kot delovni in varnostni termostat, s preklopnim kontaktom, s potopno tuljko iz medenine dolžine 100 mm, 
kot naprimer ali enakovredno proizv. SAMSON tip 5347</t>
  </si>
  <si>
    <t>1.1.15.1.</t>
  </si>
  <si>
    <t>Pipa za praznjenje DN 15</t>
  </si>
  <si>
    <t>Krogelna pipa za praznjenje,  z zaporno kapo na verižici, vključno z vijačnim spojem za gibko cev, okrov iz medi, PN 10, DN 15</t>
  </si>
  <si>
    <t>1.1.16.1.</t>
  </si>
  <si>
    <t>Avtom.odzrač. R 1/2</t>
  </si>
  <si>
    <t>Avtomatski odzračevalnik, s plovcem iz plastike, s protipovratnim elementom, okrov iz medi, PN 16, z navojnim priključkom R 1/2</t>
  </si>
  <si>
    <t>1.1.17.1.</t>
  </si>
  <si>
    <t>Trip.reg.ventil s pog.DANFOSS VRG3+AMV435, DN 25</t>
  </si>
  <si>
    <t>Tripotni regulacijski ventil z logaritemsko karakteristiko v smeri A in linearno v smeri B, ohišje iz nodularne litine, notranja garnitura iz nerjavnega jekla, z elektromotornim pogonom za tritočkovno regulacijo,  z navojnim priključkom, vključno priključne vijačne zveze, nazivni tlak PN 16, 
dopustna temp. medija 120°C, 
kot naprimer ali enakovredno proizv. DANFOSS tip VRG3+AMV435/230, ali enakovredno DN 25</t>
  </si>
  <si>
    <t>1.1.17.2.</t>
  </si>
  <si>
    <t>Trip.reg.ventil s pog.DANFOSS VRG3+AMV435, DN 32</t>
  </si>
  <si>
    <t>Tripotni regulacijski ventil z logaritemsko karakteristiko v smeri A in linearno v smeri B, ohišje iz nodularne litine, notranja garnitura iz nerjavnega jekla, z elektromotornim pogonom za tritočkovno regulacijo,  z navojnim priključkom, vključno priključne vijačne zveze, nazivni tlak PN 16, 
dopustna temp. medija 120°C, 
kot naprimer ali enakovredno proizv. DANFOSS tip VRG3+AMV435/230, ali enakovredno DN 32</t>
  </si>
  <si>
    <t>1.1.18.1.</t>
  </si>
  <si>
    <t>Termo-manometer</t>
  </si>
  <si>
    <t>Termo-manometer, premer okrova 80 mm, priključni nastavek R 1/4, na hrbtni strani, vključno s protipovratnim elementom R 1/2, merilna natančnost 3% od vrednosti skale, merilno območje za temp. 0 do 120°C, za tlak 0-4 bar.</t>
  </si>
  <si>
    <t>1.1.19.1.</t>
  </si>
  <si>
    <t>Zaščitna tulka INOX 100 mm R 1/2 DANFOSS</t>
  </si>
  <si>
    <t>Zaščitna tulka za tipalo, iz nerjavnega jekla, vgradna dolžina 100 mm, navojni priključek R 1/2, vključno z varilno obojko, 
kot naprimer ali enakovredno proizv. DANFOSS tip ESMU, ali enakovredno</t>
  </si>
  <si>
    <t>1.1.20.1.</t>
  </si>
  <si>
    <t>Tipalo okolice DANFOSS ESMT</t>
  </si>
  <si>
    <t>Tipalo za temperaturo okolice, z vgrajenim senzorjem Pt 1000, 
kot naprimer ali enakovredno proizv. DANFOSS, tip ESMT, ali enakovredno</t>
  </si>
  <si>
    <t>1.1.20.2.</t>
  </si>
  <si>
    <t>Tipalo tlaka SIEMENS QBE2003-P10</t>
  </si>
  <si>
    <t>Tipalo tlaka za tekočine, 
za tlak 0-10 bar, izhodni signal 0..10 V, priključna napetost 24V, priključek R 1/2, 
kot naprimer ali enakovredno proizv. SIEMENS tip QBE2003
Pred dobavo uskladiti tip z dobaviteljem CNS</t>
  </si>
  <si>
    <t>1.1.21.0.</t>
  </si>
  <si>
    <t>Merilnik toplote DN32</t>
  </si>
  <si>
    <t>Komplet toplotnega števca TŠ2, TŠ3
DN32
Proizvod: Enerkon, ali enakovredno</t>
  </si>
  <si>
    <t>Toplotni števec</t>
  </si>
  <si>
    <t>1,00 kos Toplotni števec
CF-E II qp6,0 DN32 G40B L=260 MID
brez TT - Ultrazvocni TŠ CF Echo</t>
  </si>
  <si>
    <t>Temperaturna tipala</t>
  </si>
  <si>
    <t>2,00 kos Temperaturno tipalo toplotnega števca
THF 50 1,75 m MID</t>
  </si>
  <si>
    <t>Vgradni komplet</t>
  </si>
  <si>
    <t>1,00 kos Vgradni komplet toplotnega števca
EBS DN32 Qn6 (n) -brez dist.</t>
  </si>
  <si>
    <t>1.1.22.0.</t>
  </si>
  <si>
    <t>Merllnik toplote DN50</t>
  </si>
  <si>
    <t>Komplet toplotnega števca TŠ1
DN50
Proizvod: Enerkon, ali enakovredno</t>
  </si>
  <si>
    <t>1,00 kos Toplotni števec
CF-E II qp15,0 DN50 Prirob. L=270 MID
brez TT - KOMBI Ultrazvocni števec</t>
  </si>
  <si>
    <t>2,00 kos Temperaturna tipala toplotnega števca
THF 105 180oC MID</t>
  </si>
  <si>
    <t>1,00 kos Vgradni komplet toplotnega števca
EBS DN50-80 Qn15-40 brez dist.</t>
  </si>
  <si>
    <t>1.1.23.1.</t>
  </si>
  <si>
    <t>Razdelilnik iz nerj. cevi 114,3 mm</t>
  </si>
  <si>
    <t>Razdelilnik za dovod oz. povratek, z bombiranima pokrovoma, varjen, iz nerjavnih varjenih cevi EN 10217-7(DIN 2463), material mat. AISI 304 (1.4301), zun. premer 114,3 x 2 mm, dolžina 800 mm, s priključki: 
4x DN40</t>
  </si>
  <si>
    <t>1.1.24.1.</t>
  </si>
  <si>
    <t>Obtočna črpalka WILO Yonos MAXO 25/1-12</t>
  </si>
  <si>
    <t>Obtočna črpalka za ogrevanje - Č01 
-pretok 2,81 m3/h, 
-tlačna višina 80 kPa, 
z brezstopenjsko elektronsko regulacijo števila vrtljajev, z ECM elektromotorjem, z displejem, 
kot naprimer ali enakovredno proizv. WILO tip Yonos MAXO 25/0,5-10, ali enakovredno 
-priključna napetost 1x230V, 
-el. priključna moč 190 W, 
nazivni tlak v okrovu PN 10, z navojnim priključkom, vključno z vijačnimi spoji DN 25</t>
  </si>
  <si>
    <t>1.1.24.2.</t>
  </si>
  <si>
    <t>Obtočna črpalka WILO Yonos MAXO 25/0,5-7</t>
  </si>
  <si>
    <t>Obtočna črpalka za ogrevanje ali hlajenje - Č02 
-pretok 3,68 m3/h, 
-tlačna višina 90 kPa, 
z brezstopenjsko elektronsko regulacijo števila vrtljajev, z ECM elektromotorjem, z displejem, 
kot naprimer ali enakovredno proizv. WILO tip Yonos MAXO 25/0,5-10, ali enakovredno 
-priključna napetost 1x230V, 
-el. priključna moč 190 W, 
nazivni tlak v okrovu PN 10, z navojnim priključkom, vključno z vijačnimi spoji DN 25</t>
  </si>
  <si>
    <t>1.1.24.3.</t>
  </si>
  <si>
    <t>Obtočna črpalka WILO Yonos MAXO 30/0,5-7</t>
  </si>
  <si>
    <t>Obtočna črpalka za ogrevanje - Č03 
-pretok 5,84 m3/h, 
-tlačna višina 90 kPa, 
z brezstopenjsko elektronsko regulacijo števila vrtljajev, z ECM elektromotorjem, z displejem, 
kot naprimer ali enakovredno proizv. WILO tip Yonos MAXO 30/0,5-12, ali enakovredno 
-priključna napetost 1x230V, 
-el. priključna moč 310 W, 
nazivni tlak v okrovu PN 10, z navojnim priključkom, vključno z vijačnimi spoji DN 32</t>
  </si>
  <si>
    <t>1.1.24.4.</t>
  </si>
  <si>
    <t>Obtočna črpalka WILO Yonos PICO 25/1-8</t>
  </si>
  <si>
    <t>Obtočna črpalka za ogrevanje - Č06 
-pretok 0,97 m3/h, 
-tlačna višina 60 kPa, 
z brezstopenjsko elektronsko regulacijo števila vrtljajev, z ECM elektromotorjem, z displejem, 
kot naprimer ali enakovredno proizv. WILO tip Yonos PICO 25/1-8 
-priključna napetost 1x230V, 
-el. priključna moč 75 W, 
nazivni tlak v okrovu PN 6, z navojnim priključkom, vključno z vijačnimi spoji DN 25</t>
  </si>
  <si>
    <t>1.1.25.1.</t>
  </si>
  <si>
    <t>Omejevalnik pretoka, s pogonom DANFOSS AB-QM+AMI DN 15</t>
  </si>
  <si>
    <t>Avtomatski omejevalnik pretoka, sestavljen iz prehodnega ventila z ohišjem iz medenine, z elektromotornim pogonom s tritočkovno regulacijo, ON-OFF, napajanje 24V, z navojnim priključkom, PN 16, 
kot naprimer ali enakovredno proizv. DANFOSS tip AB-QM+AMI, DN 15</t>
  </si>
  <si>
    <t>1.2.      RAZVOD</t>
  </si>
  <si>
    <t>1.2.1.0.</t>
  </si>
  <si>
    <t>Cev dimnika</t>
  </si>
  <si>
    <t>Dobava in montaža dimnika, se sestavljenega iz:</t>
  </si>
  <si>
    <t>AZ revizijski lok 87°</t>
  </si>
  <si>
    <t>1,00 kos AZ revizijski lok (87 stopinj)
za sistem odvajanja dimnih
plinov/dovajanja zraka:
Premer sistema 80/125 mm,
material umetna masa (PP) / aluminijasta
pločevina s protikorozijsko zaščito na
bazi epoksidne smole, bela.</t>
  </si>
  <si>
    <t>Dimovodni sistem iz umetne mase</t>
  </si>
  <si>
    <t>1,00 kos Dimovodni sistem iz umetne mase
(PP, tip B), z odobritvijo do 120
stopinj C
za kondenzacijske kotle.
Komplet za zunanjo steno,
premer sistema 80/125 mm, vsebina:
- AZ lok,
- AZ sesalni kos za zrak,
- stenska zaslonka.</t>
  </si>
  <si>
    <t>AZ cev 1m</t>
  </si>
  <si>
    <t>2,00 kos AZ cev 1 m
(se lahko skrajša)
Premer sistema 80/125 mm,
material umetna masa (PP) / aluminijasta
pločevina s protikorozijsko zaščito na
bazi epoksidne smole, bela.</t>
  </si>
  <si>
    <t>AZ cev 1,95 m</t>
  </si>
  <si>
    <t>13,00 kos AZ cev 1,95 m
(se lahko skrajša)
Premer sistema 80/125 mm,
material umetna masa (PP) / aluminijasta
pločevina s protikorozijsko zaščito na
bazi epoksidne smole, bela.</t>
  </si>
  <si>
    <t>Pridrditvena objemka D=125</t>
  </si>
  <si>
    <t>13,00 kos Pridrditvena objemka D=125</t>
  </si>
  <si>
    <t>AZ revizijski kos,</t>
  </si>
  <si>
    <t>1,00 kos AZ revizijski kos,
raven
Premer sistema 80/125 mm,
material umetna masa (PP) / aluminijasta
pločevina s protikorozijsko zaščito na
bazi epoksidne smole, bela.</t>
  </si>
  <si>
    <t>1,00 kos Dimovodni sistem iz umetne mase,
z odobritvijo do 120 stopinj C (tip B).
AZ strešna prevodnica
S pritrditveno objemko, dolžina 1,14 m
(0,30 m pod streho), črne barve.
Premer sistema 80/125 mm,
material umetna masa (PP) / aluminijasta
pločevina s protikorozijsko zaščito na
bazi epoksidne smole, bela.</t>
  </si>
  <si>
    <t>Univerzalna dimniška obroba</t>
  </si>
  <si>
    <t>1,00 kos Univerzalna dimniška obroba
črna</t>
  </si>
  <si>
    <t>Požarna obloga</t>
  </si>
  <si>
    <t>3,00 m2  Požarna obloga dimnika na hodniku in el. prostoru v kleti objekta, požarne odpornosti EI90. Vključno z vsem montažnim materialom.
Kot npr.: Promat ali podobno</t>
  </si>
  <si>
    <t>1.2.2.1.</t>
  </si>
  <si>
    <t>Cevovodi DIN 2465, SANPRESS s fazoni +drž.2, 35 mm</t>
  </si>
  <si>
    <t>Cevovodi iz preciznih nerjavnih varjenih cevi EN 10312-2 (DIN 2465), material cevi: 1.4520, material fitingov: 1.4301, spajanje s stisljivimi fitingi, vključno s fazonskimi kosi, vključno s cevnimi pritrdili, izoliranimi pred prenosom zvoka po trdnih telesih, kot naprimer ali enakovredno proizv. VIEGA tip Temponox, 
zunanji premer 35 x 1,5 mm.</t>
  </si>
  <si>
    <t>1.2.2.2.</t>
  </si>
  <si>
    <t>Cevovodi DIN 2465, SANPRESS s fazoni +drž.2, 54 mm</t>
  </si>
  <si>
    <t>Enako, razen  zunanji premer 54 x 1,5 mm.</t>
  </si>
  <si>
    <t>1.2.3.1.</t>
  </si>
  <si>
    <t>Izol.cevi mineral.v. deb.30 mm. Plašč Al. za 38,0 mm</t>
  </si>
  <si>
    <t>Toplotna izolacija cevovodov, izvedena iz mineralnih vlaken gostote 100 kg/m3, debelina izolacije 30 mm. Plašč iz poltrde Al pločevine debeline 0,6 mm. Za cevi nad 33,7 do 38,0 mm.</t>
  </si>
  <si>
    <t>1.2.3.2.</t>
  </si>
  <si>
    <t>Izol.cevi mineral.v. deb.50 mm. Plašč Al. za 57,0 mm</t>
  </si>
  <si>
    <t>Enako, razen debelina izolacije 50 mm. Za cevi nad 54,0 do 57,0 mm.</t>
  </si>
  <si>
    <t>1.2.4.1.</t>
  </si>
  <si>
    <t>Cevovodi PERT/AL/PERT v kolutu, s fazoni, d 20 mm</t>
  </si>
  <si>
    <t>Cevovodi iz večplastnih plastičnih cevi s povišano temperaturo odpornosti, iz PE-RT, ojačanih s slojem iz aluminija, po EN 573-3, po DIN 16892, v kolutih, spojeni s fitingi za zatiskanje, vključno s fitingi in spojnimi kosi, kot naprimer ali enakovredno proizv. UPONOR, ali enakovredno, 
zunanji premer d 20 x 2,25 mm.</t>
  </si>
  <si>
    <t>1.2.4.2.</t>
  </si>
  <si>
    <t>Cevovodi PERT/AL/PERT v kolutu, s fazoni, d 25 mm</t>
  </si>
  <si>
    <t>1.2.4.3.</t>
  </si>
  <si>
    <t>Cevovodi PERT/AL/PERT v kolutu, s fazoni, d 32 mm</t>
  </si>
  <si>
    <t>1.2.4.4.</t>
  </si>
  <si>
    <t>Cevovodi iz večplastnih plastičnih cevi s povišano temperaturo odpornosti, iz PE-RT, ojačanih s slojem iz aluminija, po EN 573-3, po DIN 16892, v palicah, spojeni s fitingi za zatiskanje, vključno s fitingi in spojnimi kosi, kot naprimer ali enakovredno proizv. UPONOR MLC, ali enakovredno, 
zunanji premer d 40 x 4 mm.</t>
  </si>
  <si>
    <t>1.2.4.5.</t>
  </si>
  <si>
    <t>Cevovodi PERT/AL/PERT v palicah, s fazoni, MLC d 50 mm</t>
  </si>
  <si>
    <t>Enako, razen  zunanji premer d 50 x 4,5 mm.</t>
  </si>
  <si>
    <t>1.2.5.1.</t>
  </si>
  <si>
    <t>Izol.cevi iz kavčuka ARMACELL ACE PLUS 13 mm, za DN 15</t>
  </si>
  <si>
    <t>Toplotna izolacija cevovodov, izvedena iz gibkih cevi iz sintetičnega kavčuka, območje uporabe -40 do 105°C, požarni razred B-s3,d0 po EN 13501-1, koefic. parozapornosti min. 7000, kot naprimer ali enakovredno proizv. ARMACELL tip ACE PLUS, ali enakovredno, debelina 13 mm, za cev DN 15</t>
  </si>
  <si>
    <t>1.2.5.2.</t>
  </si>
  <si>
    <t>1.2.5.3.</t>
  </si>
  <si>
    <t>1.2.5.4.</t>
  </si>
  <si>
    <t>1.2.5.5.</t>
  </si>
  <si>
    <t>Izol.cevi iz kavčuka 40 mm, za DN 40</t>
  </si>
  <si>
    <t>Enako, razen debelina 40 mm, za cev DN 40</t>
  </si>
  <si>
    <t>1.2.6.1.</t>
  </si>
  <si>
    <t>Cevi bakrene s fitingi TUBOLIT SPLIT R 1/4 (6,35)</t>
  </si>
  <si>
    <t>Cevovodi iz bakrenih cevi za povezavo hladilnih naprav, s tovarniško izolacijo, EN 12735-1, vključno s fitingi, zunanji premer R 1/4 (6,35 mm), vključno tesnilni oz. dodajni material. Polaganje v kanale ali na police.</t>
  </si>
  <si>
    <t>1.2.6.2.</t>
  </si>
  <si>
    <t>Cevi bakrene s fitingi TUBOLIT SPLIT R 5/8 (15,88)</t>
  </si>
  <si>
    <t>Enako, razen  zunanji premer R 5/8 (15,88 mm),</t>
  </si>
  <si>
    <t>1.2.7.1.</t>
  </si>
  <si>
    <t>Cevi bakrene s fitingi TUBOLIT SPLIT R 1/2 (12,70)</t>
  </si>
  <si>
    <t>Cevovodi iz bakrenih cevi za povezavo hladilnih naprav, s tovarniško izolacijo, EN 12735-1, vključno s fitingi, zunanji premer R 1/2 (12,70 mm), vključno tesnilni oz. dodajni material. Polaganje v kanale ali na police.</t>
  </si>
  <si>
    <t>1.2.7.2.</t>
  </si>
  <si>
    <t>1.2.7.3.</t>
  </si>
  <si>
    <t>Cevi bakrene s fitingi TUBOLIT SPLIT R 3/4 (19,05)</t>
  </si>
  <si>
    <t>Enako, razen  zunanji premer R 3/4 (19,05 mm),</t>
  </si>
  <si>
    <t>1.2.7.4.</t>
  </si>
  <si>
    <t>Cevi bakrene s fitingi TUBOLIT SPLIT R 1 (25,40)</t>
  </si>
  <si>
    <t>Enako, razen  zunanji premer R 1 (25,40 mm),</t>
  </si>
  <si>
    <t>1.2.8.1.</t>
  </si>
  <si>
    <t>Zaščitna cev iz rebr.cevi DN 150 (160)</t>
  </si>
  <si>
    <t>Zaščitna cev, iz plastične rebraste cevi, DN 150,</t>
  </si>
  <si>
    <t>1.2.8.2.</t>
  </si>
  <si>
    <t>Zaščitna cev iz rebr.cev DN 40</t>
  </si>
  <si>
    <t>Zaščitna cev, iz plastične rebraste cevi DN40</t>
  </si>
  <si>
    <t>1.2.9.1.</t>
  </si>
  <si>
    <t>Kabelska polica Fe/Pc 200/60 mm na steno s pokr.</t>
  </si>
  <si>
    <t>Kabelska polica iz jekla, galvansko pocinkana, perforirana, dimenzije 200/60 mm, 
tip HERMI, s stensko konzolo in spojnim priborom, s pokrovom, dobaviti in montirati.</t>
  </si>
  <si>
    <t>1.2.9.2.</t>
  </si>
  <si>
    <t>kabelska kineta 200/60 s pokrovom</t>
  </si>
  <si>
    <t>Kabelska kineta iz jekla, galvansko pocinkana, perforirana, dimenzije 200/60 mm, 
Za polaganje v tla, s pokrovom, dobaviti in montirati.</t>
  </si>
  <si>
    <t>1.3.      GRELNO / HLADILNI ELEMENTI</t>
  </si>
  <si>
    <t>1.3.1.1.</t>
  </si>
  <si>
    <t>Cevovodi za talno ogr. PE-Xa, d 16</t>
  </si>
  <si>
    <t>Cevovodi za talno ogrevanje, iz cevi iz zamreženega polietilena VPE Uponor PE-Xa, ali enakovredno, dobavljivo v kolutih po 120, 240 in 640m, po EN 15875, s difuzijsko zaporo po DIN 4726, serija S5.0, PN 6, zunanji premer 16 x 2,0 mm.</t>
  </si>
  <si>
    <t>1.3.2.1.</t>
  </si>
  <si>
    <t>Nubos v gradbenem popisu</t>
  </si>
  <si>
    <t>Dobava in vgradnja sistemske plošce za talno ogrevanje popisana v gradbenem načrtu</t>
  </si>
  <si>
    <t>1.3.3.1.</t>
  </si>
  <si>
    <t>Obrobni trak 150x8 mm</t>
  </si>
  <si>
    <t>Izolacijski trak talnega ogrevanja za polaganje med steno in estrihom, izdelan iz PE pene po DIN 18353, sprednja stran samolepilna za spoj z izolacijo, dimenzije 150 x 8 mm, kot naprimer ali enakovredno proizv. UPONOR, ali enakovredno</t>
  </si>
  <si>
    <t>1.3.4.1.</t>
  </si>
  <si>
    <t>Držalo cevi</t>
  </si>
  <si>
    <t>Uponor Multi držalo loka
Izdelano iz galvansko zašcitenega jekla. Služi kot opora/držalo cevem v predelu razdelilca.</t>
  </si>
  <si>
    <t>1.3.5.1.</t>
  </si>
  <si>
    <t>Zašcitna cev</t>
  </si>
  <si>
    <t>Uponor Multi zašcitna cev max 20mm 300x5mm
Izdelana iz PE-LD, vzdolžno prerezana. Namenjena za zašcito cevi do dimenzije 20 mm pri prehodih skozi dilatacijska polja.
Dolžina: 300 mm</t>
  </si>
  <si>
    <t>1.3.6.1.</t>
  </si>
  <si>
    <t>dodatek za estrih v gradbenem načrtu</t>
  </si>
  <si>
    <t>Dodatek za estrih popisan v gradbenem načrtu</t>
  </si>
  <si>
    <t>1.3.6.2.</t>
  </si>
  <si>
    <t>Lepilni trak Uponor multi</t>
  </si>
  <si>
    <t>Lepilni trak
- samolepilni trak za lepljenje stikov med Tacker in Klett ploščami/rolami
- odgovarja zahtevam standarda DIN 18560 po preprečevanju prodora estriha v izolacijski sloj
Proizvod: Uponor</t>
  </si>
  <si>
    <t>1.3.7.1.</t>
  </si>
  <si>
    <t>Razdelilnik za talno ogr. UPONOR št. zank 6 z omarico.</t>
  </si>
  <si>
    <t>Razdelilnik/zbiralnik za talno ogrevanje, z armaturo na dovodu in povratku DN 25, z ročnim odzračevalnikom, armaturo za polnjenje/praznjenje, vključno z vgrajenimi armaturami na priključnih zankah, dušilnimi elementi z merilno skalo in vgrajenimi armaturami za regulacijo, s spojkami za cev d 16 mm, št. zank 6. Vključno z omarico za podometno vgradnjo, kot naprimer ali enakovredno proizv. UPONOR</t>
  </si>
  <si>
    <t>1.3.7.2.</t>
  </si>
  <si>
    <t>Razdelilnik za talno ogr. UPONOR št. zank 9 z omarico.</t>
  </si>
  <si>
    <t>Enako, razen  št. zank 9.</t>
  </si>
  <si>
    <t>1.3.7.3.</t>
  </si>
  <si>
    <t>Razdelilnik za talno ogr. UPONOR št. zank 10 z omarico.</t>
  </si>
  <si>
    <t>Enako, razen  št. zank 10.</t>
  </si>
  <si>
    <t>1.3.7.4.</t>
  </si>
  <si>
    <t>Razdelilnik za talno ogr. UPONOR št. zank 11 z omarico.</t>
  </si>
  <si>
    <t>Enako, razen  št. zank 11.</t>
  </si>
  <si>
    <t>1.3.8.1.</t>
  </si>
  <si>
    <t>Termopogon ON-OFF 24V UPONOR</t>
  </si>
  <si>
    <t>Elektrotermični pogon za dvotočkovno regulacijo ON-OFF, priključna enosmerna napetost 24 V, brez napetostji zaprt, kot naprimer ali enakovredno proizv./tip UPONOR tip Vario S, ali enakovredno. Za vgradnjo na razdelilnik.</t>
  </si>
  <si>
    <t>1.3.9.1.</t>
  </si>
  <si>
    <t>Aermec FCW 22VL</t>
  </si>
  <si>
    <t>Ventilatorski konvektor stenske izvedbe, za dvocevni sistem (ogrevanje/hlajenje). Barva po dogovoru z arhitektom oz. investitorjem. 
Hlajenje: tn=26°C, hladilna voda 8/14°C
Ogrevanje: tn=22°C, ogrevna voda 45/40°C
Dodatna oprema:
-regulator Siemens RDF302 oz. podoben z MODBUS komunikacijo, uskladiti z dobaviteljem CNS pred dobavo
Ustreza: Aermec ali enakovredno
Tip: FCWI 22VL</t>
  </si>
  <si>
    <t>1.3.9.2.</t>
  </si>
  <si>
    <t>Aermec FCW 42VL</t>
  </si>
  <si>
    <t>Ventilatorski konvektor stenske izvedbe, za dvocevni sistem (ogrevanje/hlajenje). Barva po dogovoru z arhitektom oz. investitorjem. 
Hlajenje: tn=26°C, hladilna voda 8/14°C
Ogrevanje: tn=22°C, ogrevna voda 45/40°C
Dodatna oprema:
-regulator Siemens RDF302 oz. podoben z MODBUS komunikacijo, uskladiti z dobaviteljem CNS pred dobavo
Ustreza: Aermec ali enakovredno
Tip: FCWI 42VL</t>
  </si>
  <si>
    <t>1.3.10.1.</t>
  </si>
  <si>
    <t>Zunanja MultiSplit enota MITSUBISHI MXZ-2F53VF3</t>
  </si>
  <si>
    <t>Zunanja enota klimatske naprave za hlajenje in ogrevanje, 
hladilna moč 5,7 kW, 
ogrevalna moč 6,4 kW, 
el. priključna moč 2,13 kW, 
priključna napetost 230V 50Hz,
izvedba single split za priklop ene notranjie enote, vključno s pritrdilno konstrukcijo za pritrditev na steno, vključno zagon naprave, ki ga izvede pooblaščen serviser, 
dim.: 880x840x330 mm
kot naprimer ali enakovredno proizv. MITSUBISHI ELECTRIC tip SUZ-M60VA</t>
  </si>
  <si>
    <t>1.3.10.2.</t>
  </si>
  <si>
    <t>Notrana Split enota MITSUBISHI MSZ-AP50VGK</t>
  </si>
  <si>
    <t>Notranja enota kasetne klimatske naprave za hlajenje in ogrevanje, stropne izvedbe, 
nazivna hladilna moč 5,7 kW, 
nazivna ogrevalna moč 6,4 kW,
s stenskim upravljalnikom, 
dim.:570x570x245 mm
kot naprimer ali enakovredno proizv. MITSUBISHI ELECTRIC tip SLZ-M60FA2
dodatna oprema:
Okrasni panel za kasetno klimo
kot naprimer ali enakovredno proizvod: Mitsubishi</t>
  </si>
  <si>
    <t>1.3.10.3.</t>
  </si>
  <si>
    <t>Kondenčna črpalka</t>
  </si>
  <si>
    <t>Črpalka z integriranim rezervoarjem za prečrpavanje kondenza in notranjih enot klimatskih naprav
hmax = 5m
proiz.: Aspen
tip: Flow Max</t>
  </si>
  <si>
    <t>1.3.11.1.</t>
  </si>
  <si>
    <t>Kabel PP00-Y(NYY-J) 3 x 2,5 mm2,</t>
  </si>
  <si>
    <t>Brezhalogenski kabel 0,6/1kV, z izolacijo in plaščem iz PVC mase, klasifikacija v skladu z NPV in načrtom EI
3 x 2,5 mm2, 
dobavljen in uvlečen v cev.</t>
  </si>
  <si>
    <t>1.3.11.2.</t>
  </si>
  <si>
    <t>Kabel PP00-Y(NYY-J) 4 x 1,5 mm2,</t>
  </si>
  <si>
    <t>Brezhalogenski kabel 0,6/1kV, z izolacijo in plaščem iz PVC mase, klasifikacija v skladu z NPV in načrtom EI
4 x 1,5 mm2, 
dobavljen in uvlečen v cev.</t>
  </si>
  <si>
    <t>1.3.12.1.</t>
  </si>
  <si>
    <t>Električno grelo z nosilci VOGEL&amp;NOOT DELLA-E 1136/600</t>
  </si>
  <si>
    <t>Električno radiatorsko grelo, iz jeklenih cevi (kopalniško), končno lakirano v standardni beli barvi, za montažo na steno, vključno z nosilci, z vgrajeno termostatsko regulacijo, priključna napetost 230V, 50Hz, toplotna moč 600 W, 
kot naprimer ali enakovredno proizv. VOGEL&amp;NOOT, tip ALPHA/DELLA-E, višina/širina 1136/600 mm</t>
  </si>
  <si>
    <t>1.3.13.1.</t>
  </si>
  <si>
    <t>Ploščno grelo z vent. z nos.VOGEL&amp;NOOT 22VM 750/2300</t>
  </si>
  <si>
    <t>Jekleno ploščno radiatorsko grelo, vertikalne izvedbe, toplotna moč preizkušena po EN 442, končno lakirano v standardni beli barvi, s priključkom spodaj na sredini, vključno s čepi in odzračevalnim ventilom, ter nosilci za montažo na steno. 
Proizv. VOGEL&amp;NOOT, tip 22VM, višina/širina 2300/750, ali enakovredno</t>
  </si>
  <si>
    <t>1.3.13.2.</t>
  </si>
  <si>
    <t>Ploščno grelo z vent. z nos.VOGEL&amp;NOOT 22VM 750/2100</t>
  </si>
  <si>
    <t>Jekleno ploščno radiatorsko grelo, vertikalne izvedbe, toplotna moč preizkušena po EN 442, končno lakirano v standardni beli barvi, s priključkom spodaj na sredini, vključno s čepi in odzračevalnim ventilom, ter nosilci za montažo na steno. 
Proizv. VOGEL&amp;NOOT, tip 22VM, višina/širina 2100/750, ali enakovredno</t>
  </si>
  <si>
    <t>1.3.14.1.</t>
  </si>
  <si>
    <t>Termostat.glava DANFOSS RA 2920 za javne prostore</t>
  </si>
  <si>
    <t>Termostatska glava z vgrajenim tipalom, kot naprimer ali enakovredno proizv./tip DANFOSS RA 2920, ali enakovredno, območje nastavitve 5÷26°C, s plinskim polnjenjem, zaščita pred odstranitvijo z varnostnim obročem,</t>
  </si>
  <si>
    <t>1.5.      SPLOŠNO</t>
  </si>
  <si>
    <t>1.5.1.1.</t>
  </si>
  <si>
    <t>Polnjenje sistema z vodo</t>
  </si>
  <si>
    <t>Polnjenje sistema ogrevanja z mehcano vodo. Vkljucno z zagonom sistema. Ob zagonu in v poizkusnem obratovanju preveriti in po potrebi scistiti cistilne kose.</t>
  </si>
  <si>
    <t>l</t>
  </si>
  <si>
    <t>1.5.2.1.</t>
  </si>
  <si>
    <t>Monitoring vode po ONORM</t>
  </si>
  <si>
    <t>Kvaliteta vode za polnjenje sistema v smislu preprecevanja korozije v cevovodih in elementih mora odgovarjati ustreznim predpisom (npr. ÖNORM H 5195-1). Potrebno je pri polnjenju vzeti vzorec vode in narediti analizo. Po 4 do 6 tednih obratovanja sistem je potrebno iz sistema vzeti vzorce vodo in narediti analizo. Potrebno je primerjati rezultate analiz ob polnjenju in po obratovanju ter izdelati priporocila sistemsko vodo v smislu preprecevanja korozije (dodajanje ustreznih inhibitorjev)
V primeru vgradnje naprav za odplinjanje sistemske vode, je pri dodajanju inhibitorjev, potrebno upoštevati navodila kot naprimer ali enakovredno proizvajalca.</t>
  </si>
  <si>
    <t>1.5.3.1.</t>
  </si>
  <si>
    <t>Tesnostni in tlacni poizkus</t>
  </si>
  <si>
    <t>Tesnostni in tlacni poizkus instalacije ter poizkusno obratovanje. vkljucno z kompletno izdelavo zapisnikov in potrebne dokumentacije DZO (dokazilo o zanesljivosti objekta).
Preizkusi se izvedejo v skladu z veljavno zakonodajo.</t>
  </si>
  <si>
    <t>1.5.4.1.</t>
  </si>
  <si>
    <t>Izvedba hidravlcnih meritev in nastavitev</t>
  </si>
  <si>
    <t xml:space="preserve">Izvedba nastavitev in meritev hidravlicnih razmer v cevovodih, v skladu s predpisanimi parametri iz risb projektne dokumentacije, ureguliranje sistema, kompletno z izdelavo kvalificiranega zapisnika. Po potrebi prisotnost pooblašcen serviser dobavitelja.
</t>
  </si>
  <si>
    <t>1.5.5.1.</t>
  </si>
  <si>
    <t>Izdelava napisnih tablic TP</t>
  </si>
  <si>
    <t>Izdelava oznak in napisnih tablic posameznih vej, izdelava napisa na vratih TOPLOTNA POSTAJA - NEZAPOSLENIM VSTOP PREPOVEDAN ter IZHOD, izdelava sheme in obratovalnih navodil, uokvirjenje v steklo in pritrditev na zid</t>
  </si>
  <si>
    <t>1.5.6.1.</t>
  </si>
  <si>
    <t>Požarni trak HILTI CFS-B</t>
  </si>
  <si>
    <t>Požarno tesnjenje prehoda cevovoda skozi steno požarnega sektorja odpornosti 60 min, cev iz negorljivega materiala, z izolacijo, tesnjenje s intumescentnim trakom kot naprimer ali enakovredno proizv. HILTI tip CFS-B, z zaščitnim premazom, z upoštevanjem smernic SZPV 408, vključno z izdelavo tablice z oznakami o sistemu in izdelovalcu.</t>
  </si>
  <si>
    <t>Objekt:</t>
  </si>
  <si>
    <t>Center Janeza Levca</t>
  </si>
  <si>
    <t>Vrsta del:</t>
  </si>
  <si>
    <t>Vrsta objekta:</t>
  </si>
  <si>
    <t>Investitor:</t>
  </si>
  <si>
    <t>Št. načrta:</t>
  </si>
  <si>
    <t>Vrednost brez DDV:</t>
  </si>
  <si>
    <t xml:space="preserve">Stopnja DDV:  </t>
  </si>
  <si>
    <t>Vrednost skupaj z DDV:</t>
  </si>
  <si>
    <t xml:space="preserve">Veljavnost ponudbe 15 dni. </t>
  </si>
  <si>
    <t xml:space="preserve">Plačilni pogoji po dogovoru oz po pogodbi. </t>
  </si>
  <si>
    <t xml:space="preserve">V ponudbi niso zajeta gradbena in elektro dela. </t>
  </si>
  <si>
    <t>4. PLIN</t>
  </si>
  <si>
    <t>4.1.      OPREMA IN RAZVOD</t>
  </si>
  <si>
    <t>4.1.1.1.</t>
  </si>
  <si>
    <t>Krog.plin.pipa DN 25</t>
  </si>
  <si>
    <t>Krogelna pipa za plin, z navojnim priključkom, PN 4, ravna izvedba, ohišje iz prešane medenine, z ročico, DN 25</t>
  </si>
  <si>
    <t>4.1.2.1.</t>
  </si>
  <si>
    <t>Plinomer mehovni G-4 DN 20</t>
  </si>
  <si>
    <t>Merilnik pretoka plina, mehovni, 
kot naprimer ali enakovredno proizv./tip ITRON G-4, ali enakovredno, odobren od dobavitelja plina, z navojnim priključkom, vključno z vijačnimi spoji, DN 20</t>
  </si>
  <si>
    <t>4.1.3.1.</t>
  </si>
  <si>
    <t>Regulator tl.plina ITRON SERus R 1</t>
  </si>
  <si>
    <t>Plinski tlačni regulator DIN 33822, po DVGW, kot naprimer ali enakovredno proizv./tip ITRON SERus, uskladiti z zahtevami Energetike Ljubljana d.o.o., z navojnim priključkom, DN 25 (R 1)</t>
  </si>
  <si>
    <t>4.1.4.1.</t>
  </si>
  <si>
    <t>Cev črna DIN 2440, DN 25 s fazoni+dekorodal</t>
  </si>
  <si>
    <t>Cevovodi iz srednjetežkih črnih navojnih cevi EN 10255 (DIN 2440) brezšivnih, z atestom za plin, DN 25, spajanje z varjenjem, vključno fazonski kosi. Cevi dodatno korozijsko zaščitene z bitumenskim trakom.
Izvedba v skaldu z zahtevami Energetike Ljubljana d.o.o.</t>
  </si>
  <si>
    <t>4.1.5.1.</t>
  </si>
  <si>
    <t>Filter za plin 1 bar DUNGS DN 25</t>
  </si>
  <si>
    <t>Filter za plin, DIN 3386, po DVGW, kot naprimer ali enakovredno proizv. DUNGS tip GF, ohišje iz aluminijeve litine, 
maks. vstopni tlak 1 bar, z navojnim priključkom, DN 25 (R 1)</t>
  </si>
  <si>
    <t>4.1.6.1.</t>
  </si>
  <si>
    <t>Zaščitna cev za prehod v objekt</t>
  </si>
  <si>
    <t>Zaščitna cev pri  preboju  skozi zid, zaščitena pred korozijo in zatesnjena s   trajno   elastičnim   materialom, v skladu z DVGW
Cev: DN40, L=700 mm</t>
  </si>
  <si>
    <t>4.2.      SPLOŠNO</t>
  </si>
  <si>
    <t>4.2.1.1.</t>
  </si>
  <si>
    <t>izpihovanje</t>
  </si>
  <si>
    <t>Izpihovanje plinske instalacije za izdelavo priključka na obstoječe v skladu z veljavnimi predpisi ali navodili upravljalca plinskega omrežja</t>
  </si>
  <si>
    <t>4.2.2.1.</t>
  </si>
  <si>
    <t>Preizkusi</t>
  </si>
  <si>
    <t>PZD, tlačni preizkus, spuščanje plina v sistem, poskusno delovanje, namestitev oznak elementov</t>
  </si>
  <si>
    <t>4.2.3.1.</t>
  </si>
  <si>
    <t>Distribucijski nadzor</t>
  </si>
  <si>
    <t>Distribucijski pregled in nadzor</t>
  </si>
  <si>
    <t>4.2.4.1.</t>
  </si>
  <si>
    <t>Označevanje</t>
  </si>
  <si>
    <t>Označitev plinskih instalacij</t>
  </si>
  <si>
    <t>2. PREZRAČEVANJE</t>
  </si>
  <si>
    <t>2.1.      OPREMA PREZRAČEVANJA</t>
  </si>
  <si>
    <t>2.1.1.0.</t>
  </si>
  <si>
    <t>Systemair KN1</t>
  </si>
  <si>
    <t>Prezračevalna naprava KN1, 
dobava in montaža notranje talne prezračevalne naprave, 
Proizvod: SYSTEMAIR
tip: KA HSI-CL3000-C-R-50F-TB2-L2
sestavljena iz:</t>
  </si>
  <si>
    <t>Ohišje naprave</t>
  </si>
  <si>
    <t>1,00 kos Ohišje naprave
V kompaktni izvedbi z zaprtim okvirjem s prekinjenim toplotnim mostom iz aluminijastih profilov in plastičnih vogalnih elementov ter stenami ohišja iz dvostenskih, zrakotesnih, zamenljivih panelov. Stene panelov sta iz z ZnAlMg zaščitene jeklene pločevine, po obodu povezani s plastičnim profilom in z notranje strani toplotno in zvočno izolirani z vlakni iz mineralne volne, razreda negorljivosti A1 po DIN 4102. Po obodu med okvirjem in panelom je nameščen elastičen tesnilni trak z zaprto celično strukturo.
Revizijska vrata s tesnilnim trakom. Korozijsko odporna banja za kondenzat z odtokom. Regulacijske žaluzije, nameščene znotraj ali zunaj ohišja, protismerno povezanimi z obeh strani z zobniki iz poliamida.
Tesnjenje med moduli z elastičnim, samolepilnim tesnilnim trakom, vključno z vsemi elementi za povezavo in elastičnimi priključki za povezavo z zračnimi kanali.
Zunanje stene: ZnAlMg zaščita 0,80 mm
Notranje stene: ZnAlMg zaščita 0,80 mm
Dno: ZnAlMg zaščita 0,80 mm
Debelina ohišja: 50,0 mm</t>
  </si>
  <si>
    <t>Ohišje naprave - lastnosti</t>
  </si>
  <si>
    <t xml:space="preserve">0,00 ... Mehanske lastnosti:
- Razred prenosa toplote: T2
- Razred toplotnega mosta: TB2
- Razred puščanja -400Pa: L2
- Razred puščanja +700Pa: L2
- Razred mehanske stabilnosti: D1
- Puščanje filtra: F9
Naprava ima Eurovent certifikat.
Tip naprave in velikost
Kombinirana naprava: horizontalna dvoetažna
Naprava za dovodni zrak: CLP 3000-H-I-D-R-L2-C
Pretok zraka: 3.360 m3/h
Razred hitrosti zraka po EN13053: V1
Naprava za odvodni zrak: CLP 3000-H-I-D-R-L2-C
Pretok zraka: 1.680 m3/h
Razred hitrosti zraka po EN13053: V1
Energijski razred: A+1
</t>
  </si>
  <si>
    <t>Dovodni zrak</t>
  </si>
  <si>
    <t xml:space="preserve">1,00 kos Dovodni zrak
Kasetni filter F7
1 kpl. Kontrola filtra s tlačnim senzorjem Presigo
Žaluzija s pogonom NF24A
Fleksibilni priključek
1 kpl. Kabel za izenačitev potencialov za fleksibilni priključek
Protitočni ploščni prenosnik toplote
Pogoji ZIMA:
Rekuperacija (suha) po EN308: 82,2% Q = 23,21kW
Pogon žaluzije LM24A-SR
Prostotekoči ventilator EC/IE4
Pretok zraka: 3.360 m3/h
Eksterni padec tlaka: 350 Pa
"Zaščita 		IP54 / F"
Nazivna moč: 2,4 kW
1 Kos Senzor za regulacijo konstantnega volumskega pretoka zraka CAV (brez zaslona)
Fleksibilni priključek
1 kpl. Kabel za izenačitev potencialov za fleksibilni priključek
Dušilnik zvoka
Dušenje zvoka: 250 Hz: 21,0 dB
</t>
  </si>
  <si>
    <t>Vodni grelnik</t>
  </si>
  <si>
    <t>1,00 kos Vodni grelnik
Pretok zraka: 3.360 m3/h
Vstopni zrak: 7,6°C
Izstopni zrak: 22,00°C 
Grelna moč: 16,21 kW 
Režim vode 45/40°C, 100% voda
Tripotni ventil ZMD315-4,0+ zvezni pogon RVAZ4-24A</t>
  </si>
  <si>
    <t>Hladilni DX register</t>
  </si>
  <si>
    <t>1,00 kos Hladilni DX register
Pretok zraka: 3.360 m3/h
Vstopni zrak: 33,5°C / 41,0 %
Izstopni zrak: 19,0°C / 75,0 %
Hladilna moč: 25,24 kW
Hladivo: R32
Banja
Eliminator kapljic
število hladilnih krogov: 1</t>
  </si>
  <si>
    <t>Odvodni zrak</t>
  </si>
  <si>
    <t>1,00 kos Odvodni zrak
Dušilnik zvoka
Dušenje zvoka: 250 Hz: 21,0 dB
Kasetni filter M6
1 kpl. Kontrola filtra s tlačnim senzorjem Presigo
Fleksibilni priključek
1 kpl. Kabel za izenačitev potencialov za fleksibilni priključek
Dodatna oprema / Izvedba / Opomba
1 Kos Integrirana krmilna omara
Prostotekoči ventilator EC/IE4
Pretok zraka: 1.680 m3/h
Eksterni padec tlaka: 500 Pa
Zaščita IP54 / F
Nazivna moč: 2,4 kW
1 Kos Senzor za regulacijo konstantnega volumskega pretoka zraka CAV (brez zaslona)
Žaluzija s pogonom NF24A
Fleksibilni priključek
1 kpl. Kabel za izenačitev potencialov za fleksibilni priključek</t>
  </si>
  <si>
    <t>Regulacija</t>
  </si>
  <si>
    <t>1,00 kos Regulacija s Systemair ACCESS CU27-C
Vključno s kompletom za priključitev.
Z grafičnim uporabniškim vmesnikom, diagramom poteka in pregledom Sistema. HTML5 uporabniški vmesnik, vizualizacija z uporabo Google Chrome ali Mozilla Firefox.
Možne krmilne funkcije
• 3 stopnje ventilatorja
• regulacija ventilatorja
• Kompenzacija volumskega pretoka zraka na podlagi temperature, vlažnosti in CO2
• Regulacija temperature
• 10 zaporedij za ogrevanje, hlajenje, rekuperacijo toplote in žaluzij
protitočni ploščni prenosnik toplote ali glikolni sistem
• Tedenski program z dvema preklopnima časoma na dan za vsako stopnjo ventilatorja
• Regulacija temperature z ločenimi PID regulatorji za posamezna zaporedja
• Učinkovite funkcije varčevanja z energijo
• Prosto hlajenje
• Regulacija na osnovi zahteve
• Možna je povezava z CNS preko BACnet TCP / IP, MODbus TCP / IP, BACnet MS / TP, MODbus RTU and Exoline.</t>
  </si>
  <si>
    <t>Nadzorna pološča</t>
  </si>
  <si>
    <t>1,00 kos Nadzorna plošča NaviPad-PD70-C 
1 kos
NaviPad nadzorna plošča za klimatske naprave  Systemair s krmilnikom ACCESS.
• Ergonomska in robustna oblika
• Grafični uporabniški vmesnik z diagramom poteka in pregledom sistema
• Kapacitivni zaslon na dotik, 7 "
• 3-metrski priključni kabel z vtičem RJ45
• Gumb Domov s signalizacijo alarmnega sporočila
• Upravljanje do deveti prezračevalnih naprav preko ene krmilne enote
• HTML5 uporabniški vmesnik
• Odporen na udarce 1.2 m, IP54, 0 - 50 ° C
Dodatna oprema:
- dušilna enota na ETA in SUP</t>
  </si>
  <si>
    <t>2.1.2.1.</t>
  </si>
  <si>
    <t>Zunanja Split enota MITSUBISHI MUZ-AP35VG</t>
  </si>
  <si>
    <t>Zunanja enota klimatske naprave za hlajenje in ogrevanje, 
hladilna moč 22,0 kW, 
ogrevalna moč 27,0 kW, 
el. priključna moč 7,2 kW, 
priključna napetost 400V 50Hz,
izvedba "Split" za priklop toplotnega izmenjevalca z direktno ekspanzijo, vključno s pritrdilno konstrukcijo za pritrditev na steno, vključno zagon naprave, ki ga izvede pooblaščen serviser, 
dim.: 1338x1050x330mm
kot naprimer ali enakovredno proizv. MITSUBISHI ELECTRIC tip PUZ-ZM250YKA2, ali enakovredno</t>
  </si>
  <si>
    <t>2.1.3.1.</t>
  </si>
  <si>
    <t>Komfovent Domekt CF 200 V KN2</t>
  </si>
  <si>
    <t>Kompaktna klimatska naprava KN2 za dovod in odvod zraka v izoliranem ohišju, za notranjo montažo, stenska postavitev, priključki z vrha, ki vključuje:
 -dovodni in odvodni ventilator z EC motorji, 
 -ploščni rekuperator, z vgrajeno By-pass loputo
 -panelna filtra F7 dovod in M5 odvod
 -električni grelnik 0,5 kW, integriran v napravi 
 -električni predgrelnik v funkciji preprečitve zamrzovanja rekuperatorja 1,0 kW, integriran v napravi
 -vsa tipala integrirana v napravi, razen tipala dovodnega zraka
- MODBUS komunikacijski vmesnik
Dovodni ventilator:
Pretok zraka: 300 m3/h
Dp ekst.: 100 Pa
Moč EM: 34 W
Odvodni ventilator:
Pretok zraka: 300 m3/h
Dp ekst.: 100 Pa
Moč EM: 26 W
Napajanje : Uel = 230 V / 50 Hz / 1~
Izkoristek rekuperacije: &gt;90%.
Hrupnost v okolico (na 3m) &lt;36 dB
Mere naprave:
Dolžina (mm): 595
Širina (mm): 630
Višina (mm): 790
Teža (kg): 42
Ustreza naprava:
kot npr. KOMFOVENT Domekt CF 300 V-F7/M5-C6M.1</t>
  </si>
  <si>
    <t>2.1.3.2.</t>
  </si>
  <si>
    <t>Komfovent Domekt CF 500 F KN3/KN4</t>
  </si>
  <si>
    <t>Kompaktna klimatska naprava KN3/KN4 za dovod in odvod zraka v izoliranem ohišju, stropna horizontalna postavitev, priključki s strani, ki vključuje:
 -dovodni in odvodni ventilator z EC motorji, z možnostjo nastavitve konstantnega (ali variabilnega-opcija)  pretoka zraka
 -ploščni rekuperator, z vgrajeno By-pass loputo
 -panelna filtra, F7 dovod in M5 odvod
 -električni grelnik 0,5 kW, integriran v napravi 
 -električni predgrelnik v funkciji preprečitve zamrzovanja rekuperatorja 1,5 kW, integriran v napravi
- MODBUS komunikacijski vmesnik
Dovodni ventilator:
Pretok zraka: 500 m3/h
Dp ekst.: 300 Pa
Moč EM: 172 W
Odvodni ventilator:
Pretok zraka: 500 m3/h
Dp ekst.: 300 Pa
Moč EM: 172 W
Napajanje : Uel = 230 V / 50 Hz / 1~
Izkoristek rekuperacije: 89,1%.
Hrupnost v okolico (na 3m) &lt;43 dB
Mere naprave:
Dolžina (mm): 1400
Širina (mm): 1045
Višina (mm): 292
Teža (kg): 93
Ustreza naprava:
kot npr. KOMFOVENT Domekt CF 500 F R1(L1) F7/M5  C6M</t>
  </si>
  <si>
    <t>2.1.3.3.</t>
  </si>
  <si>
    <t>Komfovent Domekt CF 250 F KN5</t>
  </si>
  <si>
    <t>Kompaktna klimatska naprava KN5 za dovod in odvod zraka v izoliranem ohišju, stropna horizontalna postavitev, priključki s strani, ki vključuje:
 -dovodni in odvodni ventilator z EC motorji, z možnostjo nastavitve konstantnega (ali variabilnega-opcija)  pretoka zraka
 -ploščni rekuperator, z vgrajeno By-pass loputo
 -panelna filtra, F7 dovod in M5 odvod
 -električni grelnik 0,5 kW, integriran v napravi 
 -električni predgrelnik v funkciji preprečitve zamrzovanja rekuperatorja 1,0 kW, integriran v napravi
 -vsa tipala integrirana v napravi, razen tipala dovodnega zraka
- MODBUS komunikacijski vmesnik
Dovodni ventilator:
Pretok zraka: 250 m3/h
Dp ekst.: 180 Pa
Moč EM: 91W
Odvodni ventilator:
Pretok zraka: 250 m3/h
Dp ekst.: 180 Pa
Moč EM: 91W
Napajanje : Uel = 230 V / 50 Hz / 1~
Izkoristek rekuperacije: 85%.
Hrupnost v okolico (na 3m) &lt;43 dB
Mere naprave:
Dolžina (mm): 1250
Širina (mm): 604
Višina (mm): 294
Teža (kg): 52
Ustreza naprava:
kot npr. KOMFOVENT Domekt CF 250 F R1(L1) F7/M5 C6M</t>
  </si>
  <si>
    <t>2.1.4.1.</t>
  </si>
  <si>
    <t>Stenski upravljalnik</t>
  </si>
  <si>
    <t>Stenski upravljalnik za prezračevalne naprave, povezljiv preko MODBUS protokola s CNS
kot naprimer Komfovent C6.1</t>
  </si>
  <si>
    <t>2.1.5.1.</t>
  </si>
  <si>
    <t>Zagon prezračevalnih naprav</t>
  </si>
  <si>
    <t>Zagon prezračevalnih naprav s strani pooblaščene osebe</t>
  </si>
  <si>
    <t>2.1.6.1.</t>
  </si>
  <si>
    <t>Elektrostatična filtirna enota</t>
  </si>
  <si>
    <t>Elektrostatična filtirna enota
Vmax=5000 m3/h
Pel=30W (1f/230V/50Hz)
dim.: 900x630x640 mm
Proizvod: Purified air ESP Range 3000, ali enakovredno</t>
  </si>
  <si>
    <t>2.1.7.1.</t>
  </si>
  <si>
    <t>Cevni ventilator SYSTEMAIR RVK-200 + EP</t>
  </si>
  <si>
    <t>Cevni radialni ventilator, z nazaj zakrivljenimi lopaticami, s plastificiranim ohišjem in rotorjem, 
pretok zraka 600 m3/h, 
totalni tlak 250 Pa,
z enofaznim elektromotorjem 230V 50Hz, z zunanjim rotorjem, 
nazivna moč 164 W, 
pritrjen z objemkami vključno z elastičnim priključkom, 
kot naprimer ali enakovredno proizv./tip SYSTEMAIR/RVK-200 E2-L, ali enakovredno 
nazivni premer 200 mm</t>
  </si>
  <si>
    <t>2.1.8.1.</t>
  </si>
  <si>
    <t>Streš.ventilator SYSTEMAIR DVNI 355E4</t>
  </si>
  <si>
    <t>2.1.8.2.</t>
  </si>
  <si>
    <t>Streš.ventilator SYSTEMAIR DVNI 355 EC</t>
  </si>
  <si>
    <t>2.1.9.1.</t>
  </si>
  <si>
    <t>Dušilna loputa SYSEMAIR TUNE-R-B 100</t>
  </si>
  <si>
    <t>Dušilna loputa, z ohišjem iz pocinkane pločevine, z mehanizmom za ročno nastavljanje lamele, 
kot naprimer ali enakovredno proizv. SYSTEMAIR tip TUNE-R-B, ali enakovredno 
premer D = 100 mm</t>
  </si>
  <si>
    <t>2.1.9.2.</t>
  </si>
  <si>
    <t>Dušilna loputa SYSEMAIR TUNE-R-B 125</t>
  </si>
  <si>
    <t>Enako, razen  D = 125 mm</t>
  </si>
  <si>
    <t>2.1.9.3.</t>
  </si>
  <si>
    <t>Dušilna loputa SYSEMAIR TUNE-R-B 160</t>
  </si>
  <si>
    <t>Enako, razen  D = 160 mm</t>
  </si>
  <si>
    <t>2.1.9.4.</t>
  </si>
  <si>
    <t>Dušilna loputa SYSEMAIR TUNE-R-B 180</t>
  </si>
  <si>
    <t>Enako, razen  D = 180 mm</t>
  </si>
  <si>
    <t>2.1.10.1.</t>
  </si>
  <si>
    <t>Žaluzija tesna SISTEMAIR TUNE-S, B=300 H=200</t>
  </si>
  <si>
    <t>Regulacijska zrakotesna žaluzija, po EN 1751/4, z vstavljenimi gumi tesnili, z ohišjem iz pocinkane pločevine in lamelami iz aluminijastih profilov, s protismerno delujočimi lamelami, z ročico za ročno regulacijo, 
kot naprimer ali enakovredno proizv. SISTEMAIR tip TUNE-S-H, ali enakovredno 
B = 300 mm, H = 200 mm</t>
  </si>
  <si>
    <t>2.1.10.2.</t>
  </si>
  <si>
    <t>Žaluzija tesna SISTEMAIR TUNE-S, B=300 H=300</t>
  </si>
  <si>
    <t>Enako, razen B = 300 mm, H = 300 mm</t>
  </si>
  <si>
    <t>2.1.10.3.</t>
  </si>
  <si>
    <t>Žaluzija tesna SISTEMAIR TUNE-S, B=600 H=300</t>
  </si>
  <si>
    <t>Enako, razen B = 600 mm, H = 300 mm</t>
  </si>
  <si>
    <t>2.1.11.1.</t>
  </si>
  <si>
    <t>Loputa zaporna SYTEMAIR tip TUNE-R-160-1-H</t>
  </si>
  <si>
    <t>Zaporna loputa, zrakotesna po EN 1751/4, propustnost A1, z ohišjem in lamelo iz pocinkane pločevine, z gumi tesnilom na zunanji strani, z ročico za ročno zapiranje, 
kot naprimer ali enakovredno proizv. SYTEMAIR tip TUNE-R-1-H, 
nazivni premer 160</t>
  </si>
  <si>
    <t>2.1.12.1.</t>
  </si>
  <si>
    <t>Žaluzija tesna SISTEMAIR TUNE-S, B=450 H=300</t>
  </si>
  <si>
    <t>Zaporna zrakotesna žaluzija, po EN 1751/4, z vstavljenimi gumi tesnili, z ohišjem iz pocinkane pločevine in lamelami iz aluminijastih profilov, s protismerno delujočimi lamelami, z ročico za ročno regulacijo, 
kot naprimer ali enakovredno proizv. SISTEMAIR tip TUNE-S-H, ali enakovredno
B = 450 mm, H = 300 mm</t>
  </si>
  <si>
    <t>2.1.12.2.</t>
  </si>
  <si>
    <t xml:space="preserve">Enako, razen B = 600 mm, H = 300 mm     
</t>
  </si>
  <si>
    <t>2.1.13.1.</t>
  </si>
  <si>
    <t>Protipov.loputa metuljčna SYSTEMAIR RSK 160</t>
  </si>
  <si>
    <t>Protipovratna loputa, z ohišjem iz pocinkane pločevine, z metuljčno loputnico, s tesnilnim in pritrdilnim materialom, 
kot naprimer ali enakovredno proizv. SYSTEMAIR, 
premer 160 mm</t>
  </si>
  <si>
    <t>2.1.14.1.</t>
  </si>
  <si>
    <t>Reg.pretoka zraka SYSTEMAIR RDR 160</t>
  </si>
  <si>
    <t>Mehanski regulator pretoka zraka, 
nastavljena količina zraka 100-180 m3/h, za vzdrževanje konstantnega pretoka zraka, brez pomožne energije, z regulacijsko membrano, z ohišjem iz plastike, za vgradnjo v prezračevalno cev, 
kot naprimer ali enakovredno proizv.  SYSTEMAIR tip RDR, ali enakovredno
premer D = 160 mm</t>
  </si>
  <si>
    <t>2.1.14.2.</t>
  </si>
  <si>
    <t>Reg.pretoka zraka SYSTEMAIR RDR 200</t>
  </si>
  <si>
    <t>Enako, razen nazivni premer D = 200 mm</t>
  </si>
  <si>
    <t>2.1.15.1.</t>
  </si>
  <si>
    <t>Dušilnik zvoka za kanal.vent. SYSTEMAIR LDR 500x300 mm</t>
  </si>
  <si>
    <t>Dušilnik zvoka za kanalski ventilator, z ohišjem iz jeklene pločevine, z negorljivimi dušilnimi kulisami, za vgradnjo v pravokotni zračni kanal, vključno s pritrdilnim materialom, 
kot naprimer ali enakovredno proizv. SYSTEMAIR tip LDR, ali enakovredno, nazivna velikost 500 x 300 mm</t>
  </si>
  <si>
    <t>2.1.16.1.</t>
  </si>
  <si>
    <t>Fleks.dušiln.zvoka TROX CF25 L=1000 d=125</t>
  </si>
  <si>
    <t>Okrogli fleksibilni dušilnik zvoka, z zunanjim fleksibilnim plaščem in notranjim plaščem iz perforirane aluminijaste pločevine, s polnilom iz mineralne volne, debelina polnila 25 mm, z ravnimi priključki, 
kot naprimer ali enakovredno proizv. TROX tip CF, ali enakovredno, 
L = 1000 mm, d = 125 mm</t>
  </si>
  <si>
    <t>2.1.16.2.</t>
  </si>
  <si>
    <t>Fleks.dušiln.zvoka TROX CF25 L=1000 d=160</t>
  </si>
  <si>
    <t>Okrogli fleksibilni dušilnik zvoka, z zunanjim fleksibilnim plaščem in notranjim plaščem iz perforirane aluminijaste pločevine, s polnilom iz mineralne volne, debelina polnila 25 mm, z ravnimi priključki, 
kot naprimer ali enakovredno proizv. TROX tip CF, ali enakovredno, 
L = 1000 mm, d = 160 mm</t>
  </si>
  <si>
    <t>2.1.16.3.</t>
  </si>
  <si>
    <t>Fleks.dušiln.zvoka TROX CF25 L=1000 d=200</t>
  </si>
  <si>
    <t>Enako, razen L = 1000 mm, d = 200 mm</t>
  </si>
  <si>
    <t>2.1.17.1.</t>
  </si>
  <si>
    <t>Difuzor s šobami kvadr. s komoro SYSTEMAIR CAP-G 160</t>
  </si>
  <si>
    <t>Difuzor s posamezno nastavljivimi šobami, s kvadratno čelno masko in kvadratno razporejenimi šobami, maska izdelana iz jeklene pločevine, barva RAL 9003, s kvadratno priključno komoro iz pocinkane pločevine, s stranskim priključkom in regulacijsko loputo, 
kot naprimer ali enakovredno proizv. SYSTEMAIR tip CAP-G, ali enakovredno 
nazivni premer 160 mm</t>
  </si>
  <si>
    <t>2.1.17.2.</t>
  </si>
  <si>
    <t>Difuzor s šobami kvadr. s komoro SYSTEMAIR CAP-G 200</t>
  </si>
  <si>
    <t>Enako, razen  nazivni premer 200 mm</t>
  </si>
  <si>
    <t>2.1.18.1.</t>
  </si>
  <si>
    <t>Stolpni difuzor pravokotni IMP SD-6/F3 vel.1000 H=1500 mm</t>
  </si>
  <si>
    <t>Stolpni difuzor izdelan iz jeklene pločevine barva RAL 9010, perforacija je kvadratna (prosti presek 69%), pravokotne oblike, s filtrom na obodu, 
kot naprimer ali enakovredno proizv. OC IMP Klima, tip SD-6/F3, ali enakovredno, velikost 1000 mm, višina 1500 mm</t>
  </si>
  <si>
    <t>2.1.19.1.</t>
  </si>
  <si>
    <t>Prezrač.ventil SYSTEMAIR TFF 100</t>
  </si>
  <si>
    <t>Prezračevalni ventil za dovod zraka, izdelan iz jeklene pločevine, lakiran v standardni beli barvi, z nastavljivim krožnikom okrogle oblike, 
kot naprimer ali enakovredno proizv. SYSTEMAIR tip TFF, ali enakovredno velikost 100</t>
  </si>
  <si>
    <t>2.1.19.2.</t>
  </si>
  <si>
    <t>Prezrač.ventil SYSTEMAIR TFF 125</t>
  </si>
  <si>
    <t>Enako, razen  velikost 125</t>
  </si>
  <si>
    <t>2.1.20.1.</t>
  </si>
  <si>
    <t>Prezrač.ventil SYSTEMAIR EFF 100</t>
  </si>
  <si>
    <t>Prezračevalni ventil za odvod zraka, izdelan iz jeklene pločevine, lakiran v standardni beli barvi, z nastavljivim krožnikom okrogle oblike, 
kot naprimer ali enakovredno proizv. SYSTEMAIR tip EFF, ali enakovredno velikost 100</t>
  </si>
  <si>
    <t>2.1.20.2.</t>
  </si>
  <si>
    <t>Prezrač.ventil SYSTEMAIR EFF 125</t>
  </si>
  <si>
    <t>2.1.20.3.</t>
  </si>
  <si>
    <t>Prezrač.ventil SYSTEMAIR EFF 160</t>
  </si>
  <si>
    <t>Enako, razen  velikost 160</t>
  </si>
  <si>
    <t>2.1.21.1.</t>
  </si>
  <si>
    <t>Razdelilna komora izol. plast. systemair 10 x 75 d160</t>
  </si>
  <si>
    <t>Razdelilna komora za dovod in odvod zraka, z izolacijsko oblogo za dušenje zvoka, izdelana iz umetne mase, št. priključkov 10, za razvodne cevi d 75, priključek za dovod/odvod d 160, vključno pritrdilni in tesnilni material, 
kot naprimer ali enakovredno proizv. Systemair ali enakovredno</t>
  </si>
  <si>
    <t>2.1.21.2.</t>
  </si>
  <si>
    <t>Razdelilna komora izol. plast. systemair 15 x 75 d180</t>
  </si>
  <si>
    <t>Enako, razen priklop d180 in št. priključkov 15</t>
  </si>
  <si>
    <t>2.1.21.3.</t>
  </si>
  <si>
    <t>Razdelilna komora izol. plast. systemair 15+1 x 75 d180</t>
  </si>
  <si>
    <t>Enako, razen priklop d180 in št. priključkov 15+1</t>
  </si>
  <si>
    <t>2.1.22.1.</t>
  </si>
  <si>
    <t>Stropna komora PE BOSSPLAST PE-FLEX 2-75 d 125</t>
  </si>
  <si>
    <t>Stropna komora za dovod/odvod zraka, izdelana iz umetne mase PE, z dvema priključkoma za razvodno cev d 75, priključek na ventil d 125, vgradnja nad ploščo, vključno pritrdilni in tesnilni material, 
kot naprimer ali enakovredno proizv. PE-FLEX</t>
  </si>
  <si>
    <t>2.1.22.2.</t>
  </si>
  <si>
    <t>Stenska komora PE BOSSPLAST PE-FLEX 2-75 d 125</t>
  </si>
  <si>
    <t>Stenska komora za dovod/odvod zraka, izdelana iz umetne mase PE, z dvema priključkoma za razvodno cev d 75, priključek na ventil d 125, vgradnja v stensko konstrukcijo, vključno pritrdilni in tesnilni material, 
kot naprimer ali enakovredno proizv. PE-FLEX</t>
  </si>
  <si>
    <t>2.1.23.1.</t>
  </si>
  <si>
    <t>Komora s filtrom HELIOS VFE 70</t>
  </si>
  <si>
    <t>Komora za odvod zraka iz kuhinje, izdelana iz pocinkane pločevine, končno lakirana v standardni beli barvi, s pralnim maščobnim filtrom, vključno pritrdilni in tesnilni material, 
kot naprimer ali enakovredno proizv. HELIOS tip VFE 70, ali enakovredno</t>
  </si>
  <si>
    <t>2.1.24.1.</t>
  </si>
  <si>
    <t>Rešetka Al SYSTEMAIR NOVA A11 R1, 225 x 125</t>
  </si>
  <si>
    <t>Aluminijasta prezračevalna rešetka s posamično nastavljivimi vodoravnimi lamelami, izdelana iz vlečenih Al profilov v naravni barvi aluminija, pritrjena z vidnimi vijaki, vključno z nastavkom s protismernimi lamelami za regulacijo količine zraka, 
kot naprimer ali enakovredno proizv. SYSTEMAIR tip NOVA A11 R1, ali enakovredno 
BxH = 225 x 125 mm</t>
  </si>
  <si>
    <t>2.1.24.2.</t>
  </si>
  <si>
    <t>Rešetka Al SYSTEMAIR NOVA A11 R1, 325 x 125</t>
  </si>
  <si>
    <t>Enako, razen  BxH = 325 x 125 mm</t>
  </si>
  <si>
    <t>2.1.24.3.</t>
  </si>
  <si>
    <t>Rešetka Al SYSTEMAIR NOVA A12 R1 UR 600 x 300</t>
  </si>
  <si>
    <t>Enako, razen  BxH = 600 x 300 mm</t>
  </si>
  <si>
    <t>2.1.25.1.</t>
  </si>
  <si>
    <t>Zašč.rešetka Al BOSSPLAST B AZR, B=600 H=300</t>
  </si>
  <si>
    <t>Zaščitna rešetka s fiksnimi lamelami, z nosilnim okvirjem in prečnimi lamelami iz Al profilov v naravni barvi aluminija, razmik med lamelami je 100 mm, z zaščitno mrežo proti pticam, rešetka pritrjena z vidnimi vijaki, 
kot naprimer ali enakovredno proizv. BOSSPLAST tip B AZR, ali enakovredno 
B = 600 mm, H = 300 mm</t>
  </si>
  <si>
    <t>2.1.25.2.</t>
  </si>
  <si>
    <t>Zašč.rešetka Al BOSSPLAST B AZR, B=450 H=300</t>
  </si>
  <si>
    <t>Enako, razen B = 450 mm, H = 300 mm</t>
  </si>
  <si>
    <t>2.1.26.1.</t>
  </si>
  <si>
    <t>Zašč.rešetka Al SYSTEMAIR PZAL-S, B=315 H=315</t>
  </si>
  <si>
    <t>Enako, razen B = 315 mm, H = 315 mm</t>
  </si>
  <si>
    <t>2.1.26.2.</t>
  </si>
  <si>
    <t>Zašč.rešetka Al SYSTEMAIR PZAL-S, B=200 H=200</t>
  </si>
  <si>
    <t>Enako, razen B = 200 mm, H = 200 mm</t>
  </si>
  <si>
    <t>2.1.26.3.</t>
  </si>
  <si>
    <t>Okr.zašč.rešetka Al Systemair IGC 125</t>
  </si>
  <si>
    <t>Okrogla zaščitna rešetka, z nosilnim okvirjem in prečnimi lamelami iz Al profilov, z zaščitno mrežo iz pocinkane žice, pritrjena na steno, 
kot naprimer ali enakovredno proizv. SYSTEMAIR tip IGC, ali enakovredno, 
nazivni premer 125 mm</t>
  </si>
  <si>
    <t>2.1.26.4.</t>
  </si>
  <si>
    <t>Okr.zašč.rešetka Al Systemair IGC 200</t>
  </si>
  <si>
    <t>2.1.28.2.</t>
  </si>
  <si>
    <t>Protipož.loputa EI90 el.pogon FDR-3G-B230T 200</t>
  </si>
  <si>
    <t>Okrogla protipožarna loputa, izdelana v skladu z EN 1366-2, s CE certifikatom po EN 15650, klasificirana po EN 13501-3 na požarno odpornost EI60, ohišje izdelano iz pocinkane pločevine, lamela izdelana iz kalcijevega silikata, z elektromotornim pogonom 230V,  vključno z kompenzatorji reztezka iz jadrovine, vgradnja v skladu z ÖNORM H 6031
kot na primer ali enakovredno kot naprimer ali enakovredno proizv. Systemair, tip FDR-3G- B230T, 
D = 200</t>
  </si>
  <si>
    <t>2.1.29.1.</t>
  </si>
  <si>
    <t>Elastični priklj. za PL d 125</t>
  </si>
  <si>
    <t>Elastični priključek za protipožarno loputo, izdelan iz gorljive tkanine, v skladu z ÖNORM H 6031, s kablom za premostitev potenciala, 
kot naprimer ali enakovredno proizv. SYSTEMAIR tip FCR, ali enakovredno 
za vgradnjo v okrogli kanal, premer 125 mm</t>
  </si>
  <si>
    <t>2.1.29.2.</t>
  </si>
  <si>
    <t>Elastični priklj. za PL SYSTEMAIR FCR d 200</t>
  </si>
  <si>
    <t>Enako, razen  premer 200 mm</t>
  </si>
  <si>
    <t>2.1.30.1.</t>
  </si>
  <si>
    <t>Elastični priklj. za PL SYSTEMAIR FCS B=300 H=300</t>
  </si>
  <si>
    <t>Elastični priključek za protipožarno loputo, izdelan iz gorljive tkanine, v skladu z ÖNORM H 6031, s prirobničnim priključkom, s kablom za premostitev potenciala, 
kot naprimer ali enakovredno proizv. SYSTEMAIR tip FCS, ali enakovredno
B = 300 mm, H = 300 mm</t>
  </si>
  <si>
    <t>2.1.30.2.</t>
  </si>
  <si>
    <t>Elastični priklj. za PL SYSTEMAIR FCS B=600 H=300</t>
  </si>
  <si>
    <t>2.1.31.1.</t>
  </si>
  <si>
    <t>Strešna kapa kot deflektor poc. D=160</t>
  </si>
  <si>
    <t>Strešna kapa, kot deflektor, za vertikalni izpuh zraka, iz pocinkane pločevine, z zaščitno žično mrežo, vključno s pritrdilnim materialom, okroglega preseka, D 160 mm</t>
  </si>
  <si>
    <t>2.1.31.2.</t>
  </si>
  <si>
    <t>Strešna kapa kot deflektor poc. D=200</t>
  </si>
  <si>
    <t>Enako, razen  D 200 mm</t>
  </si>
  <si>
    <t>2.1.32.1.</t>
  </si>
  <si>
    <t>Strešna kapa kot deflektor pravokotni DFE 200x80</t>
  </si>
  <si>
    <t>Strešna kapa, kot deflektor, za vertikalni izpuh zraka, iz pocinkane pločevine, z zaščitno žično mrežo, vključno s pritrdilnim materialom, pravokotnega preseka, A = 200 mm B = 80 mm</t>
  </si>
  <si>
    <t>2.1.32.2.</t>
  </si>
  <si>
    <t>Strešna kapa kot deflektor pravokotni DFE 500x200</t>
  </si>
  <si>
    <t>Enako, razen A = 300 mm B = 200 mm</t>
  </si>
  <si>
    <t>2.1.33.1.</t>
  </si>
  <si>
    <t>Napa nad pomivalnim strojem</t>
  </si>
  <si>
    <t>Napa nad pomivalnim strojem
Klasična odvodna kuhinjska napa stenske izvedbe, trapezne oblike, izdelana iz NIRO jeklene pločevine z lovilniki maščobe, vročinsko odporno svetilko IP54  in lovilnim žlebom po notranjem robu nape. Odvod maščobe je izveden z visoko učinkovitimi lovilniki maščobe, ki omogočajo maksimalno stopnjo izločanja, možno jih je odstraniti brez orodja in so primerni za pranje v pomivalnih strojih.
Spodnji rob nape je oblikovan kot lovilni žleb maščobe
Stenska kuhinjska napa iz nerjaveče pločevine 1.4301, 220 z obodnim lovilcem kondenzata
PICHLER P-WH-K 1300x1400x450mm 1000m3/h
3 kos filter 500x500 FSRES
Dobavitelj: PICHLER &amp; CO d.o.o. ali enakovredno</t>
  </si>
  <si>
    <t>2.1.33.2.</t>
  </si>
  <si>
    <t>Napa nad fritezo</t>
  </si>
  <si>
    <t>Napa nad fritezo
Klasična odvodna kuhinjska napa stenske izvedbe, trapezne oblike, izdelana iz NIRO jeklene pločevine z lovilniki maščobe, vročinsko odporno svetilko IP54  in lovilnim žlebom po notranjem robu nape. Odvod maščobe je izveden z visoko učinkovitimi lovilniki maščobe, ki omogočajo maksimalno stopnjo izločanja, možno jih je odstraniti brez orodja in so primerni za pranje v pomivalnih strojih.
Spodnji rob nape je oblikovan kot lovilni žleb maščobe
Stenska kuhinjska napa iz nerjaveče pločevine 1.4301, 220 z obodnim lovilcem kondenzata
PICHLER P-WH-K 1600x1100x450mm 500m3/h
3 kos filter 500x500 FSRES
Dobavitelj: PICHLER &amp; CO d.o.o. ali enakovredno</t>
  </si>
  <si>
    <t>2.1.33.3.</t>
  </si>
  <si>
    <t>Napa nad pečjo za glino</t>
  </si>
  <si>
    <t>Napa nad pečjo za glino
Klasična odvodna kuhinjska napa stenske izvedbe, trapezne oblike, izdelana iz NIRO jeklene pločevine z lovilniki maščobe, vročinsko odporno svetilko IP54  in lovilnim žlebom po notranjem robu nape. Odvod maščobe je izveden z visoko učinkovitimi lovilniki maščobe, ki omogočajo maksimalno stopnjo izločanja, možno jih je odstraniti brez orodja in so primerni za pranje v pomivalnih strojih.
Spodnji rob nape je oblikovan kot lovilni žleb maščobe
Stenska kuhinjska napa iz nerjaveče pločevine 1.4301, 220 z obodnim lovilcem kondenzata
PICHLER P-WH-K 1250x1000x450mm 600 m3/h
3 kos filter 500x500 FSRES
Dobavitelj: PICHLER &amp; CO d.o.o. ali enakovredno</t>
  </si>
  <si>
    <t>2.1.34.1.</t>
  </si>
  <si>
    <t>Reviz.odprtina za okrogli kanal RRD D=125</t>
  </si>
  <si>
    <t>Revizijska odprtina s pokrovom izdelana iz pocinkane pločevine, za vgradnjo v okrogli kanal, vključno s tesnilnim materialom, D 125 mm</t>
  </si>
  <si>
    <t>2.1.34.2.</t>
  </si>
  <si>
    <t>Reviz.odprtina za okrogli kanal RRD D=160</t>
  </si>
  <si>
    <t>Enako, razen  D 160 mm</t>
  </si>
  <si>
    <t>2.1.34.3.</t>
  </si>
  <si>
    <t>Reviz.odprtina za okrogli kanal RRD D=200</t>
  </si>
  <si>
    <t>2.1.35.1.</t>
  </si>
  <si>
    <t>Reviz.odprtina D=160</t>
  </si>
  <si>
    <t>Revizijska odprtina s pokrovom izdelana iz nerjavne pločevine, za vgradnjo v okrogli kanal, vključno s tesnilnim materialom, D 160 mm</t>
  </si>
  <si>
    <t>2.1.36.1.</t>
  </si>
  <si>
    <t>Reviz.odprtina ovalna GRD 180x80</t>
  </si>
  <si>
    <t>Revizijska odprtina s pokrovom izdelana iz pocinkane pločevine, za vgradnjo v zračni kanal, vključno s tesnilnim materialom, pokrov ovalne oblike, kot naprimer ali enakovredno proizv. Bossplast, dimenzije 180 x  80 mm</t>
  </si>
  <si>
    <t>2.1.37.1.</t>
  </si>
  <si>
    <t>Rešetka za vgr.v vrata, SYSTEMAIR NOVA D, 225 x 125</t>
  </si>
  <si>
    <t>Rešetka za prehod zraka med prostori, za vgradnjo v vrata, izdelana iz vlečenih Al profilov, v naravni barvi aluminija, pritrjena na vgradni okvir z vidnimi vijaki, s protiokvirjem za vgradnjo v vrata, 
kot naprimer ali enakovredno proizv. SYSTEMAIR tip NOVA D UR1, 
BxH = 225 x 125 mm</t>
  </si>
  <si>
    <t>2.1.37.2.</t>
  </si>
  <si>
    <t>Rešetka za vgr.v vrata, 225 x 225</t>
  </si>
  <si>
    <t>Enako, razen  BxH = 225 x 225 mm</t>
  </si>
  <si>
    <t>2.1.37.3.</t>
  </si>
  <si>
    <t>Rešetka za vgr.v vrata, SYSTEMAIR NOVA D, 625 x 325</t>
  </si>
  <si>
    <t>Enako, razen  BxH = 625 x 325 mm</t>
  </si>
  <si>
    <t>2.1.38.1.</t>
  </si>
  <si>
    <t>2.2.      RAZVOD PREZRAČEVANJA</t>
  </si>
  <si>
    <t>2.2.1.1.</t>
  </si>
  <si>
    <t>Okrogli kanali spiro pocinkani, s fazoni D=100</t>
  </si>
  <si>
    <t>Okrogli zračni kanali iz spiralno robljenih cevi, izdelani iz jeklene pocinkane pločevine, komplet z oblikovnimi kosi, pritrdilnim, spojnim in tesnilnim materialom, debelina pločevine po EN 1506 (DIN 24152), premer 100 mm</t>
  </si>
  <si>
    <t>2.2.1.2.</t>
  </si>
  <si>
    <t>Okrogli kanali spiro pocinkani, s fazoni D=125</t>
  </si>
  <si>
    <t>Enako, razen  premer 125 mm</t>
  </si>
  <si>
    <t>2.2.1.3.</t>
  </si>
  <si>
    <t>Okrogli kanali spiro pocinkani, s fazoni D=160</t>
  </si>
  <si>
    <t>Enako, razen  premer 160 mm</t>
  </si>
  <si>
    <t>2.2.1.4.</t>
  </si>
  <si>
    <t>Okrogli kanali spiro pocinkani, s fazoni D=180</t>
  </si>
  <si>
    <t>Enako, razen  premer 180 mm</t>
  </si>
  <si>
    <t>2.2.1.5.</t>
  </si>
  <si>
    <t>Okrogli kanali spiro pocinkani, s fazoni D=200</t>
  </si>
  <si>
    <t>2.2.1.6.</t>
  </si>
  <si>
    <t>Okrogli kanali spiro pocinkani, s fazoni D=250</t>
  </si>
  <si>
    <t>Enako, razen  premer 250 mm</t>
  </si>
  <si>
    <t>2.2.2.1.</t>
  </si>
  <si>
    <t>Okrogli kanali spiro inox, s fazoni D=160</t>
  </si>
  <si>
    <t>Okrogli zračni kanali iz spiralno robljenih cevi, izdelani iz nerjavne jeklene pločevine AISI 304, komplet z oblikovnimi kosi, pritrdilnim, spojnim in tesnilnim materialom, debelina pločevine po EN 1506 (DIN 24152)
Tesnost kanalov po EN16798-3 razred C oz. ATC3 oz. glede na zahteve kot naprimer ali enakovredno proizvajalca peči., premer 160 mm</t>
  </si>
  <si>
    <t>2.2.2.2.</t>
  </si>
  <si>
    <t>Okrogli kanali spiro inox, brez fazonov D=150</t>
  </si>
  <si>
    <t>2.2.2.3.</t>
  </si>
  <si>
    <t>Oblikovni kos spiro inox, R kos D=160 d=150</t>
  </si>
  <si>
    <t>Oblikovni kos za okrogli zračni kanal iz spiralno robljenih cevi, izdelan iz nerjavne jeklene pločevine AISI 304, 
Tesnost kanalov po EN16798-3 razred C oz. ATC3 oz. glede na zahteve kot naprimer ali enakovredno proizvajalca peči.
kot simetrični reducirni kos, D = 160 mm, d = 150 mm</t>
  </si>
  <si>
    <t>2.2.3.1.</t>
  </si>
  <si>
    <t>Kanali iz pocin. ploč.0,6 mm, s fazoni</t>
  </si>
  <si>
    <t>Pravokotni zračni kanali izdelani iz jeklene pocinkane pločevine, robljeni, normalno tesnjeni, razred tesnosti A po EN 1507, komplet z oblikovnimi kosi, pritrdilnim, spojnim in tesnilnim materialom, daljša stranica do 250 mm, min. debelina 0,6 mm.</t>
  </si>
  <si>
    <t>kg</t>
  </si>
  <si>
    <t>2.2.3.2.</t>
  </si>
  <si>
    <t>Kanali iz pocin. ploč.0,7 mm, s fazoni</t>
  </si>
  <si>
    <t>Enako, razen daljša stranica 280 do 500 mm, min. debelina 0,7 mm.</t>
  </si>
  <si>
    <t>2.2.3.3.</t>
  </si>
  <si>
    <t>Kanali iz pocin. ploč.0,8 mm, s fazoni</t>
  </si>
  <si>
    <t>Enako, razen daljša stranica 560 do 1000 mm, min. debelina 0,8 mm.</t>
  </si>
  <si>
    <t>2.2.4.1.</t>
  </si>
  <si>
    <t>Gibka zračna cev d=127 mm</t>
  </si>
  <si>
    <t>Gibka zračna cev iz aluminijastega laminata, ojačana z jekleno pocinkano spiralo, vključno s spojnim in tesnilnim materialom, 
notranji premer 127 mm</t>
  </si>
  <si>
    <t>2.2.4.2.</t>
  </si>
  <si>
    <t>Gibka zračna cev d=254 mm</t>
  </si>
  <si>
    <t>Enako, razen  notranji premer 254 mm</t>
  </si>
  <si>
    <t>2.2.5.1.</t>
  </si>
  <si>
    <t>Cev za hišno prezr. PE-HD HELIOS FSR-R d=75mm</t>
  </si>
  <si>
    <t>Gibka zračna cev za hišno prezračevanje, izdelana iz dvoslojnega PE-HD, z zunanjo rebrasto in notranjo gladko površino, z antistatičnim in antibakterijskim premazom, vgradnja v izolirano konstrukcijo, kot naprimer ali enakovredno proizv. HELIOS tip FRS-R 75/63, ali enakovredno, 
zunanji premer 75 mm</t>
  </si>
  <si>
    <t>2.2.6.1.</t>
  </si>
  <si>
    <t>Izol.cevi iz plošč kavčuka deb.19 mm</t>
  </si>
  <si>
    <t>Toplotna izolacija cevovodov, kolen in odcepov, izvedena iz plošč iz sintetičnega kavčuka, območje uporabe -40 do 105°C, požarni razred B-s3,d0 po EN 13501-1, koefic. parozapornosti min. 7000, kot naprimer ali enakovredno proizv. K-FLEX, debelina 25 mm.</t>
  </si>
  <si>
    <t>2.2.7.1.</t>
  </si>
  <si>
    <t>Izolac.kanalov miner.v. deb.30mm</t>
  </si>
  <si>
    <t>Toplotna izolacija zračnih kanalov izvedena iz blazin iz mineralnih vlaken gostote 100kg/m3, debelina izolacije 30 mm, kaširana na Al foliji, z lepljenimi stiki.</t>
  </si>
  <si>
    <t>2.3.      SPLOŠNO</t>
  </si>
  <si>
    <t>2.3.1.1.</t>
  </si>
  <si>
    <t>Napisne tablice</t>
  </si>
  <si>
    <t>Napisne tablice
Tablice za označevanje elementov - ventilatorji, požarne loputa, regulatorji pretoka, v trdi obliki, z obstojnim napisom (gravirano ali vtisnjeno), odgovarjajoče barve (za označevanje požarnih rdeče barve), vključno pritrdilni material.
Dimenzije B/H:   cca. 100x50 mm</t>
  </si>
  <si>
    <t>2.3.2.1.</t>
  </si>
  <si>
    <t>Preizkus tesnosti kanalske mreže</t>
  </si>
  <si>
    <t>Preizkus tesnosti kanalske mreže s stopnjo tesnosti A po SIST prEN 1507:2001 (dovoljena lekaža pri 400 Pa nadtlaka oziroma podtlaka je 1,32 l/s.m2). Preizkus se izvaja tudi v skladu s SIST EN 12599:2001 in SIST EN 12237:2003, vključno ves potrebni material za izvedbo preizkusa.
Površina kanalov, podvržena enemu preizkusu, mora biti vsaj 10% celotne površine posamezne kanalske trase, ki se preizkuša (ločeno kanali VTZ, ODZ, ZAZ, ZUZ), oziroma najmanj 10 m2. Standardni parametri testiranja so temperatura 20°C, atmosferski tlak 101325 Pa. V primeru odstopanj upoštevati korekcijske faktorje. Testni nadtlak oziroma podtlak je 400 Pa. Preizkus tesnosti se mora izvajati parcialno po zaključenih celotah kanalskega sistema (npr. posamezna vertikala v jašku, posamezni odcepi za sklop prostorov, …). Preizkus se izvede pred gradbenim zapiranjem posameznih kanalskih odsekov na končno montirane odseke kanalskih tras. Vse odprtine v kanalski trasi, podvržene preizkusu, morajo biti zaprte.</t>
  </si>
  <si>
    <t>2.3.3.1.</t>
  </si>
  <si>
    <t>Izvedba nastavitev in meritev hidravličnih razmer</t>
  </si>
  <si>
    <t>Izvedba nastavitev in meritev hidravličnih razmer
Izvedba nastavitev in meritev hidravličnih razmer v kanalskih mrežah, v skladu s predpisanimi parametri iz risb projektne dokumentacije, ureguliranje sistema na glavnih odcepih kanalov vročnega in odtočnega zraka (izstopi iz jaškov, odcepi po etažah,...), kompletno z izdelavo kvalificiranega zapisnika.
Po potrebi prisotnost pooblaščenih serviserjev dobavitelja klimatskih in prezračevalnih naprav."</t>
  </si>
  <si>
    <t>2.3.4.1.</t>
  </si>
  <si>
    <t>Funkcionalni preizkus izvedenih instalacij</t>
  </si>
  <si>
    <t>Funkcionalni preizkus izvedenih instalacij kompletno z izdelavo zapisnika.</t>
  </si>
  <si>
    <t>2.3.5.1.</t>
  </si>
  <si>
    <t>Revizijska vratca 155x115 cm</t>
  </si>
  <si>
    <t>Revizijska vratca z okvirjem v mavčnokartonasti oblogi stropa, izdelana iz dekapirane pločevine, lakirana, s tečaji za zapiranje, dimenzije okvirja 155 x 115 cm, z zaskočnim zapiranjem.</t>
  </si>
  <si>
    <t>2.3.5.2.</t>
  </si>
  <si>
    <t>Revizijska vratca 135x70 cm</t>
  </si>
  <si>
    <t>Revizijska vratca z okvirjem v mavčnokartonasti oblogi stropa, izdelana iz dekapirane pločevine, lakirana, s tečaji za zapiranje, dimenzije okvirja 135 x 70 cm, z zaskočnim zapiranjem.</t>
  </si>
  <si>
    <t>2.3.5.3.</t>
  </si>
  <si>
    <t>Revizijska vratca 30x30 cm</t>
  </si>
  <si>
    <t>Enako, razen  dimenzije okvirja 30 x 30 cm,</t>
  </si>
  <si>
    <t>2.3.6.1.</t>
  </si>
  <si>
    <t>Požarno tesnjenje protipožarne lopute</t>
  </si>
  <si>
    <t>Požarno tesnjenje protipožarne lopute, prehod skozi mavčno kartonsko steno požarnega sektorja odpornosti 60 min, z izdelavo menjalnika v MK steni, skladno z navodili kot naprimer ali enakovredno proizvajalca PL ter tesnjenje s certificiranim sistemom tenjenja skladno z zahtevo kot naprimer ali enakovredno proizvajalca lopute.</t>
  </si>
  <si>
    <t>S K U P N A  R E K A P I T U L A C I J A</t>
  </si>
  <si>
    <t>SKUPAJ</t>
  </si>
  <si>
    <t>Opisane storitve vključujejo vse pripadajoče materiale za funkcionalno izvedbo</t>
  </si>
  <si>
    <t xml:space="preserve"> in se razumejo kot "dobavljeno in montirano" , razen če ni drugače opredeljeno. </t>
  </si>
  <si>
    <t>5. SPLOŠNO</t>
  </si>
  <si>
    <t>5.1.      OSTALA DELA IN POSTAVKE</t>
  </si>
  <si>
    <t>5.1.1.1.</t>
  </si>
  <si>
    <t>Pripravljalna in zaključna dela (vsi sklopi instalcij)</t>
  </si>
  <si>
    <t xml:space="preserve">Pripravljalna in zaključna dela (vsi sklopi instalcij)
Pripravljalna in zaključna dela, v katero je zajeto zarisovanje, barvanje razvodov, čiščenje razvodov, čiščenje gradbišča,….
Ocenjeno
</t>
  </si>
  <si>
    <t>5.1.2.1.</t>
  </si>
  <si>
    <t>Transportni stroški</t>
  </si>
  <si>
    <t xml:space="preserve">Transportni stroški
Transportni in manipulativni stroški, pri čemer je potrebno upoštevati dostavo opreme do mesta namestitve oz. vgradnje ter po potrebi začasno skladiščenje le-te.
Ocenjeno
</t>
  </si>
  <si>
    <t>5.1.3.1.</t>
  </si>
  <si>
    <t>Zavarovanje</t>
  </si>
  <si>
    <t>Zavarovanje
Ocenjeno</t>
  </si>
  <si>
    <t>5.1.4.1.</t>
  </si>
  <si>
    <t>Dokumentacija: vris v PZI</t>
  </si>
  <si>
    <t>Tehnična dokumentacija: sprotno beleženje vseh sprememb s strani izvajalca, nastalih med izvedbo, vris v PZI projekt in predaja izdelovalcu PID projekta.</t>
  </si>
  <si>
    <t>pš</t>
  </si>
  <si>
    <t>5.1.5.1.</t>
  </si>
  <si>
    <t>Sušenje, pregrevanje estrihov</t>
  </si>
  <si>
    <t>Izvedba pregrevanja estrihov s talnim ogrevanjem, vključno z dobavo, namestitvijo, zagonom in demontažo ter stroški energentov za izvedbo pregrevanja.</t>
  </si>
  <si>
    <t>Simep inženiring d.o.o.</t>
  </si>
  <si>
    <t>Turnerjeva 21a</t>
  </si>
  <si>
    <t>2000 Maribor</t>
  </si>
  <si>
    <t>Popis materiala in del</t>
  </si>
  <si>
    <t>Strojne instalacije</t>
  </si>
  <si>
    <t>Izobraževalni zavod</t>
  </si>
  <si>
    <t>Mestna občina Ljubljana</t>
  </si>
  <si>
    <t>Mestni trg 1, 1000 Ljubljana</t>
  </si>
  <si>
    <t>S029-2023</t>
  </si>
  <si>
    <t>Strešni radialni ventilator V1, z nazaj zakrivljenimi lopaticami, z motorjem izven toka zraka, za neprekinjeno delovanje do 120°C, z ohišjem iz Al pločevine, s temeljno ploščo iz pocinkane pločevine, akustično izoliran z mineralno volno deb. 50 mm, za vertikalni izpih zraka, 
pretok zraka 500 m3/h, 
totalni tlak 200 Pa,
z enofaznim elektromotorjem 230V 50Hz, 
št. vrtljajev po podatkih dobavitelja 
nazivna moč 0,37 kW, 
kot naprimer ali enakovredno proizv./tip SYSTEMAIR/DVNI 355EC
Vključno podstavek za ravno streho z dušilcem zvoka, fleksibilni priključek, nepobratna loputa, regulator vrtljajev in spojni material 
nazivni premer 350 mm</t>
  </si>
  <si>
    <t>Strešni radialni ventilator, V2 z nazaj zakrivljenimi lopaticami, z motorjem izven toka zraka, za neprekinjeno delovanje do 120°C, z ohišjem iz Al pločevine, s temeljno ploščo iz pocinkane pločevine, akustično izoliran z mineralno volno deb. 50 mm, za vertikalni izpih zraka, 
pretok zraka 1500-2600 m3/h, 
totalni tlak 200-400 Pa,
z enofaznim EC krmiljenim elektromotorjem 230V 50Hz, 
št. vrtljajev po podatkih dobavitelja 
nazivna moč 0,36 kW, 
kot naprimer ali enakovredno proizv./tip SYSTEMAIR/DVNI EC
Vključno podstavek za ravno streho z dušilcem zvoka, fleksibilni priključek, nepobratna loputa, regulator vrtljajev in spojni material 
nazivni premer 350 mm</t>
  </si>
  <si>
    <t>TEHNIČNI PODATKI:
- ploščni toplotni izmenjevalec MWA3
- ne vsebuje bojlerja za sanitarno vodo
- temperaturno območje priprave vode: ogrevanje 25-60°C, sanitarna voda 40-60°C
- temperaturno območje priprave sistemske hladilne vode 5-25°C
- obtočna črpalka: Grundfos UPMXL GE0 25 - 125 180PWM
- varnostni ventil: ogrevanje 3 bar, sanitarna voda 10 bar
- varovalo pretoka vode: min 5.0 L/min
- električno napajanje (brez elektro grelca) 1F/230V/50Hz
- cevni električni grelec - moč 9 (3+6) kW, napajanje 3F/400V/50Hz, 3×16A
- dimenzija enote (VxDxG) 950x600x360 mm
- teža enote (brez vode): 63 kg
- teža enote (z vodo): 73 kg
- cevni priključek - voda G 3/2, medij R410A d25.4
- območje delovanja naprave - temperatura okolice: 0-35 °C,&lt; 80 % R.H.
- raven hrupa 28 dB
Dodatna oprema:
1 kos PAC-IF071B-E komunikacijski vmesnik
 2 kos tipalo za temperature v zalogovniku (PAC-THT011-E)
 1 kos Modbus vmesnik (PROCON A1M)
vključno zagon s strani pooblaščenega serviserja z nastavitvami projektnih parametrov
Kot na primer :
Proizvod:   Mitsubishi Electric
Tip: PUHZ-SHW230YKA2 + ERSE-YM9EC  + dodatna opema
ali enakovredno</t>
  </si>
  <si>
    <t>3.5.      SPLOŠNO</t>
  </si>
  <si>
    <t>3.5.6.2.</t>
  </si>
  <si>
    <t>3.5.6.3.</t>
  </si>
  <si>
    <t>Komplet umivalnik za invalide, sestavljen iz:</t>
  </si>
  <si>
    <t>Komplet umivalnika, sestavljen iz:</t>
  </si>
  <si>
    <t>Komplet WC, sestavljen iz:</t>
  </si>
  <si>
    <t>Komplet WC za invalide, sestavljen iz:</t>
  </si>
  <si>
    <t>Komplet prhe, sestavljen iz:</t>
  </si>
  <si>
    <t>Komplet pisoar, stenske izvedbe, z armaturo, sestavljen iz:</t>
  </si>
  <si>
    <t>Komplet izlivnik (trokadero), stenske izvedbe, sestavljen iz:</t>
  </si>
  <si>
    <t>3.3.12.0.</t>
  </si>
  <si>
    <t>3.3.13.0.</t>
  </si>
  <si>
    <t>3.3.14.0.</t>
  </si>
  <si>
    <t>3.3.15.0.</t>
  </si>
  <si>
    <t>3.3.16.0.</t>
  </si>
  <si>
    <t>3.3.17.0.</t>
  </si>
  <si>
    <t>3.3.18.0.</t>
  </si>
  <si>
    <t>2.2.1.7.</t>
  </si>
  <si>
    <t>Enako, razen  premer 355 mm</t>
  </si>
  <si>
    <t xml:space="preserve"> Enako, razen brez oblikovnih kosov in premer 150 mm</t>
  </si>
  <si>
    <t>PONUDBENI POPIS - SPLOŠNE OPOMBE</t>
  </si>
  <si>
    <t>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t>
  </si>
  <si>
    <t>Če ponudnik v ponudbi ne navede druge ponujene opreme, se smatra, da ponuja izključno popisano opremo.</t>
  </si>
  <si>
    <t>V primeru ponujanja enakovredne ali boljše opreme ponudnika, ki je izbran za izvajalca, mora ponudnik upoštevati v svoji ponudbeni ceni tudi strošek projektanta za pregled in potrditve enakovredne ali boljše opreme v fazi izvedbe.</t>
  </si>
  <si>
    <t>Pri ponudbi enakovredne ali boljše opreme mora ponudnik preveriti tudi vpliv in medsebojne povezave z ostalimi instalacijami. Morebitne spremembe, ki nastajajo iz tega naslova (gradbeni posegi, elektro instalacije, sprememba projektne dokumentacije, detajli, ...)  finančno ne bremenijo investitorja in jih mora ponudnik pokriti v svojem strošku.</t>
  </si>
  <si>
    <t>V primeru sprememb ali zamenjav, ki so nastale v toku gradnje in pomenijo odstopanje od projekta za izvedbo ali v primeru ugotovljenih pomanjkljivosti in neskladja s projektom za izvedbo morata izvajalec in strokovni nadzor postopati v skladu z GZ-1</t>
  </si>
  <si>
    <t>Pri izdelavi ponudbe, na podlagi predmetnega popisa, je potrebno v ceni posamezne enote ali sistema navedenega v popisu upoštevati:</t>
  </si>
  <si>
    <t>V ceni  posameznih postavk  je zajeti vse elemente, ki so navedeni v opisu, ne glede na različnost zahtevanih obrtniških (gradbenih) del, razen kjer je eksplicitno navedeno, da so določeni elementi zajeti v drugi postavki oz. pri drugih delih.</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</si>
  <si>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oz. element mora biti opremljena z navodili za obratovanje in vzdrževanje v slovenskem jeziku.</t>
  </si>
  <si>
    <t>Montažo materiala, izvedeno s strani strokovno usposobljene osebe, po potrebi osebe, ki je pooblaščena za montažo. Vsa oprema mora biti montirana skladno z navodili proizvajalca. V sklopu montaže je potrebno upoštevati potrebno montažno orodje, dvigalne pripomočke, ves drobni montažni in tesnilni material, pripravljalna in zaključna dela ter izdelavo morebitnih prebojev in dolbenj.</t>
  </si>
  <si>
    <t xml:space="preserve">Montaža se vrši tudi na koti + 4,4m, za kar mora izvajalec v okviru ponudbe vključiti potrebne dvižne ploščadi in vršiti montažo skladno zahtevam varnosti in zdravja pri delu, delo na višini. </t>
  </si>
  <si>
    <t>Zaščito vgrajenega materiala na objektu proti poškodbam nastalim zaradi izvajanja gradbenih in ostalih del po vgradnji materiala vse do primopredaje objekta naročniku.</t>
  </si>
  <si>
    <t>Izpiranje in čiščenje vseh cevnih instalacij.</t>
  </si>
  <si>
    <t>Vreguliranje vseh cevnih razvodov z nastavitvijo regulacijskih elementov na posameznem končnem elementu in v sistemu, izvedbo meritev pretokov ter pridobitev zapisnika o uravnovešenju cevnih sistemov.</t>
  </si>
  <si>
    <t>Zagon in preverba posameznega sistema v celoti ter izdelava zapisnika o funkcionalnosti sistema.</t>
  </si>
  <si>
    <t>Označevanje cevovodov ter kanalov s trajno označbo medija in smeri toka.</t>
  </si>
  <si>
    <t>Tlačne, tesnostne in ostale potrebne preizkuse sistemov z zapisniki o izvedbah preizkusov, podpisanimi s strani nadzornega organa. V kolikor je za posamezno instalacijo potrebno pridobiti ustrezno dokumentacijo drugega podjetja (plin, vodovod),  je potrebno upoštevati stroške nadzora s strani tega podjetja, naročilo preizkusov in pridobitev dokumentacije o ustreznosti in uspešno opravljenih preizkusih.</t>
  </si>
  <si>
    <t xml:space="preserve">V kolikor je potrebno - pregled vseh elementov aktivne in pasivne požarne zaščite s strani pooblaščene organizacije, pridobivanje izjav o ustreznosti izvedenih del in montaže. Vsi elementi sistemov aktivne ali pasivne požarne zaščite morajo biti ustrezno označeni in dokumentirani. </t>
  </si>
  <si>
    <t>Podlaga za izvedbo so delavniški načrti, izdelani iz strani izvajalca in potrjeni s strani OVP, ON. Podlaga za izvedbo delavniških načrtov so sheme iz posamičnih načrtov.</t>
  </si>
  <si>
    <t>Za zamude pri izdelavi detajlov, ki jih izvajalec zagreši zaradi izvedbenih načrtov, ki ne ustrezajo popisu del ali zaradi zavlačevanja z izdelavo delavniških načrtov, izvajalec ne more zahtevati podaljšanje roka za dokončanje del. Obveza izvajalca je, da potrebno delavniško dokumentacijo pravočasno predloži v pregled in potrditev OVP in ON, izroči vsem navedenim osebam dokončno potrjene načrte, ter potrebni čas za izdelavo in potrditev upošteva v terminskem planu. </t>
  </si>
  <si>
    <t>Pripravo dokumentacije skladno s "Pravilnikom o gradbenih proizvodih", ki jo izvajalec pred montažo preda nadzornemu organu (atesti, izjave o lastnostih, CE certifikati, tehnična soglasja,….).</t>
  </si>
  <si>
    <t>Pripravo dokumentacije o ustrezni montaži elementov ali naprav z zapisniki o nadzoru električnih in cevnih povezav posamezne naprave ali zagonu naprav s strani pooblaščene organizacije ali proizvajalca, če je to potrebno.</t>
  </si>
  <si>
    <t>Vris sprememb nastalih med gradnjo v PZI načrt ter predaja izdelovalcu PID načrta.</t>
  </si>
  <si>
    <t>Izdelava funkcionalnih shem posameznih sistemov v okvirju, nameščenih na steno odgovarjajočih prostorov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</si>
  <si>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</si>
  <si>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</si>
  <si>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Električni kabli znotraj vseh prostorov (igralnice, hodniki, garderobe, pisarne, tehnični prostori, kuhinja,...) – težko gorljivi (razred Cca s1 d2 a1 → EN 50575) “</t>
  </si>
  <si>
    <t>OPOMBA:</t>
  </si>
  <si>
    <t>VSO OPREMO PREZRAČEVANJA PEKARNE (KLIMAT, VENTILATORJI, KANALI…) JE POTREBNO PRED DOBAVO ŠE DODATNO PREVERITI IN USKLADITI Z DEJANSKO DOBAVLJENO TEHNOLOŠKO OPREMO.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</si>
</sst>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Arial"/>
      <family val="2"/>
    </font>
    <font>
      <b/>
      <sz val="11"/>
      <color indexed="8"/>
      <name val="Arial"/>
      <family val="2"/>
    </font>
    <font>
      <sz val="10"/>
      <color indexed="8"/>
      <name val="Arial"/>
      <family val="2"/>
    </font>
    <font>
      <sz val="9"/>
      <color indexed="8"/>
      <name val="Arial"/>
      <family val="2"/>
    </font>
    <font>
      <b/>
      <sz val="10"/>
      <color indexed="8"/>
      <name val="Arial"/>
      <family val="2"/>
    </font>
    <font>
      <i/>
      <sz val="9"/>
      <color indexed="8"/>
      <name val="Arial"/>
      <family val="2"/>
    </font>
    <font>
      <b/>
      <sz val="11"/>
      <color theme="1"/>
      <name val="Arial"/>
      <family val="2"/>
    </font>
    <font>
      <sz val="9"/>
      <color theme="1"/>
      <name val="Arial"/>
      <family val="2"/>
    </font>
    <font>
      <sz val="10"/>
      <color theme="1"/>
      <name val="Arial"/>
      <family val="2"/>
    </font>
    <font>
      <sz val="9"/>
      <color rgb="FF003781"/>
      <name val="Arial Black"/>
      <family val="2"/>
      <charset val="238"/>
    </font>
    <font>
      <sz val="11"/>
      <color indexed="8"/>
      <name val="Arial"/>
      <family val="2"/>
      <charset val="238"/>
    </font>
    <font>
      <b/>
      <sz val="11"/>
      <color indexed="8"/>
      <name val="Arial"/>
      <family val="2"/>
      <charset val="238"/>
    </font>
    <font>
      <b/>
      <sz val="11"/>
      <color theme="1"/>
      <name val="Arial"/>
      <family val="2"/>
      <charset val="238"/>
    </font>
    <font>
      <sz val="11"/>
      <color rgb="FF000000"/>
      <name val="Arial CE"/>
      <charset val="238"/>
    </font>
    <font>
      <b/>
      <sz val="11"/>
      <color rgb="FF000000"/>
      <name val="Arial"/>
      <family val="2"/>
      <charset val="238"/>
    </font>
    <font>
      <sz val="11"/>
      <color rgb="FF000000"/>
      <name val="Arial"/>
      <family val="2"/>
      <charset val="238"/>
    </font>
    <font>
      <b/>
      <u/>
      <sz val="9"/>
      <color rgb="FF000000"/>
      <name val="Arial"/>
      <family val="2"/>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auto="1"/>
      </bottom>
      <diagonal/>
    </border>
    <border>
      <left/>
      <right/>
      <top/>
      <bottom style="double">
        <color auto="1"/>
      </bottom>
      <diagonal/>
    </border>
  </borders>
  <cellStyleXfs count="2">
    <xf numFmtId="0" fontId="0" fillId="0" borderId="0"/>
    <xf numFmtId="0" fontId="13" fillId="0" borderId="0"/>
  </cellStyleXfs>
  <cellXfs count="57">
    <xf numFmtId="0" fontId="0" fillId="0" borderId="0" xfId="0"/>
    <xf numFmtId="0" fontId="1" fillId="0" borderId="0" xfId="0" applyFont="1"/>
    <xf numFmtId="4" fontId="0" fillId="0" borderId="0" xfId="0" applyNumberFormat="1"/>
    <xf numFmtId="0" fontId="2" fillId="0" borderId="0" xfId="0" applyFont="1" applyAlignment="1">
      <alignment vertical="top"/>
    </xf>
    <xf numFmtId="0" fontId="3" fillId="0" borderId="0" xfId="0" applyFont="1"/>
    <xf numFmtId="0" fontId="2" fillId="0" borderId="0" xfId="0" applyFont="1"/>
    <xf numFmtId="4" fontId="2" fillId="0" borderId="0" xfId="0" applyNumberFormat="1" applyFont="1"/>
    <xf numFmtId="4" fontId="5" fillId="0" borderId="1" xfId="0" applyNumberFormat="1" applyFont="1" applyBorder="1" applyAlignment="1">
      <alignment vertical="top"/>
    </xf>
    <xf numFmtId="4" fontId="5" fillId="0" borderId="1" xfId="0" applyNumberFormat="1" applyFont="1" applyBorder="1" applyAlignment="1">
      <alignment vertical="top" wrapText="1"/>
    </xf>
    <xf numFmtId="4" fontId="5" fillId="0" borderId="1" xfId="0" applyNumberFormat="1" applyFont="1" applyBorder="1" applyAlignment="1">
      <alignment horizontal="right" vertical="top"/>
    </xf>
    <xf numFmtId="164" fontId="3" fillId="0" borderId="0" xfId="0" applyNumberFormat="1" applyFont="1"/>
    <xf numFmtId="4" fontId="3" fillId="0" borderId="0" xfId="0" applyNumberFormat="1" applyFont="1"/>
    <xf numFmtId="0" fontId="7" fillId="0" borderId="0" xfId="0" applyFont="1"/>
    <xf numFmtId="164" fontId="7" fillId="0" borderId="0" xfId="0" applyNumberFormat="1" applyFont="1"/>
    <xf numFmtId="4" fontId="7" fillId="0" borderId="0" xfId="0" applyNumberFormat="1" applyFont="1"/>
    <xf numFmtId="0" fontId="0" fillId="0" borderId="1" xfId="0" applyBorder="1"/>
    <xf numFmtId="4" fontId="0" fillId="0" borderId="1" xfId="0" applyNumberFormat="1" applyBorder="1"/>
    <xf numFmtId="10" fontId="0" fillId="0" borderId="0" xfId="0" applyNumberFormat="1"/>
    <xf numFmtId="0" fontId="2" fillId="0" borderId="1" xfId="0" applyFont="1" applyBorder="1" applyAlignment="1">
      <alignment vertical="top"/>
    </xf>
    <xf numFmtId="0" fontId="2" fillId="0" borderId="1" xfId="0" applyFont="1" applyBorder="1"/>
    <xf numFmtId="4" fontId="2" fillId="0" borderId="1" xfId="0" applyNumberFormat="1" applyFont="1" applyBorder="1"/>
    <xf numFmtId="0" fontId="6" fillId="0" borderId="0" xfId="0" applyFont="1"/>
    <xf numFmtId="0" fontId="3" fillId="0" borderId="0" xfId="0" applyFont="1" applyAlignment="1">
      <alignment vertical="top" wrapText="1"/>
    </xf>
    <xf numFmtId="0" fontId="3" fillId="0" borderId="1" xfId="0" applyFont="1" applyBorder="1" applyAlignment="1">
      <alignment vertical="top" wrapText="1"/>
    </xf>
    <xf numFmtId="0" fontId="8" fillId="0" borderId="0" xfId="0" applyFont="1" applyAlignment="1">
      <alignment vertical="center"/>
    </xf>
    <xf numFmtId="0" fontId="8" fillId="0" borderId="0" xfId="0" applyFont="1"/>
    <xf numFmtId="0" fontId="4" fillId="0" borderId="1" xfId="0" applyFont="1" applyBorder="1" applyAlignment="1">
      <alignment vertical="center"/>
    </xf>
    <xf numFmtId="0" fontId="4" fillId="0" borderId="0" xfId="0" applyFont="1" applyAlignment="1">
      <alignment vertical="top"/>
    </xf>
    <xf numFmtId="0" fontId="2" fillId="0" borderId="2" xfId="0" applyFont="1" applyBorder="1" applyAlignment="1">
      <alignment vertical="top"/>
    </xf>
    <xf numFmtId="0" fontId="3" fillId="0" borderId="2" xfId="0" applyFont="1" applyBorder="1" applyAlignment="1">
      <alignment vertical="top" wrapText="1"/>
    </xf>
    <xf numFmtId="0" fontId="2" fillId="0" borderId="2" xfId="0" applyFont="1" applyBorder="1"/>
    <xf numFmtId="4" fontId="2" fillId="0" borderId="2" xfId="0" applyNumberFormat="1" applyFont="1" applyBorder="1"/>
    <xf numFmtId="0" fontId="2" fillId="0" borderId="3" xfId="0" applyFont="1" applyBorder="1" applyAlignment="1">
      <alignment vertical="top"/>
    </xf>
    <xf numFmtId="0" fontId="3" fillId="0" borderId="3" xfId="0" applyFont="1" applyBorder="1" applyAlignment="1">
      <alignment vertical="top" wrapText="1"/>
    </xf>
    <xf numFmtId="0" fontId="2" fillId="0" borderId="3" xfId="0" applyFont="1" applyBorder="1"/>
    <xf numFmtId="4" fontId="2" fillId="0" borderId="3" xfId="0" applyNumberFormat="1" applyFont="1" applyBorder="1"/>
    <xf numFmtId="0" fontId="0" fillId="0" borderId="2" xfId="0" applyBorder="1"/>
    <xf numFmtId="10" fontId="0" fillId="0" borderId="2" xfId="0" applyNumberFormat="1" applyBorder="1"/>
    <xf numFmtId="4" fontId="0" fillId="0" borderId="2" xfId="0" applyNumberFormat="1" applyBorder="1"/>
    <xf numFmtId="0" fontId="0" fillId="0" borderId="3" xfId="0" applyBorder="1"/>
    <xf numFmtId="4" fontId="0" fillId="0" borderId="3" xfId="0" applyNumberFormat="1" applyBorder="1"/>
    <xf numFmtId="0" fontId="9" fillId="0" borderId="0" xfId="0" applyFont="1"/>
    <xf numFmtId="0" fontId="10" fillId="0" borderId="0" xfId="0" applyFont="1"/>
    <xf numFmtId="0" fontId="11" fillId="0" borderId="0" xfId="0" applyFont="1"/>
    <xf numFmtId="0" fontId="12" fillId="0" borderId="0" xfId="0" applyFont="1" applyAlignment="1">
      <alignment horizontal="left"/>
    </xf>
    <xf numFmtId="0" fontId="12" fillId="0" borderId="0" xfId="0" applyFont="1"/>
    <xf numFmtId="4" fontId="5" fillId="0" borderId="1" xfId="0" applyNumberFormat="1" applyFont="1" applyBorder="1" applyAlignment="1" applyProtection="1">
      <alignment horizontal="right" vertical="top"/>
      <protection locked="0"/>
    </xf>
    <xf numFmtId="4" fontId="2" fillId="0" borderId="1" xfId="0" applyNumberFormat="1" applyFont="1" applyBorder="1" applyProtection="1">
      <protection locked="0"/>
    </xf>
    <xf numFmtId="4" fontId="2" fillId="0" borderId="0" xfId="0" applyNumberFormat="1" applyFont="1" applyProtection="1">
      <protection locked="0"/>
    </xf>
    <xf numFmtId="4" fontId="2" fillId="0" borderId="2" xfId="0" applyNumberFormat="1" applyFont="1" applyBorder="1" applyProtection="1">
      <protection locked="0"/>
    </xf>
    <xf numFmtId="4" fontId="2" fillId="0" borderId="3" xfId="0" applyNumberFormat="1" applyFont="1" applyBorder="1" applyProtection="1">
      <protection locked="0"/>
    </xf>
    <xf numFmtId="0" fontId="0" fillId="0" borderId="0" xfId="0" applyAlignment="1">
      <alignment horizontal="right"/>
    </xf>
    <xf numFmtId="0" fontId="10" fillId="0" borderId="0" xfId="0" applyFont="1" applyAlignment="1">
      <alignment horizontal="right"/>
    </xf>
    <xf numFmtId="0" fontId="14" fillId="0" borderId="0" xfId="1" applyFont="1" applyAlignment="1">
      <alignment wrapText="1"/>
    </xf>
    <xf numFmtId="0" fontId="15" fillId="0" borderId="0" xfId="1" applyFont="1" applyAlignment="1">
      <alignment wrapText="1"/>
    </xf>
    <xf numFmtId="0" fontId="15" fillId="0" borderId="0" xfId="1" applyFont="1" applyAlignment="1">
      <alignment vertical="top" wrapText="1"/>
    </xf>
    <xf numFmtId="0" fontId="16" fillId="0" borderId="0" xfId="0" applyFont="1" applyAlignment="1">
      <alignment vertical="top" wrapText="1"/>
    </xf>
  </cellXfs>
  <cellStyles count="2">
    <cellStyle name="Navadno" xfId="0" builtinId="0"/>
    <cellStyle name="Navadno 2" xfId="1" xr:uid="{3CCE3B9A-0270-4BFC-8EEF-A2089105089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200025</xdr:colOff>
      <xdr:row>1</xdr:row>
      <xdr:rowOff>38100</xdr:rowOff>
    </xdr:from>
    <xdr:to>
      <xdr:col>2</xdr:col>
      <xdr:colOff>1533525</xdr:colOff>
      <xdr:row>3</xdr:row>
      <xdr:rowOff>19050</xdr:rowOff>
    </xdr:to>
    <xdr:pic>
      <xdr:nvPicPr>
        <xdr:cNvPr id="2" name="Slika 1">
          <a:extLst>
            <a:ext uri="{FF2B5EF4-FFF2-40B4-BE49-F238E27FC236}">
              <a16:creationId xmlns:a16="http://schemas.microsoft.com/office/drawing/2014/main" id="{4C1D75E0-9BBF-4C91-BB93-BB04F59219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2600" y="514350"/>
          <a:ext cx="13335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2559050</xdr:colOff>
      <xdr:row>0</xdr:row>
      <xdr:rowOff>133350</xdr:rowOff>
    </xdr:from>
    <xdr:to>
      <xdr:col>1</xdr:col>
      <xdr:colOff>3892550</xdr:colOff>
      <xdr:row>2</xdr:row>
      <xdr:rowOff>127000</xdr:rowOff>
    </xdr:to>
    <xdr:pic>
      <xdr:nvPicPr>
        <xdr:cNvPr id="2" name="Slika 1">
          <a:extLst>
            <a:ext uri="{FF2B5EF4-FFF2-40B4-BE49-F238E27FC236}">
              <a16:creationId xmlns:a16="http://schemas.microsoft.com/office/drawing/2014/main" id="{7E43556F-E3B2-43E4-AA97-9DD5C7A405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133350"/>
          <a:ext cx="1333500" cy="365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200025</xdr:colOff>
      <xdr:row>1</xdr:row>
      <xdr:rowOff>38100</xdr:rowOff>
    </xdr:from>
    <xdr:to>
      <xdr:col>2</xdr:col>
      <xdr:colOff>1533525</xdr:colOff>
      <xdr:row>3</xdr:row>
      <xdr:rowOff>19050</xdr:rowOff>
    </xdr:to>
    <xdr:pic>
      <xdr:nvPicPr>
        <xdr:cNvPr id="2" name="Slika 1">
          <a:extLst>
            <a:ext uri="{FF2B5EF4-FFF2-40B4-BE49-F238E27FC236}">
              <a16:creationId xmlns:a16="http://schemas.microsoft.com/office/drawing/2014/main" id="{3A8B6DC0-3FE0-4012-841F-371E33FA5A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2600" y="514350"/>
          <a:ext cx="13335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A553F-9162-4661-A0AD-7A41ECAB4CDA}">
  <sheetPr codeName="Sheet1"/>
  <dimension ref="A1:I27"/>
  <sheetViews>
    <sheetView tabSelected="1" view="pageBreakPreview" zoomScaleNormal="100" zoomScaleSheetLayoutView="100" workbookViewId="0">
      <selection activeCell="C9" sqref="C9"/>
    </sheetView>
  </sheetViews>
  <sheetFormatPr defaultRowHeight="14.25" x14ac:dyDescent="0.2"/>
  <cols>
    <col min="1" max="1" width="7.5" customWidth="1"/>
    <col min="2" max="2" width="12.875" customWidth="1"/>
    <col min="3" max="3" width="20.5" customWidth="1"/>
    <col min="4" max="4" width="3.25" customWidth="1"/>
    <col min="5" max="5" width="3" customWidth="1"/>
    <col min="6" max="6" width="3.5" customWidth="1"/>
    <col min="7" max="7" width="3.625" customWidth="1"/>
    <col min="8" max="8" width="3.25" customWidth="1"/>
    <col min="9" max="9" width="16.5" style="2" customWidth="1"/>
  </cols>
  <sheetData>
    <row r="1" spans="2:9" ht="37.5" customHeight="1" x14ac:dyDescent="0.2"/>
    <row r="2" spans="2:9" ht="15" customHeight="1" x14ac:dyDescent="0.3">
      <c r="E2" t="s">
        <v>1057</v>
      </c>
      <c r="H2" s="41"/>
    </row>
    <row r="3" spans="2:9" ht="15" customHeight="1" x14ac:dyDescent="0.3">
      <c r="E3" t="s">
        <v>1058</v>
      </c>
      <c r="H3" s="41"/>
    </row>
    <row r="4" spans="2:9" ht="15" customHeight="1" x14ac:dyDescent="0.3">
      <c r="E4" s="42" t="s">
        <v>1059</v>
      </c>
      <c r="H4" s="41"/>
    </row>
    <row r="5" spans="2:9" ht="15" customHeight="1" x14ac:dyDescent="0.25">
      <c r="E5" s="43"/>
    </row>
    <row r="6" spans="2:9" ht="36" customHeight="1" x14ac:dyDescent="0.25">
      <c r="E6" s="43"/>
    </row>
    <row r="7" spans="2:9" ht="15" customHeight="1" x14ac:dyDescent="0.25">
      <c r="B7" s="44">
        <v>4</v>
      </c>
      <c r="C7" s="45" t="s">
        <v>1060</v>
      </c>
    </row>
    <row r="9" spans="2:9" ht="14.25" customHeight="1" x14ac:dyDescent="0.2">
      <c r="B9" t="s">
        <v>689</v>
      </c>
      <c r="C9" t="s">
        <v>690</v>
      </c>
    </row>
    <row r="10" spans="2:9" x14ac:dyDescent="0.2">
      <c r="B10" t="s">
        <v>691</v>
      </c>
      <c r="C10" t="s">
        <v>1061</v>
      </c>
    </row>
    <row r="11" spans="2:9" x14ac:dyDescent="0.2">
      <c r="B11" t="s">
        <v>692</v>
      </c>
      <c r="C11" t="s">
        <v>1062</v>
      </c>
    </row>
    <row r="12" spans="2:9" ht="15" customHeight="1" x14ac:dyDescent="0.2">
      <c r="B12" t="s">
        <v>693</v>
      </c>
      <c r="C12" t="s">
        <v>1063</v>
      </c>
    </row>
    <row r="13" spans="2:9" x14ac:dyDescent="0.2">
      <c r="C13" t="s">
        <v>1064</v>
      </c>
    </row>
    <row r="14" spans="2:9" x14ac:dyDescent="0.2">
      <c r="B14" t="s">
        <v>694</v>
      </c>
      <c r="C14" t="s">
        <v>1065</v>
      </c>
    </row>
    <row r="16" spans="2:9" ht="15" customHeight="1" x14ac:dyDescent="0.2">
      <c r="B16" t="s">
        <v>695</v>
      </c>
      <c r="I16" s="2">
        <f>'SKUPNA REKAPITULACIJA'!I24</f>
        <v>0</v>
      </c>
    </row>
    <row r="18" spans="1:9" ht="15" customHeight="1" x14ac:dyDescent="0.2">
      <c r="B18" t="s">
        <v>696</v>
      </c>
      <c r="C18" s="17">
        <v>0.22</v>
      </c>
      <c r="I18" s="2">
        <f>ROUND((+C18*I16),2)</f>
        <v>0</v>
      </c>
    </row>
    <row r="19" spans="1:9" ht="15" customHeight="1" x14ac:dyDescent="0.2">
      <c r="B19" s="15" t="s">
        <v>697</v>
      </c>
      <c r="C19" s="15"/>
      <c r="D19" s="15"/>
      <c r="E19" s="15"/>
      <c r="F19" s="15"/>
      <c r="G19" s="15"/>
      <c r="H19" s="15"/>
      <c r="I19" s="16">
        <f>+I18+I16</f>
        <v>0</v>
      </c>
    </row>
    <row r="24" spans="1:9" ht="15" customHeight="1" x14ac:dyDescent="0.25">
      <c r="A24" s="1"/>
    </row>
    <row r="25" spans="1:9" ht="15" customHeight="1" x14ac:dyDescent="0.2">
      <c r="B25" s="24" t="s">
        <v>698</v>
      </c>
    </row>
    <row r="26" spans="1:9" ht="15" customHeight="1" x14ac:dyDescent="0.2">
      <c r="B26" s="24" t="s">
        <v>699</v>
      </c>
    </row>
    <row r="27" spans="1:9" ht="15" customHeight="1" x14ac:dyDescent="0.2">
      <c r="B27" s="24" t="s">
        <v>700</v>
      </c>
    </row>
  </sheetData>
  <sheetProtection algorithmName="SHA-512" hashValue="vLJL5/l/P6H2oOrUNpeNl8GzkUGpH5iNuLt9YeTh/466tcwM4kurYIHpIQZ5pJRQB4CndQVBqacF7hpwP1/ILg==" saltValue="GVEk2qrnnFakcaZUvFNl0g==" spinCount="100000" sheet="1" objects="1" scenarios="1"/>
  <phoneticPr fontId="0" type="noConversion"/>
  <pageMargins left="1.1811023622047245" right="0.62992125984251968" top="0.74803149606299213" bottom="0.74803149606299213" header="0.31496062992125984" footer="0.31496062992125984"/>
  <pageSetup paperSize="9" orientation="portrait" r:id="rId1"/>
  <headerFooter>
    <oddHeader>&amp;R&amp;10Stran &amp;P od &amp;N</oddHeader>
    <oddFooter>&amp;L&amp;8&amp;K00-049Program PoKaL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3D655-C56B-4161-A77D-EA79F89A8D86}">
  <sheetPr>
    <pageSetUpPr fitToPage="1"/>
  </sheetPr>
  <dimension ref="B2:B33"/>
  <sheetViews>
    <sheetView view="pageBreakPreview" zoomScaleNormal="100" zoomScaleSheetLayoutView="100" workbookViewId="0">
      <selection activeCell="B10" sqref="B10"/>
    </sheetView>
  </sheetViews>
  <sheetFormatPr defaultRowHeight="14.25" x14ac:dyDescent="0.2"/>
  <cols>
    <col min="2" max="2" width="73.125" customWidth="1"/>
  </cols>
  <sheetData>
    <row r="2" spans="2:2" x14ac:dyDescent="0.2">
      <c r="B2" s="51" t="s">
        <v>1057</v>
      </c>
    </row>
    <row r="3" spans="2:2" x14ac:dyDescent="0.2">
      <c r="B3" s="51" t="s">
        <v>1058</v>
      </c>
    </row>
    <row r="4" spans="2:2" x14ac:dyDescent="0.2">
      <c r="B4" s="52" t="s">
        <v>1059</v>
      </c>
    </row>
    <row r="5" spans="2:2" ht="15" x14ac:dyDescent="0.25">
      <c r="B5" s="53" t="s">
        <v>1089</v>
      </c>
    </row>
    <row r="6" spans="2:2" x14ac:dyDescent="0.2">
      <c r="B6" s="54"/>
    </row>
    <row r="7" spans="2:2" ht="99.75" x14ac:dyDescent="0.2">
      <c r="B7" s="54" t="s">
        <v>1090</v>
      </c>
    </row>
    <row r="8" spans="2:2" ht="28.5" x14ac:dyDescent="0.2">
      <c r="B8" s="54" t="s">
        <v>1091</v>
      </c>
    </row>
    <row r="9" spans="2:2" ht="42.75" x14ac:dyDescent="0.2">
      <c r="B9" s="54" t="s">
        <v>1092</v>
      </c>
    </row>
    <row r="10" spans="2:2" ht="71.25" x14ac:dyDescent="0.2">
      <c r="B10" s="54" t="s">
        <v>1093</v>
      </c>
    </row>
    <row r="11" spans="2:2" ht="42.75" x14ac:dyDescent="0.2">
      <c r="B11" s="54" t="s">
        <v>1094</v>
      </c>
    </row>
    <row r="12" spans="2:2" x14ac:dyDescent="0.2">
      <c r="B12" s="54"/>
    </row>
    <row r="13" spans="2:2" ht="28.5" x14ac:dyDescent="0.2">
      <c r="B13" s="54" t="s">
        <v>1095</v>
      </c>
    </row>
    <row r="14" spans="2:2" ht="42.75" x14ac:dyDescent="0.2">
      <c r="B14" s="54" t="s">
        <v>1096</v>
      </c>
    </row>
    <row r="15" spans="2:2" ht="71.25" x14ac:dyDescent="0.2">
      <c r="B15" s="54" t="s">
        <v>1097</v>
      </c>
    </row>
    <row r="16" spans="2:2" ht="71.25" x14ac:dyDescent="0.2">
      <c r="B16" s="54" t="s">
        <v>1098</v>
      </c>
    </row>
    <row r="17" spans="2:2" ht="42.75" x14ac:dyDescent="0.2">
      <c r="B17" s="54" t="s">
        <v>1099</v>
      </c>
    </row>
    <row r="18" spans="2:2" ht="28.5" x14ac:dyDescent="0.2">
      <c r="B18" s="54" t="s">
        <v>1100</v>
      </c>
    </row>
    <row r="19" spans="2:2" x14ac:dyDescent="0.2">
      <c r="B19" s="54" t="s">
        <v>1101</v>
      </c>
    </row>
    <row r="20" spans="2:2" ht="42.75" x14ac:dyDescent="0.2">
      <c r="B20" s="54" t="s">
        <v>1102</v>
      </c>
    </row>
    <row r="21" spans="2:2" ht="28.5" x14ac:dyDescent="0.2">
      <c r="B21" s="54" t="s">
        <v>1103</v>
      </c>
    </row>
    <row r="22" spans="2:2" x14ac:dyDescent="0.2">
      <c r="B22" s="54" t="s">
        <v>1104</v>
      </c>
    </row>
    <row r="23" spans="2:2" ht="71.25" x14ac:dyDescent="0.2">
      <c r="B23" s="54" t="s">
        <v>1105</v>
      </c>
    </row>
    <row r="24" spans="2:2" ht="57" x14ac:dyDescent="0.2">
      <c r="B24" s="54" t="s">
        <v>1106</v>
      </c>
    </row>
    <row r="25" spans="2:2" ht="28.5" x14ac:dyDescent="0.2">
      <c r="B25" s="54" t="s">
        <v>1107</v>
      </c>
    </row>
    <row r="26" spans="2:2" ht="85.5" x14ac:dyDescent="0.2">
      <c r="B26" s="54" t="s">
        <v>1108</v>
      </c>
    </row>
    <row r="27" spans="2:2" ht="42.75" x14ac:dyDescent="0.2">
      <c r="B27" s="54" t="s">
        <v>1109</v>
      </c>
    </row>
    <row r="28" spans="2:2" ht="42.75" x14ac:dyDescent="0.2">
      <c r="B28" s="54" t="s">
        <v>1110</v>
      </c>
    </row>
    <row r="29" spans="2:2" x14ac:dyDescent="0.2">
      <c r="B29" s="54" t="s">
        <v>1111</v>
      </c>
    </row>
    <row r="30" spans="2:2" ht="28.5" x14ac:dyDescent="0.2">
      <c r="B30" s="54" t="s">
        <v>1112</v>
      </c>
    </row>
    <row r="31" spans="2:2" x14ac:dyDescent="0.2">
      <c r="B31" s="54" t="s">
        <v>1113</v>
      </c>
    </row>
    <row r="32" spans="2:2" ht="42.75" x14ac:dyDescent="0.2">
      <c r="B32" s="54" t="s">
        <v>1114</v>
      </c>
    </row>
    <row r="33" spans="2:2" ht="28.5" x14ac:dyDescent="0.2">
      <c r="B33" s="55" t="s">
        <v>1115</v>
      </c>
    </row>
  </sheetData>
  <sheetProtection algorithmName="SHA-512" hashValue="MP3Z9HE767Q+8nynW+bvBw/eBMYbHjG6gbhbFmTDT4WvLLLJyE50lVkLDVKWInK7ghgtLWqvsiFEhINGVmg+9Q==" saltValue="5iVteKA0FvWPGGp5EpAigA==" spinCount="100000" sheet="1" objects="1" scenarios="1"/>
  <pageMargins left="0.70866141732283472" right="0.70866141732283472" top="0.74803149606299213" bottom="0.74803149606299213" header="0.31496062992125984" footer="0.31496062992125984"/>
  <pageSetup paperSize="9" fitToHeight="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57805-0A11-4BD8-A620-3A2D3E209B0D}">
  <dimension ref="A1:I33"/>
  <sheetViews>
    <sheetView view="pageBreakPreview" zoomScaleNormal="100" zoomScaleSheetLayoutView="100" workbookViewId="0">
      <selection activeCell="I9" sqref="I9"/>
    </sheetView>
  </sheetViews>
  <sheetFormatPr defaultRowHeight="14.25" x14ac:dyDescent="0.2"/>
  <cols>
    <col min="1" max="1" width="7.5" customWidth="1"/>
    <col min="2" max="2" width="12.875" customWidth="1"/>
    <col min="3" max="3" width="20.5" customWidth="1"/>
    <col min="4" max="4" width="3.25" customWidth="1"/>
    <col min="5" max="5" width="3" customWidth="1"/>
    <col min="6" max="6" width="3.5" customWidth="1"/>
    <col min="7" max="7" width="3.625" customWidth="1"/>
    <col min="8" max="8" width="3.25" customWidth="1"/>
    <col min="9" max="9" width="16.5" style="2" customWidth="1"/>
  </cols>
  <sheetData>
    <row r="1" spans="2:8" ht="37.5" customHeight="1" x14ac:dyDescent="0.2"/>
    <row r="2" spans="2:8" ht="15" customHeight="1" x14ac:dyDescent="0.3">
      <c r="E2" t="s">
        <v>1057</v>
      </c>
      <c r="H2" s="41"/>
    </row>
    <row r="3" spans="2:8" ht="15" customHeight="1" x14ac:dyDescent="0.3">
      <c r="E3" t="s">
        <v>1058</v>
      </c>
      <c r="H3" s="41"/>
    </row>
    <row r="4" spans="2:8" ht="15" customHeight="1" x14ac:dyDescent="0.3">
      <c r="E4" s="42" t="s">
        <v>1059</v>
      </c>
      <c r="H4" s="41"/>
    </row>
    <row r="5" spans="2:8" ht="34.5" customHeight="1" x14ac:dyDescent="0.25">
      <c r="E5" s="43"/>
    </row>
    <row r="6" spans="2:8" ht="13.5" customHeight="1" x14ac:dyDescent="0.25">
      <c r="E6" s="43"/>
    </row>
    <row r="7" spans="2:8" ht="15" customHeight="1" x14ac:dyDescent="0.25">
      <c r="B7" s="44">
        <v>4</v>
      </c>
      <c r="C7" s="45" t="s">
        <v>1060</v>
      </c>
    </row>
    <row r="9" spans="2:8" ht="14.25" customHeight="1" x14ac:dyDescent="0.2">
      <c r="B9" t="s">
        <v>689</v>
      </c>
      <c r="C9" t="s">
        <v>690</v>
      </c>
    </row>
    <row r="10" spans="2:8" x14ac:dyDescent="0.2">
      <c r="B10" t="s">
        <v>691</v>
      </c>
      <c r="C10" t="s">
        <v>1061</v>
      </c>
    </row>
    <row r="11" spans="2:8" x14ac:dyDescent="0.2">
      <c r="B11" t="s">
        <v>692</v>
      </c>
      <c r="C11" t="s">
        <v>1062</v>
      </c>
    </row>
    <row r="12" spans="2:8" ht="15" customHeight="1" x14ac:dyDescent="0.2">
      <c r="B12" t="s">
        <v>693</v>
      </c>
      <c r="C12" t="s">
        <v>1063</v>
      </c>
    </row>
    <row r="13" spans="2:8" x14ac:dyDescent="0.2">
      <c r="C13" t="s">
        <v>1064</v>
      </c>
    </row>
    <row r="14" spans="2:8" x14ac:dyDescent="0.2">
      <c r="B14" t="s">
        <v>694</v>
      </c>
      <c r="C14" t="s">
        <v>1065</v>
      </c>
    </row>
    <row r="17" spans="1:9" ht="15" customHeight="1" x14ac:dyDescent="0.25">
      <c r="A17" s="21" t="s">
        <v>1035</v>
      </c>
    </row>
    <row r="19" spans="1:9" x14ac:dyDescent="0.2">
      <c r="A19" t="str">
        <f>+'1. OGREVANJE'!A2</f>
        <v>1. OGREVANJE</v>
      </c>
      <c r="I19" s="2">
        <f>+'1. OGREVANJE'!I282</f>
        <v>0</v>
      </c>
    </row>
    <row r="20" spans="1:9" x14ac:dyDescent="0.2">
      <c r="A20" t="str">
        <f>+'2. PREZRAČEVANJE'!A2</f>
        <v>2. PREZRAČEVANJE</v>
      </c>
      <c r="I20" s="2">
        <f>+'2. PREZRAČEVANJE'!I236</f>
        <v>0</v>
      </c>
    </row>
    <row r="21" spans="1:9" x14ac:dyDescent="0.2">
      <c r="A21" t="str">
        <f>+'3. VODOVOD IN KANALIZACIJA'!A2</f>
        <v>3. VODOVOD IN KANALIZACIJA</v>
      </c>
      <c r="I21" s="2">
        <f>+'3. VODOVOD IN KANALIZACIJA'!I293</f>
        <v>0</v>
      </c>
    </row>
    <row r="22" spans="1:9" x14ac:dyDescent="0.2">
      <c r="A22" t="str">
        <f>+'4. PLIN'!A2</f>
        <v>4. PLIN</v>
      </c>
      <c r="I22" s="2">
        <f>+'4. PLIN'!I36</f>
        <v>0</v>
      </c>
    </row>
    <row r="23" spans="1:9" ht="15" customHeight="1" x14ac:dyDescent="0.2">
      <c r="A23" s="36" t="str">
        <f>+'5. SPLOŠNO'!A2</f>
        <v>5. SPLOŠNO</v>
      </c>
      <c r="B23" s="36"/>
      <c r="C23" s="37"/>
      <c r="D23" s="36"/>
      <c r="E23" s="36"/>
      <c r="F23" s="36"/>
      <c r="G23" s="36"/>
      <c r="H23" s="36"/>
      <c r="I23" s="38">
        <f>+'5. SPLOŠNO'!I23</f>
        <v>0</v>
      </c>
    </row>
    <row r="24" spans="1:9" x14ac:dyDescent="0.2">
      <c r="A24" s="39" t="s">
        <v>1036</v>
      </c>
      <c r="B24" s="39"/>
      <c r="C24" s="39"/>
      <c r="D24" s="39"/>
      <c r="E24" s="39"/>
      <c r="F24" s="39"/>
      <c r="G24" s="39"/>
      <c r="H24" s="39"/>
      <c r="I24" s="40">
        <f>SUM(I19:I23)</f>
        <v>0</v>
      </c>
    </row>
    <row r="28" spans="1:9" ht="15" customHeight="1" x14ac:dyDescent="0.25">
      <c r="A28" s="1"/>
    </row>
    <row r="31" spans="1:9" ht="15" customHeight="1" x14ac:dyDescent="0.2">
      <c r="A31" s="25" t="s">
        <v>1037</v>
      </c>
    </row>
    <row r="32" spans="1:9" ht="15" customHeight="1" x14ac:dyDescent="0.2">
      <c r="A32" s="25" t="s">
        <v>1038</v>
      </c>
    </row>
    <row r="33" spans="1:1" ht="15" customHeight="1" x14ac:dyDescent="0.2">
      <c r="A33" s="25"/>
    </row>
  </sheetData>
  <sheetProtection algorithmName="SHA-512" hashValue="Le7Uv/qlTZqV3GvVOZi8KVXxU+IsS+hsZX65bsEf3i3xVdZyJ6gt/8pC0+Tnso4n0fGH8PR1TSpMkVO7JbrEgg==" saltValue="knTM3ejjSk/nY+We2p453w==" spinCount="100000" sheet="1" objects="1" scenarios="1"/>
  <pageMargins left="1.1811023622047245" right="0.62992125984251968" top="0.74803149606299213" bottom="0.74803149606299213" header="0.31496062992125984" footer="0.31496062992125984"/>
  <pageSetup paperSize="9" orientation="portrait" r:id="rId1"/>
  <headerFooter>
    <oddHeader>&amp;R&amp;10Stran &amp;P od &amp;N</oddHeader>
    <oddFooter>&amp;L&amp;8&amp;K00-049Program PoKaL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9348B-0707-416F-9577-F06268AD740E}">
  <sheetPr codeName="Sheet2"/>
  <dimension ref="A1:T282"/>
  <sheetViews>
    <sheetView showZeros="0" view="pageBreakPreview" zoomScale="130" zoomScaleNormal="100" zoomScaleSheetLayoutView="130" workbookViewId="0">
      <pane ySplit="1" topLeftCell="A249" activePane="bottomLeft" state="frozen"/>
      <selection activeCell="A3" sqref="A3"/>
      <selection pane="bottomLeft" activeCell="E253" sqref="E253"/>
    </sheetView>
  </sheetViews>
  <sheetFormatPr defaultRowHeight="14.25" x14ac:dyDescent="0.2"/>
  <cols>
    <col min="1" max="1" width="8.125" style="3" customWidth="1"/>
    <col min="2" max="2" width="0.25" style="3" customWidth="1"/>
    <col min="3" max="3" width="42.625" style="22" customWidth="1"/>
    <col min="4" max="4" width="3.625" style="5" customWidth="1"/>
    <col min="5" max="5" width="7.75" style="6" customWidth="1"/>
    <col min="6" max="7" width="0.375" style="6" customWidth="1"/>
    <col min="8" max="8" width="9.25" style="48" customWidth="1"/>
    <col min="9" max="9" width="10.875" style="6" customWidth="1"/>
    <col min="10" max="10" width="1.75" style="12" bestFit="1" customWidth="1"/>
    <col min="11" max="11" width="7.875" style="12" bestFit="1" customWidth="1"/>
    <col min="12" max="12" width="37.125" style="12" customWidth="1"/>
    <col min="13" max="13" width="11" style="12" customWidth="1"/>
    <col min="14" max="14" width="9" style="13" customWidth="1"/>
    <col min="15" max="15" width="4.375" style="12" bestFit="1" customWidth="1"/>
    <col min="16" max="16" width="9" style="14" customWidth="1"/>
    <col min="17" max="17" width="4.375" style="14" bestFit="1" customWidth="1"/>
    <col min="18" max="18" width="10.25" style="14" customWidth="1"/>
    <col min="19" max="20" width="9" style="12" customWidth="1"/>
  </cols>
  <sheetData>
    <row r="1" spans="1:18" s="4" customFormat="1" ht="12" customHeight="1" x14ac:dyDescent="0.2">
      <c r="A1" s="7" t="s">
        <v>0</v>
      </c>
      <c r="B1" s="7" t="s">
        <v>1</v>
      </c>
      <c r="C1" s="8" t="s">
        <v>2</v>
      </c>
      <c r="D1" s="7" t="s">
        <v>3</v>
      </c>
      <c r="E1" s="9" t="s">
        <v>4</v>
      </c>
      <c r="F1" s="9" t="s">
        <v>5</v>
      </c>
      <c r="G1" s="9" t="s">
        <v>6</v>
      </c>
      <c r="H1" s="46" t="s">
        <v>7</v>
      </c>
      <c r="I1" s="9" t="s">
        <v>8</v>
      </c>
      <c r="N1" s="10"/>
      <c r="P1" s="11"/>
      <c r="Q1" s="11"/>
      <c r="R1" s="11"/>
    </row>
    <row r="2" spans="1:18" ht="19.5" customHeight="1" x14ac:dyDescent="0.2">
      <c r="A2" s="26" t="s">
        <v>332</v>
      </c>
      <c r="B2" s="18"/>
      <c r="C2" s="23"/>
      <c r="D2" s="19"/>
      <c r="E2" s="20"/>
      <c r="F2" s="20"/>
      <c r="G2" s="20"/>
      <c r="H2" s="47"/>
      <c r="I2" s="20"/>
    </row>
    <row r="4" spans="1:18" x14ac:dyDescent="0.2">
      <c r="A4" s="27" t="s">
        <v>333</v>
      </c>
    </row>
    <row r="6" spans="1:18" ht="180" x14ac:dyDescent="0.2">
      <c r="A6" s="3" t="s">
        <v>334</v>
      </c>
      <c r="B6" s="3" t="s">
        <v>335</v>
      </c>
      <c r="C6" s="22" t="s">
        <v>336</v>
      </c>
      <c r="D6" s="5" t="s">
        <v>337</v>
      </c>
      <c r="E6" s="6">
        <v>0</v>
      </c>
      <c r="I6" s="6">
        <f>E6*H6</f>
        <v>0</v>
      </c>
    </row>
    <row r="8" spans="1:18" ht="264" x14ac:dyDescent="0.2">
      <c r="A8" s="3" t="s">
        <v>338</v>
      </c>
      <c r="B8" s="3" t="s">
        <v>335</v>
      </c>
      <c r="C8" s="22" t="s">
        <v>339</v>
      </c>
      <c r="D8" s="5" t="s">
        <v>14</v>
      </c>
      <c r="E8" s="6">
        <v>1</v>
      </c>
      <c r="I8" s="6">
        <f>E8*H8</f>
        <v>0</v>
      </c>
    </row>
    <row r="10" spans="1:18" ht="132" x14ac:dyDescent="0.2">
      <c r="A10" s="3" t="s">
        <v>340</v>
      </c>
      <c r="B10" s="3" t="s">
        <v>341</v>
      </c>
      <c r="C10" s="22" t="s">
        <v>342</v>
      </c>
      <c r="D10" s="5" t="s">
        <v>14</v>
      </c>
      <c r="E10" s="6">
        <v>2</v>
      </c>
      <c r="I10" s="6">
        <f>E10*H10</f>
        <v>0</v>
      </c>
    </row>
    <row r="12" spans="1:18" ht="132" x14ac:dyDescent="0.2">
      <c r="A12" s="3" t="s">
        <v>343</v>
      </c>
      <c r="B12" s="3" t="s">
        <v>344</v>
      </c>
      <c r="C12" s="22" t="s">
        <v>345</v>
      </c>
      <c r="D12" s="5" t="s">
        <v>14</v>
      </c>
      <c r="E12" s="6">
        <v>1</v>
      </c>
      <c r="I12" s="6">
        <f>E12*H12</f>
        <v>0</v>
      </c>
    </row>
    <row r="14" spans="1:18" ht="36" x14ac:dyDescent="0.2">
      <c r="A14" s="3" t="s">
        <v>346</v>
      </c>
      <c r="B14" s="3" t="s">
        <v>347</v>
      </c>
      <c r="C14" s="22" t="s">
        <v>348</v>
      </c>
      <c r="D14" s="5" t="s">
        <v>14</v>
      </c>
      <c r="E14" s="6">
        <v>1</v>
      </c>
      <c r="I14" s="6">
        <f>E14*H14</f>
        <v>0</v>
      </c>
    </row>
    <row r="16" spans="1:18" ht="36" x14ac:dyDescent="0.2">
      <c r="A16" s="3" t="s">
        <v>349</v>
      </c>
      <c r="B16" s="3" t="s">
        <v>350</v>
      </c>
      <c r="C16" s="22" t="s">
        <v>351</v>
      </c>
      <c r="D16" s="5" t="s">
        <v>14</v>
      </c>
      <c r="E16" s="6">
        <v>1</v>
      </c>
      <c r="I16" s="6">
        <f>E16*H16</f>
        <v>0</v>
      </c>
    </row>
    <row r="18" spans="1:9" ht="72" x14ac:dyDescent="0.2">
      <c r="A18" s="3" t="s">
        <v>352</v>
      </c>
      <c r="B18" s="3" t="s">
        <v>353</v>
      </c>
      <c r="C18" s="22" t="s">
        <v>354</v>
      </c>
      <c r="D18" s="5" t="s">
        <v>14</v>
      </c>
      <c r="E18" s="6">
        <v>1</v>
      </c>
      <c r="I18" s="6">
        <f>E18*H18</f>
        <v>0</v>
      </c>
    </row>
    <row r="20" spans="1:9" ht="36" x14ac:dyDescent="0.2">
      <c r="A20" s="3" t="s">
        <v>355</v>
      </c>
      <c r="B20" s="3" t="s">
        <v>356</v>
      </c>
      <c r="C20" s="22" t="s">
        <v>357</v>
      </c>
      <c r="D20" s="5" t="s">
        <v>14</v>
      </c>
      <c r="E20" s="6">
        <v>1</v>
      </c>
      <c r="I20" s="6">
        <f>E20*H20</f>
        <v>0</v>
      </c>
    </row>
    <row r="22" spans="1:9" ht="60" x14ac:dyDescent="0.2">
      <c r="A22" s="3" t="s">
        <v>358</v>
      </c>
      <c r="B22" s="3" t="s">
        <v>359</v>
      </c>
      <c r="C22" s="22" t="s">
        <v>360</v>
      </c>
      <c r="D22" s="5" t="s">
        <v>14</v>
      </c>
      <c r="E22" s="6">
        <v>1</v>
      </c>
      <c r="I22" s="6">
        <f>E22*H22</f>
        <v>0</v>
      </c>
    </row>
    <row r="24" spans="1:9" ht="48" x14ac:dyDescent="0.2">
      <c r="A24" s="3" t="s">
        <v>361</v>
      </c>
      <c r="B24" s="3" t="s">
        <v>362</v>
      </c>
      <c r="C24" s="22" t="s">
        <v>363</v>
      </c>
      <c r="D24" s="5" t="s">
        <v>14</v>
      </c>
      <c r="E24" s="6">
        <v>1</v>
      </c>
      <c r="I24" s="6">
        <f>E24*H24</f>
        <v>0</v>
      </c>
    </row>
    <row r="26" spans="1:9" ht="24" x14ac:dyDescent="0.2">
      <c r="A26" s="3" t="s">
        <v>364</v>
      </c>
      <c r="B26" s="3" t="s">
        <v>365</v>
      </c>
      <c r="C26" s="22" t="s">
        <v>366</v>
      </c>
      <c r="D26" s="5" t="s">
        <v>14</v>
      </c>
      <c r="E26" s="6">
        <v>1</v>
      </c>
      <c r="I26" s="6">
        <f>E26*H26</f>
        <v>0</v>
      </c>
    </row>
    <row r="28" spans="1:9" ht="324" x14ac:dyDescent="0.2">
      <c r="A28" s="3" t="s">
        <v>367</v>
      </c>
      <c r="B28" s="3" t="s">
        <v>368</v>
      </c>
      <c r="C28" s="22" t="s">
        <v>369</v>
      </c>
      <c r="D28" s="5" t="s">
        <v>14</v>
      </c>
      <c r="E28" s="6">
        <v>1</v>
      </c>
      <c r="I28" s="6">
        <f>E28*H28</f>
        <v>0</v>
      </c>
    </row>
    <row r="30" spans="1:9" ht="108" x14ac:dyDescent="0.2">
      <c r="A30" s="3" t="s">
        <v>370</v>
      </c>
      <c r="B30" s="3" t="s">
        <v>22</v>
      </c>
      <c r="C30" s="22" t="s">
        <v>371</v>
      </c>
      <c r="D30" s="5" t="s">
        <v>14</v>
      </c>
      <c r="E30" s="6">
        <v>1</v>
      </c>
      <c r="I30" s="6">
        <f>E30*H30</f>
        <v>0</v>
      </c>
    </row>
    <row r="32" spans="1:9" ht="144" x14ac:dyDescent="0.2">
      <c r="A32" s="3" t="s">
        <v>372</v>
      </c>
      <c r="B32" s="3" t="s">
        <v>373</v>
      </c>
      <c r="C32" s="22" t="s">
        <v>374</v>
      </c>
      <c r="D32" s="5" t="s">
        <v>14</v>
      </c>
      <c r="E32" s="6">
        <v>1</v>
      </c>
      <c r="I32" s="6">
        <f>E32*H32</f>
        <v>0</v>
      </c>
    </row>
    <row r="34" spans="1:9" ht="96" x14ac:dyDescent="0.2">
      <c r="A34" s="3" t="s">
        <v>375</v>
      </c>
      <c r="B34" s="3" t="s">
        <v>376</v>
      </c>
      <c r="C34" s="22" t="s">
        <v>377</v>
      </c>
      <c r="D34" s="5" t="s">
        <v>142</v>
      </c>
      <c r="E34" s="6">
        <v>2</v>
      </c>
      <c r="I34" s="6">
        <f>E34*H34</f>
        <v>0</v>
      </c>
    </row>
    <row r="36" spans="1:9" ht="240" x14ac:dyDescent="0.2">
      <c r="B36" s="3" t="s">
        <v>378</v>
      </c>
      <c r="C36" s="22" t="s">
        <v>379</v>
      </c>
    </row>
    <row r="38" spans="1:9" ht="84" x14ac:dyDescent="0.2">
      <c r="B38" s="3" t="s">
        <v>380</v>
      </c>
      <c r="C38" s="22" t="s">
        <v>381</v>
      </c>
    </row>
    <row r="39" spans="1:9" ht="372" x14ac:dyDescent="0.2">
      <c r="B39" s="3" t="s">
        <v>382</v>
      </c>
      <c r="C39" s="22" t="s">
        <v>1068</v>
      </c>
    </row>
    <row r="41" spans="1:9" ht="84" x14ac:dyDescent="0.2">
      <c r="A41" s="3" t="s">
        <v>383</v>
      </c>
      <c r="B41" s="3" t="s">
        <v>384</v>
      </c>
      <c r="C41" s="22" t="s">
        <v>385</v>
      </c>
      <c r="D41" s="5" t="s">
        <v>14</v>
      </c>
      <c r="E41" s="6">
        <v>1</v>
      </c>
      <c r="I41" s="6">
        <f>E41*H41</f>
        <v>0</v>
      </c>
    </row>
    <row r="43" spans="1:9" ht="96" x14ac:dyDescent="0.2">
      <c r="A43" s="3" t="s">
        <v>386</v>
      </c>
      <c r="B43" s="3" t="s">
        <v>387</v>
      </c>
      <c r="C43" s="22" t="s">
        <v>388</v>
      </c>
      <c r="D43" s="5" t="s">
        <v>14</v>
      </c>
      <c r="E43" s="6">
        <v>1</v>
      </c>
      <c r="I43" s="6">
        <f>E43*H43</f>
        <v>0</v>
      </c>
    </row>
    <row r="45" spans="1:9" ht="120" x14ac:dyDescent="0.2">
      <c r="A45" s="3" t="s">
        <v>389</v>
      </c>
      <c r="B45" s="3" t="s">
        <v>390</v>
      </c>
      <c r="C45" s="22" t="s">
        <v>391</v>
      </c>
      <c r="D45" s="5" t="s">
        <v>14</v>
      </c>
      <c r="E45" s="6">
        <v>1</v>
      </c>
      <c r="I45" s="6">
        <f>E45*H45</f>
        <v>0</v>
      </c>
    </row>
    <row r="47" spans="1:9" ht="60" x14ac:dyDescent="0.2">
      <c r="A47" s="3" t="s">
        <v>392</v>
      </c>
      <c r="B47" s="3" t="s">
        <v>393</v>
      </c>
      <c r="C47" s="22" t="s">
        <v>394</v>
      </c>
      <c r="D47" s="5" t="s">
        <v>14</v>
      </c>
      <c r="E47" s="6">
        <v>1</v>
      </c>
      <c r="I47" s="6">
        <f>E47*H47</f>
        <v>0</v>
      </c>
    </row>
    <row r="49" spans="1:9" ht="60" x14ac:dyDescent="0.2">
      <c r="A49" s="3" t="s">
        <v>395</v>
      </c>
      <c r="B49" s="3" t="s">
        <v>396</v>
      </c>
      <c r="C49" s="22" t="s">
        <v>397</v>
      </c>
      <c r="D49" s="5" t="s">
        <v>14</v>
      </c>
      <c r="E49" s="6">
        <v>1</v>
      </c>
      <c r="I49" s="6">
        <f>E49*H49</f>
        <v>0</v>
      </c>
    </row>
    <row r="51" spans="1:9" ht="48" x14ac:dyDescent="0.2">
      <c r="A51" s="3" t="s">
        <v>398</v>
      </c>
      <c r="B51" s="3" t="s">
        <v>399</v>
      </c>
      <c r="C51" s="22" t="s">
        <v>400</v>
      </c>
      <c r="D51" s="5" t="s">
        <v>14</v>
      </c>
      <c r="E51" s="6">
        <v>9</v>
      </c>
      <c r="I51" s="6">
        <f>E51*H51</f>
        <v>0</v>
      </c>
    </row>
    <row r="53" spans="1:9" ht="48" x14ac:dyDescent="0.2">
      <c r="A53" s="3" t="s">
        <v>401</v>
      </c>
      <c r="B53" s="3" t="s">
        <v>402</v>
      </c>
      <c r="C53" s="22" t="s">
        <v>403</v>
      </c>
      <c r="D53" s="5" t="s">
        <v>14</v>
      </c>
      <c r="E53" s="6">
        <v>4</v>
      </c>
      <c r="I53" s="6">
        <f>E53*H53</f>
        <v>0</v>
      </c>
    </row>
    <row r="55" spans="1:9" ht="48" x14ac:dyDescent="0.2">
      <c r="A55" s="3" t="s">
        <v>404</v>
      </c>
      <c r="B55" s="3" t="s">
        <v>405</v>
      </c>
      <c r="C55" s="22" t="s">
        <v>406</v>
      </c>
      <c r="D55" s="5" t="s">
        <v>14</v>
      </c>
      <c r="E55" s="6">
        <v>16</v>
      </c>
      <c r="I55" s="6">
        <f>E55*H55</f>
        <v>0</v>
      </c>
    </row>
    <row r="57" spans="1:9" ht="48" x14ac:dyDescent="0.2">
      <c r="A57" s="3" t="s">
        <v>407</v>
      </c>
      <c r="B57" s="3" t="s">
        <v>408</v>
      </c>
      <c r="C57" s="22" t="s">
        <v>409</v>
      </c>
      <c r="D57" s="5" t="s">
        <v>14</v>
      </c>
      <c r="E57" s="6">
        <v>6</v>
      </c>
      <c r="I57" s="6">
        <f>E57*H57</f>
        <v>0</v>
      </c>
    </row>
    <row r="59" spans="1:9" ht="48" x14ac:dyDescent="0.2">
      <c r="A59" s="3" t="s">
        <v>410</v>
      </c>
      <c r="B59" s="3" t="s">
        <v>411</v>
      </c>
      <c r="C59" s="22" t="s">
        <v>412</v>
      </c>
      <c r="D59" s="5" t="s">
        <v>14</v>
      </c>
      <c r="E59" s="6">
        <v>13</v>
      </c>
      <c r="I59" s="6">
        <f>E59*H59</f>
        <v>0</v>
      </c>
    </row>
    <row r="61" spans="1:9" ht="48" x14ac:dyDescent="0.2">
      <c r="A61" s="3" t="s">
        <v>413</v>
      </c>
      <c r="B61" s="3" t="s">
        <v>414</v>
      </c>
      <c r="C61" s="22" t="s">
        <v>415</v>
      </c>
      <c r="D61" s="5" t="s">
        <v>14</v>
      </c>
      <c r="E61" s="6">
        <v>15</v>
      </c>
      <c r="I61" s="6">
        <f>E61*H61</f>
        <v>0</v>
      </c>
    </row>
    <row r="63" spans="1:9" ht="36" x14ac:dyDescent="0.2">
      <c r="A63" s="3" t="s">
        <v>416</v>
      </c>
      <c r="B63" s="3" t="s">
        <v>61</v>
      </c>
      <c r="C63" s="22" t="s">
        <v>417</v>
      </c>
      <c r="D63" s="5" t="s">
        <v>14</v>
      </c>
      <c r="E63" s="6">
        <v>2</v>
      </c>
      <c r="I63" s="6">
        <f>E63*H63</f>
        <v>0</v>
      </c>
    </row>
    <row r="65" spans="1:9" ht="36" x14ac:dyDescent="0.2">
      <c r="A65" s="3" t="s">
        <v>418</v>
      </c>
      <c r="B65" s="3" t="s">
        <v>419</v>
      </c>
      <c r="C65" s="22" t="s">
        <v>420</v>
      </c>
      <c r="D65" s="5" t="s">
        <v>14</v>
      </c>
      <c r="E65" s="6">
        <v>2</v>
      </c>
      <c r="I65" s="6">
        <f>E65*H65</f>
        <v>0</v>
      </c>
    </row>
    <row r="67" spans="1:9" ht="36" x14ac:dyDescent="0.2">
      <c r="A67" s="3" t="s">
        <v>421</v>
      </c>
      <c r="B67" s="3" t="s">
        <v>422</v>
      </c>
      <c r="C67" s="22" t="s">
        <v>423</v>
      </c>
      <c r="D67" s="5" t="s">
        <v>14</v>
      </c>
      <c r="E67" s="6">
        <v>2</v>
      </c>
      <c r="I67" s="6">
        <f>E67*H67</f>
        <v>0</v>
      </c>
    </row>
    <row r="69" spans="1:9" ht="36" x14ac:dyDescent="0.2">
      <c r="A69" s="3" t="s">
        <v>424</v>
      </c>
      <c r="B69" s="3" t="s">
        <v>425</v>
      </c>
      <c r="C69" s="22" t="s">
        <v>426</v>
      </c>
      <c r="D69" s="5" t="s">
        <v>14</v>
      </c>
      <c r="E69" s="6">
        <v>1</v>
      </c>
      <c r="I69" s="6">
        <f>E69*H69</f>
        <v>0</v>
      </c>
    </row>
    <row r="71" spans="1:9" ht="48" x14ac:dyDescent="0.2">
      <c r="A71" s="3" t="s">
        <v>427</v>
      </c>
      <c r="B71" s="3" t="s">
        <v>428</v>
      </c>
      <c r="C71" s="22" t="s">
        <v>429</v>
      </c>
      <c r="D71" s="5" t="s">
        <v>14</v>
      </c>
      <c r="E71" s="6">
        <v>3</v>
      </c>
      <c r="I71" s="6">
        <f>E71*H71</f>
        <v>0</v>
      </c>
    </row>
    <row r="73" spans="1:9" ht="60" x14ac:dyDescent="0.2">
      <c r="A73" s="3" t="s">
        <v>430</v>
      </c>
      <c r="B73" s="3" t="s">
        <v>431</v>
      </c>
      <c r="C73" s="22" t="s">
        <v>432</v>
      </c>
      <c r="D73" s="5" t="s">
        <v>14</v>
      </c>
      <c r="E73" s="6">
        <v>3</v>
      </c>
      <c r="I73" s="6">
        <f>E73*H73</f>
        <v>0</v>
      </c>
    </row>
    <row r="75" spans="1:9" ht="48" x14ac:dyDescent="0.2">
      <c r="A75" s="3" t="s">
        <v>433</v>
      </c>
      <c r="B75" s="3" t="s">
        <v>434</v>
      </c>
      <c r="C75" s="22" t="s">
        <v>435</v>
      </c>
      <c r="D75" s="5" t="s">
        <v>14</v>
      </c>
      <c r="E75" s="6">
        <v>2</v>
      </c>
      <c r="I75" s="6">
        <f>E75*H75</f>
        <v>0</v>
      </c>
    </row>
    <row r="77" spans="1:9" ht="48" x14ac:dyDescent="0.2">
      <c r="A77" s="3" t="s">
        <v>436</v>
      </c>
      <c r="B77" s="3" t="s">
        <v>437</v>
      </c>
      <c r="C77" s="22" t="s">
        <v>438</v>
      </c>
      <c r="D77" s="5" t="s">
        <v>14</v>
      </c>
      <c r="E77" s="6">
        <v>2</v>
      </c>
      <c r="I77" s="6">
        <f>E77*H77</f>
        <v>0</v>
      </c>
    </row>
    <row r="79" spans="1:9" ht="48" x14ac:dyDescent="0.2">
      <c r="A79" s="3" t="s">
        <v>439</v>
      </c>
      <c r="B79" s="3" t="s">
        <v>440</v>
      </c>
      <c r="C79" s="22" t="s">
        <v>441</v>
      </c>
      <c r="D79" s="5" t="s">
        <v>14</v>
      </c>
      <c r="E79" s="6">
        <v>1</v>
      </c>
      <c r="I79" s="6">
        <f>E79*H79</f>
        <v>0</v>
      </c>
    </row>
    <row r="81" spans="1:9" ht="48" x14ac:dyDescent="0.2">
      <c r="A81" s="3" t="s">
        <v>442</v>
      </c>
      <c r="B81" s="3" t="s">
        <v>443</v>
      </c>
      <c r="C81" s="22" t="s">
        <v>444</v>
      </c>
      <c r="D81" s="5" t="s">
        <v>14</v>
      </c>
      <c r="E81" s="6">
        <v>1</v>
      </c>
      <c r="I81" s="6">
        <f>E81*H81</f>
        <v>0</v>
      </c>
    </row>
    <row r="83" spans="1:9" ht="72" x14ac:dyDescent="0.2">
      <c r="A83" s="3" t="s">
        <v>445</v>
      </c>
      <c r="B83" s="3" t="s">
        <v>446</v>
      </c>
      <c r="C83" s="22" t="s">
        <v>447</v>
      </c>
      <c r="D83" s="5" t="s">
        <v>14</v>
      </c>
      <c r="E83" s="6">
        <v>2</v>
      </c>
      <c r="I83" s="6">
        <f>E83*H83</f>
        <v>0</v>
      </c>
    </row>
    <row r="85" spans="1:9" ht="72" x14ac:dyDescent="0.2">
      <c r="A85" s="3" t="s">
        <v>448</v>
      </c>
      <c r="B85" s="3" t="s">
        <v>449</v>
      </c>
      <c r="C85" s="22" t="s">
        <v>450</v>
      </c>
      <c r="D85" s="5" t="s">
        <v>14</v>
      </c>
      <c r="E85" s="6">
        <v>2</v>
      </c>
      <c r="I85" s="6">
        <f>E85*H85</f>
        <v>0</v>
      </c>
    </row>
    <row r="87" spans="1:9" ht="72" x14ac:dyDescent="0.2">
      <c r="A87" s="3" t="s">
        <v>451</v>
      </c>
      <c r="B87" s="3" t="s">
        <v>452</v>
      </c>
      <c r="C87" s="22" t="s">
        <v>453</v>
      </c>
      <c r="D87" s="5" t="s">
        <v>14</v>
      </c>
      <c r="E87" s="6">
        <v>1</v>
      </c>
      <c r="I87" s="6">
        <f>E87*H87</f>
        <v>0</v>
      </c>
    </row>
    <row r="89" spans="1:9" ht="60" x14ac:dyDescent="0.2">
      <c r="A89" s="3" t="s">
        <v>454</v>
      </c>
      <c r="B89" s="3" t="s">
        <v>455</v>
      </c>
      <c r="C89" s="22" t="s">
        <v>456</v>
      </c>
      <c r="D89" s="5" t="s">
        <v>14</v>
      </c>
      <c r="E89" s="6">
        <v>1</v>
      </c>
      <c r="I89" s="6">
        <f>E89*H89</f>
        <v>0</v>
      </c>
    </row>
    <row r="91" spans="1:9" ht="48" x14ac:dyDescent="0.2">
      <c r="A91" s="3" t="s">
        <v>457</v>
      </c>
      <c r="B91" s="3" t="s">
        <v>458</v>
      </c>
      <c r="C91" s="22" t="s">
        <v>459</v>
      </c>
      <c r="D91" s="5" t="s">
        <v>14</v>
      </c>
      <c r="E91" s="6">
        <v>1</v>
      </c>
      <c r="I91" s="6">
        <f>E91*H91</f>
        <v>0</v>
      </c>
    </row>
    <row r="93" spans="1:9" ht="36" x14ac:dyDescent="0.2">
      <c r="A93" s="3" t="s">
        <v>460</v>
      </c>
      <c r="B93" s="3" t="s">
        <v>461</v>
      </c>
      <c r="C93" s="22" t="s">
        <v>462</v>
      </c>
      <c r="D93" s="5" t="s">
        <v>14</v>
      </c>
      <c r="E93" s="6">
        <v>13</v>
      </c>
      <c r="I93" s="6">
        <f>E93*H93</f>
        <v>0</v>
      </c>
    </row>
    <row r="95" spans="1:9" ht="36" x14ac:dyDescent="0.2">
      <c r="A95" s="3" t="s">
        <v>463</v>
      </c>
      <c r="B95" s="3" t="s">
        <v>464</v>
      </c>
      <c r="C95" s="22" t="s">
        <v>465</v>
      </c>
      <c r="D95" s="5" t="s">
        <v>14</v>
      </c>
      <c r="E95" s="6">
        <v>44</v>
      </c>
      <c r="I95" s="6">
        <f>E95*H95</f>
        <v>0</v>
      </c>
    </row>
    <row r="97" spans="1:9" ht="96" x14ac:dyDescent="0.2">
      <c r="A97" s="3" t="s">
        <v>466</v>
      </c>
      <c r="B97" s="3" t="s">
        <v>467</v>
      </c>
      <c r="C97" s="22" t="s">
        <v>468</v>
      </c>
      <c r="D97" s="5" t="s">
        <v>14</v>
      </c>
      <c r="E97" s="6">
        <v>1</v>
      </c>
      <c r="I97" s="6">
        <f>E97*H97</f>
        <v>0</v>
      </c>
    </row>
    <row r="99" spans="1:9" ht="96" x14ac:dyDescent="0.2">
      <c r="A99" s="3" t="s">
        <v>469</v>
      </c>
      <c r="B99" s="3" t="s">
        <v>470</v>
      </c>
      <c r="C99" s="22" t="s">
        <v>471</v>
      </c>
      <c r="D99" s="5" t="s">
        <v>14</v>
      </c>
      <c r="E99" s="6">
        <v>1</v>
      </c>
      <c r="I99" s="6">
        <f>E99*H99</f>
        <v>0</v>
      </c>
    </row>
    <row r="101" spans="1:9" ht="48" x14ac:dyDescent="0.2">
      <c r="A101" s="3" t="s">
        <v>472</v>
      </c>
      <c r="B101" s="3" t="s">
        <v>473</v>
      </c>
      <c r="C101" s="22" t="s">
        <v>474</v>
      </c>
      <c r="D101" s="5" t="s">
        <v>14</v>
      </c>
      <c r="E101" s="6">
        <v>8</v>
      </c>
      <c r="I101" s="6">
        <f>E101*H101</f>
        <v>0</v>
      </c>
    </row>
    <row r="103" spans="1:9" ht="48" x14ac:dyDescent="0.2">
      <c r="A103" s="3" t="s">
        <v>475</v>
      </c>
      <c r="B103" s="3" t="s">
        <v>476</v>
      </c>
      <c r="C103" s="22" t="s">
        <v>477</v>
      </c>
      <c r="D103" s="5" t="s">
        <v>14</v>
      </c>
      <c r="E103" s="6">
        <v>23</v>
      </c>
      <c r="I103" s="6">
        <f>E103*H103</f>
        <v>0</v>
      </c>
    </row>
    <row r="105" spans="1:9" ht="48" x14ac:dyDescent="0.2">
      <c r="A105" s="3" t="s">
        <v>478</v>
      </c>
      <c r="B105" s="3" t="s">
        <v>479</v>
      </c>
      <c r="C105" s="22" t="s">
        <v>480</v>
      </c>
      <c r="D105" s="5" t="s">
        <v>14</v>
      </c>
      <c r="E105" s="6">
        <v>1</v>
      </c>
      <c r="I105" s="6">
        <f>E105*H105</f>
        <v>0</v>
      </c>
    </row>
    <row r="107" spans="1:9" ht="60" x14ac:dyDescent="0.2">
      <c r="A107" s="3" t="s">
        <v>481</v>
      </c>
      <c r="B107" s="3" t="s">
        <v>482</v>
      </c>
      <c r="C107" s="22" t="s">
        <v>483</v>
      </c>
      <c r="D107" s="5" t="s">
        <v>14</v>
      </c>
      <c r="E107" s="6">
        <v>1</v>
      </c>
      <c r="I107" s="6">
        <f>E107*H107</f>
        <v>0</v>
      </c>
    </row>
    <row r="109" spans="1:9" ht="36" x14ac:dyDescent="0.2">
      <c r="A109" s="3" t="s">
        <v>484</v>
      </c>
      <c r="B109" s="3" t="s">
        <v>485</v>
      </c>
      <c r="C109" s="22" t="s">
        <v>486</v>
      </c>
      <c r="D109" s="5" t="s">
        <v>142</v>
      </c>
      <c r="E109" s="6">
        <v>2</v>
      </c>
      <c r="I109" s="6">
        <f>E109*H109</f>
        <v>0</v>
      </c>
    </row>
    <row r="111" spans="1:9" ht="36" x14ac:dyDescent="0.2">
      <c r="B111" s="3" t="s">
        <v>487</v>
      </c>
      <c r="C111" s="22" t="s">
        <v>488</v>
      </c>
    </row>
    <row r="113" spans="1:9" ht="24" x14ac:dyDescent="0.2">
      <c r="B113" s="3" t="s">
        <v>489</v>
      </c>
      <c r="C113" s="22" t="s">
        <v>490</v>
      </c>
    </row>
    <row r="115" spans="1:9" ht="24" x14ac:dyDescent="0.2">
      <c r="B115" s="3" t="s">
        <v>491</v>
      </c>
      <c r="C115" s="22" t="s">
        <v>492</v>
      </c>
    </row>
    <row r="117" spans="1:9" ht="36" x14ac:dyDescent="0.2">
      <c r="A117" s="3" t="s">
        <v>493</v>
      </c>
      <c r="B117" s="3" t="s">
        <v>494</v>
      </c>
      <c r="C117" s="22" t="s">
        <v>495</v>
      </c>
      <c r="D117" s="5" t="s">
        <v>142</v>
      </c>
      <c r="E117" s="6">
        <v>1</v>
      </c>
      <c r="I117" s="6">
        <f>E117*H117</f>
        <v>0</v>
      </c>
    </row>
    <row r="119" spans="1:9" ht="36" x14ac:dyDescent="0.2">
      <c r="B119" s="3" t="s">
        <v>487</v>
      </c>
      <c r="C119" s="22" t="s">
        <v>496</v>
      </c>
    </row>
    <row r="121" spans="1:9" ht="24" x14ac:dyDescent="0.2">
      <c r="B121" s="3" t="s">
        <v>489</v>
      </c>
      <c r="C121" s="22" t="s">
        <v>497</v>
      </c>
    </row>
    <row r="123" spans="1:9" ht="24" x14ac:dyDescent="0.2">
      <c r="B123" s="3" t="s">
        <v>491</v>
      </c>
      <c r="C123" s="22" t="s">
        <v>498</v>
      </c>
    </row>
    <row r="125" spans="1:9" ht="60" x14ac:dyDescent="0.2">
      <c r="A125" s="3" t="s">
        <v>499</v>
      </c>
      <c r="B125" s="3" t="s">
        <v>500</v>
      </c>
      <c r="C125" s="22" t="s">
        <v>501</v>
      </c>
      <c r="D125" s="5" t="s">
        <v>14</v>
      </c>
      <c r="E125" s="6">
        <v>2</v>
      </c>
      <c r="I125" s="6">
        <f>E125*H125</f>
        <v>0</v>
      </c>
    </row>
    <row r="127" spans="1:9" ht="132" x14ac:dyDescent="0.2">
      <c r="A127" s="3" t="s">
        <v>502</v>
      </c>
      <c r="B127" s="3" t="s">
        <v>503</v>
      </c>
      <c r="C127" s="22" t="s">
        <v>504</v>
      </c>
      <c r="D127" s="5" t="s">
        <v>14</v>
      </c>
      <c r="E127" s="6">
        <v>1</v>
      </c>
      <c r="I127" s="6">
        <f>E127*H127</f>
        <v>0</v>
      </c>
    </row>
    <row r="129" spans="1:9" ht="132" x14ac:dyDescent="0.2">
      <c r="A129" s="3" t="s">
        <v>505</v>
      </c>
      <c r="B129" s="3" t="s">
        <v>506</v>
      </c>
      <c r="C129" s="22" t="s">
        <v>507</v>
      </c>
      <c r="D129" s="5" t="s">
        <v>14</v>
      </c>
      <c r="E129" s="6">
        <v>1</v>
      </c>
      <c r="I129" s="6">
        <f>E129*H129</f>
        <v>0</v>
      </c>
    </row>
    <row r="131" spans="1:9" ht="132" x14ac:dyDescent="0.2">
      <c r="A131" s="3" t="s">
        <v>508</v>
      </c>
      <c r="B131" s="3" t="s">
        <v>509</v>
      </c>
      <c r="C131" s="22" t="s">
        <v>510</v>
      </c>
      <c r="D131" s="5" t="s">
        <v>14</v>
      </c>
      <c r="E131" s="6">
        <v>1</v>
      </c>
      <c r="I131" s="6">
        <f>E131*H131</f>
        <v>0</v>
      </c>
    </row>
    <row r="133" spans="1:9" ht="132" x14ac:dyDescent="0.2">
      <c r="A133" s="3" t="s">
        <v>511</v>
      </c>
      <c r="B133" s="3" t="s">
        <v>512</v>
      </c>
      <c r="C133" s="22" t="s">
        <v>513</v>
      </c>
      <c r="D133" s="5" t="s">
        <v>14</v>
      </c>
      <c r="E133" s="6">
        <v>1</v>
      </c>
      <c r="I133" s="6">
        <f>E133*H133</f>
        <v>0</v>
      </c>
    </row>
    <row r="135" spans="1:9" ht="72" x14ac:dyDescent="0.2">
      <c r="A135" s="28" t="s">
        <v>514</v>
      </c>
      <c r="B135" s="28" t="s">
        <v>515</v>
      </c>
      <c r="C135" s="29" t="s">
        <v>516</v>
      </c>
      <c r="D135" s="30" t="s">
        <v>14</v>
      </c>
      <c r="E135" s="31">
        <v>9</v>
      </c>
      <c r="F135" s="31"/>
      <c r="G135" s="31"/>
      <c r="H135" s="49"/>
      <c r="I135" s="31">
        <f>E135*H135</f>
        <v>0</v>
      </c>
    </row>
    <row r="136" spans="1:9" x14ac:dyDescent="0.2">
      <c r="A136" s="32" t="s">
        <v>85</v>
      </c>
      <c r="B136" s="32"/>
      <c r="C136" s="33"/>
      <c r="D136" s="34"/>
      <c r="E136" s="35"/>
      <c r="F136" s="35"/>
      <c r="G136" s="35"/>
      <c r="H136" s="50"/>
      <c r="I136" s="35">
        <f>SUM(I6:I135)</f>
        <v>0</v>
      </c>
    </row>
    <row r="138" spans="1:9" x14ac:dyDescent="0.2">
      <c r="A138" s="27" t="s">
        <v>517</v>
      </c>
    </row>
    <row r="140" spans="1:9" x14ac:dyDescent="0.2">
      <c r="A140" s="3" t="s">
        <v>518</v>
      </c>
      <c r="B140" s="3" t="s">
        <v>519</v>
      </c>
      <c r="C140" s="22" t="s">
        <v>520</v>
      </c>
      <c r="D140" s="5" t="s">
        <v>142</v>
      </c>
      <c r="E140" s="6">
        <v>1</v>
      </c>
      <c r="I140" s="6">
        <f>E140*H140</f>
        <v>0</v>
      </c>
    </row>
    <row r="142" spans="1:9" ht="84" x14ac:dyDescent="0.2">
      <c r="B142" s="3" t="s">
        <v>521</v>
      </c>
      <c r="C142" s="22" t="s">
        <v>522</v>
      </c>
    </row>
    <row r="144" spans="1:9" ht="108" x14ac:dyDescent="0.2">
      <c r="B144" s="3" t="s">
        <v>523</v>
      </c>
      <c r="C144" s="22" t="s">
        <v>524</v>
      </c>
    </row>
    <row r="146" spans="1:9" ht="72" x14ac:dyDescent="0.2">
      <c r="B146" s="3" t="s">
        <v>525</v>
      </c>
      <c r="C146" s="22" t="s">
        <v>526</v>
      </c>
    </row>
    <row r="148" spans="1:9" ht="72" x14ac:dyDescent="0.2">
      <c r="B148" s="3" t="s">
        <v>527</v>
      </c>
      <c r="C148" s="22" t="s">
        <v>528</v>
      </c>
    </row>
    <row r="150" spans="1:9" x14ac:dyDescent="0.2">
      <c r="B150" s="3" t="s">
        <v>529</v>
      </c>
      <c r="C150" s="22" t="s">
        <v>530</v>
      </c>
    </row>
    <row r="152" spans="1:9" ht="72" x14ac:dyDescent="0.2">
      <c r="B152" s="3" t="s">
        <v>531</v>
      </c>
      <c r="C152" s="22" t="s">
        <v>532</v>
      </c>
    </row>
    <row r="154" spans="1:9" ht="108" x14ac:dyDescent="0.2">
      <c r="B154" s="3" t="s">
        <v>523</v>
      </c>
      <c r="C154" s="22" t="s">
        <v>533</v>
      </c>
    </row>
    <row r="156" spans="1:9" ht="24" x14ac:dyDescent="0.2">
      <c r="B156" s="3" t="s">
        <v>534</v>
      </c>
      <c r="C156" s="22" t="s">
        <v>535</v>
      </c>
    </row>
    <row r="158" spans="1:9" ht="48" x14ac:dyDescent="0.2">
      <c r="B158" s="3" t="s">
        <v>536</v>
      </c>
      <c r="C158" s="22" t="s">
        <v>537</v>
      </c>
    </row>
    <row r="160" spans="1:9" ht="84" x14ac:dyDescent="0.2">
      <c r="A160" s="3" t="s">
        <v>538</v>
      </c>
      <c r="B160" s="3" t="s">
        <v>539</v>
      </c>
      <c r="C160" s="22" t="s">
        <v>540</v>
      </c>
      <c r="D160" s="5" t="s">
        <v>78</v>
      </c>
      <c r="E160" s="6">
        <v>29</v>
      </c>
      <c r="I160" s="6">
        <f>E160*H160</f>
        <v>0</v>
      </c>
    </row>
    <row r="162" spans="1:9" x14ac:dyDescent="0.2">
      <c r="A162" s="3" t="s">
        <v>541</v>
      </c>
      <c r="B162" s="3" t="s">
        <v>542</v>
      </c>
      <c r="C162" s="22" t="s">
        <v>543</v>
      </c>
      <c r="D162" s="5" t="s">
        <v>78</v>
      </c>
      <c r="E162" s="6">
        <v>45</v>
      </c>
      <c r="I162" s="6">
        <f>E162*H162</f>
        <v>0</v>
      </c>
    </row>
    <row r="164" spans="1:9" ht="48" x14ac:dyDescent="0.2">
      <c r="A164" s="3" t="s">
        <v>544</v>
      </c>
      <c r="B164" s="3" t="s">
        <v>545</v>
      </c>
      <c r="C164" s="22" t="s">
        <v>546</v>
      </c>
      <c r="D164" s="5" t="s">
        <v>78</v>
      </c>
      <c r="E164" s="6">
        <v>29</v>
      </c>
      <c r="I164" s="6">
        <f>E164*H164</f>
        <v>0</v>
      </c>
    </row>
    <row r="166" spans="1:9" ht="24" x14ac:dyDescent="0.2">
      <c r="A166" s="3" t="s">
        <v>547</v>
      </c>
      <c r="B166" s="3" t="s">
        <v>548</v>
      </c>
      <c r="C166" s="22" t="s">
        <v>549</v>
      </c>
      <c r="D166" s="5" t="s">
        <v>78</v>
      </c>
      <c r="E166" s="6">
        <v>45</v>
      </c>
      <c r="I166" s="6">
        <f>E166*H166</f>
        <v>0</v>
      </c>
    </row>
    <row r="168" spans="1:9" ht="84" x14ac:dyDescent="0.2">
      <c r="A168" s="3" t="s">
        <v>550</v>
      </c>
      <c r="B168" s="3" t="s">
        <v>551</v>
      </c>
      <c r="C168" s="22" t="s">
        <v>552</v>
      </c>
      <c r="D168" s="5" t="s">
        <v>78</v>
      </c>
      <c r="E168" s="6">
        <v>49</v>
      </c>
      <c r="I168" s="6">
        <f>E168*H168</f>
        <v>0</v>
      </c>
    </row>
    <row r="170" spans="1:9" x14ac:dyDescent="0.2">
      <c r="A170" s="3" t="s">
        <v>553</v>
      </c>
      <c r="B170" s="3" t="s">
        <v>554</v>
      </c>
      <c r="C170" s="22" t="s">
        <v>124</v>
      </c>
      <c r="D170" s="5" t="s">
        <v>78</v>
      </c>
      <c r="E170" s="6">
        <v>37</v>
      </c>
      <c r="I170" s="6">
        <f>E170*H170</f>
        <v>0</v>
      </c>
    </row>
    <row r="172" spans="1:9" x14ac:dyDescent="0.2">
      <c r="A172" s="3" t="s">
        <v>555</v>
      </c>
      <c r="B172" s="3" t="s">
        <v>556</v>
      </c>
      <c r="C172" s="22" t="s">
        <v>127</v>
      </c>
      <c r="D172" s="5" t="s">
        <v>78</v>
      </c>
      <c r="E172" s="6">
        <v>214</v>
      </c>
      <c r="I172" s="6">
        <f>E172*H172</f>
        <v>0</v>
      </c>
    </row>
    <row r="174" spans="1:9" ht="84" x14ac:dyDescent="0.2">
      <c r="A174" s="3" t="s">
        <v>557</v>
      </c>
      <c r="B174" s="3" t="s">
        <v>100</v>
      </c>
      <c r="C174" s="22" t="s">
        <v>558</v>
      </c>
      <c r="D174" s="5" t="s">
        <v>78</v>
      </c>
      <c r="E174" s="6">
        <v>105</v>
      </c>
      <c r="I174" s="6">
        <f>E174*H174</f>
        <v>0</v>
      </c>
    </row>
    <row r="176" spans="1:9" x14ac:dyDescent="0.2">
      <c r="A176" s="3" t="s">
        <v>559</v>
      </c>
      <c r="B176" s="3" t="s">
        <v>560</v>
      </c>
      <c r="C176" s="22" t="s">
        <v>561</v>
      </c>
      <c r="D176" s="5" t="s">
        <v>78</v>
      </c>
      <c r="E176" s="6">
        <v>92</v>
      </c>
      <c r="I176" s="6">
        <f>E176*H176</f>
        <v>0</v>
      </c>
    </row>
    <row r="178" spans="1:9" ht="72" x14ac:dyDescent="0.2">
      <c r="A178" s="3" t="s">
        <v>562</v>
      </c>
      <c r="B178" s="3" t="s">
        <v>563</v>
      </c>
      <c r="C178" s="22" t="s">
        <v>564</v>
      </c>
      <c r="D178" s="5" t="s">
        <v>78</v>
      </c>
      <c r="E178" s="6">
        <v>49</v>
      </c>
      <c r="I178" s="6">
        <f>E178*H178</f>
        <v>0</v>
      </c>
    </row>
    <row r="180" spans="1:9" x14ac:dyDescent="0.2">
      <c r="A180" s="3" t="s">
        <v>565</v>
      </c>
      <c r="B180" s="3" t="s">
        <v>109</v>
      </c>
      <c r="C180" s="22" t="s">
        <v>110</v>
      </c>
      <c r="D180" s="5" t="s">
        <v>78</v>
      </c>
      <c r="E180" s="6">
        <v>37</v>
      </c>
      <c r="I180" s="6">
        <f>E180*H180</f>
        <v>0</v>
      </c>
    </row>
    <row r="182" spans="1:9" x14ac:dyDescent="0.2">
      <c r="A182" s="3" t="s">
        <v>566</v>
      </c>
      <c r="B182" s="3" t="s">
        <v>112</v>
      </c>
      <c r="C182" s="22" t="s">
        <v>113</v>
      </c>
      <c r="D182" s="5" t="s">
        <v>78</v>
      </c>
      <c r="E182" s="6">
        <v>214</v>
      </c>
      <c r="I182" s="6">
        <f>E182*H182</f>
        <v>0</v>
      </c>
    </row>
    <row r="184" spans="1:9" x14ac:dyDescent="0.2">
      <c r="A184" s="3" t="s">
        <v>567</v>
      </c>
      <c r="B184" s="3" t="s">
        <v>115</v>
      </c>
      <c r="C184" s="22" t="s">
        <v>116</v>
      </c>
      <c r="D184" s="5" t="s">
        <v>78</v>
      </c>
      <c r="E184" s="6">
        <v>105</v>
      </c>
      <c r="I184" s="6">
        <f>E184*H184</f>
        <v>0</v>
      </c>
    </row>
    <row r="186" spans="1:9" x14ac:dyDescent="0.2">
      <c r="A186" s="3" t="s">
        <v>568</v>
      </c>
      <c r="B186" s="3" t="s">
        <v>569</v>
      </c>
      <c r="C186" s="22" t="s">
        <v>570</v>
      </c>
      <c r="D186" s="5" t="s">
        <v>78</v>
      </c>
      <c r="E186" s="6">
        <v>92</v>
      </c>
      <c r="I186" s="6">
        <f>E186*H186</f>
        <v>0</v>
      </c>
    </row>
    <row r="188" spans="1:9" ht="48" x14ac:dyDescent="0.2">
      <c r="A188" s="3" t="s">
        <v>571</v>
      </c>
      <c r="B188" s="3" t="s">
        <v>572</v>
      </c>
      <c r="C188" s="22" t="s">
        <v>573</v>
      </c>
      <c r="D188" s="5" t="s">
        <v>78</v>
      </c>
      <c r="E188" s="6">
        <v>62</v>
      </c>
      <c r="I188" s="6">
        <f>E188*H188</f>
        <v>0</v>
      </c>
    </row>
    <row r="190" spans="1:9" x14ac:dyDescent="0.2">
      <c r="A190" s="3" t="s">
        <v>574</v>
      </c>
      <c r="B190" s="3" t="s">
        <v>575</v>
      </c>
      <c r="C190" s="22" t="s">
        <v>576</v>
      </c>
      <c r="D190" s="5" t="s">
        <v>78</v>
      </c>
      <c r="E190" s="6">
        <v>62</v>
      </c>
      <c r="I190" s="6">
        <f>E190*H190</f>
        <v>0</v>
      </c>
    </row>
    <row r="192" spans="1:9" ht="48" x14ac:dyDescent="0.2">
      <c r="A192" s="3" t="s">
        <v>577</v>
      </c>
      <c r="B192" s="3" t="s">
        <v>578</v>
      </c>
      <c r="C192" s="22" t="s">
        <v>579</v>
      </c>
      <c r="D192" s="5" t="s">
        <v>78</v>
      </c>
      <c r="E192" s="6">
        <v>26</v>
      </c>
      <c r="I192" s="6">
        <f>E192*H192</f>
        <v>0</v>
      </c>
    </row>
    <row r="194" spans="1:9" x14ac:dyDescent="0.2">
      <c r="A194" s="3" t="s">
        <v>580</v>
      </c>
      <c r="B194" s="3" t="s">
        <v>575</v>
      </c>
      <c r="C194" s="22" t="s">
        <v>576</v>
      </c>
      <c r="D194" s="5" t="s">
        <v>78</v>
      </c>
      <c r="E194" s="6">
        <v>18</v>
      </c>
      <c r="I194" s="6">
        <f>E194*H194</f>
        <v>0</v>
      </c>
    </row>
    <row r="196" spans="1:9" x14ac:dyDescent="0.2">
      <c r="A196" s="3" t="s">
        <v>581</v>
      </c>
      <c r="B196" s="3" t="s">
        <v>582</v>
      </c>
      <c r="C196" s="22" t="s">
        <v>583</v>
      </c>
      <c r="D196" s="5" t="s">
        <v>78</v>
      </c>
      <c r="E196" s="6">
        <v>18</v>
      </c>
      <c r="I196" s="6">
        <f>E196*H196</f>
        <v>0</v>
      </c>
    </row>
    <row r="198" spans="1:9" x14ac:dyDescent="0.2">
      <c r="A198" s="3" t="s">
        <v>584</v>
      </c>
      <c r="B198" s="3" t="s">
        <v>585</v>
      </c>
      <c r="C198" s="22" t="s">
        <v>586</v>
      </c>
      <c r="D198" s="5" t="s">
        <v>78</v>
      </c>
      <c r="E198" s="6">
        <v>26</v>
      </c>
      <c r="I198" s="6">
        <f>E198*H198</f>
        <v>0</v>
      </c>
    </row>
    <row r="200" spans="1:9" x14ac:dyDescent="0.2">
      <c r="A200" s="3" t="s">
        <v>587</v>
      </c>
      <c r="B200" s="3" t="s">
        <v>588</v>
      </c>
      <c r="C200" s="22" t="s">
        <v>589</v>
      </c>
      <c r="D200" s="5" t="s">
        <v>78</v>
      </c>
      <c r="E200" s="6">
        <v>16</v>
      </c>
      <c r="I200" s="6">
        <f>E200*H200</f>
        <v>0</v>
      </c>
    </row>
    <row r="202" spans="1:9" x14ac:dyDescent="0.2">
      <c r="A202" s="3" t="s">
        <v>590</v>
      </c>
      <c r="B202" s="3" t="s">
        <v>591</v>
      </c>
      <c r="C202" s="22" t="s">
        <v>592</v>
      </c>
      <c r="D202" s="5" t="s">
        <v>78</v>
      </c>
      <c r="E202" s="6">
        <v>1.5</v>
      </c>
      <c r="I202" s="6">
        <f>E202*H202</f>
        <v>0</v>
      </c>
    </row>
    <row r="204" spans="1:9" ht="48" x14ac:dyDescent="0.2">
      <c r="A204" s="3" t="s">
        <v>593</v>
      </c>
      <c r="B204" s="3" t="s">
        <v>594</v>
      </c>
      <c r="C204" s="22" t="s">
        <v>595</v>
      </c>
      <c r="D204" s="5" t="s">
        <v>78</v>
      </c>
      <c r="E204" s="6">
        <v>12</v>
      </c>
      <c r="I204" s="6">
        <f>E204*H204</f>
        <v>0</v>
      </c>
    </row>
    <row r="206" spans="1:9" ht="36" x14ac:dyDescent="0.2">
      <c r="A206" s="28" t="s">
        <v>596</v>
      </c>
      <c r="B206" s="28" t="s">
        <v>597</v>
      </c>
      <c r="C206" s="29" t="s">
        <v>598</v>
      </c>
      <c r="D206" s="30" t="s">
        <v>78</v>
      </c>
      <c r="E206" s="31">
        <v>39</v>
      </c>
      <c r="F206" s="31"/>
      <c r="G206" s="31"/>
      <c r="H206" s="49"/>
      <c r="I206" s="31">
        <f>E206*H206</f>
        <v>0</v>
      </c>
    </row>
    <row r="207" spans="1:9" x14ac:dyDescent="0.2">
      <c r="A207" s="32" t="s">
        <v>85</v>
      </c>
      <c r="B207" s="32"/>
      <c r="C207" s="33"/>
      <c r="D207" s="34"/>
      <c r="E207" s="35"/>
      <c r="F207" s="35"/>
      <c r="G207" s="35"/>
      <c r="H207" s="50"/>
      <c r="I207" s="35">
        <f>SUM(I140:I206)</f>
        <v>0</v>
      </c>
    </row>
    <row r="209" spans="1:9" x14ac:dyDescent="0.2">
      <c r="A209" s="27" t="s">
        <v>599</v>
      </c>
    </row>
    <row r="211" spans="1:9" ht="60" x14ac:dyDescent="0.2">
      <c r="A211" s="3" t="s">
        <v>600</v>
      </c>
      <c r="B211" s="3" t="s">
        <v>601</v>
      </c>
      <c r="C211" s="22" t="s">
        <v>602</v>
      </c>
      <c r="D211" s="5" t="s">
        <v>78</v>
      </c>
      <c r="E211" s="6">
        <v>4600</v>
      </c>
      <c r="I211" s="6">
        <f>E211*H211</f>
        <v>0</v>
      </c>
    </row>
    <row r="213" spans="1:9" ht="24" x14ac:dyDescent="0.2">
      <c r="A213" s="3" t="s">
        <v>603</v>
      </c>
      <c r="B213" s="3" t="s">
        <v>604</v>
      </c>
      <c r="C213" s="22" t="s">
        <v>605</v>
      </c>
      <c r="D213" s="5" t="s">
        <v>337</v>
      </c>
      <c r="E213" s="6">
        <v>0</v>
      </c>
      <c r="I213" s="6">
        <f>E213*H213</f>
        <v>0</v>
      </c>
    </row>
    <row r="215" spans="1:9" ht="48" x14ac:dyDescent="0.2">
      <c r="A215" s="3" t="s">
        <v>606</v>
      </c>
      <c r="B215" s="3" t="s">
        <v>607</v>
      </c>
      <c r="C215" s="22" t="s">
        <v>608</v>
      </c>
      <c r="D215" s="5" t="s">
        <v>78</v>
      </c>
      <c r="E215" s="6">
        <v>700</v>
      </c>
      <c r="I215" s="6">
        <f>E215*H215</f>
        <v>0</v>
      </c>
    </row>
    <row r="217" spans="1:9" ht="36" x14ac:dyDescent="0.2">
      <c r="A217" s="3" t="s">
        <v>609</v>
      </c>
      <c r="B217" s="3" t="s">
        <v>610</v>
      </c>
      <c r="C217" s="22" t="s">
        <v>611</v>
      </c>
      <c r="D217" s="5" t="s">
        <v>14</v>
      </c>
      <c r="E217" s="6">
        <v>90</v>
      </c>
      <c r="I217" s="6">
        <f>E217*H217</f>
        <v>0</v>
      </c>
    </row>
    <row r="219" spans="1:9" ht="60" x14ac:dyDescent="0.2">
      <c r="A219" s="3" t="s">
        <v>612</v>
      </c>
      <c r="B219" s="3" t="s">
        <v>613</v>
      </c>
      <c r="C219" s="22" t="s">
        <v>614</v>
      </c>
      <c r="D219" s="5" t="s">
        <v>14</v>
      </c>
      <c r="E219" s="6">
        <v>142</v>
      </c>
      <c r="I219" s="6">
        <f>E219*H219</f>
        <v>0</v>
      </c>
    </row>
    <row r="221" spans="1:9" x14ac:dyDescent="0.2">
      <c r="A221" s="3" t="s">
        <v>615</v>
      </c>
      <c r="B221" s="3" t="s">
        <v>616</v>
      </c>
      <c r="C221" s="22" t="s">
        <v>617</v>
      </c>
      <c r="D221" s="5" t="s">
        <v>337</v>
      </c>
      <c r="E221" s="6">
        <v>0</v>
      </c>
      <c r="I221" s="6">
        <f>E221*H221</f>
        <v>0</v>
      </c>
    </row>
    <row r="223" spans="1:9" ht="72" x14ac:dyDescent="0.2">
      <c r="A223" s="3" t="s">
        <v>618</v>
      </c>
      <c r="B223" s="3" t="s">
        <v>619</v>
      </c>
      <c r="C223" s="22" t="s">
        <v>620</v>
      </c>
      <c r="D223" s="5" t="s">
        <v>14</v>
      </c>
      <c r="E223" s="6">
        <v>7</v>
      </c>
      <c r="I223" s="6">
        <f>E223*H223</f>
        <v>0</v>
      </c>
    </row>
    <row r="225" spans="1:9" ht="96" x14ac:dyDescent="0.2">
      <c r="A225" s="3" t="s">
        <v>621</v>
      </c>
      <c r="B225" s="3" t="s">
        <v>622</v>
      </c>
      <c r="C225" s="22" t="s">
        <v>623</v>
      </c>
      <c r="D225" s="5" t="s">
        <v>14</v>
      </c>
      <c r="E225" s="6">
        <v>1</v>
      </c>
      <c r="I225" s="6">
        <f>E225*H225</f>
        <v>0</v>
      </c>
    </row>
    <row r="227" spans="1:9" x14ac:dyDescent="0.2">
      <c r="A227" s="3" t="s">
        <v>624</v>
      </c>
      <c r="B227" s="3" t="s">
        <v>625</v>
      </c>
      <c r="C227" s="22" t="s">
        <v>626</v>
      </c>
      <c r="D227" s="5" t="s">
        <v>14</v>
      </c>
      <c r="E227" s="6">
        <v>2</v>
      </c>
      <c r="I227" s="6">
        <f>E227*H227</f>
        <v>0</v>
      </c>
    </row>
    <row r="229" spans="1:9" x14ac:dyDescent="0.2">
      <c r="A229" s="3" t="s">
        <v>627</v>
      </c>
      <c r="B229" s="3" t="s">
        <v>628</v>
      </c>
      <c r="C229" s="22" t="s">
        <v>629</v>
      </c>
      <c r="D229" s="5" t="s">
        <v>14</v>
      </c>
      <c r="E229" s="6">
        <v>1</v>
      </c>
      <c r="I229" s="6">
        <f>E229*H229</f>
        <v>0</v>
      </c>
    </row>
    <row r="231" spans="1:9" x14ac:dyDescent="0.2">
      <c r="A231" s="3" t="s">
        <v>630</v>
      </c>
      <c r="B231" s="3" t="s">
        <v>631</v>
      </c>
      <c r="C231" s="22" t="s">
        <v>632</v>
      </c>
      <c r="D231" s="5" t="s">
        <v>14</v>
      </c>
      <c r="E231" s="6">
        <v>1</v>
      </c>
      <c r="I231" s="6">
        <f>E231*H231</f>
        <v>0</v>
      </c>
    </row>
    <row r="233" spans="1:9" ht="48" x14ac:dyDescent="0.2">
      <c r="A233" s="3" t="s">
        <v>633</v>
      </c>
      <c r="B233" s="3" t="s">
        <v>634</v>
      </c>
      <c r="C233" s="22" t="s">
        <v>635</v>
      </c>
      <c r="D233" s="5" t="s">
        <v>14</v>
      </c>
      <c r="E233" s="6">
        <v>45</v>
      </c>
      <c r="I233" s="6">
        <f>E233*H233</f>
        <v>0</v>
      </c>
    </row>
    <row r="235" spans="1:9" ht="120" x14ac:dyDescent="0.2">
      <c r="A235" s="3" t="s">
        <v>636</v>
      </c>
      <c r="B235" s="3" t="s">
        <v>637</v>
      </c>
      <c r="C235" s="22" t="s">
        <v>638</v>
      </c>
      <c r="D235" s="5" t="s">
        <v>14</v>
      </c>
      <c r="E235" s="6">
        <v>2</v>
      </c>
      <c r="I235" s="6">
        <f>E235*H235</f>
        <v>0</v>
      </c>
    </row>
    <row r="237" spans="1:9" ht="120" x14ac:dyDescent="0.2">
      <c r="A237" s="3" t="s">
        <v>639</v>
      </c>
      <c r="B237" s="3" t="s">
        <v>640</v>
      </c>
      <c r="C237" s="22" t="s">
        <v>641</v>
      </c>
      <c r="D237" s="5" t="s">
        <v>14</v>
      </c>
      <c r="E237" s="6">
        <v>7</v>
      </c>
      <c r="I237" s="6">
        <f>E237*H237</f>
        <v>0</v>
      </c>
    </row>
    <row r="239" spans="1:9" ht="132" x14ac:dyDescent="0.2">
      <c r="A239" s="3" t="s">
        <v>642</v>
      </c>
      <c r="B239" s="3" t="s">
        <v>643</v>
      </c>
      <c r="C239" s="22" t="s">
        <v>644</v>
      </c>
      <c r="D239" s="5" t="s">
        <v>14</v>
      </c>
      <c r="E239" s="6">
        <v>2</v>
      </c>
      <c r="I239" s="6">
        <f>E239*H239</f>
        <v>0</v>
      </c>
    </row>
    <row r="241" spans="1:9" ht="144" x14ac:dyDescent="0.2">
      <c r="A241" s="3" t="s">
        <v>645</v>
      </c>
      <c r="B241" s="3" t="s">
        <v>646</v>
      </c>
      <c r="C241" s="22" t="s">
        <v>647</v>
      </c>
      <c r="D241" s="5" t="s">
        <v>14</v>
      </c>
      <c r="E241" s="6">
        <v>2</v>
      </c>
      <c r="I241" s="6">
        <f>E241*H241</f>
        <v>0</v>
      </c>
    </row>
    <row r="243" spans="1:9" ht="60" x14ac:dyDescent="0.2">
      <c r="A243" s="3" t="s">
        <v>648</v>
      </c>
      <c r="B243" s="3" t="s">
        <v>649</v>
      </c>
      <c r="C243" s="22" t="s">
        <v>650</v>
      </c>
      <c r="D243" s="5" t="s">
        <v>14</v>
      </c>
      <c r="E243" s="6">
        <v>2</v>
      </c>
      <c r="I243" s="6">
        <f>E243*H243</f>
        <v>0</v>
      </c>
    </row>
    <row r="245" spans="1:9" ht="48" x14ac:dyDescent="0.2">
      <c r="A245" s="3" t="s">
        <v>651</v>
      </c>
      <c r="B245" s="3" t="s">
        <v>652</v>
      </c>
      <c r="C245" s="22" t="s">
        <v>653</v>
      </c>
      <c r="D245" s="5" t="s">
        <v>78</v>
      </c>
      <c r="E245" s="6">
        <v>62</v>
      </c>
      <c r="I245" s="6">
        <f>E245*H245</f>
        <v>0</v>
      </c>
    </row>
    <row r="247" spans="1:9" ht="48" x14ac:dyDescent="0.2">
      <c r="A247" s="3" t="s">
        <v>654</v>
      </c>
      <c r="B247" s="3" t="s">
        <v>655</v>
      </c>
      <c r="C247" s="22" t="s">
        <v>656</v>
      </c>
      <c r="D247" s="5" t="s">
        <v>78</v>
      </c>
      <c r="E247" s="6">
        <v>62</v>
      </c>
      <c r="I247" s="6">
        <f>E247*H247</f>
        <v>0</v>
      </c>
    </row>
    <row r="249" spans="1:9" ht="72" x14ac:dyDescent="0.2">
      <c r="A249" s="3" t="s">
        <v>657</v>
      </c>
      <c r="B249" s="3" t="s">
        <v>658</v>
      </c>
      <c r="C249" s="22" t="s">
        <v>659</v>
      </c>
      <c r="D249" s="5" t="s">
        <v>14</v>
      </c>
      <c r="E249" s="6">
        <v>1</v>
      </c>
      <c r="I249" s="6">
        <f>E249*H249</f>
        <v>0</v>
      </c>
    </row>
    <row r="251" spans="1:9" ht="84" x14ac:dyDescent="0.2">
      <c r="A251" s="3" t="s">
        <v>660</v>
      </c>
      <c r="B251" s="3" t="s">
        <v>661</v>
      </c>
      <c r="C251" s="22" t="s">
        <v>662</v>
      </c>
      <c r="D251" s="5" t="s">
        <v>14</v>
      </c>
      <c r="E251" s="6">
        <v>4</v>
      </c>
      <c r="I251" s="6">
        <f>E251*H251</f>
        <v>0</v>
      </c>
    </row>
    <row r="253" spans="1:9" ht="84" x14ac:dyDescent="0.2">
      <c r="A253" s="3" t="s">
        <v>663</v>
      </c>
      <c r="B253" s="3" t="s">
        <v>664</v>
      </c>
      <c r="C253" s="22" t="s">
        <v>665</v>
      </c>
      <c r="D253" s="5" t="s">
        <v>14</v>
      </c>
      <c r="E253" s="6">
        <v>1</v>
      </c>
      <c r="I253" s="6">
        <f>E253*H253</f>
        <v>0</v>
      </c>
    </row>
    <row r="255" spans="1:9" ht="60" x14ac:dyDescent="0.2">
      <c r="A255" s="28" t="s">
        <v>666</v>
      </c>
      <c r="B255" s="28" t="s">
        <v>667</v>
      </c>
      <c r="C255" s="29" t="s">
        <v>668</v>
      </c>
      <c r="D255" s="30" t="s">
        <v>14</v>
      </c>
      <c r="E255" s="31">
        <v>5</v>
      </c>
      <c r="F255" s="31"/>
      <c r="G255" s="31"/>
      <c r="H255" s="49"/>
      <c r="I255" s="31">
        <f>E255*H255</f>
        <v>0</v>
      </c>
    </row>
    <row r="256" spans="1:9" x14ac:dyDescent="0.2">
      <c r="A256" s="32" t="s">
        <v>85</v>
      </c>
      <c r="B256" s="32"/>
      <c r="C256" s="33"/>
      <c r="D256" s="34"/>
      <c r="E256" s="35"/>
      <c r="F256" s="35"/>
      <c r="G256" s="35"/>
      <c r="H256" s="50"/>
      <c r="I256" s="35">
        <f>SUM(I211:I255)</f>
        <v>0</v>
      </c>
    </row>
    <row r="258" spans="1:9" x14ac:dyDescent="0.2">
      <c r="A258" s="27" t="s">
        <v>669</v>
      </c>
    </row>
    <row r="260" spans="1:9" ht="36" x14ac:dyDescent="0.2">
      <c r="A260" s="3" t="s">
        <v>670</v>
      </c>
      <c r="B260" s="3" t="s">
        <v>671</v>
      </c>
      <c r="C260" s="22" t="s">
        <v>672</v>
      </c>
      <c r="D260" s="5" t="s">
        <v>673</v>
      </c>
      <c r="E260" s="6">
        <v>1000</v>
      </c>
      <c r="I260" s="6">
        <f>E260*H260</f>
        <v>0</v>
      </c>
    </row>
    <row r="262" spans="1:9" ht="144" x14ac:dyDescent="0.2">
      <c r="A262" s="3" t="s">
        <v>674</v>
      </c>
      <c r="B262" s="3" t="s">
        <v>675</v>
      </c>
      <c r="C262" s="22" t="s">
        <v>676</v>
      </c>
      <c r="D262" s="5" t="s">
        <v>14</v>
      </c>
      <c r="E262" s="6">
        <v>1</v>
      </c>
      <c r="I262" s="6">
        <f>E262*H262</f>
        <v>0</v>
      </c>
    </row>
    <row r="264" spans="1:9" ht="60" x14ac:dyDescent="0.2">
      <c r="A264" s="3" t="s">
        <v>677</v>
      </c>
      <c r="B264" s="3" t="s">
        <v>678</v>
      </c>
      <c r="C264" s="22" t="s">
        <v>679</v>
      </c>
      <c r="D264" s="5" t="s">
        <v>14</v>
      </c>
      <c r="E264" s="6">
        <v>1</v>
      </c>
      <c r="I264" s="6">
        <f>E264*H264</f>
        <v>0</v>
      </c>
    </row>
    <row r="266" spans="1:9" ht="72" x14ac:dyDescent="0.2">
      <c r="A266" s="3" t="s">
        <v>680</v>
      </c>
      <c r="B266" s="3" t="s">
        <v>681</v>
      </c>
      <c r="C266" s="22" t="s">
        <v>682</v>
      </c>
      <c r="D266" s="5" t="s">
        <v>14</v>
      </c>
      <c r="E266" s="6">
        <v>1</v>
      </c>
      <c r="I266" s="6">
        <f>E266*H266</f>
        <v>0</v>
      </c>
    </row>
    <row r="268" spans="1:9" ht="48" x14ac:dyDescent="0.2">
      <c r="A268" s="3" t="s">
        <v>683</v>
      </c>
      <c r="B268" s="3" t="s">
        <v>684</v>
      </c>
      <c r="C268" s="22" t="s">
        <v>685</v>
      </c>
      <c r="D268" s="5" t="s">
        <v>14</v>
      </c>
      <c r="E268" s="6">
        <v>1</v>
      </c>
      <c r="I268" s="6">
        <f>E268*H268</f>
        <v>0</v>
      </c>
    </row>
    <row r="270" spans="1:9" ht="84" x14ac:dyDescent="0.2">
      <c r="A270" s="28" t="s">
        <v>686</v>
      </c>
      <c r="B270" s="28" t="s">
        <v>687</v>
      </c>
      <c r="C270" s="29" t="s">
        <v>688</v>
      </c>
      <c r="D270" s="30" t="s">
        <v>78</v>
      </c>
      <c r="E270" s="31">
        <v>6</v>
      </c>
      <c r="F270" s="31"/>
      <c r="G270" s="31"/>
      <c r="H270" s="49"/>
      <c r="I270" s="31">
        <f>E270*H270</f>
        <v>0</v>
      </c>
    </row>
    <row r="271" spans="1:9" x14ac:dyDescent="0.2">
      <c r="A271" s="32" t="s">
        <v>85</v>
      </c>
      <c r="B271" s="32"/>
      <c r="C271" s="33"/>
      <c r="D271" s="34"/>
      <c r="E271" s="35"/>
      <c r="F271" s="35"/>
      <c r="G271" s="35"/>
      <c r="H271" s="50"/>
      <c r="I271" s="35">
        <f>SUM(I260:I270)</f>
        <v>0</v>
      </c>
    </row>
    <row r="276" spans="1:9" x14ac:dyDescent="0.2">
      <c r="A276" s="27" t="s">
        <v>330</v>
      </c>
    </row>
    <row r="278" spans="1:9" x14ac:dyDescent="0.2">
      <c r="A278" s="3" t="str">
        <f>+A4</f>
        <v>1.1.      ENERGETIKA</v>
      </c>
      <c r="I278" s="6">
        <f>+I136</f>
        <v>0</v>
      </c>
    </row>
    <row r="279" spans="1:9" x14ac:dyDescent="0.2">
      <c r="A279" s="3" t="str">
        <f>+A138</f>
        <v>1.2.      RAZVOD</v>
      </c>
      <c r="I279" s="6">
        <f>+I207</f>
        <v>0</v>
      </c>
    </row>
    <row r="280" spans="1:9" x14ac:dyDescent="0.2">
      <c r="A280" s="3" t="str">
        <f>+A209</f>
        <v>1.3.      GRELNO / HLADILNI ELEMENTI</v>
      </c>
      <c r="I280" s="6">
        <f>+I256</f>
        <v>0</v>
      </c>
    </row>
    <row r="281" spans="1:9" x14ac:dyDescent="0.2">
      <c r="A281" s="28" t="str">
        <f>+A258</f>
        <v>1.5.      SPLOŠNO</v>
      </c>
      <c r="B281" s="28"/>
      <c r="C281" s="29"/>
      <c r="D281" s="30"/>
      <c r="E281" s="31"/>
      <c r="F281" s="31"/>
      <c r="G281" s="31"/>
      <c r="H281" s="49"/>
      <c r="I281" s="31">
        <f>+I271</f>
        <v>0</v>
      </c>
    </row>
    <row r="282" spans="1:9" x14ac:dyDescent="0.2">
      <c r="A282" s="32" t="s">
        <v>331</v>
      </c>
      <c r="B282" s="32"/>
      <c r="C282" s="33"/>
      <c r="D282" s="34"/>
      <c r="E282" s="35"/>
      <c r="F282" s="35"/>
      <c r="G282" s="35"/>
      <c r="H282" s="50"/>
      <c r="I282" s="35">
        <f>SUM(I278:I281)</f>
        <v>0</v>
      </c>
    </row>
  </sheetData>
  <sheetProtection algorithmName="SHA-512" hashValue="m6J3mz3Jw5D69PCfCRhJ7B8lu8QtF4moxtRe1uLTOMVkvZBIBz6ZQWS1UClssra9+GItldO8ieqB+NaRusf8Tg==" saltValue="8F4uhbnzYFTq7shJeMDd4Q==" spinCount="100000" sheet="1" objects="1" scenarios="1"/>
  <phoneticPr fontId="0" type="noConversion"/>
  <pageMargins left="0.78740157480314965" right="0.31496062992125984" top="0.74803149606299213" bottom="0.78740157480314965" header="0.31496062992125984" footer="0.31496062992125984"/>
  <pageSetup paperSize="9" orientation="portrait" r:id="rId1"/>
  <headerFooter>
    <oddHeader>&amp;R&amp;10Stran &amp;P od &amp;N</oddHeader>
    <oddFooter>&amp;L&amp;8&amp;K00-049Program PoKaL</oddFooter>
  </headerFooter>
  <rowBreaks count="7" manualBreakCount="7">
    <brk id="137" max="16383" man="1"/>
    <brk id="155" max="16383" man="1"/>
    <brk id="177" max="16383" man="1"/>
    <brk id="208" max="16383" man="1"/>
    <brk id="232" max="16383" man="1"/>
    <brk id="242" max="16383" man="1"/>
    <brk id="2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A21A8-81A8-40AB-9540-40AFD1F01B49}">
  <sheetPr codeName="Sheet2"/>
  <dimension ref="A1:T236"/>
  <sheetViews>
    <sheetView showZeros="0" view="pageBreakPreview" zoomScale="115" zoomScaleNormal="100" zoomScaleSheetLayoutView="115" workbookViewId="0">
      <pane ySplit="1" topLeftCell="A32" activePane="bottomLeft" state="frozen"/>
      <selection activeCell="A3" sqref="A3"/>
      <selection pane="bottomLeft" activeCell="E33" sqref="E33"/>
    </sheetView>
  </sheetViews>
  <sheetFormatPr defaultRowHeight="14.25" x14ac:dyDescent="0.2"/>
  <cols>
    <col min="1" max="1" width="8.125" style="3" customWidth="1"/>
    <col min="2" max="2" width="0.25" style="3" customWidth="1"/>
    <col min="3" max="3" width="42.625" style="22" customWidth="1"/>
    <col min="4" max="4" width="3.625" style="5" customWidth="1"/>
    <col min="5" max="5" width="7.75" style="6" customWidth="1"/>
    <col min="6" max="7" width="0.375" style="6" customWidth="1"/>
    <col min="8" max="8" width="9.25" style="48" customWidth="1"/>
    <col min="9" max="9" width="10.875" style="6" customWidth="1"/>
    <col min="10" max="10" width="1.75" style="12" bestFit="1" customWidth="1"/>
    <col min="11" max="11" width="7.875" style="12" bestFit="1" customWidth="1"/>
    <col min="12" max="12" width="37.125" style="12" customWidth="1"/>
    <col min="13" max="13" width="11" style="12" customWidth="1"/>
    <col min="14" max="14" width="9" style="13" customWidth="1"/>
    <col min="15" max="15" width="4.375" style="12" bestFit="1" customWidth="1"/>
    <col min="16" max="16" width="9" style="14" customWidth="1"/>
    <col min="17" max="17" width="4.375" style="14" bestFit="1" customWidth="1"/>
    <col min="18" max="18" width="10.25" style="14" customWidth="1"/>
    <col min="19" max="20" width="9" style="12" customWidth="1"/>
  </cols>
  <sheetData>
    <row r="1" spans="1:18" s="4" customFormat="1" ht="12" customHeight="1" x14ac:dyDescent="0.2">
      <c r="A1" s="7" t="s">
        <v>0</v>
      </c>
      <c r="B1" s="7" t="s">
        <v>1</v>
      </c>
      <c r="C1" s="8" t="s">
        <v>2</v>
      </c>
      <c r="D1" s="7" t="s">
        <v>3</v>
      </c>
      <c r="E1" s="9" t="s">
        <v>4</v>
      </c>
      <c r="F1" s="9" t="s">
        <v>5</v>
      </c>
      <c r="G1" s="9" t="s">
        <v>6</v>
      </c>
      <c r="H1" s="46" t="s">
        <v>7</v>
      </c>
      <c r="I1" s="9" t="s">
        <v>8</v>
      </c>
      <c r="N1" s="10"/>
      <c r="P1" s="11"/>
      <c r="Q1" s="11"/>
      <c r="R1" s="11"/>
    </row>
    <row r="2" spans="1:18" ht="19.5" customHeight="1" x14ac:dyDescent="0.2">
      <c r="A2" s="26" t="s">
        <v>734</v>
      </c>
      <c r="B2" s="18"/>
      <c r="C2" s="23"/>
      <c r="D2" s="19"/>
      <c r="E2" s="20"/>
      <c r="F2" s="20"/>
      <c r="G2" s="20"/>
      <c r="H2" s="47"/>
      <c r="I2" s="20"/>
    </row>
    <row r="4" spans="1:18" x14ac:dyDescent="0.2">
      <c r="A4" s="27" t="s">
        <v>735</v>
      </c>
    </row>
    <row r="6" spans="1:18" x14ac:dyDescent="0.2">
      <c r="A6" s="27"/>
      <c r="C6" s="22" t="s">
        <v>1116</v>
      </c>
    </row>
    <row r="7" spans="1:18" ht="48" x14ac:dyDescent="0.2">
      <c r="A7" s="27"/>
      <c r="C7" s="56" t="s">
        <v>1117</v>
      </c>
    </row>
    <row r="9" spans="1:18" ht="72" x14ac:dyDescent="0.2">
      <c r="A9" s="3" t="s">
        <v>736</v>
      </c>
      <c r="B9" s="3" t="s">
        <v>737</v>
      </c>
      <c r="C9" s="22" t="s">
        <v>738</v>
      </c>
      <c r="D9" s="5" t="s">
        <v>142</v>
      </c>
      <c r="E9" s="6">
        <v>1</v>
      </c>
      <c r="I9" s="6">
        <f>E9*H9</f>
        <v>0</v>
      </c>
    </row>
    <row r="11" spans="1:18" ht="252" x14ac:dyDescent="0.2">
      <c r="B11" s="3" t="s">
        <v>739</v>
      </c>
      <c r="C11" s="22" t="s">
        <v>740</v>
      </c>
    </row>
    <row r="13" spans="1:18" ht="252" x14ac:dyDescent="0.2">
      <c r="B13" s="3" t="s">
        <v>741</v>
      </c>
      <c r="C13" s="22" t="s">
        <v>742</v>
      </c>
    </row>
    <row r="15" spans="1:18" ht="276" x14ac:dyDescent="0.2">
      <c r="B15" s="3" t="s">
        <v>743</v>
      </c>
      <c r="C15" s="22" t="s">
        <v>744</v>
      </c>
    </row>
    <row r="17" spans="1:9" ht="84" x14ac:dyDescent="0.2">
      <c r="B17" s="3" t="s">
        <v>745</v>
      </c>
      <c r="C17" s="22" t="s">
        <v>746</v>
      </c>
    </row>
    <row r="19" spans="1:9" ht="108" x14ac:dyDescent="0.2">
      <c r="B19" s="3" t="s">
        <v>747</v>
      </c>
      <c r="C19" s="22" t="s">
        <v>748</v>
      </c>
    </row>
    <row r="21" spans="1:9" ht="228" x14ac:dyDescent="0.2">
      <c r="B21" s="3" t="s">
        <v>749</v>
      </c>
      <c r="C21" s="22" t="s">
        <v>750</v>
      </c>
    </row>
    <row r="23" spans="1:9" ht="288" x14ac:dyDescent="0.2">
      <c r="B23" s="3" t="s">
        <v>751</v>
      </c>
      <c r="C23" s="22" t="s">
        <v>752</v>
      </c>
    </row>
    <row r="25" spans="1:9" ht="216" x14ac:dyDescent="0.2">
      <c r="B25" s="3" t="s">
        <v>753</v>
      </c>
      <c r="C25" s="22" t="s">
        <v>754</v>
      </c>
    </row>
    <row r="27" spans="1:9" ht="144" x14ac:dyDescent="0.2">
      <c r="A27" s="3" t="s">
        <v>755</v>
      </c>
      <c r="B27" s="3" t="s">
        <v>756</v>
      </c>
      <c r="C27" s="22" t="s">
        <v>757</v>
      </c>
      <c r="D27" s="5" t="s">
        <v>14</v>
      </c>
      <c r="E27" s="6">
        <v>1</v>
      </c>
      <c r="I27" s="6">
        <f>E27*H27</f>
        <v>0</v>
      </c>
    </row>
    <row r="29" spans="1:9" ht="372" x14ac:dyDescent="0.2">
      <c r="A29" s="3" t="s">
        <v>758</v>
      </c>
      <c r="B29" s="3" t="s">
        <v>759</v>
      </c>
      <c r="C29" s="22" t="s">
        <v>760</v>
      </c>
      <c r="D29" s="5" t="s">
        <v>14</v>
      </c>
      <c r="E29" s="6">
        <v>1</v>
      </c>
      <c r="I29" s="6">
        <f>E29*H29</f>
        <v>0</v>
      </c>
    </row>
    <row r="31" spans="1:9" ht="360" x14ac:dyDescent="0.2">
      <c r="A31" s="3" t="s">
        <v>761</v>
      </c>
      <c r="B31" s="3" t="s">
        <v>762</v>
      </c>
      <c r="C31" s="22" t="s">
        <v>763</v>
      </c>
      <c r="D31" s="5" t="s">
        <v>14</v>
      </c>
      <c r="E31" s="6">
        <v>2</v>
      </c>
      <c r="I31" s="6">
        <f>E31*H31</f>
        <v>0</v>
      </c>
    </row>
    <row r="33" spans="1:9" ht="396" x14ac:dyDescent="0.2">
      <c r="A33" s="3" t="s">
        <v>764</v>
      </c>
      <c r="B33" s="3" t="s">
        <v>765</v>
      </c>
      <c r="C33" s="22" t="s">
        <v>766</v>
      </c>
      <c r="D33" s="5" t="s">
        <v>14</v>
      </c>
      <c r="E33" s="6">
        <v>1</v>
      </c>
      <c r="I33" s="6">
        <f>E33*H33</f>
        <v>0</v>
      </c>
    </row>
    <row r="35" spans="1:9" ht="36" x14ac:dyDescent="0.2">
      <c r="A35" s="3" t="s">
        <v>767</v>
      </c>
      <c r="B35" s="3" t="s">
        <v>768</v>
      </c>
      <c r="C35" s="22" t="s">
        <v>769</v>
      </c>
      <c r="D35" s="5" t="s">
        <v>14</v>
      </c>
      <c r="E35" s="6">
        <v>4</v>
      </c>
      <c r="I35" s="6">
        <f>E35*H35</f>
        <v>0</v>
      </c>
    </row>
    <row r="37" spans="1:9" x14ac:dyDescent="0.2">
      <c r="A37" s="3" t="s">
        <v>770</v>
      </c>
      <c r="B37" s="3" t="s">
        <v>771</v>
      </c>
      <c r="C37" s="22" t="s">
        <v>772</v>
      </c>
      <c r="D37" s="5" t="s">
        <v>14</v>
      </c>
      <c r="E37" s="6">
        <v>5</v>
      </c>
      <c r="I37" s="6">
        <f>E37*H37</f>
        <v>0</v>
      </c>
    </row>
    <row r="39" spans="1:9" ht="60" x14ac:dyDescent="0.2">
      <c r="A39" s="3" t="s">
        <v>773</v>
      </c>
      <c r="B39" s="3" t="s">
        <v>774</v>
      </c>
      <c r="C39" s="22" t="s">
        <v>775</v>
      </c>
      <c r="D39" s="5" t="s">
        <v>14</v>
      </c>
      <c r="E39" s="6">
        <v>1</v>
      </c>
      <c r="I39" s="6">
        <f>E39*H39</f>
        <v>0</v>
      </c>
    </row>
    <row r="41" spans="1:9" ht="132" x14ac:dyDescent="0.2">
      <c r="A41" s="3" t="s">
        <v>776</v>
      </c>
      <c r="B41" s="3" t="s">
        <v>777</v>
      </c>
      <c r="C41" s="22" t="s">
        <v>778</v>
      </c>
      <c r="D41" s="5" t="s">
        <v>14</v>
      </c>
      <c r="E41" s="6">
        <v>1</v>
      </c>
      <c r="I41" s="6">
        <f>E41*H41</f>
        <v>0</v>
      </c>
    </row>
    <row r="43" spans="1:9" ht="192" x14ac:dyDescent="0.2">
      <c r="A43" s="3" t="s">
        <v>779</v>
      </c>
      <c r="B43" s="3" t="s">
        <v>780</v>
      </c>
      <c r="C43" s="22" t="s">
        <v>1066</v>
      </c>
      <c r="D43" s="5" t="s">
        <v>14</v>
      </c>
      <c r="E43" s="6">
        <v>1</v>
      </c>
      <c r="I43" s="6">
        <f>E43*H43</f>
        <v>0</v>
      </c>
    </row>
    <row r="45" spans="1:9" ht="192" x14ac:dyDescent="0.2">
      <c r="A45" s="3" t="s">
        <v>781</v>
      </c>
      <c r="B45" s="3" t="s">
        <v>782</v>
      </c>
      <c r="C45" s="22" t="s">
        <v>1067</v>
      </c>
      <c r="D45" s="5" t="s">
        <v>14</v>
      </c>
      <c r="E45" s="6">
        <v>1</v>
      </c>
      <c r="I45" s="6">
        <f>E45*H45</f>
        <v>0</v>
      </c>
    </row>
    <row r="47" spans="1:9" ht="60" x14ac:dyDescent="0.2">
      <c r="A47" s="3" t="s">
        <v>783</v>
      </c>
      <c r="B47" s="3" t="s">
        <v>784</v>
      </c>
      <c r="C47" s="22" t="s">
        <v>785</v>
      </c>
      <c r="D47" s="5" t="s">
        <v>14</v>
      </c>
      <c r="E47" s="6">
        <v>2</v>
      </c>
      <c r="I47" s="6">
        <f>E47*H47</f>
        <v>0</v>
      </c>
    </row>
    <row r="49" spans="1:9" x14ac:dyDescent="0.2">
      <c r="A49" s="3" t="s">
        <v>786</v>
      </c>
      <c r="B49" s="3" t="s">
        <v>787</v>
      </c>
      <c r="C49" s="22" t="s">
        <v>788</v>
      </c>
      <c r="D49" s="5" t="s">
        <v>14</v>
      </c>
      <c r="E49" s="6">
        <v>2</v>
      </c>
      <c r="I49" s="6">
        <f>E49*H49</f>
        <v>0</v>
      </c>
    </row>
    <row r="51" spans="1:9" x14ac:dyDescent="0.2">
      <c r="A51" s="3" t="s">
        <v>789</v>
      </c>
      <c r="B51" s="3" t="s">
        <v>790</v>
      </c>
      <c r="C51" s="22" t="s">
        <v>791</v>
      </c>
      <c r="D51" s="5" t="s">
        <v>14</v>
      </c>
      <c r="E51" s="6">
        <v>2</v>
      </c>
      <c r="I51" s="6">
        <f>E51*H51</f>
        <v>0</v>
      </c>
    </row>
    <row r="53" spans="1:9" x14ac:dyDescent="0.2">
      <c r="A53" s="3" t="s">
        <v>792</v>
      </c>
      <c r="B53" s="3" t="s">
        <v>793</v>
      </c>
      <c r="C53" s="22" t="s">
        <v>794</v>
      </c>
      <c r="D53" s="5" t="s">
        <v>14</v>
      </c>
      <c r="E53" s="6">
        <v>1</v>
      </c>
      <c r="I53" s="6">
        <f>E53*H53</f>
        <v>0</v>
      </c>
    </row>
    <row r="55" spans="1:9" ht="84" x14ac:dyDescent="0.2">
      <c r="A55" s="3" t="s">
        <v>795</v>
      </c>
      <c r="B55" s="3" t="s">
        <v>796</v>
      </c>
      <c r="C55" s="22" t="s">
        <v>797</v>
      </c>
      <c r="D55" s="5" t="s">
        <v>14</v>
      </c>
      <c r="E55" s="6">
        <v>1</v>
      </c>
      <c r="I55" s="6">
        <f>E55*H55</f>
        <v>0</v>
      </c>
    </row>
    <row r="57" spans="1:9" x14ac:dyDescent="0.2">
      <c r="A57" s="3" t="s">
        <v>798</v>
      </c>
      <c r="B57" s="3" t="s">
        <v>799</v>
      </c>
      <c r="C57" s="22" t="s">
        <v>800</v>
      </c>
      <c r="D57" s="5" t="s">
        <v>14</v>
      </c>
      <c r="E57" s="6">
        <v>1</v>
      </c>
      <c r="I57" s="6">
        <f>E57*H57</f>
        <v>0</v>
      </c>
    </row>
    <row r="59" spans="1:9" x14ac:dyDescent="0.2">
      <c r="A59" s="3" t="s">
        <v>801</v>
      </c>
      <c r="B59" s="3" t="s">
        <v>802</v>
      </c>
      <c r="C59" s="22" t="s">
        <v>803</v>
      </c>
      <c r="D59" s="5" t="s">
        <v>14</v>
      </c>
      <c r="E59" s="6">
        <v>1</v>
      </c>
      <c r="I59" s="6">
        <f>E59*H59</f>
        <v>0</v>
      </c>
    </row>
    <row r="61" spans="1:9" ht="72" x14ac:dyDescent="0.2">
      <c r="A61" s="3" t="s">
        <v>804</v>
      </c>
      <c r="B61" s="3" t="s">
        <v>805</v>
      </c>
      <c r="C61" s="22" t="s">
        <v>806</v>
      </c>
      <c r="D61" s="5" t="s">
        <v>14</v>
      </c>
      <c r="E61" s="6">
        <v>2</v>
      </c>
      <c r="I61" s="6">
        <f>E61*H61</f>
        <v>0</v>
      </c>
    </row>
    <row r="63" spans="1:9" ht="84" x14ac:dyDescent="0.2">
      <c r="A63" s="3" t="s">
        <v>807</v>
      </c>
      <c r="B63" s="3" t="s">
        <v>808</v>
      </c>
      <c r="C63" s="22" t="s">
        <v>809</v>
      </c>
      <c r="D63" s="5" t="s">
        <v>14</v>
      </c>
      <c r="E63" s="6">
        <v>1</v>
      </c>
      <c r="I63" s="6">
        <f>E63*H63</f>
        <v>0</v>
      </c>
    </row>
    <row r="65" spans="1:9" x14ac:dyDescent="0.2">
      <c r="A65" s="3" t="s">
        <v>810</v>
      </c>
      <c r="B65" s="3" t="s">
        <v>802</v>
      </c>
      <c r="C65" s="22" t="s">
        <v>811</v>
      </c>
      <c r="D65" s="5" t="s">
        <v>14</v>
      </c>
      <c r="E65" s="6">
        <v>1</v>
      </c>
      <c r="I65" s="6">
        <f>E65*H65</f>
        <v>0</v>
      </c>
    </row>
    <row r="67" spans="1:9" ht="48" x14ac:dyDescent="0.2">
      <c r="A67" s="3" t="s">
        <v>812</v>
      </c>
      <c r="B67" s="3" t="s">
        <v>813</v>
      </c>
      <c r="C67" s="22" t="s">
        <v>814</v>
      </c>
      <c r="D67" s="5" t="s">
        <v>14</v>
      </c>
      <c r="E67" s="6">
        <v>2</v>
      </c>
      <c r="I67" s="6">
        <f>E67*H67</f>
        <v>0</v>
      </c>
    </row>
    <row r="69" spans="1:9" ht="96" x14ac:dyDescent="0.2">
      <c r="A69" s="3" t="s">
        <v>815</v>
      </c>
      <c r="B69" s="3" t="s">
        <v>816</v>
      </c>
      <c r="C69" s="22" t="s">
        <v>817</v>
      </c>
      <c r="D69" s="5" t="s">
        <v>14</v>
      </c>
      <c r="E69" s="6">
        <v>2</v>
      </c>
      <c r="I69" s="6">
        <f>E69*H69</f>
        <v>0</v>
      </c>
    </row>
    <row r="71" spans="1:9" x14ac:dyDescent="0.2">
      <c r="A71" s="3" t="s">
        <v>818</v>
      </c>
      <c r="B71" s="3" t="s">
        <v>819</v>
      </c>
      <c r="C71" s="22" t="s">
        <v>820</v>
      </c>
      <c r="D71" s="5" t="s">
        <v>14</v>
      </c>
      <c r="E71" s="6">
        <v>4</v>
      </c>
      <c r="I71" s="6">
        <f>E71*H71</f>
        <v>0</v>
      </c>
    </row>
    <row r="73" spans="1:9" ht="60" x14ac:dyDescent="0.2">
      <c r="A73" s="3" t="s">
        <v>821</v>
      </c>
      <c r="B73" s="3" t="s">
        <v>822</v>
      </c>
      <c r="C73" s="22" t="s">
        <v>823</v>
      </c>
      <c r="D73" s="5" t="s">
        <v>14</v>
      </c>
      <c r="E73" s="6">
        <v>2</v>
      </c>
      <c r="I73" s="6">
        <f>E73*H73</f>
        <v>0</v>
      </c>
    </row>
    <row r="75" spans="1:9" ht="84" x14ac:dyDescent="0.2">
      <c r="A75" s="3" t="s">
        <v>824</v>
      </c>
      <c r="B75" s="3" t="s">
        <v>825</v>
      </c>
      <c r="C75" s="22" t="s">
        <v>826</v>
      </c>
      <c r="D75" s="5" t="s">
        <v>14</v>
      </c>
      <c r="E75" s="6">
        <v>3</v>
      </c>
      <c r="I75" s="6">
        <f>E75*H75</f>
        <v>0</v>
      </c>
    </row>
    <row r="77" spans="1:9" ht="84" x14ac:dyDescent="0.2">
      <c r="A77" s="3" t="s">
        <v>827</v>
      </c>
      <c r="B77" s="3" t="s">
        <v>828</v>
      </c>
      <c r="C77" s="22" t="s">
        <v>829</v>
      </c>
      <c r="D77" s="5" t="s">
        <v>14</v>
      </c>
      <c r="E77" s="6">
        <v>8</v>
      </c>
      <c r="I77" s="6">
        <f>E77*H77</f>
        <v>0</v>
      </c>
    </row>
    <row r="79" spans="1:9" x14ac:dyDescent="0.2">
      <c r="A79" s="3" t="s">
        <v>830</v>
      </c>
      <c r="B79" s="3" t="s">
        <v>831</v>
      </c>
      <c r="C79" s="22" t="s">
        <v>832</v>
      </c>
      <c r="D79" s="5" t="s">
        <v>14</v>
      </c>
      <c r="E79" s="6">
        <v>8</v>
      </c>
      <c r="I79" s="6">
        <f>E79*H79</f>
        <v>0</v>
      </c>
    </row>
    <row r="81" spans="1:9" ht="96" x14ac:dyDescent="0.2">
      <c r="A81" s="3" t="s">
        <v>833</v>
      </c>
      <c r="B81" s="3" t="s">
        <v>834</v>
      </c>
      <c r="C81" s="22" t="s">
        <v>835</v>
      </c>
      <c r="D81" s="5" t="s">
        <v>14</v>
      </c>
      <c r="E81" s="6">
        <v>4</v>
      </c>
      <c r="I81" s="6">
        <f>E81*H81</f>
        <v>0</v>
      </c>
    </row>
    <row r="83" spans="1:9" x14ac:dyDescent="0.2">
      <c r="A83" s="3" t="s">
        <v>836</v>
      </c>
      <c r="B83" s="3" t="s">
        <v>837</v>
      </c>
      <c r="C83" s="22" t="s">
        <v>838</v>
      </c>
      <c r="D83" s="5" t="s">
        <v>14</v>
      </c>
      <c r="E83" s="6">
        <v>2</v>
      </c>
      <c r="I83" s="6">
        <f>E83*H83</f>
        <v>0</v>
      </c>
    </row>
    <row r="85" spans="1:9" ht="60" x14ac:dyDescent="0.2">
      <c r="A85" s="3" t="s">
        <v>839</v>
      </c>
      <c r="B85" s="3" t="s">
        <v>840</v>
      </c>
      <c r="C85" s="22" t="s">
        <v>841</v>
      </c>
      <c r="D85" s="5" t="s">
        <v>14</v>
      </c>
      <c r="E85" s="6">
        <v>1</v>
      </c>
      <c r="I85" s="6">
        <f>E85*H85</f>
        <v>0</v>
      </c>
    </row>
    <row r="87" spans="1:9" ht="60" x14ac:dyDescent="0.2">
      <c r="A87" s="3" t="s">
        <v>842</v>
      </c>
      <c r="B87" s="3" t="s">
        <v>843</v>
      </c>
      <c r="C87" s="22" t="s">
        <v>844</v>
      </c>
      <c r="D87" s="5" t="s">
        <v>14</v>
      </c>
      <c r="E87" s="6">
        <v>3</v>
      </c>
      <c r="I87" s="6">
        <f>E87*H87</f>
        <v>0</v>
      </c>
    </row>
    <row r="89" spans="1:9" x14ac:dyDescent="0.2">
      <c r="A89" s="3" t="s">
        <v>845</v>
      </c>
      <c r="B89" s="3" t="s">
        <v>846</v>
      </c>
      <c r="C89" s="22" t="s">
        <v>847</v>
      </c>
      <c r="D89" s="5" t="s">
        <v>14</v>
      </c>
      <c r="E89" s="6">
        <v>14</v>
      </c>
      <c r="I89" s="6">
        <f>E89*H89</f>
        <v>0</v>
      </c>
    </row>
    <row r="91" spans="1:9" ht="60" x14ac:dyDescent="0.2">
      <c r="A91" s="3" t="s">
        <v>848</v>
      </c>
      <c r="B91" s="3" t="s">
        <v>849</v>
      </c>
      <c r="C91" s="22" t="s">
        <v>850</v>
      </c>
      <c r="D91" s="5" t="s">
        <v>14</v>
      </c>
      <c r="E91" s="6">
        <v>8</v>
      </c>
      <c r="I91" s="6">
        <f>E91*H91</f>
        <v>0</v>
      </c>
    </row>
    <row r="93" spans="1:9" x14ac:dyDescent="0.2">
      <c r="A93" s="3" t="s">
        <v>851</v>
      </c>
      <c r="B93" s="3" t="s">
        <v>852</v>
      </c>
      <c r="C93" s="22" t="s">
        <v>847</v>
      </c>
      <c r="D93" s="5" t="s">
        <v>14</v>
      </c>
      <c r="E93" s="6">
        <v>16</v>
      </c>
      <c r="I93" s="6">
        <f>E93*H93</f>
        <v>0</v>
      </c>
    </row>
    <row r="95" spans="1:9" x14ac:dyDescent="0.2">
      <c r="A95" s="3" t="s">
        <v>853</v>
      </c>
      <c r="B95" s="3" t="s">
        <v>854</v>
      </c>
      <c r="C95" s="22" t="s">
        <v>855</v>
      </c>
      <c r="D95" s="5" t="s">
        <v>14</v>
      </c>
      <c r="E95" s="6">
        <v>1</v>
      </c>
      <c r="I95" s="6">
        <f>E95*H95</f>
        <v>0</v>
      </c>
    </row>
    <row r="97" spans="1:9" ht="72" x14ac:dyDescent="0.2">
      <c r="A97" s="3" t="s">
        <v>856</v>
      </c>
      <c r="B97" s="3" t="s">
        <v>857</v>
      </c>
      <c r="C97" s="22" t="s">
        <v>858</v>
      </c>
      <c r="D97" s="5" t="s">
        <v>14</v>
      </c>
      <c r="E97" s="6">
        <v>2</v>
      </c>
      <c r="I97" s="6">
        <f>E97*H97</f>
        <v>0</v>
      </c>
    </row>
    <row r="99" spans="1:9" x14ac:dyDescent="0.2">
      <c r="A99" s="3" t="s">
        <v>859</v>
      </c>
      <c r="B99" s="3" t="s">
        <v>860</v>
      </c>
      <c r="C99" s="22" t="s">
        <v>861</v>
      </c>
      <c r="D99" s="5" t="s">
        <v>14</v>
      </c>
      <c r="E99" s="6">
        <v>1</v>
      </c>
      <c r="I99" s="6">
        <f>E99*H99</f>
        <v>0</v>
      </c>
    </row>
    <row r="101" spans="1:9" x14ac:dyDescent="0.2">
      <c r="A101" s="3" t="s">
        <v>862</v>
      </c>
      <c r="B101" s="3" t="s">
        <v>863</v>
      </c>
      <c r="C101" s="22" t="s">
        <v>864</v>
      </c>
      <c r="D101" s="5" t="s">
        <v>14</v>
      </c>
      <c r="E101" s="6">
        <v>1</v>
      </c>
      <c r="I101" s="6">
        <f>E101*H101</f>
        <v>0</v>
      </c>
    </row>
    <row r="103" spans="1:9" ht="60" x14ac:dyDescent="0.2">
      <c r="A103" s="3" t="s">
        <v>865</v>
      </c>
      <c r="B103" s="3" t="s">
        <v>866</v>
      </c>
      <c r="C103" s="22" t="s">
        <v>867</v>
      </c>
      <c r="D103" s="5" t="s">
        <v>14</v>
      </c>
      <c r="E103" s="6">
        <v>1</v>
      </c>
      <c r="I103" s="6">
        <f>E103*H103</f>
        <v>0</v>
      </c>
    </row>
    <row r="105" spans="1:9" ht="60" x14ac:dyDescent="0.2">
      <c r="A105" s="3" t="s">
        <v>868</v>
      </c>
      <c r="B105" s="3" t="s">
        <v>869</v>
      </c>
      <c r="C105" s="22" t="s">
        <v>870</v>
      </c>
      <c r="D105" s="5" t="s">
        <v>14</v>
      </c>
      <c r="E105" s="6">
        <v>20</v>
      </c>
      <c r="I105" s="6">
        <f>E105*H105</f>
        <v>0</v>
      </c>
    </row>
    <row r="107" spans="1:9" ht="72" x14ac:dyDescent="0.2">
      <c r="A107" s="3" t="s">
        <v>871</v>
      </c>
      <c r="B107" s="3" t="s">
        <v>872</v>
      </c>
      <c r="C107" s="22" t="s">
        <v>873</v>
      </c>
      <c r="D107" s="5" t="s">
        <v>14</v>
      </c>
      <c r="E107" s="6">
        <v>1</v>
      </c>
      <c r="I107" s="6">
        <f>E107*H107</f>
        <v>0</v>
      </c>
    </row>
    <row r="109" spans="1:9" ht="96" x14ac:dyDescent="0.2">
      <c r="A109" s="3" t="s">
        <v>874</v>
      </c>
      <c r="B109" s="3" t="s">
        <v>875</v>
      </c>
      <c r="C109" s="22" t="s">
        <v>876</v>
      </c>
      <c r="D109" s="5" t="s">
        <v>14</v>
      </c>
      <c r="E109" s="6">
        <v>2</v>
      </c>
      <c r="I109" s="6">
        <f>E109*H109</f>
        <v>0</v>
      </c>
    </row>
    <row r="111" spans="1:9" x14ac:dyDescent="0.2">
      <c r="A111" s="3" t="s">
        <v>877</v>
      </c>
      <c r="B111" s="3" t="s">
        <v>878</v>
      </c>
      <c r="C111" s="22" t="s">
        <v>879</v>
      </c>
      <c r="D111" s="5" t="s">
        <v>14</v>
      </c>
      <c r="E111" s="6">
        <v>1</v>
      </c>
      <c r="I111" s="6">
        <f>E111*H111</f>
        <v>0</v>
      </c>
    </row>
    <row r="113" spans="1:9" x14ac:dyDescent="0.2">
      <c r="A113" s="3" t="s">
        <v>880</v>
      </c>
      <c r="B113" s="3" t="s">
        <v>881</v>
      </c>
      <c r="C113" s="22" t="s">
        <v>882</v>
      </c>
      <c r="D113" s="5" t="s">
        <v>14</v>
      </c>
      <c r="E113" s="6">
        <v>3</v>
      </c>
      <c r="I113" s="6">
        <f>E113*H113</f>
        <v>0</v>
      </c>
    </row>
    <row r="115" spans="1:9" ht="84" x14ac:dyDescent="0.2">
      <c r="A115" s="3" t="s">
        <v>883</v>
      </c>
      <c r="B115" s="3" t="s">
        <v>884</v>
      </c>
      <c r="C115" s="22" t="s">
        <v>885</v>
      </c>
      <c r="D115" s="5" t="s">
        <v>14</v>
      </c>
      <c r="E115" s="6">
        <v>1</v>
      </c>
      <c r="I115" s="6">
        <f>E115*H115</f>
        <v>0</v>
      </c>
    </row>
    <row r="117" spans="1:9" x14ac:dyDescent="0.2">
      <c r="A117" s="3" t="s">
        <v>886</v>
      </c>
      <c r="B117" s="3" t="s">
        <v>887</v>
      </c>
      <c r="C117" s="22" t="s">
        <v>888</v>
      </c>
      <c r="D117" s="5" t="s">
        <v>14</v>
      </c>
      <c r="E117" s="6">
        <v>1</v>
      </c>
      <c r="I117" s="6">
        <f>E117*H117</f>
        <v>0</v>
      </c>
    </row>
    <row r="119" spans="1:9" x14ac:dyDescent="0.2">
      <c r="A119" s="3" t="s">
        <v>889</v>
      </c>
      <c r="B119" s="3" t="s">
        <v>890</v>
      </c>
      <c r="C119" s="22" t="s">
        <v>891</v>
      </c>
      <c r="D119" s="5" t="s">
        <v>14</v>
      </c>
      <c r="E119" s="6">
        <v>4</v>
      </c>
      <c r="I119" s="6">
        <f>E119*H119</f>
        <v>0</v>
      </c>
    </row>
    <row r="121" spans="1:9" x14ac:dyDescent="0.2">
      <c r="A121" s="3" t="s">
        <v>892</v>
      </c>
      <c r="B121" s="3" t="s">
        <v>893</v>
      </c>
      <c r="C121" s="22" t="s">
        <v>894</v>
      </c>
      <c r="D121" s="5" t="s">
        <v>14</v>
      </c>
      <c r="E121" s="6">
        <v>2</v>
      </c>
      <c r="I121" s="6">
        <f>E121*H121</f>
        <v>0</v>
      </c>
    </row>
    <row r="123" spans="1:9" ht="72" x14ac:dyDescent="0.2">
      <c r="A123" s="3" t="s">
        <v>895</v>
      </c>
      <c r="B123" s="3" t="s">
        <v>896</v>
      </c>
      <c r="C123" s="22" t="s">
        <v>897</v>
      </c>
      <c r="D123" s="5" t="s">
        <v>14</v>
      </c>
      <c r="E123" s="6">
        <v>4</v>
      </c>
      <c r="I123" s="6">
        <f>E123*H123</f>
        <v>0</v>
      </c>
    </row>
    <row r="125" spans="1:9" x14ac:dyDescent="0.2">
      <c r="A125" s="3" t="s">
        <v>898</v>
      </c>
      <c r="B125" s="3" t="s">
        <v>899</v>
      </c>
      <c r="C125" s="22" t="s">
        <v>838</v>
      </c>
      <c r="D125" s="5" t="s">
        <v>14</v>
      </c>
      <c r="E125" s="6">
        <v>1</v>
      </c>
      <c r="I125" s="6">
        <f>E125*H125</f>
        <v>0</v>
      </c>
    </row>
    <row r="127" spans="1:9" ht="120" x14ac:dyDescent="0.2">
      <c r="A127" s="3" t="s">
        <v>900</v>
      </c>
      <c r="B127" s="3" t="s">
        <v>901</v>
      </c>
      <c r="C127" s="22" t="s">
        <v>902</v>
      </c>
      <c r="D127" s="5" t="s">
        <v>14</v>
      </c>
      <c r="E127" s="6">
        <v>1</v>
      </c>
      <c r="I127" s="6">
        <f>E127*H127</f>
        <v>0</v>
      </c>
    </row>
    <row r="129" spans="1:9" ht="72" x14ac:dyDescent="0.2">
      <c r="A129" s="3" t="s">
        <v>903</v>
      </c>
      <c r="B129" s="3" t="s">
        <v>904</v>
      </c>
      <c r="C129" s="22" t="s">
        <v>905</v>
      </c>
      <c r="D129" s="5" t="s">
        <v>14</v>
      </c>
      <c r="E129" s="6">
        <v>4</v>
      </c>
      <c r="I129" s="6">
        <f>E129*H129</f>
        <v>0</v>
      </c>
    </row>
    <row r="131" spans="1:9" x14ac:dyDescent="0.2">
      <c r="A131" s="3" t="s">
        <v>906</v>
      </c>
      <c r="B131" s="3" t="s">
        <v>907</v>
      </c>
      <c r="C131" s="22" t="s">
        <v>908</v>
      </c>
      <c r="D131" s="5" t="s">
        <v>14</v>
      </c>
      <c r="E131" s="6">
        <v>2</v>
      </c>
      <c r="I131" s="6">
        <f>E131*H131</f>
        <v>0</v>
      </c>
    </row>
    <row r="133" spans="1:9" ht="72" x14ac:dyDescent="0.2">
      <c r="A133" s="3" t="s">
        <v>909</v>
      </c>
      <c r="B133" s="3" t="s">
        <v>910</v>
      </c>
      <c r="C133" s="22" t="s">
        <v>911</v>
      </c>
      <c r="D133" s="5" t="s">
        <v>14</v>
      </c>
      <c r="E133" s="6">
        <v>2</v>
      </c>
      <c r="I133" s="6">
        <f>E133*H133</f>
        <v>0</v>
      </c>
    </row>
    <row r="135" spans="1:9" x14ac:dyDescent="0.2">
      <c r="A135" s="3" t="s">
        <v>912</v>
      </c>
      <c r="B135" s="3" t="s">
        <v>913</v>
      </c>
      <c r="C135" s="22" t="s">
        <v>803</v>
      </c>
      <c r="D135" s="5" t="s">
        <v>14</v>
      </c>
      <c r="E135" s="6">
        <v>2</v>
      </c>
      <c r="I135" s="6">
        <f>E135*H135</f>
        <v>0</v>
      </c>
    </row>
    <row r="137" spans="1:9" ht="36" x14ac:dyDescent="0.2">
      <c r="A137" s="3" t="s">
        <v>914</v>
      </c>
      <c r="B137" s="3" t="s">
        <v>915</v>
      </c>
      <c r="C137" s="22" t="s">
        <v>916</v>
      </c>
      <c r="D137" s="5" t="s">
        <v>14</v>
      </c>
      <c r="E137" s="6">
        <v>2</v>
      </c>
      <c r="I137" s="6">
        <f>E137*H137</f>
        <v>0</v>
      </c>
    </row>
    <row r="139" spans="1:9" x14ac:dyDescent="0.2">
      <c r="A139" s="3" t="s">
        <v>917</v>
      </c>
      <c r="B139" s="3" t="s">
        <v>918</v>
      </c>
      <c r="C139" s="22" t="s">
        <v>919</v>
      </c>
      <c r="D139" s="5" t="s">
        <v>14</v>
      </c>
      <c r="E139" s="6">
        <v>2</v>
      </c>
      <c r="I139" s="6">
        <f>E139*H139</f>
        <v>0</v>
      </c>
    </row>
    <row r="141" spans="1:9" ht="48" x14ac:dyDescent="0.2">
      <c r="A141" s="3" t="s">
        <v>920</v>
      </c>
      <c r="B141" s="3" t="s">
        <v>921</v>
      </c>
      <c r="C141" s="22" t="s">
        <v>922</v>
      </c>
      <c r="D141" s="5" t="s">
        <v>14</v>
      </c>
      <c r="E141" s="6">
        <v>1</v>
      </c>
      <c r="I141" s="6">
        <f>E141*H141</f>
        <v>0</v>
      </c>
    </row>
    <row r="143" spans="1:9" x14ac:dyDescent="0.2">
      <c r="A143" s="3" t="s">
        <v>923</v>
      </c>
      <c r="B143" s="3" t="s">
        <v>924</v>
      </c>
      <c r="C143" s="22" t="s">
        <v>925</v>
      </c>
      <c r="D143" s="5" t="s">
        <v>14</v>
      </c>
      <c r="E143" s="6">
        <v>1</v>
      </c>
      <c r="I143" s="6">
        <f>E143*H143</f>
        <v>0</v>
      </c>
    </row>
    <row r="145" spans="1:9" ht="180" x14ac:dyDescent="0.2">
      <c r="A145" s="3" t="s">
        <v>926</v>
      </c>
      <c r="B145" s="3" t="s">
        <v>927</v>
      </c>
      <c r="C145" s="22" t="s">
        <v>928</v>
      </c>
      <c r="D145" s="5" t="s">
        <v>14</v>
      </c>
      <c r="E145" s="6">
        <v>1</v>
      </c>
      <c r="I145" s="6">
        <f>E145*H145</f>
        <v>0</v>
      </c>
    </row>
    <row r="147" spans="1:9" ht="180" x14ac:dyDescent="0.2">
      <c r="A147" s="3" t="s">
        <v>929</v>
      </c>
      <c r="B147" s="3" t="s">
        <v>930</v>
      </c>
      <c r="C147" s="22" t="s">
        <v>931</v>
      </c>
      <c r="D147" s="5" t="s">
        <v>14</v>
      </c>
      <c r="E147" s="6">
        <v>1</v>
      </c>
      <c r="I147" s="6">
        <f>E147*H147</f>
        <v>0</v>
      </c>
    </row>
    <row r="149" spans="1:9" ht="180" x14ac:dyDescent="0.2">
      <c r="A149" s="3" t="s">
        <v>932</v>
      </c>
      <c r="B149" s="3" t="s">
        <v>933</v>
      </c>
      <c r="C149" s="22" t="s">
        <v>934</v>
      </c>
      <c r="D149" s="5" t="s">
        <v>14</v>
      </c>
      <c r="E149" s="6">
        <v>1</v>
      </c>
      <c r="I149" s="6">
        <f>E149*H149</f>
        <v>0</v>
      </c>
    </row>
    <row r="151" spans="1:9" ht="36" x14ac:dyDescent="0.2">
      <c r="A151" s="3" t="s">
        <v>935</v>
      </c>
      <c r="B151" s="3" t="s">
        <v>936</v>
      </c>
      <c r="C151" s="22" t="s">
        <v>937</v>
      </c>
      <c r="D151" s="5" t="s">
        <v>14</v>
      </c>
      <c r="E151" s="6">
        <v>3</v>
      </c>
      <c r="I151" s="6">
        <f>E151*H151</f>
        <v>0</v>
      </c>
    </row>
    <row r="153" spans="1:9" x14ac:dyDescent="0.2">
      <c r="A153" s="3" t="s">
        <v>938</v>
      </c>
      <c r="B153" s="3" t="s">
        <v>939</v>
      </c>
      <c r="C153" s="22" t="s">
        <v>940</v>
      </c>
      <c r="D153" s="5" t="s">
        <v>14</v>
      </c>
      <c r="E153" s="6">
        <v>2</v>
      </c>
      <c r="I153" s="6">
        <f>E153*H153</f>
        <v>0</v>
      </c>
    </row>
    <row r="155" spans="1:9" x14ac:dyDescent="0.2">
      <c r="A155" s="3" t="s">
        <v>941</v>
      </c>
      <c r="B155" s="3" t="s">
        <v>942</v>
      </c>
      <c r="C155" s="22" t="s">
        <v>919</v>
      </c>
      <c r="D155" s="5" t="s">
        <v>14</v>
      </c>
      <c r="E155" s="6">
        <v>1</v>
      </c>
      <c r="I155" s="6">
        <f>E155*H155</f>
        <v>0</v>
      </c>
    </row>
    <row r="157" spans="1:9" ht="36" x14ac:dyDescent="0.2">
      <c r="A157" s="3" t="s">
        <v>943</v>
      </c>
      <c r="B157" s="3" t="s">
        <v>944</v>
      </c>
      <c r="C157" s="22" t="s">
        <v>945</v>
      </c>
      <c r="D157" s="5" t="s">
        <v>14</v>
      </c>
      <c r="E157" s="6">
        <v>1</v>
      </c>
      <c r="I157" s="6">
        <f>E157*H157</f>
        <v>0</v>
      </c>
    </row>
    <row r="159" spans="1:9" ht="48" x14ac:dyDescent="0.2">
      <c r="A159" s="3" t="s">
        <v>946</v>
      </c>
      <c r="B159" s="3" t="s">
        <v>947</v>
      </c>
      <c r="C159" s="22" t="s">
        <v>948</v>
      </c>
      <c r="D159" s="5" t="s">
        <v>14</v>
      </c>
      <c r="E159" s="6">
        <v>6</v>
      </c>
      <c r="I159" s="6">
        <f>E159*H159</f>
        <v>0</v>
      </c>
    </row>
    <row r="161" spans="1:9" ht="84" x14ac:dyDescent="0.2">
      <c r="A161" s="3" t="s">
        <v>949</v>
      </c>
      <c r="B161" s="3" t="s">
        <v>950</v>
      </c>
      <c r="C161" s="22" t="s">
        <v>951</v>
      </c>
      <c r="D161" s="5" t="s">
        <v>14</v>
      </c>
      <c r="E161" s="6">
        <v>18</v>
      </c>
      <c r="I161" s="6">
        <f>E161*H161</f>
        <v>0</v>
      </c>
    </row>
    <row r="163" spans="1:9" x14ac:dyDescent="0.2">
      <c r="A163" s="3" t="s">
        <v>952</v>
      </c>
      <c r="B163" s="3" t="s">
        <v>953</v>
      </c>
      <c r="C163" s="22" t="s">
        <v>954</v>
      </c>
      <c r="D163" s="5" t="s">
        <v>14</v>
      </c>
      <c r="E163" s="6">
        <v>2</v>
      </c>
      <c r="I163" s="6">
        <f>E163*H163</f>
        <v>0</v>
      </c>
    </row>
    <row r="165" spans="1:9" x14ac:dyDescent="0.2">
      <c r="A165" s="3" t="s">
        <v>955</v>
      </c>
      <c r="B165" s="3" t="s">
        <v>956</v>
      </c>
      <c r="C165" s="22" t="s">
        <v>957</v>
      </c>
      <c r="D165" s="5" t="s">
        <v>14</v>
      </c>
      <c r="E165" s="6">
        <v>2</v>
      </c>
      <c r="I165" s="6">
        <f>E165*H165</f>
        <v>0</v>
      </c>
    </row>
    <row r="167" spans="1:9" ht="96" x14ac:dyDescent="0.2">
      <c r="A167" s="28" t="s">
        <v>958</v>
      </c>
      <c r="B167" s="28" t="s">
        <v>875</v>
      </c>
      <c r="C167" s="29" t="s">
        <v>876</v>
      </c>
      <c r="D167" s="30" t="s">
        <v>14</v>
      </c>
      <c r="E167" s="31">
        <v>10</v>
      </c>
      <c r="F167" s="31"/>
      <c r="G167" s="31"/>
      <c r="H167" s="49"/>
      <c r="I167" s="31">
        <f>E167*H167</f>
        <v>0</v>
      </c>
    </row>
    <row r="168" spans="1:9" x14ac:dyDescent="0.2">
      <c r="A168" s="32" t="s">
        <v>85</v>
      </c>
      <c r="B168" s="32"/>
      <c r="C168" s="33"/>
      <c r="D168" s="34"/>
      <c r="E168" s="35"/>
      <c r="F168" s="35"/>
      <c r="G168" s="35"/>
      <c r="H168" s="50"/>
      <c r="I168" s="35">
        <f>SUM(I9:I167)</f>
        <v>0</v>
      </c>
    </row>
    <row r="170" spans="1:9" x14ac:dyDescent="0.2">
      <c r="A170" s="27" t="s">
        <v>959</v>
      </c>
    </row>
    <row r="172" spans="1:9" ht="48" x14ac:dyDescent="0.2">
      <c r="A172" s="3" t="s">
        <v>960</v>
      </c>
      <c r="B172" s="3" t="s">
        <v>961</v>
      </c>
      <c r="C172" s="22" t="s">
        <v>962</v>
      </c>
      <c r="D172" s="5" t="s">
        <v>78</v>
      </c>
      <c r="E172" s="6">
        <v>38</v>
      </c>
      <c r="I172" s="6">
        <f>E172*H172</f>
        <v>0</v>
      </c>
    </row>
    <row r="174" spans="1:9" x14ac:dyDescent="0.2">
      <c r="A174" s="3" t="s">
        <v>963</v>
      </c>
      <c r="B174" s="3" t="s">
        <v>964</v>
      </c>
      <c r="C174" s="22" t="s">
        <v>965</v>
      </c>
      <c r="D174" s="5" t="s">
        <v>78</v>
      </c>
      <c r="E174" s="6">
        <v>102</v>
      </c>
      <c r="I174" s="6">
        <f>E174*H174</f>
        <v>0</v>
      </c>
    </row>
    <row r="176" spans="1:9" x14ac:dyDescent="0.2">
      <c r="A176" s="3" t="s">
        <v>966</v>
      </c>
      <c r="B176" s="3" t="s">
        <v>967</v>
      </c>
      <c r="C176" s="22" t="s">
        <v>968</v>
      </c>
      <c r="D176" s="5" t="s">
        <v>78</v>
      </c>
      <c r="E176" s="6">
        <v>83</v>
      </c>
      <c r="I176" s="6">
        <f>E176*H176</f>
        <v>0</v>
      </c>
    </row>
    <row r="178" spans="1:9" x14ac:dyDescent="0.2">
      <c r="A178" s="3" t="s">
        <v>969</v>
      </c>
      <c r="B178" s="3" t="s">
        <v>970</v>
      </c>
      <c r="C178" s="22" t="s">
        <v>971</v>
      </c>
      <c r="D178" s="5" t="s">
        <v>78</v>
      </c>
      <c r="E178" s="6">
        <v>4</v>
      </c>
      <c r="I178" s="6">
        <f>E178*H178</f>
        <v>0</v>
      </c>
    </row>
    <row r="180" spans="1:9" x14ac:dyDescent="0.2">
      <c r="A180" s="3" t="s">
        <v>972</v>
      </c>
      <c r="B180" s="3" t="s">
        <v>973</v>
      </c>
      <c r="C180" s="22" t="s">
        <v>908</v>
      </c>
      <c r="D180" s="5" t="s">
        <v>78</v>
      </c>
      <c r="E180" s="6">
        <v>57</v>
      </c>
      <c r="I180" s="6">
        <f>E180*H180</f>
        <v>0</v>
      </c>
    </row>
    <row r="182" spans="1:9" x14ac:dyDescent="0.2">
      <c r="A182" s="3" t="s">
        <v>974</v>
      </c>
      <c r="B182" s="3" t="s">
        <v>975</v>
      </c>
      <c r="C182" s="22" t="s">
        <v>976</v>
      </c>
      <c r="D182" s="5" t="s">
        <v>78</v>
      </c>
      <c r="E182" s="6">
        <v>1</v>
      </c>
      <c r="I182" s="6">
        <f>E182*H182</f>
        <v>0</v>
      </c>
    </row>
    <row r="184" spans="1:9" x14ac:dyDescent="0.2">
      <c r="A184" s="3" t="s">
        <v>1086</v>
      </c>
      <c r="B184" s="3" t="s">
        <v>975</v>
      </c>
      <c r="C184" s="22" t="s">
        <v>1087</v>
      </c>
      <c r="D184" s="5" t="s">
        <v>78</v>
      </c>
      <c r="E184" s="6">
        <v>1</v>
      </c>
      <c r="I184" s="6">
        <f>E184*H184</f>
        <v>0</v>
      </c>
    </row>
    <row r="186" spans="1:9" ht="84" x14ac:dyDescent="0.2">
      <c r="A186" s="3" t="s">
        <v>977</v>
      </c>
      <c r="B186" s="3" t="s">
        <v>978</v>
      </c>
      <c r="C186" s="22" t="s">
        <v>979</v>
      </c>
      <c r="D186" s="5" t="s">
        <v>78</v>
      </c>
      <c r="E186" s="6">
        <v>30</v>
      </c>
      <c r="I186" s="6">
        <f>E186*H186</f>
        <v>0</v>
      </c>
    </row>
    <row r="188" spans="1:9" x14ac:dyDescent="0.2">
      <c r="A188" s="3" t="s">
        <v>980</v>
      </c>
      <c r="B188" s="3" t="s">
        <v>981</v>
      </c>
      <c r="C188" s="22" t="s">
        <v>1088</v>
      </c>
      <c r="D188" s="5" t="s">
        <v>78</v>
      </c>
      <c r="E188" s="6">
        <v>1</v>
      </c>
      <c r="I188" s="6">
        <f>E188*H188</f>
        <v>0</v>
      </c>
    </row>
    <row r="190" spans="1:9" ht="72" x14ac:dyDescent="0.2">
      <c r="A190" s="3" t="s">
        <v>982</v>
      </c>
      <c r="B190" s="3" t="s">
        <v>983</v>
      </c>
      <c r="C190" s="22" t="s">
        <v>984</v>
      </c>
      <c r="D190" s="5" t="s">
        <v>14</v>
      </c>
      <c r="E190" s="6">
        <v>1</v>
      </c>
      <c r="I190" s="6">
        <f>E190*H190</f>
        <v>0</v>
      </c>
    </row>
    <row r="192" spans="1:9" ht="60" x14ac:dyDescent="0.2">
      <c r="A192" s="3" t="s">
        <v>985</v>
      </c>
      <c r="B192" s="3" t="s">
        <v>986</v>
      </c>
      <c r="C192" s="22" t="s">
        <v>987</v>
      </c>
      <c r="D192" s="5" t="s">
        <v>988</v>
      </c>
      <c r="E192" s="6">
        <v>70</v>
      </c>
      <c r="I192" s="6">
        <f>E192*H192</f>
        <v>0</v>
      </c>
    </row>
    <row r="194" spans="1:9" ht="24" x14ac:dyDescent="0.2">
      <c r="A194" s="3" t="s">
        <v>989</v>
      </c>
      <c r="B194" s="3" t="s">
        <v>990</v>
      </c>
      <c r="C194" s="22" t="s">
        <v>991</v>
      </c>
      <c r="D194" s="5" t="s">
        <v>988</v>
      </c>
      <c r="E194" s="6">
        <v>840</v>
      </c>
      <c r="I194" s="6">
        <f>E194*H194</f>
        <v>0</v>
      </c>
    </row>
    <row r="196" spans="1:9" ht="24" x14ac:dyDescent="0.2">
      <c r="A196" s="3" t="s">
        <v>992</v>
      </c>
      <c r="B196" s="3" t="s">
        <v>993</v>
      </c>
      <c r="C196" s="22" t="s">
        <v>994</v>
      </c>
      <c r="D196" s="5" t="s">
        <v>988</v>
      </c>
      <c r="E196" s="6">
        <v>390</v>
      </c>
      <c r="I196" s="6">
        <f>E196*H196</f>
        <v>0</v>
      </c>
    </row>
    <row r="198" spans="1:9" ht="48" x14ac:dyDescent="0.2">
      <c r="A198" s="3" t="s">
        <v>995</v>
      </c>
      <c r="B198" s="3" t="s">
        <v>996</v>
      </c>
      <c r="C198" s="22" t="s">
        <v>997</v>
      </c>
      <c r="D198" s="5" t="s">
        <v>78</v>
      </c>
      <c r="E198" s="6">
        <v>4</v>
      </c>
      <c r="I198" s="6">
        <f>E198*H198</f>
        <v>0</v>
      </c>
    </row>
    <row r="200" spans="1:9" x14ac:dyDescent="0.2">
      <c r="A200" s="3" t="s">
        <v>998</v>
      </c>
      <c r="B200" s="3" t="s">
        <v>999</v>
      </c>
      <c r="C200" s="22" t="s">
        <v>1000</v>
      </c>
      <c r="D200" s="5" t="s">
        <v>78</v>
      </c>
      <c r="E200" s="6">
        <v>1</v>
      </c>
      <c r="I200" s="6">
        <f>E200*H200</f>
        <v>0</v>
      </c>
    </row>
    <row r="202" spans="1:9" ht="84" x14ac:dyDescent="0.2">
      <c r="A202" s="3" t="s">
        <v>1001</v>
      </c>
      <c r="B202" s="3" t="s">
        <v>1002</v>
      </c>
      <c r="C202" s="22" t="s">
        <v>1003</v>
      </c>
      <c r="D202" s="5" t="s">
        <v>78</v>
      </c>
      <c r="E202" s="6">
        <v>1030</v>
      </c>
      <c r="I202" s="6">
        <f>E202*H202</f>
        <v>0</v>
      </c>
    </row>
    <row r="204" spans="1:9" ht="60" x14ac:dyDescent="0.2">
      <c r="A204" s="3" t="s">
        <v>1004</v>
      </c>
      <c r="B204" s="3" t="s">
        <v>1005</v>
      </c>
      <c r="C204" s="22" t="s">
        <v>1006</v>
      </c>
      <c r="D204" s="5" t="s">
        <v>298</v>
      </c>
      <c r="E204" s="6">
        <v>150</v>
      </c>
      <c r="I204" s="6">
        <f>E204*H204</f>
        <v>0</v>
      </c>
    </row>
    <row r="206" spans="1:9" ht="36" x14ac:dyDescent="0.2">
      <c r="A206" s="28" t="s">
        <v>1007</v>
      </c>
      <c r="B206" s="28" t="s">
        <v>1008</v>
      </c>
      <c r="C206" s="29" t="s">
        <v>1009</v>
      </c>
      <c r="D206" s="30" t="s">
        <v>298</v>
      </c>
      <c r="E206" s="31">
        <v>16</v>
      </c>
      <c r="F206" s="31"/>
      <c r="G206" s="31"/>
      <c r="H206" s="49"/>
      <c r="I206" s="31">
        <f>E206*H206</f>
        <v>0</v>
      </c>
    </row>
    <row r="207" spans="1:9" x14ac:dyDescent="0.2">
      <c r="A207" s="32" t="s">
        <v>85</v>
      </c>
      <c r="B207" s="32"/>
      <c r="C207" s="33"/>
      <c r="D207" s="34"/>
      <c r="E207" s="35"/>
      <c r="F207" s="35"/>
      <c r="G207" s="35"/>
      <c r="H207" s="50"/>
      <c r="I207" s="35">
        <f>SUM(I172:I206)</f>
        <v>0</v>
      </c>
    </row>
    <row r="209" spans="1:9" x14ac:dyDescent="0.2">
      <c r="A209" s="27" t="s">
        <v>1010</v>
      </c>
    </row>
    <row r="211" spans="1:9" ht="84" x14ac:dyDescent="0.2">
      <c r="A211" s="3" t="s">
        <v>1011</v>
      </c>
      <c r="B211" s="3" t="s">
        <v>1012</v>
      </c>
      <c r="C211" s="22" t="s">
        <v>1013</v>
      </c>
      <c r="D211" s="5" t="s">
        <v>14</v>
      </c>
      <c r="E211" s="6">
        <v>50</v>
      </c>
      <c r="I211" s="6">
        <f>E211*H211</f>
        <v>0</v>
      </c>
    </row>
    <row r="213" spans="1:9" ht="228" x14ac:dyDescent="0.2">
      <c r="A213" s="3" t="s">
        <v>1014</v>
      </c>
      <c r="B213" s="3" t="s">
        <v>1015</v>
      </c>
      <c r="C213" s="22" t="s">
        <v>1016</v>
      </c>
      <c r="D213" s="5" t="s">
        <v>14</v>
      </c>
      <c r="E213" s="6">
        <v>1</v>
      </c>
      <c r="I213" s="6">
        <f>E213*H213</f>
        <v>0</v>
      </c>
    </row>
    <row r="215" spans="1:9" ht="108" x14ac:dyDescent="0.2">
      <c r="A215" s="3" t="s">
        <v>1017</v>
      </c>
      <c r="B215" s="3" t="s">
        <v>1018</v>
      </c>
      <c r="C215" s="22" t="s">
        <v>1019</v>
      </c>
      <c r="D215" s="5" t="s">
        <v>14</v>
      </c>
      <c r="E215" s="6">
        <v>1</v>
      </c>
      <c r="I215" s="6">
        <f>E215*H215</f>
        <v>0</v>
      </c>
    </row>
    <row r="217" spans="1:9" ht="24" x14ac:dyDescent="0.2">
      <c r="A217" s="3" t="s">
        <v>1020</v>
      </c>
      <c r="B217" s="3" t="s">
        <v>1021</v>
      </c>
      <c r="C217" s="22" t="s">
        <v>1022</v>
      </c>
      <c r="D217" s="5" t="s">
        <v>14</v>
      </c>
      <c r="E217" s="6">
        <v>1</v>
      </c>
      <c r="I217" s="6">
        <f>E217*H217</f>
        <v>0</v>
      </c>
    </row>
    <row r="219" spans="1:9" ht="48" x14ac:dyDescent="0.2">
      <c r="A219" s="3" t="s">
        <v>1023</v>
      </c>
      <c r="B219" s="3" t="s">
        <v>1024</v>
      </c>
      <c r="C219" s="22" t="s">
        <v>1025</v>
      </c>
      <c r="D219" s="5" t="s">
        <v>14</v>
      </c>
      <c r="E219" s="6">
        <v>2</v>
      </c>
      <c r="I219" s="6">
        <f>E219*H219</f>
        <v>0</v>
      </c>
    </row>
    <row r="221" spans="1:9" ht="48" x14ac:dyDescent="0.2">
      <c r="A221" s="3" t="s">
        <v>1026</v>
      </c>
      <c r="B221" s="3" t="s">
        <v>1027</v>
      </c>
      <c r="C221" s="22" t="s">
        <v>1028</v>
      </c>
      <c r="D221" s="5" t="s">
        <v>14</v>
      </c>
      <c r="E221" s="6">
        <v>1</v>
      </c>
      <c r="I221" s="6">
        <f>E221*H221</f>
        <v>0</v>
      </c>
    </row>
    <row r="223" spans="1:9" x14ac:dyDescent="0.2">
      <c r="A223" s="3" t="s">
        <v>1029</v>
      </c>
      <c r="B223" s="3" t="s">
        <v>1030</v>
      </c>
      <c r="C223" s="22" t="s">
        <v>1031</v>
      </c>
      <c r="D223" s="5" t="s">
        <v>14</v>
      </c>
      <c r="E223" s="6">
        <v>4</v>
      </c>
      <c r="I223" s="6">
        <f>E223*H223</f>
        <v>0</v>
      </c>
    </row>
    <row r="225" spans="1:9" ht="72" x14ac:dyDescent="0.2">
      <c r="A225" s="28" t="s">
        <v>1032</v>
      </c>
      <c r="B225" s="28" t="s">
        <v>1033</v>
      </c>
      <c r="C225" s="29" t="s">
        <v>1034</v>
      </c>
      <c r="D225" s="30" t="s">
        <v>14</v>
      </c>
      <c r="E225" s="31">
        <v>1</v>
      </c>
      <c r="F225" s="31"/>
      <c r="G225" s="31"/>
      <c r="H225" s="49"/>
      <c r="I225" s="31">
        <f>E225*H225</f>
        <v>0</v>
      </c>
    </row>
    <row r="226" spans="1:9" x14ac:dyDescent="0.2">
      <c r="A226" s="32" t="s">
        <v>85</v>
      </c>
      <c r="B226" s="32"/>
      <c r="C226" s="33"/>
      <c r="D226" s="34"/>
      <c r="E226" s="35"/>
      <c r="F226" s="35"/>
      <c r="G226" s="35"/>
      <c r="H226" s="50"/>
      <c r="I226" s="35">
        <f>SUM(I211:I225)</f>
        <v>0</v>
      </c>
    </row>
    <row r="231" spans="1:9" x14ac:dyDescent="0.2">
      <c r="A231" s="27" t="s">
        <v>330</v>
      </c>
    </row>
    <row r="233" spans="1:9" x14ac:dyDescent="0.2">
      <c r="A233" s="3" t="str">
        <f>+A4</f>
        <v>2.1.      OPREMA PREZRAČEVANJA</v>
      </c>
      <c r="I233" s="6">
        <f>+I168</f>
        <v>0</v>
      </c>
    </row>
    <row r="234" spans="1:9" x14ac:dyDescent="0.2">
      <c r="A234" s="3" t="str">
        <f>+A170</f>
        <v>2.2.      RAZVOD PREZRAČEVANJA</v>
      </c>
      <c r="I234" s="6">
        <f>+I207</f>
        <v>0</v>
      </c>
    </row>
    <row r="235" spans="1:9" x14ac:dyDescent="0.2">
      <c r="A235" s="28" t="str">
        <f>+A209</f>
        <v>2.3.      SPLOŠNO</v>
      </c>
      <c r="B235" s="28"/>
      <c r="C235" s="29"/>
      <c r="D235" s="30"/>
      <c r="E235" s="31"/>
      <c r="F235" s="31"/>
      <c r="G235" s="31"/>
      <c r="H235" s="49"/>
      <c r="I235" s="31">
        <f>+I226</f>
        <v>0</v>
      </c>
    </row>
    <row r="236" spans="1:9" x14ac:dyDescent="0.2">
      <c r="A236" s="32" t="s">
        <v>331</v>
      </c>
      <c r="B236" s="32"/>
      <c r="C236" s="33"/>
      <c r="D236" s="34"/>
      <c r="E236" s="35"/>
      <c r="F236" s="35"/>
      <c r="G236" s="35"/>
      <c r="H236" s="50"/>
      <c r="I236" s="35">
        <f>SUM(I233:I235)</f>
        <v>0</v>
      </c>
    </row>
  </sheetData>
  <sheetProtection algorithmName="SHA-512" hashValue="ph2DB/sRp7sC+CduJaswO/kl2Rs7gYXykWQ7mL9U2EQGDErss5KFNEaTCENG0P81puM0nUVwIyX+BoYXT6+upA==" saltValue="BPke4Wg8i8Pyye/t0hK9vg==" spinCount="100000" sheet="1" objects="1" scenarios="1"/>
  <phoneticPr fontId="0" type="noConversion"/>
  <pageMargins left="0.78740157480314965" right="0.31496062992125984" top="0.74803149606299213" bottom="0.78740157480314965" header="0.31496062992125984" footer="0.31496062992125984"/>
  <pageSetup paperSize="9" orientation="portrait" r:id="rId1"/>
  <headerFooter>
    <oddHeader>&amp;R&amp;10Stran &amp;P od &amp;N</oddHeader>
    <oddFooter>&amp;L&amp;8&amp;K00-049Program PoKaL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32C1-78C0-4EB2-B4BB-CC71AEE53CCF}">
  <sheetPr codeName="Sheet2">
    <pageSetUpPr fitToPage="1"/>
  </sheetPr>
  <dimension ref="A1:T293"/>
  <sheetViews>
    <sheetView showZeros="0" view="pageBreakPreview" zoomScale="130" zoomScaleNormal="100" zoomScaleSheetLayoutView="130" workbookViewId="0">
      <pane ySplit="1" topLeftCell="A269" activePane="bottomLeft" state="frozen"/>
      <selection activeCell="A3" sqref="A3"/>
      <selection pane="bottomLeft" activeCell="E272" sqref="E272"/>
    </sheetView>
  </sheetViews>
  <sheetFormatPr defaultRowHeight="14.25" x14ac:dyDescent="0.2"/>
  <cols>
    <col min="1" max="1" width="8.125" style="3" customWidth="1"/>
    <col min="2" max="2" width="0.25" style="3" customWidth="1"/>
    <col min="3" max="3" width="42.625" style="22" customWidth="1"/>
    <col min="4" max="4" width="3.625" style="5" customWidth="1"/>
    <col min="5" max="5" width="7.75" style="6" customWidth="1"/>
    <col min="6" max="7" width="0.375" style="6" customWidth="1"/>
    <col min="8" max="8" width="9.25" style="48" customWidth="1"/>
    <col min="9" max="9" width="10.875" style="6" customWidth="1"/>
    <col min="10" max="10" width="1.75" style="12" bestFit="1" customWidth="1"/>
    <col min="11" max="11" width="7.875" style="12" bestFit="1" customWidth="1"/>
    <col min="12" max="12" width="37.125" style="12" customWidth="1"/>
    <col min="13" max="13" width="11" style="12" customWidth="1"/>
    <col min="14" max="14" width="9" style="13" customWidth="1"/>
    <col min="15" max="15" width="4.375" style="12" bestFit="1" customWidth="1"/>
    <col min="16" max="16" width="9" style="14" customWidth="1"/>
    <col min="17" max="17" width="4.375" style="14" bestFit="1" customWidth="1"/>
    <col min="18" max="18" width="10.25" style="14" customWidth="1"/>
    <col min="19" max="20" width="9" style="12" customWidth="1"/>
  </cols>
  <sheetData>
    <row r="1" spans="1:18" s="4" customFormat="1" ht="12" customHeight="1" x14ac:dyDescent="0.2">
      <c r="A1" s="7" t="s">
        <v>0</v>
      </c>
      <c r="B1" s="7" t="s">
        <v>1</v>
      </c>
      <c r="C1" s="8" t="s">
        <v>2</v>
      </c>
      <c r="D1" s="7" t="s">
        <v>3</v>
      </c>
      <c r="E1" s="9" t="s">
        <v>4</v>
      </c>
      <c r="F1" s="9" t="s">
        <v>5</v>
      </c>
      <c r="G1" s="9" t="s">
        <v>6</v>
      </c>
      <c r="H1" s="46" t="s">
        <v>7</v>
      </c>
      <c r="I1" s="9" t="s">
        <v>8</v>
      </c>
      <c r="N1" s="10"/>
      <c r="P1" s="11"/>
      <c r="Q1" s="11"/>
      <c r="R1" s="11"/>
    </row>
    <row r="2" spans="1:18" ht="19.5" customHeight="1" x14ac:dyDescent="0.2">
      <c r="A2" s="26" t="s">
        <v>9</v>
      </c>
      <c r="B2" s="18"/>
      <c r="C2" s="23"/>
      <c r="D2" s="19"/>
      <c r="E2" s="20"/>
      <c r="F2" s="20"/>
      <c r="G2" s="20"/>
      <c r="H2" s="47"/>
      <c r="I2" s="20"/>
    </row>
    <row r="4" spans="1:18" x14ac:dyDescent="0.2">
      <c r="A4" s="27" t="s">
        <v>10</v>
      </c>
    </row>
    <row r="6" spans="1:18" ht="96" x14ac:dyDescent="0.2">
      <c r="A6" s="3" t="s">
        <v>11</v>
      </c>
      <c r="B6" s="3" t="s">
        <v>12</v>
      </c>
      <c r="C6" s="22" t="s">
        <v>13</v>
      </c>
      <c r="D6" s="5" t="s">
        <v>14</v>
      </c>
      <c r="E6" s="6">
        <v>1</v>
      </c>
      <c r="I6" s="6">
        <f>E6*H6</f>
        <v>0</v>
      </c>
    </row>
    <row r="8" spans="1:18" ht="84" x14ac:dyDescent="0.2">
      <c r="A8" s="3" t="s">
        <v>15</v>
      </c>
      <c r="B8" s="3" t="s">
        <v>16</v>
      </c>
      <c r="C8" s="22" t="s">
        <v>17</v>
      </c>
      <c r="D8" s="5" t="s">
        <v>14</v>
      </c>
      <c r="E8" s="6">
        <v>1</v>
      </c>
      <c r="I8" s="6">
        <f>E8*H8</f>
        <v>0</v>
      </c>
    </row>
    <row r="10" spans="1:18" ht="72" x14ac:dyDescent="0.2">
      <c r="A10" s="3" t="s">
        <v>18</v>
      </c>
      <c r="B10" s="3" t="s">
        <v>19</v>
      </c>
      <c r="C10" s="22" t="s">
        <v>20</v>
      </c>
      <c r="D10" s="5" t="s">
        <v>14</v>
      </c>
      <c r="E10" s="6">
        <v>1</v>
      </c>
      <c r="I10" s="6">
        <f>E10*H10</f>
        <v>0</v>
      </c>
    </row>
    <row r="12" spans="1:18" ht="132" x14ac:dyDescent="0.2">
      <c r="A12" s="3" t="s">
        <v>21</v>
      </c>
      <c r="B12" s="3" t="s">
        <v>22</v>
      </c>
      <c r="C12" s="22" t="s">
        <v>23</v>
      </c>
      <c r="D12" s="5" t="s">
        <v>14</v>
      </c>
      <c r="E12" s="6">
        <v>1</v>
      </c>
      <c r="I12" s="6">
        <f>E12*H12</f>
        <v>0</v>
      </c>
    </row>
    <row r="14" spans="1:18" ht="108" x14ac:dyDescent="0.2">
      <c r="A14" s="3" t="s">
        <v>24</v>
      </c>
      <c r="B14" s="3" t="s">
        <v>25</v>
      </c>
      <c r="C14" s="22" t="s">
        <v>26</v>
      </c>
      <c r="D14" s="5" t="s">
        <v>14</v>
      </c>
      <c r="E14" s="6">
        <v>1</v>
      </c>
      <c r="I14" s="6">
        <f>E14*H14</f>
        <v>0</v>
      </c>
    </row>
    <row r="16" spans="1:18" ht="84" x14ac:dyDescent="0.2">
      <c r="A16" s="3" t="s">
        <v>27</v>
      </c>
      <c r="B16" s="3" t="s">
        <v>28</v>
      </c>
      <c r="C16" s="22" t="s">
        <v>29</v>
      </c>
      <c r="D16" s="5" t="s">
        <v>14</v>
      </c>
      <c r="E16" s="6">
        <v>1</v>
      </c>
      <c r="I16" s="6">
        <f>E16*H16</f>
        <v>0</v>
      </c>
    </row>
    <row r="18" spans="1:9" ht="60" x14ac:dyDescent="0.2">
      <c r="A18" s="3" t="s">
        <v>30</v>
      </c>
      <c r="B18" s="3" t="s">
        <v>31</v>
      </c>
      <c r="C18" s="22" t="s">
        <v>32</v>
      </c>
      <c r="D18" s="5" t="s">
        <v>14</v>
      </c>
      <c r="E18" s="6">
        <v>1</v>
      </c>
      <c r="I18" s="6">
        <f>E18*H18</f>
        <v>0</v>
      </c>
    </row>
    <row r="20" spans="1:9" ht="60" x14ac:dyDescent="0.2">
      <c r="A20" s="3" t="s">
        <v>33</v>
      </c>
      <c r="B20" s="3" t="s">
        <v>34</v>
      </c>
      <c r="C20" s="22" t="s">
        <v>35</v>
      </c>
      <c r="D20" s="5" t="s">
        <v>14</v>
      </c>
      <c r="E20" s="6">
        <v>1</v>
      </c>
      <c r="I20" s="6">
        <f>E20*H20</f>
        <v>0</v>
      </c>
    </row>
    <row r="22" spans="1:9" ht="120" x14ac:dyDescent="0.2">
      <c r="A22" s="3" t="s">
        <v>36</v>
      </c>
      <c r="B22" s="3" t="s">
        <v>37</v>
      </c>
      <c r="C22" s="22" t="s">
        <v>38</v>
      </c>
      <c r="D22" s="5" t="s">
        <v>14</v>
      </c>
      <c r="E22" s="6">
        <v>1</v>
      </c>
      <c r="I22" s="6">
        <f>E22*H22</f>
        <v>0</v>
      </c>
    </row>
    <row r="24" spans="1:9" ht="48" x14ac:dyDescent="0.2">
      <c r="A24" s="3" t="s">
        <v>39</v>
      </c>
      <c r="B24" s="3" t="s">
        <v>40</v>
      </c>
      <c r="C24" s="22" t="s">
        <v>41</v>
      </c>
      <c r="D24" s="5" t="s">
        <v>14</v>
      </c>
      <c r="E24" s="6">
        <v>1</v>
      </c>
      <c r="I24" s="6">
        <f>E24*H24</f>
        <v>0</v>
      </c>
    </row>
    <row r="26" spans="1:9" ht="48" x14ac:dyDescent="0.2">
      <c r="A26" s="3" t="s">
        <v>42</v>
      </c>
      <c r="B26" s="3" t="s">
        <v>43</v>
      </c>
      <c r="C26" s="22" t="s">
        <v>44</v>
      </c>
      <c r="D26" s="5" t="s">
        <v>14</v>
      </c>
      <c r="E26" s="6">
        <v>16</v>
      </c>
      <c r="I26" s="6">
        <f>E26*H26</f>
        <v>0</v>
      </c>
    </row>
    <row r="28" spans="1:9" x14ac:dyDescent="0.2">
      <c r="A28" s="3" t="s">
        <v>45</v>
      </c>
      <c r="B28" s="3" t="s">
        <v>46</v>
      </c>
      <c r="C28" s="22" t="s">
        <v>47</v>
      </c>
      <c r="D28" s="5" t="s">
        <v>14</v>
      </c>
      <c r="E28" s="6">
        <v>13</v>
      </c>
      <c r="I28" s="6">
        <f>E28*H28</f>
        <v>0</v>
      </c>
    </row>
    <row r="30" spans="1:9" x14ac:dyDescent="0.2">
      <c r="A30" s="3" t="s">
        <v>48</v>
      </c>
      <c r="B30" s="3" t="s">
        <v>49</v>
      </c>
      <c r="C30" s="22" t="s">
        <v>50</v>
      </c>
      <c r="D30" s="5" t="s">
        <v>14</v>
      </c>
      <c r="E30" s="6">
        <v>8</v>
      </c>
      <c r="I30" s="6">
        <f>E30*H30</f>
        <v>0</v>
      </c>
    </row>
    <row r="32" spans="1:9" ht="36" x14ac:dyDescent="0.2">
      <c r="A32" s="3" t="s">
        <v>51</v>
      </c>
      <c r="B32" s="3" t="s">
        <v>52</v>
      </c>
      <c r="C32" s="22" t="s">
        <v>53</v>
      </c>
      <c r="D32" s="5" t="s">
        <v>14</v>
      </c>
      <c r="E32" s="6">
        <v>1</v>
      </c>
      <c r="I32" s="6">
        <f>E32*H32</f>
        <v>0</v>
      </c>
    </row>
    <row r="34" spans="1:9" x14ac:dyDescent="0.2">
      <c r="A34" s="3" t="s">
        <v>54</v>
      </c>
      <c r="B34" s="3" t="s">
        <v>55</v>
      </c>
      <c r="C34" s="22" t="s">
        <v>56</v>
      </c>
      <c r="D34" s="5" t="s">
        <v>14</v>
      </c>
      <c r="E34" s="6">
        <v>2</v>
      </c>
      <c r="I34" s="6">
        <f>E34*H34</f>
        <v>0</v>
      </c>
    </row>
    <row r="36" spans="1:9" ht="24" x14ac:dyDescent="0.2">
      <c r="A36" s="3" t="s">
        <v>57</v>
      </c>
      <c r="B36" s="3" t="s">
        <v>58</v>
      </c>
      <c r="C36" s="22" t="s">
        <v>59</v>
      </c>
      <c r="D36" s="5" t="s">
        <v>14</v>
      </c>
      <c r="E36" s="6">
        <v>6</v>
      </c>
      <c r="I36" s="6">
        <f>E36*H36</f>
        <v>0</v>
      </c>
    </row>
    <row r="38" spans="1:9" x14ac:dyDescent="0.2">
      <c r="A38" s="3" t="s">
        <v>60</v>
      </c>
      <c r="B38" s="3" t="s">
        <v>61</v>
      </c>
      <c r="C38" s="22" t="s">
        <v>50</v>
      </c>
      <c r="D38" s="5" t="s">
        <v>14</v>
      </c>
      <c r="E38" s="6">
        <v>1</v>
      </c>
      <c r="I38" s="6">
        <f>E38*H38</f>
        <v>0</v>
      </c>
    </row>
    <row r="40" spans="1:9" ht="108" x14ac:dyDescent="0.2">
      <c r="A40" s="3" t="s">
        <v>62</v>
      </c>
      <c r="B40" s="3" t="s">
        <v>63</v>
      </c>
      <c r="C40" s="22" t="s">
        <v>64</v>
      </c>
      <c r="D40" s="5" t="s">
        <v>14</v>
      </c>
      <c r="E40" s="6">
        <v>5</v>
      </c>
      <c r="I40" s="6">
        <f>E40*H40</f>
        <v>0</v>
      </c>
    </row>
    <row r="42" spans="1:9" ht="36" x14ac:dyDescent="0.2">
      <c r="A42" s="3" t="s">
        <v>65</v>
      </c>
      <c r="B42" s="3" t="s">
        <v>66</v>
      </c>
      <c r="C42" s="22" t="s">
        <v>67</v>
      </c>
      <c r="D42" s="5" t="s">
        <v>14</v>
      </c>
      <c r="E42" s="6">
        <v>7</v>
      </c>
      <c r="I42" s="6">
        <f>E42*H42</f>
        <v>0</v>
      </c>
    </row>
    <row r="44" spans="1:9" ht="72" x14ac:dyDescent="0.2">
      <c r="A44" s="3" t="s">
        <v>68</v>
      </c>
      <c r="B44" s="3" t="s">
        <v>69</v>
      </c>
      <c r="C44" s="22" t="s">
        <v>70</v>
      </c>
      <c r="D44" s="5" t="s">
        <v>14</v>
      </c>
      <c r="E44" s="6">
        <v>1</v>
      </c>
      <c r="I44" s="6">
        <f>E44*H44</f>
        <v>0</v>
      </c>
    </row>
    <row r="46" spans="1:9" ht="36" x14ac:dyDescent="0.2">
      <c r="A46" s="3" t="s">
        <v>71</v>
      </c>
      <c r="B46" s="3" t="s">
        <v>52</v>
      </c>
      <c r="C46" s="22" t="s">
        <v>53</v>
      </c>
      <c r="D46" s="5" t="s">
        <v>14</v>
      </c>
      <c r="E46" s="6">
        <v>2</v>
      </c>
      <c r="I46" s="6">
        <f>E46*H46</f>
        <v>0</v>
      </c>
    </row>
    <row r="48" spans="1:9" ht="72" x14ac:dyDescent="0.2">
      <c r="A48" s="3" t="s">
        <v>72</v>
      </c>
      <c r="B48" s="3" t="s">
        <v>73</v>
      </c>
      <c r="C48" s="22" t="s">
        <v>74</v>
      </c>
      <c r="D48" s="5" t="s">
        <v>14</v>
      </c>
      <c r="E48" s="6">
        <v>4</v>
      </c>
      <c r="I48" s="6">
        <f>E48*H48</f>
        <v>0</v>
      </c>
    </row>
    <row r="50" spans="1:9" ht="36" x14ac:dyDescent="0.2">
      <c r="A50" s="3" t="s">
        <v>75</v>
      </c>
      <c r="B50" s="3" t="s">
        <v>76</v>
      </c>
      <c r="C50" s="22" t="s">
        <v>77</v>
      </c>
      <c r="D50" s="5" t="s">
        <v>78</v>
      </c>
      <c r="E50" s="6">
        <v>10</v>
      </c>
      <c r="I50" s="6">
        <f>E50*H50</f>
        <v>0</v>
      </c>
    </row>
    <row r="52" spans="1:9" ht="84" x14ac:dyDescent="0.2">
      <c r="A52" s="3" t="s">
        <v>79</v>
      </c>
      <c r="B52" s="3" t="s">
        <v>80</v>
      </c>
      <c r="C52" s="22" t="s">
        <v>81</v>
      </c>
      <c r="D52" s="5" t="s">
        <v>14</v>
      </c>
      <c r="E52" s="6">
        <v>1</v>
      </c>
      <c r="I52" s="6">
        <f>E52*H52</f>
        <v>0</v>
      </c>
    </row>
    <row r="54" spans="1:9" ht="84" x14ac:dyDescent="0.2">
      <c r="A54" s="28" t="s">
        <v>82</v>
      </c>
      <c r="B54" s="28" t="s">
        <v>83</v>
      </c>
      <c r="C54" s="29" t="s">
        <v>84</v>
      </c>
      <c r="D54" s="30" t="s">
        <v>14</v>
      </c>
      <c r="E54" s="31">
        <v>1</v>
      </c>
      <c r="F54" s="31"/>
      <c r="G54" s="31"/>
      <c r="H54" s="49"/>
      <c r="I54" s="31">
        <f>E54*H54</f>
        <v>0</v>
      </c>
    </row>
    <row r="55" spans="1:9" x14ac:dyDescent="0.2">
      <c r="A55" s="32" t="s">
        <v>85</v>
      </c>
      <c r="B55" s="32"/>
      <c r="C55" s="33"/>
      <c r="D55" s="34"/>
      <c r="E55" s="35"/>
      <c r="F55" s="35"/>
      <c r="G55" s="35"/>
      <c r="H55" s="50"/>
      <c r="I55" s="35">
        <f>SUM(I6:I54)</f>
        <v>0</v>
      </c>
    </row>
    <row r="57" spans="1:9" x14ac:dyDescent="0.2">
      <c r="A57" s="27" t="s">
        <v>86</v>
      </c>
    </row>
    <row r="59" spans="1:9" ht="72" x14ac:dyDescent="0.2">
      <c r="A59" s="3" t="s">
        <v>87</v>
      </c>
      <c r="B59" s="3" t="s">
        <v>88</v>
      </c>
      <c r="C59" s="22" t="s">
        <v>89</v>
      </c>
      <c r="D59" s="5" t="s">
        <v>78</v>
      </c>
      <c r="E59" s="6">
        <v>160</v>
      </c>
      <c r="I59" s="6">
        <f>E59*H59</f>
        <v>0</v>
      </c>
    </row>
    <row r="61" spans="1:9" x14ac:dyDescent="0.2">
      <c r="A61" s="3" t="s">
        <v>90</v>
      </c>
      <c r="B61" s="3" t="s">
        <v>91</v>
      </c>
      <c r="C61" s="22" t="s">
        <v>92</v>
      </c>
      <c r="D61" s="5" t="s">
        <v>78</v>
      </c>
      <c r="E61" s="6">
        <v>161</v>
      </c>
      <c r="I61" s="6">
        <f>E61*H61</f>
        <v>0</v>
      </c>
    </row>
    <row r="63" spans="1:9" x14ac:dyDescent="0.2">
      <c r="A63" s="3" t="s">
        <v>93</v>
      </c>
      <c r="B63" s="3" t="s">
        <v>94</v>
      </c>
      <c r="C63" s="22" t="s">
        <v>95</v>
      </c>
      <c r="D63" s="5" t="s">
        <v>78</v>
      </c>
      <c r="E63" s="6">
        <v>77</v>
      </c>
      <c r="I63" s="6">
        <f>E63*H63</f>
        <v>0</v>
      </c>
    </row>
    <row r="65" spans="1:9" x14ac:dyDescent="0.2">
      <c r="A65" s="3" t="s">
        <v>96</v>
      </c>
      <c r="B65" s="3" t="s">
        <v>97</v>
      </c>
      <c r="C65" s="22" t="s">
        <v>98</v>
      </c>
      <c r="D65" s="5" t="s">
        <v>78</v>
      </c>
      <c r="E65" s="6">
        <v>10</v>
      </c>
      <c r="I65" s="6">
        <f>E65*H65</f>
        <v>0</v>
      </c>
    </row>
    <row r="67" spans="1:9" x14ac:dyDescent="0.2">
      <c r="A67" s="3" t="s">
        <v>99</v>
      </c>
      <c r="B67" s="3" t="s">
        <v>100</v>
      </c>
      <c r="C67" s="22" t="s">
        <v>101</v>
      </c>
      <c r="D67" s="5" t="s">
        <v>78</v>
      </c>
      <c r="E67" s="6">
        <v>14</v>
      </c>
      <c r="I67" s="6">
        <f>E67*H67</f>
        <v>0</v>
      </c>
    </row>
    <row r="69" spans="1:9" ht="72" x14ac:dyDescent="0.2">
      <c r="A69" s="3" t="s">
        <v>102</v>
      </c>
      <c r="B69" s="3" t="s">
        <v>103</v>
      </c>
      <c r="C69" s="22" t="s">
        <v>104</v>
      </c>
      <c r="D69" s="5" t="s">
        <v>78</v>
      </c>
      <c r="E69" s="6">
        <v>160</v>
      </c>
      <c r="I69" s="6">
        <f>E69*H69</f>
        <v>0</v>
      </c>
    </row>
    <row r="71" spans="1:9" x14ac:dyDescent="0.2">
      <c r="A71" s="3" t="s">
        <v>105</v>
      </c>
      <c r="B71" s="3" t="s">
        <v>106</v>
      </c>
      <c r="C71" s="22" t="s">
        <v>107</v>
      </c>
      <c r="D71" s="5" t="s">
        <v>78</v>
      </c>
      <c r="E71" s="6">
        <v>161</v>
      </c>
      <c r="I71" s="6">
        <f>E71*H71</f>
        <v>0</v>
      </c>
    </row>
    <row r="73" spans="1:9" x14ac:dyDescent="0.2">
      <c r="A73" s="3" t="s">
        <v>108</v>
      </c>
      <c r="B73" s="3" t="s">
        <v>109</v>
      </c>
      <c r="C73" s="22" t="s">
        <v>110</v>
      </c>
      <c r="D73" s="5" t="s">
        <v>78</v>
      </c>
      <c r="E73" s="6">
        <v>77</v>
      </c>
      <c r="I73" s="6">
        <f>E73*H73</f>
        <v>0</v>
      </c>
    </row>
    <row r="75" spans="1:9" x14ac:dyDescent="0.2">
      <c r="A75" s="3" t="s">
        <v>111</v>
      </c>
      <c r="B75" s="3" t="s">
        <v>112</v>
      </c>
      <c r="C75" s="22" t="s">
        <v>113</v>
      </c>
      <c r="D75" s="5" t="s">
        <v>78</v>
      </c>
      <c r="E75" s="6">
        <v>10</v>
      </c>
      <c r="I75" s="6">
        <f>E75*H75</f>
        <v>0</v>
      </c>
    </row>
    <row r="77" spans="1:9" x14ac:dyDescent="0.2">
      <c r="A77" s="3" t="s">
        <v>114</v>
      </c>
      <c r="B77" s="3" t="s">
        <v>115</v>
      </c>
      <c r="C77" s="22" t="s">
        <v>116</v>
      </c>
      <c r="D77" s="5" t="s">
        <v>78</v>
      </c>
      <c r="E77" s="6">
        <v>14</v>
      </c>
      <c r="I77" s="6">
        <f>E77*H77</f>
        <v>0</v>
      </c>
    </row>
    <row r="79" spans="1:9" ht="72" x14ac:dyDescent="0.2">
      <c r="A79" s="3" t="s">
        <v>117</v>
      </c>
      <c r="B79" s="3" t="s">
        <v>118</v>
      </c>
      <c r="C79" s="22" t="s">
        <v>119</v>
      </c>
      <c r="D79" s="5" t="s">
        <v>78</v>
      </c>
      <c r="E79" s="6">
        <v>61</v>
      </c>
      <c r="I79" s="6">
        <f>E79*H79</f>
        <v>0</v>
      </c>
    </row>
    <row r="81" spans="1:9" x14ac:dyDescent="0.2">
      <c r="A81" s="3" t="s">
        <v>120</v>
      </c>
      <c r="B81" s="3" t="s">
        <v>121</v>
      </c>
      <c r="C81" s="22" t="s">
        <v>92</v>
      </c>
      <c r="D81" s="5" t="s">
        <v>78</v>
      </c>
      <c r="E81" s="6">
        <v>136</v>
      </c>
      <c r="I81" s="6">
        <f>E81*H81</f>
        <v>0</v>
      </c>
    </row>
    <row r="83" spans="1:9" x14ac:dyDescent="0.2">
      <c r="A83" s="3" t="s">
        <v>122</v>
      </c>
      <c r="B83" s="3" t="s">
        <v>123</v>
      </c>
      <c r="C83" s="22" t="s">
        <v>124</v>
      </c>
      <c r="D83" s="5" t="s">
        <v>78</v>
      </c>
      <c r="E83" s="6">
        <v>138</v>
      </c>
      <c r="I83" s="6">
        <f>E83*H83</f>
        <v>0</v>
      </c>
    </row>
    <row r="85" spans="1:9" x14ac:dyDescent="0.2">
      <c r="A85" s="3" t="s">
        <v>125</v>
      </c>
      <c r="B85" s="3" t="s">
        <v>126</v>
      </c>
      <c r="C85" s="22" t="s">
        <v>127</v>
      </c>
      <c r="D85" s="5" t="s">
        <v>78</v>
      </c>
      <c r="E85" s="6">
        <v>10</v>
      </c>
      <c r="I85" s="6">
        <f>E85*H85</f>
        <v>0</v>
      </c>
    </row>
    <row r="87" spans="1:9" ht="60" x14ac:dyDescent="0.2">
      <c r="A87" s="3" t="s">
        <v>128</v>
      </c>
      <c r="B87" s="3" t="s">
        <v>129</v>
      </c>
      <c r="C87" s="22" t="s">
        <v>130</v>
      </c>
      <c r="D87" s="5" t="s">
        <v>78</v>
      </c>
      <c r="E87" s="6">
        <v>25</v>
      </c>
      <c r="I87" s="6">
        <f>E87*H87</f>
        <v>0</v>
      </c>
    </row>
    <row r="89" spans="1:9" ht="72" x14ac:dyDescent="0.2">
      <c r="A89" s="3" t="s">
        <v>131</v>
      </c>
      <c r="B89" s="3" t="s">
        <v>132</v>
      </c>
      <c r="C89" s="22" t="s">
        <v>133</v>
      </c>
      <c r="D89" s="5" t="s">
        <v>78</v>
      </c>
      <c r="E89" s="6">
        <v>25</v>
      </c>
      <c r="I89" s="6">
        <f>E89*H89</f>
        <v>0</v>
      </c>
    </row>
    <row r="91" spans="1:9" ht="36" x14ac:dyDescent="0.2">
      <c r="A91" s="3" t="s">
        <v>134</v>
      </c>
      <c r="B91" s="3" t="s">
        <v>135</v>
      </c>
      <c r="C91" s="22" t="s">
        <v>136</v>
      </c>
      <c r="D91" s="5" t="s">
        <v>78</v>
      </c>
      <c r="E91" s="6">
        <v>29</v>
      </c>
      <c r="I91" s="6">
        <f>E91*H91</f>
        <v>0</v>
      </c>
    </row>
    <row r="93" spans="1:9" x14ac:dyDescent="0.2">
      <c r="A93" s="28" t="s">
        <v>137</v>
      </c>
      <c r="B93" s="28" t="s">
        <v>138</v>
      </c>
      <c r="C93" s="29" t="s">
        <v>139</v>
      </c>
      <c r="D93" s="30" t="s">
        <v>78</v>
      </c>
      <c r="E93" s="31">
        <v>29</v>
      </c>
      <c r="F93" s="31"/>
      <c r="G93" s="31"/>
      <c r="H93" s="49"/>
      <c r="I93" s="31">
        <f>E93*H93</f>
        <v>0</v>
      </c>
    </row>
    <row r="94" spans="1:9" x14ac:dyDescent="0.2">
      <c r="A94" s="32" t="s">
        <v>85</v>
      </c>
      <c r="B94" s="32"/>
      <c r="C94" s="33"/>
      <c r="D94" s="34"/>
      <c r="E94" s="35"/>
      <c r="F94" s="35"/>
      <c r="G94" s="35"/>
      <c r="H94" s="50"/>
      <c r="I94" s="35">
        <f>SUM(I59:I93)</f>
        <v>0</v>
      </c>
    </row>
    <row r="96" spans="1:9" x14ac:dyDescent="0.2">
      <c r="A96" s="27" t="s">
        <v>140</v>
      </c>
    </row>
    <row r="98" spans="1:9" ht="72" x14ac:dyDescent="0.2">
      <c r="A98" s="3" t="s">
        <v>143</v>
      </c>
      <c r="B98" s="3" t="s">
        <v>236</v>
      </c>
      <c r="C98" s="22" t="s">
        <v>237</v>
      </c>
      <c r="D98" s="5" t="s">
        <v>14</v>
      </c>
      <c r="E98" s="6">
        <v>10</v>
      </c>
      <c r="I98" s="6">
        <f>E98*H98</f>
        <v>0</v>
      </c>
    </row>
    <row r="100" spans="1:9" ht="72" x14ac:dyDescent="0.2">
      <c r="A100" s="3" t="s">
        <v>146</v>
      </c>
      <c r="B100" s="3" t="s">
        <v>238</v>
      </c>
      <c r="C100" s="22" t="s">
        <v>239</v>
      </c>
      <c r="D100" s="5" t="s">
        <v>14</v>
      </c>
      <c r="E100" s="6">
        <v>1</v>
      </c>
      <c r="I100" s="6">
        <f>E100*H100</f>
        <v>0</v>
      </c>
    </row>
    <row r="102" spans="1:9" ht="96" x14ac:dyDescent="0.2">
      <c r="A102" s="3" t="s">
        <v>161</v>
      </c>
      <c r="B102" s="3" t="s">
        <v>240</v>
      </c>
      <c r="C102" s="22" t="s">
        <v>241</v>
      </c>
      <c r="D102" s="5" t="s">
        <v>14</v>
      </c>
      <c r="E102" s="6">
        <v>8</v>
      </c>
      <c r="I102" s="6">
        <f>E102*H102</f>
        <v>0</v>
      </c>
    </row>
    <row r="104" spans="1:9" ht="96" x14ac:dyDescent="0.2">
      <c r="A104" s="3" t="s">
        <v>164</v>
      </c>
      <c r="B104" s="3" t="s">
        <v>242</v>
      </c>
      <c r="C104" s="22" t="s">
        <v>243</v>
      </c>
      <c r="D104" s="5" t="s">
        <v>14</v>
      </c>
      <c r="E104" s="6">
        <v>1</v>
      </c>
      <c r="I104" s="6">
        <f>E104*H104</f>
        <v>0</v>
      </c>
    </row>
    <row r="106" spans="1:9" ht="48" x14ac:dyDescent="0.2">
      <c r="A106" s="3" t="s">
        <v>161</v>
      </c>
      <c r="B106" s="3" t="s">
        <v>244</v>
      </c>
      <c r="C106" s="22" t="s">
        <v>245</v>
      </c>
      <c r="D106" s="5" t="s">
        <v>14</v>
      </c>
      <c r="E106" s="6">
        <v>3</v>
      </c>
      <c r="I106" s="6">
        <f>E106*H106</f>
        <v>0</v>
      </c>
    </row>
    <row r="108" spans="1:9" ht="72" x14ac:dyDescent="0.2">
      <c r="A108" s="3" t="s">
        <v>168</v>
      </c>
      <c r="B108" s="3" t="s">
        <v>246</v>
      </c>
      <c r="C108" s="22" t="s">
        <v>247</v>
      </c>
      <c r="D108" s="5" t="s">
        <v>14</v>
      </c>
      <c r="E108" s="6">
        <v>4</v>
      </c>
      <c r="I108" s="6">
        <f>E108*H108</f>
        <v>0</v>
      </c>
    </row>
    <row r="110" spans="1:9" ht="96" x14ac:dyDescent="0.2">
      <c r="A110" s="3" t="s">
        <v>178</v>
      </c>
      <c r="B110" s="3" t="s">
        <v>248</v>
      </c>
      <c r="C110" s="22" t="s">
        <v>249</v>
      </c>
      <c r="D110" s="5" t="s">
        <v>14</v>
      </c>
      <c r="E110" s="6">
        <v>1</v>
      </c>
      <c r="I110" s="6">
        <f>E110*H110</f>
        <v>0</v>
      </c>
    </row>
    <row r="112" spans="1:9" ht="60" x14ac:dyDescent="0.2">
      <c r="A112" s="3" t="s">
        <v>187</v>
      </c>
      <c r="B112" s="3" t="s">
        <v>250</v>
      </c>
      <c r="C112" s="22" t="s">
        <v>251</v>
      </c>
      <c r="D112" s="5" t="s">
        <v>14</v>
      </c>
      <c r="E112" s="6">
        <v>1</v>
      </c>
      <c r="I112" s="6">
        <f>E112*H112</f>
        <v>0</v>
      </c>
    </row>
    <row r="114" spans="1:9" ht="48" x14ac:dyDescent="0.2">
      <c r="A114" s="3" t="s">
        <v>190</v>
      </c>
      <c r="B114" s="3" t="s">
        <v>149</v>
      </c>
      <c r="C114" s="22" t="s">
        <v>235</v>
      </c>
      <c r="D114" s="5" t="s">
        <v>14</v>
      </c>
      <c r="E114" s="6">
        <v>6</v>
      </c>
      <c r="I114" s="6">
        <f>E114*H114</f>
        <v>0</v>
      </c>
    </row>
    <row r="116" spans="1:9" x14ac:dyDescent="0.2">
      <c r="A116" s="3" t="s">
        <v>199</v>
      </c>
      <c r="B116" s="3" t="s">
        <v>141</v>
      </c>
      <c r="C116" s="22" t="s">
        <v>1073</v>
      </c>
      <c r="D116" s="5" t="s">
        <v>142</v>
      </c>
      <c r="E116" s="6">
        <v>10</v>
      </c>
      <c r="I116" s="6">
        <f>E116*H116</f>
        <v>0</v>
      </c>
    </row>
    <row r="118" spans="1:9" ht="60" x14ac:dyDescent="0.2">
      <c r="B118" s="3" t="s">
        <v>144</v>
      </c>
      <c r="C118" s="22" t="s">
        <v>145</v>
      </c>
    </row>
    <row r="120" spans="1:9" ht="60" x14ac:dyDescent="0.2">
      <c r="B120" s="3" t="s">
        <v>147</v>
      </c>
      <c r="C120" s="22" t="s">
        <v>148</v>
      </c>
    </row>
    <row r="122" spans="1:9" ht="48" x14ac:dyDescent="0.2">
      <c r="B122" s="3" t="s">
        <v>149</v>
      </c>
      <c r="C122" s="22" t="s">
        <v>150</v>
      </c>
    </row>
    <row r="124" spans="1:9" ht="36" x14ac:dyDescent="0.2">
      <c r="B124" s="3" t="s">
        <v>151</v>
      </c>
      <c r="C124" s="22" t="s">
        <v>152</v>
      </c>
    </row>
    <row r="126" spans="1:9" x14ac:dyDescent="0.2">
      <c r="A126" s="3" t="s">
        <v>208</v>
      </c>
      <c r="B126" s="3" t="s">
        <v>153</v>
      </c>
      <c r="C126" s="22" t="s">
        <v>1072</v>
      </c>
      <c r="D126" s="5" t="s">
        <v>142</v>
      </c>
      <c r="E126" s="6">
        <v>1</v>
      </c>
      <c r="I126" s="6">
        <f>E126*H126</f>
        <v>0</v>
      </c>
    </row>
    <row r="128" spans="1:9" ht="60" x14ac:dyDescent="0.2">
      <c r="B128" s="3" t="s">
        <v>154</v>
      </c>
      <c r="C128" s="22" t="s">
        <v>155</v>
      </c>
    </row>
    <row r="130" spans="1:9" ht="60" x14ac:dyDescent="0.2">
      <c r="B130" s="3" t="s">
        <v>147</v>
      </c>
      <c r="C130" s="22" t="s">
        <v>148</v>
      </c>
    </row>
    <row r="132" spans="1:9" ht="48" x14ac:dyDescent="0.2">
      <c r="B132" s="3" t="s">
        <v>156</v>
      </c>
      <c r="C132" s="22" t="s">
        <v>157</v>
      </c>
    </row>
    <row r="134" spans="1:9" ht="48" x14ac:dyDescent="0.2">
      <c r="B134" s="3" t="s">
        <v>149</v>
      </c>
      <c r="C134" s="22" t="s">
        <v>150</v>
      </c>
    </row>
    <row r="136" spans="1:9" ht="120" x14ac:dyDescent="0.2">
      <c r="B136" s="3" t="s">
        <v>158</v>
      </c>
      <c r="C136" s="22" t="s">
        <v>159</v>
      </c>
    </row>
    <row r="138" spans="1:9" x14ac:dyDescent="0.2">
      <c r="A138" s="3" t="s">
        <v>218</v>
      </c>
      <c r="B138" s="3" t="s">
        <v>160</v>
      </c>
      <c r="C138" s="22" t="s">
        <v>1074</v>
      </c>
      <c r="D138" s="5" t="s">
        <v>142</v>
      </c>
      <c r="E138" s="6">
        <v>8</v>
      </c>
      <c r="I138" s="6">
        <f>E138*H138</f>
        <v>0</v>
      </c>
    </row>
    <row r="140" spans="1:9" ht="84" x14ac:dyDescent="0.2">
      <c r="B140" s="3" t="s">
        <v>162</v>
      </c>
      <c r="C140" s="22" t="s">
        <v>163</v>
      </c>
    </row>
    <row r="142" spans="1:9" ht="60" x14ac:dyDescent="0.2">
      <c r="B142" s="3" t="s">
        <v>165</v>
      </c>
      <c r="C142" s="22" t="s">
        <v>166</v>
      </c>
    </row>
    <row r="144" spans="1:9" x14ac:dyDescent="0.2">
      <c r="A144" s="3" t="s">
        <v>228</v>
      </c>
      <c r="B144" s="3" t="s">
        <v>167</v>
      </c>
      <c r="C144" s="22" t="s">
        <v>1075</v>
      </c>
      <c r="D144" s="5" t="s">
        <v>142</v>
      </c>
      <c r="E144" s="6">
        <v>1</v>
      </c>
      <c r="I144" s="6">
        <f>E144*H144</f>
        <v>0</v>
      </c>
    </row>
    <row r="146" spans="1:9" ht="108" x14ac:dyDescent="0.2">
      <c r="B146" s="3" t="s">
        <v>169</v>
      </c>
      <c r="C146" s="22" t="s">
        <v>170</v>
      </c>
    </row>
    <row r="148" spans="1:9" ht="24" x14ac:dyDescent="0.2">
      <c r="B148" s="3" t="s">
        <v>171</v>
      </c>
      <c r="C148" s="22" t="s">
        <v>172</v>
      </c>
    </row>
    <row r="150" spans="1:9" ht="60" x14ac:dyDescent="0.2">
      <c r="B150" s="3" t="s">
        <v>165</v>
      </c>
      <c r="C150" s="22" t="s">
        <v>166</v>
      </c>
    </row>
    <row r="152" spans="1:9" ht="48" x14ac:dyDescent="0.2">
      <c r="B152" s="3" t="s">
        <v>173</v>
      </c>
      <c r="C152" s="22" t="s">
        <v>174</v>
      </c>
    </row>
    <row r="154" spans="1:9" ht="60" x14ac:dyDescent="0.2">
      <c r="B154" s="3" t="s">
        <v>175</v>
      </c>
      <c r="C154" s="22" t="s">
        <v>176</v>
      </c>
    </row>
    <row r="156" spans="1:9" x14ac:dyDescent="0.2">
      <c r="A156" s="3" t="s">
        <v>1079</v>
      </c>
      <c r="B156" s="3" t="s">
        <v>177</v>
      </c>
      <c r="C156" s="22" t="s">
        <v>1076</v>
      </c>
      <c r="D156" s="5" t="s">
        <v>142</v>
      </c>
      <c r="E156" s="6">
        <v>2</v>
      </c>
      <c r="I156" s="6">
        <f>E156*H156</f>
        <v>0</v>
      </c>
    </row>
    <row r="158" spans="1:9" ht="72" x14ac:dyDescent="0.2">
      <c r="B158" s="3" t="s">
        <v>179</v>
      </c>
      <c r="C158" s="22" t="s">
        <v>180</v>
      </c>
    </row>
    <row r="160" spans="1:9" ht="84" x14ac:dyDescent="0.2">
      <c r="B160" s="3" t="s">
        <v>181</v>
      </c>
      <c r="C160" s="22" t="s">
        <v>182</v>
      </c>
    </row>
    <row r="162" spans="1:9" ht="36" x14ac:dyDescent="0.2">
      <c r="B162" s="3" t="s">
        <v>183</v>
      </c>
      <c r="C162" s="22" t="s">
        <v>184</v>
      </c>
    </row>
    <row r="164" spans="1:9" ht="96" x14ac:dyDescent="0.2">
      <c r="B164" s="3" t="s">
        <v>185</v>
      </c>
      <c r="C164" s="22" t="s">
        <v>186</v>
      </c>
    </row>
    <row r="166" spans="1:9" x14ac:dyDescent="0.2">
      <c r="A166" s="3" t="s">
        <v>1080</v>
      </c>
      <c r="B166" s="3" t="s">
        <v>177</v>
      </c>
      <c r="C166" s="22" t="s">
        <v>1076</v>
      </c>
      <c r="D166" s="5" t="s">
        <v>142</v>
      </c>
      <c r="E166" s="6">
        <v>1</v>
      </c>
      <c r="I166" s="6">
        <f>E166*H166</f>
        <v>0</v>
      </c>
    </row>
    <row r="168" spans="1:9" ht="72" x14ac:dyDescent="0.2">
      <c r="B168" s="3" t="s">
        <v>179</v>
      </c>
      <c r="C168" s="22" t="s">
        <v>188</v>
      </c>
    </row>
    <row r="170" spans="1:9" ht="84" x14ac:dyDescent="0.2">
      <c r="B170" s="3" t="s">
        <v>181</v>
      </c>
      <c r="C170" s="22" t="s">
        <v>182</v>
      </c>
    </row>
    <row r="172" spans="1:9" ht="36" x14ac:dyDescent="0.2">
      <c r="B172" s="3" t="s">
        <v>183</v>
      </c>
      <c r="C172" s="22" t="s">
        <v>184</v>
      </c>
    </row>
    <row r="174" spans="1:9" ht="96" x14ac:dyDescent="0.2">
      <c r="B174" s="3" t="s">
        <v>185</v>
      </c>
      <c r="C174" s="22" t="s">
        <v>186</v>
      </c>
    </row>
    <row r="176" spans="1:9" x14ac:dyDescent="0.2">
      <c r="A176" s="3" t="s">
        <v>1081</v>
      </c>
      <c r="B176" s="3" t="s">
        <v>189</v>
      </c>
      <c r="C176" s="22" t="s">
        <v>1077</v>
      </c>
      <c r="D176" s="5" t="s">
        <v>142</v>
      </c>
      <c r="E176" s="6">
        <v>4</v>
      </c>
      <c r="I176" s="6">
        <f>E176*H176</f>
        <v>0</v>
      </c>
    </row>
    <row r="178" spans="1:9" ht="60" x14ac:dyDescent="0.2">
      <c r="B178" s="3" t="s">
        <v>191</v>
      </c>
      <c r="C178" s="22" t="s">
        <v>192</v>
      </c>
    </row>
    <row r="180" spans="1:9" ht="72" x14ac:dyDescent="0.2">
      <c r="B180" s="3" t="s">
        <v>193</v>
      </c>
      <c r="C180" s="22" t="s">
        <v>194</v>
      </c>
    </row>
    <row r="182" spans="1:9" ht="48" x14ac:dyDescent="0.2">
      <c r="B182" s="3" t="s">
        <v>195</v>
      </c>
      <c r="C182" s="22" t="s">
        <v>196</v>
      </c>
    </row>
    <row r="184" spans="1:9" ht="24" x14ac:dyDescent="0.2">
      <c r="B184" s="3" t="s">
        <v>197</v>
      </c>
      <c r="C184" s="22" t="s">
        <v>198</v>
      </c>
    </row>
    <row r="186" spans="1:9" ht="24" x14ac:dyDescent="0.2">
      <c r="A186" s="3" t="s">
        <v>1082</v>
      </c>
      <c r="B186" s="3" t="s">
        <v>200</v>
      </c>
      <c r="C186" s="22" t="s">
        <v>201</v>
      </c>
      <c r="D186" s="5" t="s">
        <v>142</v>
      </c>
      <c r="E186" s="6">
        <v>2</v>
      </c>
      <c r="I186" s="6">
        <f>E186*H186</f>
        <v>0</v>
      </c>
    </row>
    <row r="188" spans="1:9" ht="60" x14ac:dyDescent="0.2">
      <c r="B188" s="3" t="s">
        <v>202</v>
      </c>
      <c r="C188" s="22" t="s">
        <v>203</v>
      </c>
    </row>
    <row r="190" spans="1:9" ht="48" x14ac:dyDescent="0.2">
      <c r="B190" s="3" t="s">
        <v>204</v>
      </c>
      <c r="C190" s="22" t="s">
        <v>205</v>
      </c>
    </row>
    <row r="192" spans="1:9" ht="24" x14ac:dyDescent="0.2">
      <c r="B192" s="3" t="s">
        <v>206</v>
      </c>
      <c r="C192" s="22" t="s">
        <v>207</v>
      </c>
    </row>
    <row r="194" spans="1:9" ht="36" x14ac:dyDescent="0.2">
      <c r="A194" s="3" t="s">
        <v>1083</v>
      </c>
      <c r="B194" s="3" t="s">
        <v>209</v>
      </c>
      <c r="C194" s="22" t="s">
        <v>210</v>
      </c>
      <c r="D194" s="5" t="s">
        <v>142</v>
      </c>
      <c r="E194" s="6">
        <v>2</v>
      </c>
      <c r="I194" s="6">
        <f>E194*H194</f>
        <v>0</v>
      </c>
    </row>
    <row r="196" spans="1:9" ht="60" x14ac:dyDescent="0.2">
      <c r="B196" s="3" t="s">
        <v>202</v>
      </c>
      <c r="C196" s="22" t="s">
        <v>211</v>
      </c>
    </row>
    <row r="198" spans="1:9" ht="48" x14ac:dyDescent="0.2">
      <c r="B198" s="3" t="s">
        <v>204</v>
      </c>
      <c r="C198" s="22" t="s">
        <v>212</v>
      </c>
    </row>
    <row r="200" spans="1:9" ht="72" x14ac:dyDescent="0.2">
      <c r="B200" s="3" t="s">
        <v>213</v>
      </c>
      <c r="C200" s="22" t="s">
        <v>214</v>
      </c>
    </row>
    <row r="202" spans="1:9" ht="72" x14ac:dyDescent="0.2">
      <c r="B202" s="3" t="s">
        <v>215</v>
      </c>
      <c r="C202" s="22" t="s">
        <v>216</v>
      </c>
    </row>
    <row r="204" spans="1:9" ht="24" x14ac:dyDescent="0.2">
      <c r="B204" s="3" t="s">
        <v>206</v>
      </c>
      <c r="C204" s="22" t="s">
        <v>217</v>
      </c>
    </row>
    <row r="206" spans="1:9" x14ac:dyDescent="0.2">
      <c r="A206" s="3" t="s">
        <v>1084</v>
      </c>
      <c r="B206" s="3" t="s">
        <v>219</v>
      </c>
      <c r="C206" s="22" t="s">
        <v>1078</v>
      </c>
      <c r="D206" s="5" t="s">
        <v>142</v>
      </c>
      <c r="E206" s="6">
        <v>1</v>
      </c>
      <c r="I206" s="6">
        <f>E206*H206</f>
        <v>0</v>
      </c>
    </row>
    <row r="208" spans="1:9" ht="60" x14ac:dyDescent="0.2">
      <c r="B208" s="3" t="s">
        <v>220</v>
      </c>
      <c r="C208" s="22" t="s">
        <v>221</v>
      </c>
    </row>
    <row r="210" spans="1:9" ht="48" x14ac:dyDescent="0.2">
      <c r="B210" s="3" t="s">
        <v>222</v>
      </c>
      <c r="C210" s="22" t="s">
        <v>223</v>
      </c>
    </row>
    <row r="212" spans="1:9" ht="24" x14ac:dyDescent="0.2">
      <c r="B212" s="3" t="s">
        <v>197</v>
      </c>
      <c r="C212" s="22" t="s">
        <v>224</v>
      </c>
    </row>
    <row r="214" spans="1:9" ht="24" x14ac:dyDescent="0.2">
      <c r="B214" s="3" t="s">
        <v>225</v>
      </c>
      <c r="C214" s="22" t="s">
        <v>226</v>
      </c>
    </row>
    <row r="216" spans="1:9" ht="60" x14ac:dyDescent="0.2">
      <c r="B216" s="3" t="s">
        <v>165</v>
      </c>
      <c r="C216" s="22" t="s">
        <v>227</v>
      </c>
    </row>
    <row r="218" spans="1:9" x14ac:dyDescent="0.2">
      <c r="A218" s="3" t="s">
        <v>1085</v>
      </c>
      <c r="B218" s="3" t="s">
        <v>229</v>
      </c>
      <c r="C218" s="22" t="s">
        <v>230</v>
      </c>
      <c r="D218" s="5" t="s">
        <v>142</v>
      </c>
      <c r="E218" s="6">
        <v>1</v>
      </c>
      <c r="I218" s="6">
        <f>E218*H218</f>
        <v>0</v>
      </c>
    </row>
    <row r="220" spans="1:9" ht="60" x14ac:dyDescent="0.2">
      <c r="B220" s="3" t="s">
        <v>231</v>
      </c>
      <c r="C220" s="22" t="s">
        <v>232</v>
      </c>
    </row>
    <row r="222" spans="1:9" ht="60" x14ac:dyDescent="0.2">
      <c r="A222" s="28"/>
      <c r="B222" s="28" t="s">
        <v>233</v>
      </c>
      <c r="C222" s="29" t="s">
        <v>234</v>
      </c>
      <c r="D222" s="30"/>
      <c r="E222" s="31"/>
      <c r="F222" s="31"/>
      <c r="G222" s="31"/>
      <c r="H222" s="49"/>
      <c r="I222" s="31"/>
    </row>
    <row r="223" spans="1:9" ht="15" thickBot="1" x14ac:dyDescent="0.25">
      <c r="A223" s="32" t="s">
        <v>85</v>
      </c>
      <c r="B223" s="32"/>
      <c r="C223" s="33"/>
      <c r="D223" s="34"/>
      <c r="E223" s="35"/>
      <c r="F223" s="35"/>
      <c r="G223" s="35"/>
      <c r="H223" s="50"/>
      <c r="I223" s="35">
        <f>SUM(I116:I222)</f>
        <v>0</v>
      </c>
    </row>
    <row r="225" spans="1:9" x14ac:dyDescent="0.2">
      <c r="A225" s="27" t="s">
        <v>252</v>
      </c>
    </row>
    <row r="227" spans="1:9" ht="72" x14ac:dyDescent="0.2">
      <c r="A227" s="3" t="s">
        <v>253</v>
      </c>
      <c r="B227" s="3" t="s">
        <v>254</v>
      </c>
      <c r="C227" s="22" t="s">
        <v>255</v>
      </c>
      <c r="D227" s="5" t="s">
        <v>78</v>
      </c>
      <c r="E227" s="6">
        <v>115</v>
      </c>
      <c r="I227" s="6">
        <f>E227*H227</f>
        <v>0</v>
      </c>
    </row>
    <row r="229" spans="1:9" x14ac:dyDescent="0.2">
      <c r="A229" s="3" t="s">
        <v>256</v>
      </c>
      <c r="B229" s="3" t="s">
        <v>257</v>
      </c>
      <c r="C229" s="22" t="s">
        <v>258</v>
      </c>
      <c r="D229" s="5" t="s">
        <v>78</v>
      </c>
      <c r="E229" s="6">
        <v>29</v>
      </c>
      <c r="I229" s="6">
        <f>E229*H229</f>
        <v>0</v>
      </c>
    </row>
    <row r="231" spans="1:9" x14ac:dyDescent="0.2">
      <c r="A231" s="3" t="s">
        <v>259</v>
      </c>
      <c r="B231" s="3" t="s">
        <v>260</v>
      </c>
      <c r="C231" s="22" t="s">
        <v>261</v>
      </c>
      <c r="D231" s="5" t="s">
        <v>78</v>
      </c>
      <c r="E231" s="6">
        <v>31</v>
      </c>
      <c r="I231" s="6">
        <f>E231*H231</f>
        <v>0</v>
      </c>
    </row>
    <row r="233" spans="1:9" ht="84" x14ac:dyDescent="0.2">
      <c r="A233" s="3" t="s">
        <v>262</v>
      </c>
      <c r="B233" s="3" t="s">
        <v>263</v>
      </c>
      <c r="C233" s="22" t="s">
        <v>264</v>
      </c>
      <c r="D233" s="5" t="s">
        <v>78</v>
      </c>
      <c r="E233" s="6">
        <v>42</v>
      </c>
      <c r="I233" s="6">
        <f>E233*H233</f>
        <v>0</v>
      </c>
    </row>
    <row r="235" spans="1:9" ht="72" x14ac:dyDescent="0.2">
      <c r="A235" s="3" t="s">
        <v>265</v>
      </c>
      <c r="B235" s="3" t="s">
        <v>266</v>
      </c>
      <c r="C235" s="22" t="s">
        <v>267</v>
      </c>
      <c r="D235" s="5" t="s">
        <v>78</v>
      </c>
      <c r="E235" s="6">
        <v>6</v>
      </c>
      <c r="I235" s="6">
        <f>E235*H235</f>
        <v>0</v>
      </c>
    </row>
    <row r="237" spans="1:9" x14ac:dyDescent="0.2">
      <c r="A237" s="3" t="s">
        <v>268</v>
      </c>
      <c r="B237" s="3" t="s">
        <v>269</v>
      </c>
      <c r="C237" s="22" t="s">
        <v>270</v>
      </c>
      <c r="D237" s="5" t="s">
        <v>78</v>
      </c>
      <c r="E237" s="6">
        <v>11</v>
      </c>
      <c r="I237" s="6">
        <f>E237*H237</f>
        <v>0</v>
      </c>
    </row>
    <row r="239" spans="1:9" ht="48" x14ac:dyDescent="0.2">
      <c r="A239" s="3" t="s">
        <v>271</v>
      </c>
      <c r="B239" s="3" t="s">
        <v>272</v>
      </c>
      <c r="C239" s="22" t="s">
        <v>273</v>
      </c>
      <c r="D239" s="5" t="s">
        <v>78</v>
      </c>
      <c r="E239" s="6">
        <v>108</v>
      </c>
      <c r="I239" s="6">
        <f>E239*H239</f>
        <v>0</v>
      </c>
    </row>
    <row r="241" spans="1:9" ht="48" x14ac:dyDescent="0.2">
      <c r="A241" s="3" t="s">
        <v>274</v>
      </c>
      <c r="B241" s="3" t="s">
        <v>275</v>
      </c>
      <c r="C241" s="22" t="s">
        <v>276</v>
      </c>
      <c r="D241" s="5" t="s">
        <v>78</v>
      </c>
      <c r="E241" s="6">
        <v>24</v>
      </c>
      <c r="I241" s="6">
        <f>E241*H241</f>
        <v>0</v>
      </c>
    </row>
    <row r="243" spans="1:9" ht="24" x14ac:dyDescent="0.2">
      <c r="A243" s="3" t="s">
        <v>277</v>
      </c>
      <c r="B243" s="3" t="s">
        <v>278</v>
      </c>
      <c r="C243" s="22" t="s">
        <v>279</v>
      </c>
      <c r="D243" s="5" t="s">
        <v>14</v>
      </c>
      <c r="E243" s="6">
        <v>2</v>
      </c>
      <c r="I243" s="6">
        <f>E243*H243</f>
        <v>0</v>
      </c>
    </row>
    <row r="245" spans="1:9" ht="48" x14ac:dyDescent="0.2">
      <c r="A245" s="3" t="s">
        <v>280</v>
      </c>
      <c r="B245" s="3" t="s">
        <v>281</v>
      </c>
      <c r="C245" s="22" t="s">
        <v>282</v>
      </c>
      <c r="D245" s="5" t="s">
        <v>14</v>
      </c>
      <c r="E245" s="6">
        <v>10</v>
      </c>
      <c r="I245" s="6">
        <f>E245*H245</f>
        <v>0</v>
      </c>
    </row>
    <row r="247" spans="1:9" ht="48" x14ac:dyDescent="0.2">
      <c r="A247" s="3" t="s">
        <v>283</v>
      </c>
      <c r="B247" s="3" t="s">
        <v>284</v>
      </c>
      <c r="C247" s="22" t="s">
        <v>285</v>
      </c>
      <c r="D247" s="5" t="s">
        <v>14</v>
      </c>
      <c r="E247" s="6">
        <v>3</v>
      </c>
      <c r="I247" s="6">
        <f>E247*H247</f>
        <v>0</v>
      </c>
    </row>
    <row r="249" spans="1:9" ht="60" x14ac:dyDescent="0.2">
      <c r="A249" s="3" t="s">
        <v>286</v>
      </c>
      <c r="B249" s="3" t="s">
        <v>287</v>
      </c>
      <c r="C249" s="22" t="s">
        <v>288</v>
      </c>
      <c r="D249" s="5" t="s">
        <v>14</v>
      </c>
      <c r="E249" s="6">
        <v>10</v>
      </c>
      <c r="I249" s="6">
        <f>E249*H249</f>
        <v>0</v>
      </c>
    </row>
    <row r="251" spans="1:9" ht="48" x14ac:dyDescent="0.2">
      <c r="A251" s="3" t="s">
        <v>289</v>
      </c>
      <c r="B251" s="3" t="s">
        <v>290</v>
      </c>
      <c r="C251" s="22" t="s">
        <v>291</v>
      </c>
      <c r="D251" s="5" t="s">
        <v>14</v>
      </c>
      <c r="E251" s="6">
        <v>4</v>
      </c>
      <c r="I251" s="6">
        <f>E251*H251</f>
        <v>0</v>
      </c>
    </row>
    <row r="253" spans="1:9" ht="72" x14ac:dyDescent="0.2">
      <c r="A253" s="3" t="s">
        <v>292</v>
      </c>
      <c r="B253" s="3" t="s">
        <v>293</v>
      </c>
      <c r="C253" s="22" t="s">
        <v>294</v>
      </c>
      <c r="D253" s="5" t="s">
        <v>14</v>
      </c>
      <c r="E253" s="6">
        <v>8</v>
      </c>
      <c r="I253" s="6">
        <f>E253*H253</f>
        <v>0</v>
      </c>
    </row>
    <row r="255" spans="1:9" ht="60" x14ac:dyDescent="0.2">
      <c r="A255" s="28" t="s">
        <v>295</v>
      </c>
      <c r="B255" s="28" t="s">
        <v>296</v>
      </c>
      <c r="C255" s="29" t="s">
        <v>297</v>
      </c>
      <c r="D255" s="30" t="s">
        <v>298</v>
      </c>
      <c r="E255" s="31">
        <v>10</v>
      </c>
      <c r="F255" s="31"/>
      <c r="G255" s="31"/>
      <c r="H255" s="49"/>
      <c r="I255" s="31">
        <f>E255*H255</f>
        <v>0</v>
      </c>
    </row>
    <row r="256" spans="1:9" ht="15" thickBot="1" x14ac:dyDescent="0.25">
      <c r="A256" s="32" t="s">
        <v>85</v>
      </c>
      <c r="B256" s="32"/>
      <c r="C256" s="33"/>
      <c r="D256" s="34"/>
      <c r="E256" s="35"/>
      <c r="F256" s="35"/>
      <c r="G256" s="35"/>
      <c r="H256" s="50"/>
      <c r="I256" s="35">
        <f>SUM(I227:I255)</f>
        <v>0</v>
      </c>
    </row>
    <row r="257" spans="1:9" ht="15" thickTop="1" x14ac:dyDescent="0.2"/>
    <row r="258" spans="1:9" x14ac:dyDescent="0.2">
      <c r="A258" s="27" t="s">
        <v>1069</v>
      </c>
    </row>
    <row r="260" spans="1:9" ht="36" x14ac:dyDescent="0.2">
      <c r="A260" s="3" t="s">
        <v>299</v>
      </c>
      <c r="B260" s="3" t="s">
        <v>308</v>
      </c>
      <c r="C260" s="22" t="s">
        <v>309</v>
      </c>
      <c r="D260" s="5" t="s">
        <v>14</v>
      </c>
      <c r="E260" s="6">
        <v>1</v>
      </c>
      <c r="I260" s="6">
        <f>E260*H260</f>
        <v>0</v>
      </c>
    </row>
    <row r="262" spans="1:9" ht="36" x14ac:dyDescent="0.2">
      <c r="A262" s="3" t="s">
        <v>300</v>
      </c>
      <c r="B262" s="3" t="s">
        <v>310</v>
      </c>
      <c r="C262" s="22" t="s">
        <v>311</v>
      </c>
      <c r="D262" s="5" t="s">
        <v>14</v>
      </c>
      <c r="E262" s="6">
        <v>1</v>
      </c>
      <c r="I262" s="6">
        <f>E262*H262</f>
        <v>0</v>
      </c>
    </row>
    <row r="264" spans="1:9" x14ac:dyDescent="0.2">
      <c r="A264" s="3" t="s">
        <v>301</v>
      </c>
      <c r="B264" s="3" t="s">
        <v>312</v>
      </c>
      <c r="C264" s="22" t="s">
        <v>313</v>
      </c>
      <c r="D264" s="5" t="s">
        <v>14</v>
      </c>
      <c r="E264" s="6">
        <v>1</v>
      </c>
      <c r="I264" s="6">
        <f>E264*H264</f>
        <v>0</v>
      </c>
    </row>
    <row r="266" spans="1:9" x14ac:dyDescent="0.2">
      <c r="A266" s="3" t="s">
        <v>302</v>
      </c>
      <c r="B266" s="3" t="s">
        <v>314</v>
      </c>
      <c r="C266" s="22" t="s">
        <v>315</v>
      </c>
      <c r="D266" s="5" t="s">
        <v>14</v>
      </c>
      <c r="E266" s="6">
        <v>1</v>
      </c>
      <c r="I266" s="6">
        <f>E266*H266</f>
        <v>0</v>
      </c>
    </row>
    <row r="268" spans="1:9" ht="132" x14ac:dyDescent="0.2">
      <c r="A268" s="3" t="s">
        <v>303</v>
      </c>
      <c r="B268" s="3" t="s">
        <v>316</v>
      </c>
      <c r="C268" s="22" t="s">
        <v>317</v>
      </c>
      <c r="D268" s="5" t="s">
        <v>14</v>
      </c>
      <c r="E268" s="6">
        <v>7</v>
      </c>
      <c r="I268" s="6">
        <f>E268*H268</f>
        <v>0</v>
      </c>
    </row>
    <row r="270" spans="1:9" ht="84" x14ac:dyDescent="0.2">
      <c r="A270" s="3" t="s">
        <v>304</v>
      </c>
      <c r="B270" s="3" t="s">
        <v>318</v>
      </c>
      <c r="C270" s="22" t="s">
        <v>319</v>
      </c>
      <c r="D270" s="5" t="s">
        <v>14</v>
      </c>
      <c r="E270" s="6">
        <v>4</v>
      </c>
      <c r="I270" s="6">
        <f>E270*H270</f>
        <v>0</v>
      </c>
    </row>
    <row r="272" spans="1:9" ht="84" x14ac:dyDescent="0.2">
      <c r="A272" s="3" t="s">
        <v>1070</v>
      </c>
      <c r="B272" s="3" t="s">
        <v>320</v>
      </c>
      <c r="C272" s="22" t="s">
        <v>321</v>
      </c>
      <c r="D272" s="5" t="s">
        <v>14</v>
      </c>
      <c r="E272" s="6">
        <v>2</v>
      </c>
      <c r="I272" s="6">
        <f>E272*H272</f>
        <v>0</v>
      </c>
    </row>
    <row r="274" spans="1:9" ht="84" x14ac:dyDescent="0.2">
      <c r="A274" s="3" t="s">
        <v>1071</v>
      </c>
      <c r="B274" s="3" t="s">
        <v>322</v>
      </c>
      <c r="C274" s="22" t="s">
        <v>323</v>
      </c>
      <c r="D274" s="5" t="s">
        <v>14</v>
      </c>
      <c r="E274" s="6">
        <v>4</v>
      </c>
      <c r="I274" s="6">
        <f>E274*H274</f>
        <v>0</v>
      </c>
    </row>
    <row r="276" spans="1:9" ht="84" x14ac:dyDescent="0.2">
      <c r="A276" s="3" t="s">
        <v>305</v>
      </c>
      <c r="B276" s="3" t="s">
        <v>324</v>
      </c>
      <c r="C276" s="22" t="s">
        <v>325</v>
      </c>
      <c r="D276" s="5" t="s">
        <v>78</v>
      </c>
      <c r="E276" s="6">
        <v>5</v>
      </c>
      <c r="I276" s="6">
        <f>E276*H276</f>
        <v>0</v>
      </c>
    </row>
    <row r="278" spans="1:9" ht="24" x14ac:dyDescent="0.2">
      <c r="A278" s="3" t="s">
        <v>306</v>
      </c>
      <c r="B278" s="3" t="s">
        <v>326</v>
      </c>
      <c r="C278" s="22" t="s">
        <v>327</v>
      </c>
      <c r="D278" s="5" t="s">
        <v>14</v>
      </c>
      <c r="E278" s="6">
        <v>2</v>
      </c>
      <c r="I278" s="6">
        <f>E278*H278</f>
        <v>0</v>
      </c>
    </row>
    <row r="280" spans="1:9" ht="24" x14ac:dyDescent="0.2">
      <c r="A280" s="28" t="s">
        <v>307</v>
      </c>
      <c r="B280" s="28" t="s">
        <v>328</v>
      </c>
      <c r="C280" s="29" t="s">
        <v>329</v>
      </c>
      <c r="D280" s="30" t="s">
        <v>14</v>
      </c>
      <c r="E280" s="31">
        <v>6</v>
      </c>
      <c r="F280" s="31"/>
      <c r="G280" s="31"/>
      <c r="H280" s="49"/>
      <c r="I280" s="31">
        <f>E280*H280</f>
        <v>0</v>
      </c>
    </row>
    <row r="281" spans="1:9" x14ac:dyDescent="0.2">
      <c r="A281" s="32" t="s">
        <v>85</v>
      </c>
      <c r="B281" s="32"/>
      <c r="C281" s="33"/>
      <c r="D281" s="34"/>
      <c r="E281" s="35"/>
      <c r="F281" s="35"/>
      <c r="G281" s="35"/>
      <c r="H281" s="50"/>
      <c r="I281" s="35">
        <f>SUM(I260:I280)</f>
        <v>0</v>
      </c>
    </row>
    <row r="286" spans="1:9" x14ac:dyDescent="0.2">
      <c r="A286" s="27" t="s">
        <v>330</v>
      </c>
    </row>
    <row r="288" spans="1:9" x14ac:dyDescent="0.2">
      <c r="A288" s="3" t="str">
        <f>+A4</f>
        <v>3.1.      OPREMA VODOVODA</v>
      </c>
      <c r="I288" s="6">
        <f>+I55</f>
        <v>0</v>
      </c>
    </row>
    <row r="289" spans="1:9" x14ac:dyDescent="0.2">
      <c r="A289" s="3" t="str">
        <f>+A57</f>
        <v>3.2.      RAZVOD VODOVODA</v>
      </c>
      <c r="I289" s="6">
        <f>+I94</f>
        <v>0</v>
      </c>
    </row>
    <row r="290" spans="1:9" x14ac:dyDescent="0.2">
      <c r="A290" s="3" t="str">
        <f>+A96</f>
        <v>3.3.      SANITARNA OPREMA</v>
      </c>
      <c r="I290" s="6">
        <f>+I223</f>
        <v>0</v>
      </c>
    </row>
    <row r="291" spans="1:9" x14ac:dyDescent="0.2">
      <c r="A291" s="3" t="str">
        <f>+A225</f>
        <v>3.4.      FEKALNA KANALIZACIJA</v>
      </c>
      <c r="I291" s="6">
        <f>+I256</f>
        <v>0</v>
      </c>
    </row>
    <row r="292" spans="1:9" x14ac:dyDescent="0.2">
      <c r="A292" s="28" t="str">
        <f>+A258</f>
        <v>3.5.      SPLOŠNO</v>
      </c>
      <c r="B292" s="28"/>
      <c r="C292" s="29"/>
      <c r="D292" s="30"/>
      <c r="E292" s="31"/>
      <c r="F292" s="31"/>
      <c r="G292" s="31"/>
      <c r="H292" s="49"/>
      <c r="I292" s="31">
        <f>+I281</f>
        <v>0</v>
      </c>
    </row>
    <row r="293" spans="1:9" x14ac:dyDescent="0.2">
      <c r="A293" s="32" t="s">
        <v>331</v>
      </c>
      <c r="B293" s="32"/>
      <c r="C293" s="33"/>
      <c r="D293" s="34"/>
      <c r="E293" s="35"/>
      <c r="F293" s="35"/>
      <c r="G293" s="35"/>
      <c r="H293" s="50"/>
      <c r="I293" s="35">
        <f>SUM(I288:I292)</f>
        <v>0</v>
      </c>
    </row>
  </sheetData>
  <sheetProtection algorithmName="SHA-512" hashValue="BEfbZ2bpJOF8I7zJTGIJE9rvCvCzmBJuhZryrzpWWfVMNGodbu2stZL4jqtxAFHV4MVsjVmgbaRu0GC1ZeY2AA==" saltValue="rN7pfebBrbOk1/sau7fEJA==" spinCount="100000" sheet="1" objects="1" scenarios="1"/>
  <phoneticPr fontId="0" type="noConversion"/>
  <pageMargins left="0.7" right="0.7" top="0.75" bottom="0.75" header="0.3" footer="0.3"/>
  <pageSetup paperSize="9" fitToHeight="0" orientation="portrait" r:id="rId1"/>
  <headerFooter>
    <oddHeader>&amp;R&amp;10Stran &amp;P od &amp;N</oddHeader>
    <oddFooter>&amp;L&amp;8&amp;K00-049Program PoKaL</oddFooter>
  </headerFooter>
  <rowBreaks count="9" manualBreakCount="9">
    <brk id="56" max="16383" man="1"/>
    <brk id="125" max="16383" man="1"/>
    <brk id="143" max="16383" man="1"/>
    <brk id="164" max="8" man="1"/>
    <brk id="185" max="16383" man="1"/>
    <brk id="205" max="16383" man="1"/>
    <brk id="224" max="16383" man="1"/>
    <brk id="250" max="8" man="1"/>
    <brk id="272"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91DF3-FC85-400D-B35E-79EB1A6ECD5A}">
  <sheetPr codeName="Sheet2"/>
  <dimension ref="A1:T36"/>
  <sheetViews>
    <sheetView showZeros="0" view="pageBreakPreview" zoomScale="60" zoomScaleNormal="100" workbookViewId="0">
      <pane ySplit="1" topLeftCell="A2" activePane="bottomLeft" state="frozen"/>
      <selection activeCell="A3" sqref="A3"/>
      <selection pane="bottomLeft" activeCell="E14" sqref="E14"/>
    </sheetView>
  </sheetViews>
  <sheetFormatPr defaultRowHeight="14.25" x14ac:dyDescent="0.2"/>
  <cols>
    <col min="1" max="1" width="8.125" style="3" customWidth="1"/>
    <col min="2" max="2" width="0.25" style="3" customWidth="1"/>
    <col min="3" max="3" width="42.625" style="22" customWidth="1"/>
    <col min="4" max="4" width="3.625" style="5" customWidth="1"/>
    <col min="5" max="5" width="7.75" style="6" customWidth="1"/>
    <col min="6" max="7" width="0.375" style="6" customWidth="1"/>
    <col min="8" max="8" width="9.25" style="48" customWidth="1"/>
    <col min="9" max="9" width="10.875" style="6" customWidth="1"/>
    <col min="10" max="10" width="1.75" style="12" bestFit="1" customWidth="1"/>
    <col min="11" max="11" width="7.875" style="12" bestFit="1" customWidth="1"/>
    <col min="12" max="12" width="37.125" style="12" customWidth="1"/>
    <col min="13" max="13" width="11" style="12" customWidth="1"/>
    <col min="14" max="14" width="9" style="13" customWidth="1"/>
    <col min="15" max="15" width="4.375" style="12" bestFit="1" customWidth="1"/>
    <col min="16" max="16" width="9" style="14" customWidth="1"/>
    <col min="17" max="17" width="4.375" style="14" bestFit="1" customWidth="1"/>
    <col min="18" max="18" width="10.25" style="14" customWidth="1"/>
    <col min="19" max="20" width="9" style="12" customWidth="1"/>
  </cols>
  <sheetData>
    <row r="1" spans="1:18" s="4" customFormat="1" ht="12" customHeight="1" x14ac:dyDescent="0.2">
      <c r="A1" s="7" t="s">
        <v>0</v>
      </c>
      <c r="B1" s="7" t="s">
        <v>1</v>
      </c>
      <c r="C1" s="8" t="s">
        <v>2</v>
      </c>
      <c r="D1" s="7" t="s">
        <v>3</v>
      </c>
      <c r="E1" s="9" t="s">
        <v>4</v>
      </c>
      <c r="F1" s="9" t="s">
        <v>5</v>
      </c>
      <c r="G1" s="9" t="s">
        <v>6</v>
      </c>
      <c r="H1" s="46" t="s">
        <v>7</v>
      </c>
      <c r="I1" s="9" t="s">
        <v>8</v>
      </c>
      <c r="N1" s="10"/>
      <c r="P1" s="11"/>
      <c r="Q1" s="11"/>
      <c r="R1" s="11"/>
    </row>
    <row r="2" spans="1:18" ht="19.5" customHeight="1" x14ac:dyDescent="0.2">
      <c r="A2" s="26" t="s">
        <v>701</v>
      </c>
      <c r="B2" s="18"/>
      <c r="C2" s="23"/>
      <c r="D2" s="19"/>
      <c r="E2" s="20"/>
      <c r="F2" s="20"/>
      <c r="G2" s="20"/>
      <c r="H2" s="47"/>
      <c r="I2" s="20"/>
    </row>
    <row r="4" spans="1:18" x14ac:dyDescent="0.2">
      <c r="A4" s="27" t="s">
        <v>702</v>
      </c>
    </row>
    <row r="6" spans="1:18" ht="24" x14ac:dyDescent="0.2">
      <c r="A6" s="3" t="s">
        <v>703</v>
      </c>
      <c r="B6" s="3" t="s">
        <v>704</v>
      </c>
      <c r="C6" s="22" t="s">
        <v>705</v>
      </c>
      <c r="D6" s="5" t="s">
        <v>14</v>
      </c>
      <c r="E6" s="6">
        <v>2</v>
      </c>
      <c r="I6" s="6">
        <f>E6*H6</f>
        <v>0</v>
      </c>
    </row>
    <row r="8" spans="1:18" ht="48" x14ac:dyDescent="0.2">
      <c r="A8" s="3" t="s">
        <v>706</v>
      </c>
      <c r="B8" s="3" t="s">
        <v>707</v>
      </c>
      <c r="C8" s="22" t="s">
        <v>708</v>
      </c>
      <c r="D8" s="5" t="s">
        <v>14</v>
      </c>
      <c r="E8" s="6">
        <v>1</v>
      </c>
      <c r="I8" s="6">
        <f>E8*H8</f>
        <v>0</v>
      </c>
    </row>
    <row r="10" spans="1:18" ht="48" x14ac:dyDescent="0.2">
      <c r="A10" s="3" t="s">
        <v>709</v>
      </c>
      <c r="B10" s="3" t="s">
        <v>710</v>
      </c>
      <c r="C10" s="22" t="s">
        <v>711</v>
      </c>
      <c r="D10" s="5" t="s">
        <v>14</v>
      </c>
      <c r="E10" s="6">
        <v>1</v>
      </c>
      <c r="I10" s="6">
        <f>E10*H10</f>
        <v>0</v>
      </c>
    </row>
    <row r="12" spans="1:18" ht="60" x14ac:dyDescent="0.2">
      <c r="A12" s="3" t="s">
        <v>712</v>
      </c>
      <c r="B12" s="3" t="s">
        <v>713</v>
      </c>
      <c r="C12" s="22" t="s">
        <v>714</v>
      </c>
      <c r="D12" s="5" t="s">
        <v>78</v>
      </c>
      <c r="E12" s="6">
        <v>10</v>
      </c>
      <c r="I12" s="6">
        <f>E12*H12</f>
        <v>0</v>
      </c>
    </row>
    <row r="14" spans="1:18" ht="60" x14ac:dyDescent="0.2">
      <c r="A14" s="3" t="s">
        <v>715</v>
      </c>
      <c r="B14" s="3" t="s">
        <v>716</v>
      </c>
      <c r="C14" s="22" t="s">
        <v>717</v>
      </c>
      <c r="D14" s="5" t="s">
        <v>14</v>
      </c>
      <c r="E14" s="6">
        <v>1</v>
      </c>
      <c r="I14" s="6">
        <f>E14*H14</f>
        <v>0</v>
      </c>
    </row>
    <row r="16" spans="1:18" ht="48" x14ac:dyDescent="0.2">
      <c r="A16" s="28" t="s">
        <v>718</v>
      </c>
      <c r="B16" s="28" t="s">
        <v>719</v>
      </c>
      <c r="C16" s="29" t="s">
        <v>720</v>
      </c>
      <c r="D16" s="30" t="s">
        <v>14</v>
      </c>
      <c r="E16" s="31">
        <v>1</v>
      </c>
      <c r="F16" s="31"/>
      <c r="G16" s="31"/>
      <c r="H16" s="49"/>
      <c r="I16" s="31">
        <f>E16*H16</f>
        <v>0</v>
      </c>
    </row>
    <row r="17" spans="1:9" x14ac:dyDescent="0.2">
      <c r="A17" s="32" t="s">
        <v>85</v>
      </c>
      <c r="B17" s="32"/>
      <c r="C17" s="33"/>
      <c r="D17" s="34"/>
      <c r="E17" s="35"/>
      <c r="F17" s="35"/>
      <c r="G17" s="35"/>
      <c r="H17" s="50"/>
      <c r="I17" s="35">
        <f>SUM(I6:I16)</f>
        <v>0</v>
      </c>
    </row>
    <row r="19" spans="1:9" x14ac:dyDescent="0.2">
      <c r="A19" s="27" t="s">
        <v>721</v>
      </c>
    </row>
    <row r="21" spans="1:9" ht="36" x14ac:dyDescent="0.2">
      <c r="A21" s="3" t="s">
        <v>722</v>
      </c>
      <c r="B21" s="3" t="s">
        <v>723</v>
      </c>
      <c r="C21" s="22" t="s">
        <v>724</v>
      </c>
      <c r="D21" s="5" t="s">
        <v>14</v>
      </c>
      <c r="E21" s="6">
        <v>1</v>
      </c>
      <c r="I21" s="6">
        <f>E21*H21</f>
        <v>0</v>
      </c>
    </row>
    <row r="23" spans="1:9" ht="24" x14ac:dyDescent="0.2">
      <c r="A23" s="3" t="s">
        <v>725</v>
      </c>
      <c r="B23" s="3" t="s">
        <v>726</v>
      </c>
      <c r="C23" s="22" t="s">
        <v>727</v>
      </c>
      <c r="D23" s="5" t="s">
        <v>14</v>
      </c>
      <c r="E23" s="6">
        <v>1</v>
      </c>
      <c r="I23" s="6">
        <f>E23*H23</f>
        <v>0</v>
      </c>
    </row>
    <row r="25" spans="1:9" x14ac:dyDescent="0.2">
      <c r="A25" s="3" t="s">
        <v>728</v>
      </c>
      <c r="B25" s="3" t="s">
        <v>729</v>
      </c>
      <c r="C25" s="22" t="s">
        <v>730</v>
      </c>
      <c r="D25" s="5" t="s">
        <v>14</v>
      </c>
      <c r="E25" s="6">
        <v>1</v>
      </c>
      <c r="I25" s="6">
        <f>E25*H25</f>
        <v>0</v>
      </c>
    </row>
    <row r="27" spans="1:9" x14ac:dyDescent="0.2">
      <c r="A27" s="28" t="s">
        <v>731</v>
      </c>
      <c r="B27" s="28" t="s">
        <v>732</v>
      </c>
      <c r="C27" s="29" t="s">
        <v>733</v>
      </c>
      <c r="D27" s="30" t="s">
        <v>14</v>
      </c>
      <c r="E27" s="31">
        <v>1</v>
      </c>
      <c r="F27" s="31"/>
      <c r="G27" s="31"/>
      <c r="H27" s="49"/>
      <c r="I27" s="31">
        <f>E27*H27</f>
        <v>0</v>
      </c>
    </row>
    <row r="28" spans="1:9" x14ac:dyDescent="0.2">
      <c r="A28" s="32" t="s">
        <v>85</v>
      </c>
      <c r="B28" s="32"/>
      <c r="C28" s="33"/>
      <c r="D28" s="34"/>
      <c r="E28" s="35"/>
      <c r="F28" s="35"/>
      <c r="G28" s="35"/>
      <c r="H28" s="50"/>
      <c r="I28" s="35">
        <f>SUM(I21:I27)</f>
        <v>0</v>
      </c>
    </row>
    <row r="32" spans="1:9" x14ac:dyDescent="0.2">
      <c r="A32" s="27" t="s">
        <v>330</v>
      </c>
    </row>
    <row r="34" spans="1:9" x14ac:dyDescent="0.2">
      <c r="A34" s="3" t="str">
        <f>+A4</f>
        <v>4.1.      OPREMA IN RAZVOD</v>
      </c>
      <c r="I34" s="6">
        <f>+I17</f>
        <v>0</v>
      </c>
    </row>
    <row r="35" spans="1:9" x14ac:dyDescent="0.2">
      <c r="A35" s="28" t="str">
        <f>+A19</f>
        <v>4.2.      SPLOŠNO</v>
      </c>
      <c r="B35" s="28"/>
      <c r="C35" s="29"/>
      <c r="D35" s="30"/>
      <c r="E35" s="31"/>
      <c r="F35" s="31"/>
      <c r="G35" s="31"/>
      <c r="H35" s="49"/>
      <c r="I35" s="31">
        <f>+I28</f>
        <v>0</v>
      </c>
    </row>
    <row r="36" spans="1:9" x14ac:dyDescent="0.2">
      <c r="A36" s="32" t="s">
        <v>331</v>
      </c>
      <c r="B36" s="32"/>
      <c r="C36" s="33"/>
      <c r="D36" s="34"/>
      <c r="E36" s="35"/>
      <c r="F36" s="35"/>
      <c r="G36" s="35"/>
      <c r="H36" s="50"/>
      <c r="I36" s="35">
        <f>SUM(I34:I35)</f>
        <v>0</v>
      </c>
    </row>
  </sheetData>
  <sheetProtection algorithmName="SHA-512" hashValue="7GySX1m5SD4p+XLWEsavQGXJ2bEJO1bYLEJdb2mKnYbmZhEtq8Zp9c8IVEGxZXuzcr2CQm97iMyyh5HYY/Wfag==" saltValue="a/4fB05OcxpYEwcfnFR1tg==" spinCount="100000" sheet="1" objects="1" scenarios="1"/>
  <phoneticPr fontId="0" type="noConversion"/>
  <pageMargins left="0.78740157480314965" right="0.31496062992125984" top="0.74803149606299213" bottom="0.78740157480314965" header="0.31496062992125984" footer="0.31496062992125984"/>
  <pageSetup paperSize="9" orientation="portrait" r:id="rId1"/>
  <headerFooter>
    <oddHeader>&amp;R&amp;10Stran &amp;P od &amp;N</oddHeader>
    <oddFooter>&amp;L&amp;8&amp;K00-049Program PoKaL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AC603-D6E9-4B30-88EC-57C9150E96E5}">
  <sheetPr codeName="Sheet2"/>
  <dimension ref="A1:T23"/>
  <sheetViews>
    <sheetView showZeros="0" view="pageBreakPreview" zoomScale="115" zoomScaleNormal="100" zoomScaleSheetLayoutView="115" workbookViewId="0">
      <pane ySplit="1" topLeftCell="A2" activePane="bottomLeft" state="frozen"/>
      <selection activeCell="A3" sqref="A3"/>
      <selection pane="bottomLeft" activeCell="E8" sqref="E8"/>
    </sheetView>
  </sheetViews>
  <sheetFormatPr defaultRowHeight="14.25" x14ac:dyDescent="0.2"/>
  <cols>
    <col min="1" max="1" width="8.125" style="3" customWidth="1"/>
    <col min="2" max="2" width="0.25" style="3" customWidth="1"/>
    <col min="3" max="3" width="42.625" style="22" customWidth="1"/>
    <col min="4" max="4" width="3.625" style="5" customWidth="1"/>
    <col min="5" max="5" width="7.75" style="6" customWidth="1"/>
    <col min="6" max="7" width="0.375" style="6" customWidth="1"/>
    <col min="8" max="8" width="9.25" style="48" customWidth="1"/>
    <col min="9" max="9" width="10.875" style="6" customWidth="1"/>
    <col min="10" max="10" width="1.75" style="12" bestFit="1" customWidth="1"/>
    <col min="11" max="11" width="7.875" style="12" bestFit="1" customWidth="1"/>
    <col min="12" max="12" width="37.125" style="12" customWidth="1"/>
    <col min="13" max="13" width="11" style="12" customWidth="1"/>
    <col min="14" max="14" width="9" style="13" customWidth="1"/>
    <col min="15" max="15" width="4.375" style="12" bestFit="1" customWidth="1"/>
    <col min="16" max="16" width="9" style="14" customWidth="1"/>
    <col min="17" max="17" width="4.375" style="14" bestFit="1" customWidth="1"/>
    <col min="18" max="18" width="10.25" style="14" customWidth="1"/>
    <col min="19" max="20" width="9" style="12" customWidth="1"/>
  </cols>
  <sheetData>
    <row r="1" spans="1:18" s="4" customFormat="1" ht="12" customHeight="1" x14ac:dyDescent="0.2">
      <c r="A1" s="7" t="s">
        <v>0</v>
      </c>
      <c r="B1" s="7" t="s">
        <v>1</v>
      </c>
      <c r="C1" s="8" t="s">
        <v>2</v>
      </c>
      <c r="D1" s="7" t="s">
        <v>3</v>
      </c>
      <c r="E1" s="9" t="s">
        <v>4</v>
      </c>
      <c r="F1" s="9" t="s">
        <v>5</v>
      </c>
      <c r="G1" s="9" t="s">
        <v>6</v>
      </c>
      <c r="H1" s="46" t="s">
        <v>7</v>
      </c>
      <c r="I1" s="9" t="s">
        <v>8</v>
      </c>
      <c r="N1" s="10"/>
      <c r="P1" s="11"/>
      <c r="Q1" s="11"/>
      <c r="R1" s="11"/>
    </row>
    <row r="2" spans="1:18" ht="19.5" customHeight="1" x14ac:dyDescent="0.2">
      <c r="A2" s="26" t="s">
        <v>1039</v>
      </c>
      <c r="B2" s="18"/>
      <c r="C2" s="23"/>
      <c r="D2" s="19"/>
      <c r="E2" s="20"/>
      <c r="F2" s="20"/>
      <c r="G2" s="20"/>
      <c r="H2" s="47"/>
      <c r="I2" s="20"/>
    </row>
    <row r="4" spans="1:18" x14ac:dyDescent="0.2">
      <c r="A4" s="27" t="s">
        <v>1040</v>
      </c>
    </row>
    <row r="6" spans="1:18" ht="72" x14ac:dyDescent="0.2">
      <c r="A6" s="3" t="s">
        <v>1041</v>
      </c>
      <c r="B6" s="3" t="s">
        <v>1042</v>
      </c>
      <c r="C6" s="22" t="s">
        <v>1043</v>
      </c>
      <c r="D6" s="5" t="s">
        <v>14</v>
      </c>
      <c r="E6" s="6">
        <v>1</v>
      </c>
      <c r="I6" s="6">
        <f>E6*H6</f>
        <v>0</v>
      </c>
    </row>
    <row r="8" spans="1:18" ht="72" x14ac:dyDescent="0.2">
      <c r="A8" s="3" t="s">
        <v>1044</v>
      </c>
      <c r="B8" s="3" t="s">
        <v>1045</v>
      </c>
      <c r="C8" s="22" t="s">
        <v>1046</v>
      </c>
      <c r="D8" s="5" t="s">
        <v>14</v>
      </c>
      <c r="E8" s="6">
        <v>1</v>
      </c>
      <c r="I8" s="6">
        <f>E8*H8</f>
        <v>0</v>
      </c>
    </row>
    <row r="10" spans="1:18" ht="24" x14ac:dyDescent="0.2">
      <c r="A10" s="3" t="s">
        <v>1047</v>
      </c>
      <c r="B10" s="3" t="s">
        <v>1048</v>
      </c>
      <c r="C10" s="22" t="s">
        <v>1049</v>
      </c>
      <c r="D10" s="5" t="s">
        <v>14</v>
      </c>
      <c r="E10" s="6">
        <v>1</v>
      </c>
      <c r="I10" s="6">
        <f>E10*H10</f>
        <v>0</v>
      </c>
    </row>
    <row r="12" spans="1:18" ht="36" x14ac:dyDescent="0.2">
      <c r="A12" s="3" t="s">
        <v>1050</v>
      </c>
      <c r="B12" s="3" t="s">
        <v>1051</v>
      </c>
      <c r="C12" s="22" t="s">
        <v>1052</v>
      </c>
      <c r="D12" s="5" t="s">
        <v>1053</v>
      </c>
      <c r="E12" s="6">
        <v>1</v>
      </c>
      <c r="I12" s="6">
        <f>E12*H12</f>
        <v>0</v>
      </c>
    </row>
    <row r="14" spans="1:18" ht="36" x14ac:dyDescent="0.2">
      <c r="A14" s="28" t="s">
        <v>1054</v>
      </c>
      <c r="B14" s="28" t="s">
        <v>1055</v>
      </c>
      <c r="C14" s="29" t="s">
        <v>1056</v>
      </c>
      <c r="D14" s="30" t="s">
        <v>14</v>
      </c>
      <c r="E14" s="31">
        <v>1</v>
      </c>
      <c r="F14" s="31"/>
      <c r="G14" s="31"/>
      <c r="H14" s="49"/>
      <c r="I14" s="31">
        <f>E14*H14</f>
        <v>0</v>
      </c>
    </row>
    <row r="15" spans="1:18" x14ac:dyDescent="0.2">
      <c r="A15" s="32" t="s">
        <v>85</v>
      </c>
      <c r="B15" s="32"/>
      <c r="C15" s="33"/>
      <c r="D15" s="34"/>
      <c r="E15" s="35"/>
      <c r="F15" s="35"/>
      <c r="G15" s="35"/>
      <c r="H15" s="50"/>
      <c r="I15" s="35">
        <f>SUM(I6:I14)</f>
        <v>0</v>
      </c>
    </row>
    <row r="20" spans="1:9" x14ac:dyDescent="0.2">
      <c r="A20" s="27" t="s">
        <v>330</v>
      </c>
    </row>
    <row r="22" spans="1:9" x14ac:dyDescent="0.2">
      <c r="A22" s="28" t="str">
        <f>+A4</f>
        <v>5.1.      OSTALA DELA IN POSTAVKE</v>
      </c>
      <c r="B22" s="28"/>
      <c r="C22" s="29"/>
      <c r="D22" s="30"/>
      <c r="E22" s="31"/>
      <c r="F22" s="31"/>
      <c r="G22" s="31"/>
      <c r="H22" s="49"/>
      <c r="I22" s="31">
        <f>+I15</f>
        <v>0</v>
      </c>
    </row>
    <row r="23" spans="1:9" x14ac:dyDescent="0.2">
      <c r="A23" s="32" t="s">
        <v>331</v>
      </c>
      <c r="B23" s="32"/>
      <c r="C23" s="33"/>
      <c r="D23" s="34"/>
      <c r="E23" s="35"/>
      <c r="F23" s="35"/>
      <c r="G23" s="35"/>
      <c r="H23" s="50"/>
      <c r="I23" s="35">
        <f>SUM(I22:I22)</f>
        <v>0</v>
      </c>
    </row>
  </sheetData>
  <sheetProtection algorithmName="SHA-512" hashValue="I3z6D4ZQKbAUmylkM1QbdmqZmmX3Rq/uPVJUmuObXvr0t+TbhV7/3QSRMjL7GwIErkVxed71QcQ490QxeomCCw==" saltValue="/0dwjB5K49HPd9QNu1oBnA==" spinCount="100000" sheet="1" objects="1" scenarios="1"/>
  <phoneticPr fontId="0" type="noConversion"/>
  <pageMargins left="0.78740157480314965" right="0.31496062992125984" top="0.74803149606299213" bottom="0.78740157480314965" header="0.31496062992125984" footer="0.31496062992125984"/>
  <pageSetup paperSize="9" orientation="portrait" r:id="rId1"/>
  <headerFooter>
    <oddHeader>&amp;R&amp;10Stran &amp;P od &amp;N</oddHeader>
    <oddFooter>&amp;L&amp;8&amp;K00-049Program PoKaL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6</vt:i4>
      </vt:variant>
    </vt:vector>
  </HeadingPairs>
  <TitlesOfParts>
    <vt:vector size="14" baseType="lpstr">
      <vt:lpstr>NASLOVNA STRAN</vt:lpstr>
      <vt:lpstr>Opombe</vt:lpstr>
      <vt:lpstr>SKUPNA REKAPITULACIJA</vt:lpstr>
      <vt:lpstr>1. OGREVANJE</vt:lpstr>
      <vt:lpstr>2. PREZRAČEVANJE</vt:lpstr>
      <vt:lpstr>3. VODOVOD IN KANALIZACIJA</vt:lpstr>
      <vt:lpstr>4. PLIN</vt:lpstr>
      <vt:lpstr>5. SPLOŠNO</vt:lpstr>
      <vt:lpstr>'SKUPNA REKAPITULACIJA'!Področje_tiskanja</vt:lpstr>
      <vt:lpstr>'1. OGREVANJE'!Tiskanje_naslovov</vt:lpstr>
      <vt:lpstr>'2. PREZRAČEVANJE'!Tiskanje_naslovov</vt:lpstr>
      <vt:lpstr>'3. VODOVOD IN KANALIZACIJA'!Tiskanje_naslovov</vt:lpstr>
      <vt:lpstr>'4. PLIN'!Tiskanje_naslovov</vt:lpstr>
      <vt:lpstr>'5. SPLOŠNO'!Tiskanje_naslovov</vt:lpstr>
    </vt:vector>
  </TitlesOfParts>
  <Company>V&amp;V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popis-predračun</dc:subject>
  <dc:creator>Vili</dc:creator>
  <cp:lastModifiedBy>Uporabnik</cp:lastModifiedBy>
  <cp:lastPrinted>2024-10-08T08:49:44Z</cp:lastPrinted>
  <dcterms:created xsi:type="dcterms:W3CDTF">2012-04-20T10:35:39Z</dcterms:created>
  <dcterms:modified xsi:type="dcterms:W3CDTF">2024-10-08T11:06:10Z</dcterms:modified>
  <cp:category>PoKaL</cp:category>
</cp:coreProperties>
</file>