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2022_OŠ MILANA ŠUŠTARŠIČA\22_18_OŠ MILANA ŠUŠTARŠIČA_dozidava 22\PZI\POPIS CELOTA\popis oprema in premična športna\"/>
    </mc:Choice>
  </mc:AlternateContent>
  <workbookProtection workbookAlgorithmName="SHA-512" workbookHashValue="ZPRwcJq1rW3TAPgb9ifjyrE0Oz9ikkSBFeWzMiEBy5H525HN2vM6n6hg3Ys0mB+9okzpdc/bcr1ydLVYZjjRhQ==" workbookSaltValue="+UOTTOCZKrZXrTVKT4bYpQ==" workbookSpinCount="100000" lockStructure="1"/>
  <bookViews>
    <workbookView xWindow="-120" yWindow="-120" windowWidth="29040" windowHeight="15840" tabRatio="809" activeTab="2"/>
  </bookViews>
  <sheets>
    <sheet name="Naslovna stran" sheetId="5" r:id="rId1"/>
    <sheet name="Splošne opombe" sheetId="4" r:id="rId2"/>
    <sheet name="Rekapitulacija" sheetId="9" r:id="rId3"/>
    <sheet name="Notranja oprema" sheetId="28" r:id="rId4"/>
  </sheets>
  <definedNames>
    <definedName name="_xlnm.Print_Area" localSheetId="0">'Naslovna stran'!$A$1:$C$24</definedName>
    <definedName name="_xlnm.Print_Area" localSheetId="3">'Notranja oprema'!$A:$F</definedName>
    <definedName name="_xlnm.Print_Area" localSheetId="2">Rekapitulacija!$A$1:$E$34</definedName>
    <definedName name="_xlnm.Print_Area" localSheetId="1">'Splošne opombe'!$A$1:$B$43</definedName>
    <definedName name="su_montdela">#REF!</definedName>
    <definedName name="SU_NABAVAMAT">#REF!</definedName>
    <definedName name="SU_ZEMDELA">#REF!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53" i="28" l="1"/>
  <c r="F350" i="28"/>
  <c r="F347" i="28"/>
  <c r="F340" i="28"/>
  <c r="F333" i="28"/>
  <c r="F330" i="28"/>
  <c r="F327" i="28"/>
  <c r="F324" i="28"/>
  <c r="F321" i="28"/>
  <c r="F318" i="28"/>
  <c r="F315" i="28"/>
  <c r="F312" i="28"/>
  <c r="F311" i="28"/>
  <c r="F310" i="28"/>
  <c r="F309" i="28"/>
  <c r="F304" i="28"/>
  <c r="F301" i="28"/>
  <c r="F298" i="28"/>
  <c r="F295" i="28"/>
  <c r="F292" i="28"/>
  <c r="F291" i="28"/>
  <c r="F286" i="28"/>
  <c r="F283" i="28"/>
  <c r="F278" i="28"/>
  <c r="F277" i="28"/>
  <c r="F276" i="28"/>
  <c r="F275" i="28"/>
  <c r="F274" i="28"/>
  <c r="F270" i="28"/>
  <c r="F267" i="28"/>
  <c r="F264" i="28"/>
  <c r="F261" i="28"/>
  <c r="F256" i="28"/>
  <c r="F253" i="28"/>
  <c r="F247" i="28"/>
  <c r="F246" i="28"/>
  <c r="F245" i="28"/>
  <c r="F244" i="28"/>
  <c r="F241" i="28"/>
  <c r="F238" i="28"/>
  <c r="F235" i="28"/>
  <c r="F232" i="28"/>
  <c r="F229" i="28"/>
  <c r="F226" i="28"/>
  <c r="F223" i="28"/>
  <c r="F220" i="28"/>
  <c r="F214" i="28"/>
  <c r="F206" i="28"/>
  <c r="F203" i="28"/>
  <c r="F196" i="28"/>
  <c r="F193" i="28"/>
  <c r="F186" i="28"/>
  <c r="F183" i="28"/>
  <c r="F176" i="28"/>
  <c r="F173" i="28"/>
  <c r="F166" i="28"/>
  <c r="F163" i="28"/>
  <c r="F156" i="28"/>
  <c r="F153" i="28"/>
  <c r="F146" i="28"/>
  <c r="F143" i="28"/>
  <c r="F140" i="28"/>
  <c r="F139" i="28"/>
  <c r="F138" i="28"/>
  <c r="F137" i="28"/>
  <c r="F136" i="28"/>
  <c r="F132" i="28"/>
  <c r="F131" i="28"/>
  <c r="F130" i="28"/>
  <c r="F129" i="28"/>
  <c r="F124" i="28"/>
  <c r="F121" i="28"/>
  <c r="F118" i="28"/>
  <c r="F117" i="28"/>
  <c r="F116" i="28"/>
  <c r="F115" i="28"/>
  <c r="F114" i="28"/>
  <c r="F110" i="28"/>
  <c r="F109" i="28"/>
  <c r="F108" i="28"/>
  <c r="F107" i="28"/>
  <c r="F102" i="28"/>
  <c r="F99" i="28"/>
  <c r="F96" i="28"/>
  <c r="F91" i="28"/>
  <c r="F86" i="28"/>
  <c r="F81" i="28"/>
  <c r="F78" i="28"/>
  <c r="F73" i="28"/>
  <c r="F67" i="28"/>
  <c r="F64" i="28"/>
  <c r="F59" i="28"/>
  <c r="F357" i="28" l="1"/>
  <c r="E11" i="9" s="1"/>
  <c r="E13" i="9" s="1"/>
  <c r="E16" i="9" l="1"/>
  <c r="E19" i="9" s="1"/>
  <c r="E20" i="9" s="1"/>
  <c r="E21" i="9" s="1"/>
</calcChain>
</file>

<file path=xl/sharedStrings.xml><?xml version="1.0" encoding="utf-8"?>
<sst xmlns="http://schemas.openxmlformats.org/spreadsheetml/2006/main" count="482" uniqueCount="322">
  <si>
    <t>kos</t>
  </si>
  <si>
    <t>1.</t>
  </si>
  <si>
    <t>2.</t>
  </si>
  <si>
    <t>4.</t>
  </si>
  <si>
    <t>5.</t>
  </si>
  <si>
    <t>SKUPAJ Z DDV:</t>
  </si>
  <si>
    <t>3.</t>
  </si>
  <si>
    <t>Ponudnik - izvajalec del mora  v ponudbi in pri izvajanju del upoštevati splošna določila veljavna v RS.</t>
  </si>
  <si>
    <t>Elemente popisa (opisi, formule, količine, specifikacije, itd.) ni dovoljeno spreminjati brez soglasja naročnika. Nedovoljene spremembe ponudbenega popisa niso veljavne. Šteje se, da popis in ponudba veljata v originalni, s strani naročnika predani obliki. V primeru ugotovitve napake v popisu (npr. napaka v formuli) je ponudnik dolžan o tem pravočasno obvesti naročnika, ki poskrbi za popravek razpisne dokumentacije.</t>
  </si>
  <si>
    <t>6.</t>
  </si>
  <si>
    <t>7.</t>
  </si>
  <si>
    <t>SPLOŠNE OPOMBE K POPISU</t>
  </si>
  <si>
    <t>Splošne opombe veljajo skupno za vse vrste del! Upoštevati pri izdelavi ponudbe in kasneje pri samem izvajanju del - veljajo kot sestavni del postavk.</t>
  </si>
  <si>
    <t>Poleg tukaj navedenih opomb je potrebno v ceni in pri izvedbi upoštevati tudi opombe navedene pri posameznih vrstah del.</t>
  </si>
  <si>
    <t>V vsaki ceni in za komplet je zajeti vse za gotove montirane in finalno obdelane izdelke - objekt kot celoto v skladu s projektom, brez dodatnih del, z izdelavo vse montažne in delavniške tehnične dokumentacije, detajlov izvedbe, katerih potrditev je zagotoviti s strani projektanta. V ceni vseh postavk je zajeti še vse ostalo iz razpisnih pogojev, kar s tem popisom ni zajeto.</t>
  </si>
  <si>
    <t>Vse izmere je potrebno preveriti po posameznih  projektih in na terenu, v primeru nejasnosti se posvetovati s projektantom in nadzorom.</t>
  </si>
  <si>
    <t>8.</t>
  </si>
  <si>
    <t>Ponudnik-izvajalec mora upoštevati stroške za pridobivanje vseh potrebnih soglasij in mnenj, vse meritve kvalitete in projektiranih parametrov vgrajenih materialov in naprav, vsa atestna dokumentacija, garancije in potrdila o vgrajenih materialih. Ponudnik-izvajalec pripravi komplet dokumentacijo za pridobivanje uporabnega dovoljenja, dokazilo o zanesljivosti objekta, geodetski posnetek, navodila za uporabo in vzdrževanje,  predati podloge-načrte vseh vnesenih sprememb med gradnjo.</t>
  </si>
  <si>
    <t>9.</t>
  </si>
  <si>
    <t xml:space="preserve">V sledečem popisu morajo biti v vseh cenah vkalkulirane in upoštevane sledeče pripombe: </t>
  </si>
  <si>
    <t xml:space="preserve"> - Vsi potrebni varnostni ukrepi in zaščite v smislu Zakona o varnosti in zdravja pri delu ter Pravilnika o listinah za sredstva pri delu, ki veljajo pri izvajanju navedenih del. </t>
  </si>
  <si>
    <t xml:space="preserve"> - Vsi notranji in zunanji vertikalni in horizontalni transporti do začasnih in stalnih deponij ter vsa pripravljalna, pomožna in zaključna dela pri posameznih postavkah (tudi, če to ni posebej navedeno v posameznih postavkah). Odpadni material se deponira na deponije, katere morajo imeti upravna dovoljenja za deponiranje posameznih vrst materiala. Ponudnik izbere lokacije posameznih deponij v skladu s tem popisom in v cenah za E.M. upošteva vse stroške deponiranja in transporta.</t>
  </si>
  <si>
    <t xml:space="preserve"> - Vgrajeni material mora ustrezati veljavnim normativom in predpisanim standardom, ter ustrezati kvaliteti določeni z veljavno zakonodajo ter projektom. Ponudnik to dokaže s predložitvijo izjav o skladnosti in ustreznih certifikatov pred vgrajevanjem, pridobitev teh listin mora biti vkalkulirana v cenah po enoti.  Projektna dokumentacija v celoti je sestavni del tega popisa.</t>
  </si>
  <si>
    <t xml:space="preserve"> - V času izdelave objekta morajo biti vsi vgrajeni materiali kot tudi začasno deponiran material na delovišču in skladiščih zaščiteni pred fizičnimi poškodbami, dežjem, mrazom in hudim vetrom ter ostalimi škodljivimi vremenskimi pogoji.</t>
  </si>
  <si>
    <t xml:space="preserve"> - V popisu so v vseh postavkah vkalkulirana popolnoma vsa pripravljalna, pomožna in zaključna dela, ki pripadajo k posamezni postavki in so potrebna za nemoteno izvajanje del! Ponudnik mora v posameznih cenah za enoto mere upoštevati vse potrebne vertikalne in horizontalne transporte ter upoštevati velikost območja kjer se bo posegalo v objekt ter posledično zaradi tega sprotni dovoz določenega materiala in opreme na delovišče. </t>
  </si>
  <si>
    <t xml:space="preserve"> - Vsebina popisa je izdelana na podlagi trenutno veljavnih predpisov in standardov. </t>
  </si>
  <si>
    <t>10.</t>
  </si>
  <si>
    <t>Navedene splošne opombe, pripombe in kriteriji veljajo za celoten popis.</t>
  </si>
  <si>
    <t>Objekt:</t>
  </si>
  <si>
    <t xml:space="preserve">Projektant: </t>
  </si>
  <si>
    <t>Vrsta projektne dokumentacije:</t>
  </si>
  <si>
    <t>Vsi finalni  materiali in obdelave se izvajajo na podlagi predhodno potrjenih  vzorcev s strani projektanta in naročnika.</t>
  </si>
  <si>
    <t xml:space="preserve"> - Ponudnik lahko povsod, kjer je naveden proizvajalec ali blagovna znamka zahtevanega blaga, ponudi drugo enakovredno blago drugega proizvajalca ali druge blagovne znamke, pod pogojem, da je takšno blago vsaj enakih ali boljših tehničnih karakteristik in funkcionalnosti. Dokazno breme enakovrednosti je na strani ponudnika, pri čemer mora enakovrednost pred vgradnjo predhodno pisno potrditi odgovorni projektant in naročnik!</t>
  </si>
  <si>
    <t>Popis tvori celoto skupaj z grafičnim in teksualnim delom načrta, zato ga je potrebno brati skupaj s celotnim načrtom (grafike, tehnična poročila)</t>
  </si>
  <si>
    <t>Pri izdelavi ponudbe za posamezne postavke pregledati kompletno tehnično dokumentacijo z vsemi načrti.</t>
  </si>
  <si>
    <t>Ponudnik je dolžan pred oddajo ponudbe opraviti ogled lokacije gradnje. Z oddajo ponudbe ponudnik potrjuje, da mu je lokacija gradnje poznana in da je to upošteval v ponudbeni ceni.</t>
  </si>
  <si>
    <t>11.</t>
  </si>
  <si>
    <t>12.</t>
  </si>
  <si>
    <t xml:space="preserve"> - Vsi stroški porabe lektrične energije in vode.</t>
  </si>
  <si>
    <t>13.</t>
  </si>
  <si>
    <t>Investitor:</t>
  </si>
  <si>
    <t xml:space="preserve">1. </t>
  </si>
  <si>
    <t>PZI</t>
  </si>
  <si>
    <t>MOL, Mestna občina Ljubljana,  Mestni trg 1, 1000 Ljubljana</t>
  </si>
  <si>
    <t>Curk arhitektura d.o.o., Ukmarjeva ulica 4, 1000 Ljubljana</t>
  </si>
  <si>
    <t>Pooblaščena arhitektka:</t>
  </si>
  <si>
    <t>Jožica Curk, u.d.i.a.</t>
  </si>
  <si>
    <t xml:space="preserve">Številka projekta: </t>
  </si>
  <si>
    <t>SKUPAJ:</t>
  </si>
  <si>
    <t>VRSTA DEL</t>
  </si>
  <si>
    <t>DDV 22%</t>
  </si>
  <si>
    <t>15.</t>
  </si>
  <si>
    <t>NEPREDVIDENA DELA 5%</t>
  </si>
  <si>
    <t>m1</t>
  </si>
  <si>
    <t>16.</t>
  </si>
  <si>
    <t>17.</t>
  </si>
  <si>
    <t>18.</t>
  </si>
  <si>
    <t>19.</t>
  </si>
  <si>
    <t>20.</t>
  </si>
  <si>
    <t>22.</t>
  </si>
  <si>
    <t>24.</t>
  </si>
  <si>
    <t>26.</t>
  </si>
  <si>
    <t>28.</t>
  </si>
  <si>
    <t>30.</t>
  </si>
  <si>
    <t>PRIZIDAVA OŠ MILANA ŠUŠTARŠIČA</t>
  </si>
  <si>
    <t>18/22</t>
  </si>
  <si>
    <t>OBJEKT: PRIZIDAVA OŠ MILANA ŠUŠTARŠIČA</t>
  </si>
  <si>
    <t>32.</t>
  </si>
  <si>
    <t>33.</t>
  </si>
  <si>
    <t>34.</t>
  </si>
  <si>
    <t>35.</t>
  </si>
  <si>
    <t>36.</t>
  </si>
  <si>
    <t>37.</t>
  </si>
  <si>
    <t>38.</t>
  </si>
  <si>
    <t>39.</t>
  </si>
  <si>
    <t>40.</t>
  </si>
  <si>
    <t>41.</t>
  </si>
  <si>
    <t>42.</t>
  </si>
  <si>
    <t>43.</t>
  </si>
  <si>
    <t>44.</t>
  </si>
  <si>
    <t>Ljubljana, oktober 2023</t>
  </si>
  <si>
    <t>NOTRANJA OPREMA</t>
  </si>
  <si>
    <t>POPIS NOTRANJE OPREME PRIZIDAVE OŠ MILANA ŠUŠTARŠIČA</t>
  </si>
  <si>
    <t>Popis se nanaša na projektno dokumentacijo 
NAČRT NOTRANJE OPREME PRIZIDAVE OŠ MILANA ŠUŠTARŠIČA št. 18/22, maj 2023, 
PZI (projekt za izvedbo).</t>
  </si>
  <si>
    <t>LEGENDA OZNAČEVANJA VRSTE OPREME</t>
  </si>
  <si>
    <t>MIZARSKO IZDELANA OPREMA</t>
  </si>
  <si>
    <t>TIPSKA OPREMA (stoli, mize, garderobne omare,…)</t>
  </si>
  <si>
    <t>BELA TEHNIKA (hladilnik,…)</t>
  </si>
  <si>
    <t>TAPECIRANI ELEMENTI IN ZAVESE</t>
  </si>
  <si>
    <t>RAZNO (dodatki, ...)</t>
  </si>
  <si>
    <t>Minimalni garancijski rok za vso opremo je 24 mesecev od dneva dobave.</t>
  </si>
  <si>
    <t>SPLOŠNO</t>
  </si>
  <si>
    <t>Načrti so avtorsko delo arhitekturnega biroja Curk arhitektura!</t>
  </si>
  <si>
    <t xml:space="preserve">Celotna projektna dokumnentacija, ki obsega skice, načrte, popise del,... je kot arhitekturno delo varovano avtorsko delo skladno s 5. členom zakona o avtorski in sorodnih pravicah (UL RS št. 21-958/1995 s spremembami). Nosilec materialnih in drugih pravic na projektni dokumentaciji je podjetje Curk arhitektura d.o.o.. Izvajalec del ima pravico do enkratne namenske uporabe predmetne projektne dokumentacije za izvedbo del. </t>
  </si>
  <si>
    <t xml:space="preserve">Vsi mizarski izdelki morajo biti izdelani iz kvalitetnega materiala in v skladu z veljavnimi tehničnimi predpisi in standardi za ta dela ter v skladu z Uredbo o zelenem javnem naročanju (Uradni list RS, št. 51/17 in 64/19);  </t>
  </si>
  <si>
    <t xml:space="preserve">Proizvajalci in modeli artiklov so podani informativno, kot primer zahtevane kvalitete, oblike, barve, obdelave… </t>
  </si>
  <si>
    <t>Dobavljena oprema mora biti primerljiva z navedbami iz popisa. Ponudnik mora k ponudbi priložiti dokazila o izpolnjevanju zahtev.</t>
  </si>
  <si>
    <t>POZOR! Načrti so sestavni del razpisne dokumentacije!</t>
  </si>
  <si>
    <t>Pomembno</t>
  </si>
  <si>
    <t xml:space="preserve">Načrti so bili izdelani pred dokončanjem gradbeno obrtniških del, zato mora izvajalec pred izvedbo preveriti vse mere in v primeru večjih odstopanj na neskladja opozoriti projektanta, da skupaj poiščeta ustrezno rešitev!  Nazivi materialov služijo kot orientacija za kvaliteto, barve, ki so določene, pa so del širše barvne sheme, zato spremembe barv niso sprejemljive. Okovja, vodila, ročaji in drugi tehnični elementi pohištva morajo biti kvalitetni in primerljivi s predlaganimi, kar bo moral ponudnik dokazovati s certifikati in dokazili. </t>
  </si>
  <si>
    <t>V ponudbi je potrebno upoštevati izdelavo opreme skupaj z vsemi potrebnimi okovji, ključavnicami, zaključki in ročaji, dobavo in vgradnjo navedenih aparatov in ogledal, prevoz in montažo opreme ter grobo in fino čiščenje prostorov po opravljeni montaži. Oprema bo vgrajena v končan in očiščen objekt, zato bo moral izvajalec le te na objektu izrecno paziti in poskrbeti, da bo objekt predal brez poškodb in čist.</t>
  </si>
  <si>
    <t xml:space="preserve">V ponudbeni ceni mora biti upoštevana izdelava kosovnic in delavniških načrtov, preračuni količin potrebnega materiala itn. Pohištvo bo večinoma mizarsko izdelano iz furnirja, masivnega lesa, iverala in ultrapasa. V uvodnem delu je podrobni opis materialov. </t>
  </si>
  <si>
    <t>Ponudnik mora izpolnjevati pogoje v skladu z Uredbo o zelenem javnem naročanju.</t>
  </si>
  <si>
    <t>MIZARSKO IZDELANA OPREMA - PODROBEN OPIS</t>
  </si>
  <si>
    <t>Vsi elementi tipske opreme morajo biti izdelani v skladu z vsemi EU standardi glede kvalitete in varnosti in morajo ustrezati CE oznakam, kar pomeni da proizvajalec garantira skladnost produkta z vsemi evropskimi in slovenskimi standardi in zahtevami.</t>
  </si>
  <si>
    <t>Vse mere je potrebno kontrolirati na objektu!</t>
  </si>
  <si>
    <t>Pred pričetkom del je izvajalec dolžan preveriti količine in dimenzij na objektu.</t>
  </si>
  <si>
    <t xml:space="preserve">V ponudbi je potrebno upoštevati izdelavo opreme skupaj z vsemi potrebnimi okovji, zaključki in ročaji, prevoz in montažo opreme ter grobo čiščenje prostorov po opravljeni montaži. </t>
  </si>
  <si>
    <t xml:space="preserve">V ceni mora biti upoštevana izdelava, dobava in vgradnja elementov ter finalno čiščenje na objektu. </t>
  </si>
  <si>
    <t>Izvajalec del mora ravnati z odpadki, ki nastanejo pri izvajanju del zaradi gradnje, po pravilniku o ravnanju z odpadki UR.L. 34/2008</t>
  </si>
  <si>
    <t>Vse navedbe proizvajalcev ali blagovnih znamk so podane kot primer. Materiali in barve se lahko zamenjajo z enakovrednimi ali boljšimi, vendar mora vse spremembe predhodno potrditi projektant!</t>
  </si>
  <si>
    <t xml:space="preserve">V ponudbeni ceni mora biti upoštevana izdelava kosovnic in delavniških načrtov, preračuni količin potrebnega materiala itn. </t>
  </si>
  <si>
    <t xml:space="preserve">Načrt je sestavni del popisa! </t>
  </si>
  <si>
    <t>Barve in materiali</t>
  </si>
  <si>
    <t>Barve in materiali, ki so opisani v popisu in projektni dokumentaciji so izbrani z barvno študijo. Lahko se nadomestijo z drugimi podobnimi materiali, enake barve in videza, ki so po kvaliteti enakovredni ali boljši od predpisanih, vendar jih mora prej potrditi projektantka!</t>
  </si>
  <si>
    <t xml:space="preserve">Vsi korpusi (tudi hrbti omar), fronte in police v notranjsti omar so izdelani iz iverala debeline 18 mm. Nalimki front omar in predalnikov so 2 mm ABS nalimki pripadajoče enake barve/ istega proizvajalca. Pulti in klopi so iz ultrapasa z nalimki d 28 mm (namizne plošče in klopi iz ultrapasa).
</t>
  </si>
  <si>
    <t xml:space="preserve">Ročaji vrat in predalov so RUJZDESIGN 160.12 ALU, barvani mat belo RAL 9010 Reinweis. Zgornji deli omar se odpirajo na potisk. </t>
  </si>
  <si>
    <t xml:space="preserve">Obešalne kljuke so RUJZDESIGN 2084, ALU, barvani mat belo RAL 9010 Reinweis. </t>
  </si>
  <si>
    <t>št.</t>
  </si>
  <si>
    <t>oznaka</t>
  </si>
  <si>
    <t xml:space="preserve">enota  </t>
  </si>
  <si>
    <t xml:space="preserve">količina  </t>
  </si>
  <si>
    <t>cena/enoto</t>
  </si>
  <si>
    <t>skupaj cena v €</t>
  </si>
  <si>
    <t>K L E T</t>
  </si>
  <si>
    <t>K 4   G A R D E R O B A   Ž</t>
  </si>
  <si>
    <t>KLOP Z OBEŠALNO OBLOGO 1 (190 cm)</t>
  </si>
  <si>
    <t xml:space="preserve">Klop je izdelana iz kovinskega podnožja bele barve in plošče iz ultrapasa v imitaciji lesa. Klop je tlorisnih dimenzij 190 cm x 45 cm, višine 45 cm. 
Ogrodje je izdelano iz kvadratnih profilov 3 x 3 cm, in spodaj zaščiteno z gumo (zaščita pred poškodbo tlaka). </t>
  </si>
  <si>
    <t>Stenska obešalna obloga je široka 190 cm (enako kot klop), visoka je 205 cm. Na obešalno steno je pritrjenih 12 obešalnikov Rujzdesign art. 2084 barvanih belo RAL 9010 ali enakovredno.</t>
  </si>
  <si>
    <t xml:space="preserve">2. </t>
  </si>
  <si>
    <t>KLOP Z OBEŠALNO OBLOGO 2 (270 cm)</t>
  </si>
  <si>
    <t xml:space="preserve">Klop je izdelana iz kovinskega podnožja bele barve in plošče iz ultrapasa v imitaciji lesa. Klop je tlorisnih dimenzij 270 cm x 45 cm, višine 45 cm. 
Ogrodje je izdelano iz kvadratnih profilov 3 x 3 cm, in spodaj zaščiteno z gumo (zaščita pred poškodbo tlaka). </t>
  </si>
  <si>
    <t>Stenska obešalna obloga je široka 270 cm (enako kot klop), visoka je 205 cm. Na obešalno steno je pritrjenih 16 obešalnikov Rujzdesign art. 2084 barvanih belo RAL 9010 ali enakovredno.</t>
  </si>
  <si>
    <t>Klopi z obešalno oblogo 2 sta med sabo povezani v skupen niz.</t>
  </si>
  <si>
    <t>PODSTAVEK ZA ČEVLJE</t>
  </si>
  <si>
    <t xml:space="preserve">Plastična siva stojala za čevlje so dimenzij 71 x 35 cm so postavljeni pod klopmi in dodatno zaščitijo tla. Na primer Ikea Baggmuck ali enakovredno. </t>
  </si>
  <si>
    <t>K 7   G A R D E R O B A   M</t>
  </si>
  <si>
    <t>K 2 3   Č I S T I L A</t>
  </si>
  <si>
    <t>VOZIČEK ZA ČISTILA</t>
  </si>
  <si>
    <t>Voziček za čiščenje, kot na primer Morgan 3080, filmop. 
Namenjen za pobiranje smeti po objektu, mokro čiščenje tal, čiščenje površin ...
dimenzij: 110 x 67 x 109 cm - pozor, to je maksimalna velikost!
Teža: 20,87 kg.
- V SKLADU Z EVROPSKIMI SMERNICAMI O UPORABI OKOLJU PRIJAZNIH PROIZVODOV V JAVNIH UPRAVAH (ZeJN)
- Certifikat PSV (PLASTIC SECOND LIFE)
- Ekološki izdelek: sestavine iz polipropilenskega kopolimera niso toksične in jih je mogoče popolnoma reciklirati. 
LASTNOSTI:
- Sestavljen iz visoko kakovostnega polipropilenskega kopolimerja: lahek, odporen na udarce ter visoke obremenitve in nizke temperature.
- Hitro in enostavno sestavljanje vozička.
- Močna plastična osnova vozička omogoča prevažanje različnih pripomočkov za čiščenje, preprečuje kapljanje med čiščenjem. Plastično dno vozička se lahko nadgradi z dodatnim kolesom v sredini, da se poveča nosilnost vozička.
Rilsan okvir, odporen proti rji.
- Nosilec vrečke 120 L je na voljo z ergonomsko potisno ročico, pritrdili vrečk ter ojačitvami za dolgotrajno uporabo.
- Držalo za vrečke je na voljo v različnih velikostih: 120 L, 2 x 60 L, in 40 L + 80 L.
.- 2 vedri po 15 L za ločeno pripravljeno čistilno raztopino in izpiralno vodo - za boljše, lažje in bolj higiensko čiščenje.
- Ožemalnik Potisni: idealen za ožemanje Speedy krpe.
- 2 vedri po 6 L za ločevanje pripomočkov in čistil.
- Nosilec ročaja z gumo, ki dobro oprime ročaj ne glede na velikost.</t>
  </si>
  <si>
    <t>K 2 5   P R O S T O R   Z A   S N A Ž I L K E</t>
  </si>
  <si>
    <t>OMARA ZA ČISTILA</t>
  </si>
  <si>
    <t>Visoka omara dimenzij (š x g x v) 120 x 50 x 220 cm ima dvokrilna vrata, v notranjosti so 4 pomične police, nogice so visoke 10 cm. Omara je v celoti izdelana iz belih kompaktnih plošč (Fundermax 0733 Hygienic White FH (MAT)) oziroma enako kot sanitarne stene!</t>
  </si>
  <si>
    <t>K 2 6   G A R D E R O B A   S N A Ž I L K E</t>
  </si>
  <si>
    <t>KLOP 1</t>
  </si>
  <si>
    <t xml:space="preserve">Klop je izdelana iz kovinskega podnožja bele barve in plošče iz ultrapasa v imitaciji lesa. Klop je tlorisnih dimenzij 100 cm x 45 cm, višine 45 cm. 
Ogrodje je izdelano iz kvadratnih profilov 3 x 3 cm, in spodaj zaščiteno z gumo (zaščita pred poškodbo tlaka). </t>
  </si>
  <si>
    <t>DVOJNA TIPSKA GARDEROBNA OMARA S PREDELNO STENO (60 x 50)</t>
  </si>
  <si>
    <t>Tipska garderobna omara na nogicah je dimenzij (š x g x v) 60 x 50 x 200 cm. Ima dva predelka, dolga dvokrilna vrata. Vsak del (30 x 50) ima predelno steno, za čisti in umazani del. Omarica ima ključavnico s ključem. Bele barve. Na primer ali enakovredno Metalobox.</t>
  </si>
  <si>
    <t xml:space="preserve">STENSKO OGLEDALO </t>
  </si>
  <si>
    <t xml:space="preserve">Okroglo stensko ogledalo je dimenzij fi 60 cm. </t>
  </si>
  <si>
    <t>K 29   P E D A G O Š K I   K A B I N E T   Ž</t>
  </si>
  <si>
    <t>PISALNA MIZA Z OBLOGO, POLICAMI IN POMIČNIM PREDALNIKOM</t>
  </si>
  <si>
    <t xml:space="preserve">Pisalni mizi sta izdelani iz kovinskega podnožja bele barve in ultrapas plošče d 28 mm v imitaciji lesa. Mizi sta dimenzij (š x g x v) 190 x 60 x 76 cm. Ogrodje je izdelano iz kvadratnih profilov 3 x 3 cm,spodaj zaščiteni z gumo (zaščita pred poškodbo tlaka). </t>
  </si>
  <si>
    <t>Bela magnetna obloga nad mizama je dimenzij 380 x 65 in je fiksirana na steno med mizama in odprtimi policami. Kovinska bloga je vroče cinkana in prašno barvana.</t>
  </si>
  <si>
    <t>Premična predalnika sta dimenzij (d x š x v) 45 x 50 x 64 cm na kolesih imata po 3 izvlečne predale. Vodila v predalih so skrita kot npr. BLUM z mehkim zapiranjem ali enakovedno. Kolesa so gumirana, da ne puščajo sledi!</t>
  </si>
  <si>
    <t>Odprte police nad oblogo in mizo so skupne dimenzij (š x g x v) 380 x 31 x 37 in so členjene na 8 delov. Fiksirane so na steno.</t>
  </si>
  <si>
    <t>NIZ VISOKIH OMAR</t>
  </si>
  <si>
    <t>Od mize do stene stojijo po vrsti: element z vgradnim podpultnim hladilnikom in zgoraj omara, visoka omara s premakljivimi policami za rekvizite, večnamenska omara z drogom in premakljivimi policami in dve garderobni omari z drogom in premakljivo polico. Garderobne omare imajo ključavnice s ključi.</t>
  </si>
  <si>
    <t>13.a</t>
  </si>
  <si>
    <t>Visoka enokrilna omara je sestavljena iz treh delov. Spodnji je dimenzij (š x g x v) 64 x 60 x 84 cm in ima vgradni podpultni hladilnik z rešetko spodaj, srednji je dimenzij 64 x 60 x 94 in ima 2 premakljivi polici, Zgornji del je dimenzij 46 x 60 x 70 cm in ima eno premakljivo polico. Zgornji del se odpira na 'potisk', srednji in spodnji pa z ročajem, ki je naveden v popisu pri izboru ročajev.</t>
  </si>
  <si>
    <t>13.b</t>
  </si>
  <si>
    <t>Popolnoma vgradni podpultni hladilnik z zmrzovalnim predelom (za shranjevanje blazinic za poškodbe) je dimenzij 82 x 60 cm ima led osvetlitev in je zelo varčen. Na primer Bosch serie 6, ploščati tečaj
KUL15AFF0, ali enakovredno.</t>
  </si>
  <si>
    <t>13.c</t>
  </si>
  <si>
    <t>Visoka enokrilna omara je sestavljena iz dveh delov. Spodnji je dimenzij (š x g x v) 46 x 60 x 178 cm (cokel višine 3 cm je vključen), v notranjosti ima 4 premakljive police. Zgornji del je dimenzij 46 x 60 x 70 cm in ima eno premakljivo polico. Zgornji del se odpira na 'potisk'.</t>
  </si>
  <si>
    <t>13.d</t>
  </si>
  <si>
    <t>Visoka dvokrilna večnamenska omara je sestavljena iz dveh delov. Spodnji je dimenzij (š x g x v) 80 x 60 x 178 cm (cokel višine 3 cm je vključen), v notranjosti ima 4 premakljive police in drog za obešanje oblek. Zgornji del je dimenzij 80 x 60 x 70 cm in ima eno premakljivo polico. Omara ima ključavnico za zaklepanje. Zgornji del se odpira na 'potisk'.</t>
  </si>
  <si>
    <t>14.e</t>
  </si>
  <si>
    <t>Visoki dvokrilni večnamenski omari sta sestavljeni iz dveh delov. Spodnji je dimenzij (š x g x v) 80 x 60 x 178 cm (cokel višine 3 cm je vključen), v notranjosti ima premakljivo polico in drog za obešanje oblek. Zgornji del je dimenzij 80 x 60 x 70 cm in ima eno premakljivo polico. Omara ima ključavnico za zaklepanje. Zgornji del se odpira na 'potisk'.</t>
  </si>
  <si>
    <t>DELOVNI STOL</t>
  </si>
  <si>
    <t>KOŠ ZA SMETI</t>
  </si>
  <si>
    <t>K 33   P E D A G O Š K I   K A B I N E T   M</t>
  </si>
  <si>
    <t xml:space="preserve">Pisalni mizi sta izdelana iz kovinskega podnožja bele barve in ultrapas plošče d 28 mm v imitaciji lesa. Mizi sta dimenzij (š x g x v) 190 x 60 x 76 cm. Ogrodje je izdelano iz kvadratnih profilov 3 x 3 cm in spodaj zaščitenih z gumo (zaščita pred poškodbo tlaka). </t>
  </si>
  <si>
    <t>Premična predalnika sta dimenzij (d x š x v) 45 x 50 x 64 cm na kolesih imata 3 izvlečne predale. Vodila v predalih so skrita kot npr. BLUM z mehkim zapiranjem ali enakovedno. Kolesa so gumirana, di ne puščajo sledi!</t>
  </si>
  <si>
    <t>Od mize do stene stojijo po vrsti element z vgradnim podpultnim hladilnikom in zgoraj omara, visoka omara s premakljivimi policami za rekvizite, večnamenska omara z drogom in premakljivimi policami in dve garderobni omari z drogom in premakljivo polico. Garderobne omare imajo ključavnice s ključi.</t>
  </si>
  <si>
    <t>18.a</t>
  </si>
  <si>
    <t>18.b</t>
  </si>
  <si>
    <t>18.c</t>
  </si>
  <si>
    <t>18.d</t>
  </si>
  <si>
    <t>K 3 4   G A R D E R O B A   3 M</t>
  </si>
  <si>
    <t xml:space="preserve">21. </t>
  </si>
  <si>
    <t>KLOP Z OBEŠALNO OBLOGO 3 (242 cm)</t>
  </si>
  <si>
    <t xml:space="preserve">Klop je izdelana iz kovinskega podnožja bele barve in plošče iz ultrapasa v imitaciji lesa. Klop je tlorisnih dimenzij 242 cm x 45 cm, višine 45 cm. 
Ogrodje je izdelano iz kvadratnih profilov 3 x 3 cm, in spodaj zaščiteno z gumo (zaščita pred poškodbo tlaka). </t>
  </si>
  <si>
    <t>Stenska obešalna obloga je široka 242 cm (enako kot klop), visoka je 205 cm. Na obešalno steno je pritrjenih 15 obešalnikov Rujzdesign art. 2084 barvanih belo RAL 9010 ali enakovredno.</t>
  </si>
  <si>
    <t>Klopi z obešalno oblogo 3 so med sabo povezane v skupen niz.</t>
  </si>
  <si>
    <t>K 3 6   G A R D E R O B A   3 Ž</t>
  </si>
  <si>
    <t xml:space="preserve">23. </t>
  </si>
  <si>
    <t>K 3 7   G A R D E R O B A   2 M</t>
  </si>
  <si>
    <t xml:space="preserve">25. </t>
  </si>
  <si>
    <t>K 3 9   G A R D E R O B A   2 Ž</t>
  </si>
  <si>
    <t xml:space="preserve">27. </t>
  </si>
  <si>
    <t>K 4 0  G A R D E R O B A   1 M</t>
  </si>
  <si>
    <t xml:space="preserve">29. </t>
  </si>
  <si>
    <t>K 4 2  G A R D E R O B A   1 Ž</t>
  </si>
  <si>
    <t xml:space="preserve">31. </t>
  </si>
  <si>
    <t>P R I T L I Č J E</t>
  </si>
  <si>
    <t>P 3    J E D I L N I C A</t>
  </si>
  <si>
    <t>PODPULTNA OBLOGA (pod izdajnim pultom)</t>
  </si>
  <si>
    <t xml:space="preserve">Podpultna obloga je skupnih dimenzij (š x v x g) 837 x 80 x 4 cm. Pritrjena je na tehnološko opremo, zato mora biti usklajena z izvedbo tehnologije. Obloga je sestavljna iz obložne furnirane plošče, na katero so navarjene masivne vertikalne letvice dimenzij 3 x 2 cm. Letvice so fiksirane na oblogo z razmaki 1,5 cm. Vse v izgledu lesa/ultrapasa kot ostali leseni elementi nove opreme jedilnice in večnamenskega prostora. Vzorec lesa in detajle mora predhodno potrditi projektant. </t>
  </si>
  <si>
    <t>ROLO 1, 2, 3</t>
  </si>
  <si>
    <t>Roloji so zajeti v gradbenih delih. Potrebno je uskladiti tehnološko opremo in gradbena dela.</t>
  </si>
  <si>
    <t>PULT POD OKNI</t>
  </si>
  <si>
    <t xml:space="preserve">Pult pod okni je skupnih dimenzij (š x g x v) 1300 x 50 x 100 cm. Plošča je ultrapas v imitaciji lesa in je sestavljena iz 5 enako dolgih elementov, ki jih podpirajo 2 stranski in 4 notranje vertikale. Hrbet je izdelan iz obloge in vertikalnih masivnih letvic dimenzij 3 x 2 cm, fiksiranih na razmakih 1,5 cm (vidno iz jedilnice). Izdelan je iz enakega izgleda lesa/ultrapasa kot ostali leseni elementi nove opreme jedilnice in večnamenskega prostora. Vzorec lesa in detajle mora predhodno potrditi projektant. </t>
  </si>
  <si>
    <t xml:space="preserve">VISOK STOL </t>
  </si>
  <si>
    <t>ZAVESA 1</t>
  </si>
  <si>
    <t>Notranja zavesa (zatemnitvena) z vsemi pripadajočimi elementi karnise. Izdelana iz 100% poliestra s FR akrilnim premazom, negorljiva. Kot npr. Twightlight 04 (bež, strukturirana) proizvajalca Mercis ali enakovredno. 
Dim nabrane zavese (š x v) 472 x 450 cm. 1,5 x nabor
Pripadajoča vgradna karnisa dolžine 472 cm (kot npr KS track), skrita v knaufu; bele barve. (Karnisa z zaveso je del popisa opreme, ampak jo je potrebno uskladiti z ostalimi izvajalci ob izvedbi).</t>
  </si>
  <si>
    <t>ZAVESA 2</t>
  </si>
  <si>
    <t>Notranja zavesa (zatemnitvena) z vsemi pripadajočimi elementi karnise. Izdelana iz 100% poliestra s FR akrilnim premazom, negorljiva. Kot npr. Twightlight 04 (bež, strukturirana) proizvajalca Mercis ali enakovredno. 
Dim nabrane zavese (š x v) 465 x 450 cm. 1,5 x nabor
Pripadajoča vgradna karnisa dolžine 465 cm (kot npr KS track), skrita v knaufu; bele barve.  (Karnisa z zaveso je del popisa opreme, ampak jo je potrebno uskladiti z ostalimi izvajalci ob izvedbi).</t>
  </si>
  <si>
    <t>NAPISI</t>
  </si>
  <si>
    <t>43.a</t>
  </si>
  <si>
    <t>Font napisa 'ODDAJA' je Avenir ST LTD, samolepilna folija dimenzij 164 x 30 cm in barve RAL 3022</t>
  </si>
  <si>
    <t>43.b</t>
  </si>
  <si>
    <t>Font napisa 'IZDAJA MALIC' je Avenir ST LTD, samolepilna folija dimenzij 276x 30 cm in barve RAL 3022</t>
  </si>
  <si>
    <t>43.c</t>
  </si>
  <si>
    <t>Font napisa 'IZDAJA KOSIL' je Avenir ST LTD, samolepilna folija dimenzij 266 x 30 cm in barve RAL 3022</t>
  </si>
  <si>
    <t>43.d</t>
  </si>
  <si>
    <t>Font napisa 'VSAK DAN KUHAMO Z LJUBEZNIJO' je Avenir ST LTD, samolepilna folija dimenzij 688 x 30 cm in barve RAL 3022</t>
  </si>
  <si>
    <t>Vsi napisi bodo predani kot PDF grafika v merilu 1:1.</t>
  </si>
  <si>
    <t>P 4    VEČNAMENSKI PROSTOR</t>
  </si>
  <si>
    <t>45.</t>
  </si>
  <si>
    <t>P 1 1    P O Č I T E K   Z A   Z A P O S L E N E</t>
  </si>
  <si>
    <t>46.</t>
  </si>
  <si>
    <t>MIZA 3</t>
  </si>
  <si>
    <t xml:space="preserve">Pisalni mizi sta izdelana iz kovinskega podnožja bele barve in ultrapas plošče d 28 mm v imitaciji lesa. Mizi sta dimenzij (š x g x v) 135 x 70 x 76 cm. Ogrodje je izdelano iz kvadratnih profilov 3 x 3 cm in spodaj zaščiteno z gumo (zaščita pred poškodbo tlaka). </t>
  </si>
  <si>
    <t>47.</t>
  </si>
  <si>
    <t>KLOP 2</t>
  </si>
  <si>
    <t xml:space="preserve">Klop je izdelana iz kovinskega podnožja bele barve in plošče iz ultrapasa v imitaciji lesa. Klop je tlorisnih dimenzij 120 cm x 45 cm, višine 45 cm. 
Ogrodje je izdelano iz kvadratnih profilov 3 x 3 cm, in spodaj zaščiteno z gumo (zaščita pred poškodbo tlaka). </t>
  </si>
  <si>
    <t>48.</t>
  </si>
  <si>
    <t>KLOP 3</t>
  </si>
  <si>
    <t>Klop je izdelana iz kovinskega podnožja bele barve in plošče iz ultrapasa v imitaciji lesa. Klop je tlorisnih dimenzij 155 cm x 45 cm, višine 45 cm. 
Ogrodje je izdelano iz kvadratnih profilov 3 x 3 cm, in spodaj zaščiteno z gumo (zaščita pred poškodbo tlaka). Klopi 2 in 3 so med sabo fiksirane.</t>
  </si>
  <si>
    <t>49.</t>
  </si>
  <si>
    <t>50.</t>
  </si>
  <si>
    <t>TAPECIRANI KROGI - akustični oblazinjeni krožni elementi</t>
  </si>
  <si>
    <t>Tapecirani krogi kot naslonjalo, dekoracija in akustični stenski element so pritrjeni na AB steno (glej shemo načrta!). So različnih dimenzij (premera 40, 50, 55, 60 in 70 cm). 
Konstrukcija iz vezane plošče z luknjami debeline 1,2 cm. Ena stran obdana s poliuretansko peno deb. 3 cm in oblazinjena v izbranem blagu. po vzoru npr. Cascando, Pillow round (krogi postavljeni neposredno na steno - brez odmika). Tapecirani krogi so snemljivi - sistem podkonstrukcije, ki omogoča sneti kroge s stene ter je varen - v času, ko so krogi na steni, morajo biti varno pritrjeni. Oblazinjen panel mora biti odporen proti obrabi, ognju, tkanina mora biti pralna. Blago je 100% poliester, na primer Bombay (04, 34, 39) proizvajalca Mercis ali enakovredno.</t>
  </si>
  <si>
    <t>Krog fi 40 cm, blago Bombay 34</t>
  </si>
  <si>
    <t>Krog fi 50 cm, blago Bombay 39</t>
  </si>
  <si>
    <t>Krog fi 60 cm, blago Bombay 04</t>
  </si>
  <si>
    <t>Krog fi 60 cm, blago Bombay 39</t>
  </si>
  <si>
    <t>Krog fi 70 cm, blago Bombay 34</t>
  </si>
  <si>
    <t>P 1 2    G A R D E R O B A   I N   S A N I T A R I J E    Z A   Z A P O S L E N E</t>
  </si>
  <si>
    <t>51.</t>
  </si>
  <si>
    <t>TROJNA TIPSKA GARDEROBNA OMARA S PREDELNO STENO (120 x 50)</t>
  </si>
  <si>
    <t>Tipska garderobna omara na nogicah je dimenzij (š x g x v) 120 x 50 x 200. Ima tri predelke, 3 dogla vrata, vsak del (40 x 50) ima predelno steno, za čisti in umazani del. Omarica ima ključavnico s ključem. Bele barve. Na primer ali enakovredno Metalobox. Potrebnih je 9 omaric.</t>
  </si>
  <si>
    <t>52.</t>
  </si>
  <si>
    <t>DVOJNA TIPSKA GARDEROBNA OMARA S PREDELNO STENO (80 x 50)</t>
  </si>
  <si>
    <t>Tipska garderobna omara na nogicah je dimenzij (š x g x v) 80 x 50 x 200. Ima dva predelke, dvoje vrat, vsak del (40 x 50) ima predelno steno, za čisti in umazani del. Omarica ima ključavnico s ključem. Bele barve. Na primer ali enakovredno Metalobox. Potrebne so 4 omarice.</t>
  </si>
  <si>
    <t>P 3 1    P I S A R N A</t>
  </si>
  <si>
    <t>53.</t>
  </si>
  <si>
    <t>PISALNA MIZA S POMIČNIM PREDALNIKOM</t>
  </si>
  <si>
    <t xml:space="preserve">Pisalna miza je izdelana iz kovinskega podnožja bele barve in ultrapas plošče d 28 mm v imitaciji lesa. Miza je dimenzij (š x g x v) 155 x 60 x 76 cm. Ogrodje je izdelano iz kvadratnih profilov 3 x 3 cm in spodaj zaščiteno z gumo (zaščita pred poškodbo tlaka). </t>
  </si>
  <si>
    <t>Premični predalniki je dimenzij (d x š x v) 45 x 50 x 64 cm na kolesih ima 3 izvlečne predale. Vodila v predalih so skrita kot npr. BLUM z mehkim zapiranjem ali enakovedno. Kolesa so gumirana, ki ne puščajo sledi! Predali morajo imeti ključavnico za zaklepanje.</t>
  </si>
  <si>
    <t>54.</t>
  </si>
  <si>
    <t>OMARA ZA FASCIKLE</t>
  </si>
  <si>
    <t>Visoka dvokrilna večnamenska omara je sestavljena iz dveh delov. Spodnji je dimenzij (š x g x v) 90 x 35 x 220 cm (cokel višine 3 cm je vključen), v notranjosti ima 6 premakljivih polic. Zgornji del je dimenzij 90 x 35 x 128 cm in ima 3 premakljive police. Zgornji del se odpira na 'potisk', spodaj je ročaj, opisan v splošnem opisu.</t>
  </si>
  <si>
    <t>55.</t>
  </si>
  <si>
    <t>PISALNI STOL</t>
  </si>
  <si>
    <t>56.</t>
  </si>
  <si>
    <t>57.</t>
  </si>
  <si>
    <t>KLJUKICE ZA OBEŠANJE</t>
  </si>
  <si>
    <t xml:space="preserve">Na steno za vrati so fiksirane tri kljukice za obešanje oblek. Kljukica za obešanje je na primer RUJZ DESIGN 2084 srebrna ali enakovredno. </t>
  </si>
  <si>
    <t>P 3 5    H I Š N I K</t>
  </si>
  <si>
    <t>58.</t>
  </si>
  <si>
    <t xml:space="preserve">Pisalna miza je izdelana iz kovinskega podnožja bele barve in ultrapas plošče d 28 mm v imitaciji lesa. Miza je dimenzij (š x g x v) 190 x 60 x 76 cm. Ogrodje je izdelano iz kvadratnih profilov 3 x 3 cm in spodaj zaščiteno z gumo (zaščita pred poškodbo tlaka). </t>
  </si>
  <si>
    <t>Bela magnetna obloga nad mizama je dimenzij 190 x 65 in je fiksirana na steno med mizo in odprtimi policami. Kovinska bloga je vroče cinkana in prašno barvana.</t>
  </si>
  <si>
    <t>Premični predalnik je dimenzij (d x š x v) 45 x 50 x 64 cm na kolesih ima 3 izvlečne predale. Vodila v predalih so skrita kot npr. BLUM z mehkim zapiranjem ali enakovedno. Kolesa so gumirana, ki ne puščajo sledi!</t>
  </si>
  <si>
    <t>Odprte police nad oblogo in mizo so skupne dimenzij (š x g x v) 190 x 31 x 37 in so členjene na 4 dele. Fiksirane so na steno.</t>
  </si>
  <si>
    <t>59.</t>
  </si>
  <si>
    <t>60.</t>
  </si>
  <si>
    <t>61.</t>
  </si>
  <si>
    <t>KLOP 4</t>
  </si>
  <si>
    <t xml:space="preserve">Klop je izdelana iz kovinskega podnožja bele barve in plošče iz ultrapasa v imitaciji lesa. Klop je tlorisnih dimenzij 80 cm x 45 cm, višine 45 cm. 
Ogrodje je izdelano iz kvadratnih profilov 3 x 3 cm, in spodaj zaščiteno z gumo (zaščita pred poškodbo tlaka). </t>
  </si>
  <si>
    <t>62.</t>
  </si>
  <si>
    <t>TIPSKA GARDEROBNA OMARA S PREDELNO STENO (60 x 50)</t>
  </si>
  <si>
    <t>Tipska garderobna omara na nogicah je dimenzij (š x g x v) 60 x 50 x 200 cm. Ima dolga dvokrilna vrata in predelno steno, za čisti in umazani del. Omarica ima ključavnico s ključem. Bele barve. Na primer ali enakovredno Metalobox.</t>
  </si>
  <si>
    <t>63.</t>
  </si>
  <si>
    <t xml:space="preserve">Na steni nad klopjo so fiksirane 3, na steni ob tušu pa 4 kljukice za obešanje oblek. Kljukica za obešanje je na primer RUJZ DESIGN 2084 srebrna ali enakovredno. </t>
  </si>
  <si>
    <t>64.</t>
  </si>
  <si>
    <t>DELOVNI PULT Z OBLOGO</t>
  </si>
  <si>
    <t>65.</t>
  </si>
  <si>
    <t>DELOVNI PULT Z OBLOGO IN PREDALNIKI</t>
  </si>
  <si>
    <t>N A D S T R O P J E</t>
  </si>
  <si>
    <t>N   1   P L E S N I   S T U D I O</t>
  </si>
  <si>
    <t>66.</t>
  </si>
  <si>
    <t>POMOŽNI STOL</t>
  </si>
  <si>
    <t>S I S T E M   O Z N A Č E V A N J A   P R O S T O R O V</t>
  </si>
  <si>
    <t xml:space="preserve">Pred izdelavo je potrebno pridobiti ustrezne podatke o vsebini označevalnih tabel. Všteto je oblikovanje in izvedba z montažo. Pred izvedbo naj predlog potrdi projektant. </t>
  </si>
  <si>
    <t>67.</t>
  </si>
  <si>
    <t>TABLICE NA VRATIH</t>
  </si>
  <si>
    <t xml:space="preserve">Označevalne tablice za vrata, izdelane iz alu pločevine, mat, vstavljene v tanek pritrdilni okvir, dim. cca 5 x 20 cm, debelina do 0,5 cm, z možnostjo menjave. Tablica lepljena na vrata z dvostranskim lepilnim trakom ali drugače. Predlog mora potrditi projektant. </t>
  </si>
  <si>
    <t>68.</t>
  </si>
  <si>
    <t>TABLICE S SIMBOLOM NA VRATIH SANITARIJE / GARDEROBE M,Ž</t>
  </si>
  <si>
    <t xml:space="preserve">Označevalne tablice na vratih sanitarije M, Ž in garderobe M, Ž. 
Okrogla RF mat ploščica z izrezano ikono (predlog mora potrditi projektant), premera cca 5 cm. </t>
  </si>
  <si>
    <t>69.</t>
  </si>
  <si>
    <t>SAMOLEPILNA FOLIJA NA STEKLENIH VRATIH</t>
  </si>
  <si>
    <t>Samolepilna folija na steklenih vratih, označevalna grafika v širini do 0,5 m, printana na transparentno folijo lepljeno na steklo. Vzorec grafike v PDF obliki zagotovi projektant. (Ocena)</t>
  </si>
  <si>
    <t>VNESI POPUST:</t>
  </si>
  <si>
    <t>Ljubljana, 3.junij 2024</t>
  </si>
  <si>
    <r>
      <t>Mizarski del pohištva je večinoma izdelan iz</t>
    </r>
    <r>
      <rPr>
        <b/>
        <sz val="9.5"/>
        <rFont val="Calibri"/>
        <family val="2"/>
        <charset val="238"/>
        <scheme val="minor"/>
      </rPr>
      <t xml:space="preserve"> iverala d 18 mm in ultrapasa d 28 mm barve </t>
    </r>
    <r>
      <rPr>
        <b/>
        <u/>
        <sz val="9.5"/>
        <rFont val="Calibri"/>
        <family val="2"/>
        <charset val="238"/>
        <scheme val="minor"/>
      </rPr>
      <t>Egger Alabaster white U104 ST9 z ABS nalimki enake barve.</t>
    </r>
    <r>
      <rPr>
        <sz val="9.5"/>
        <rFont val="Calibri"/>
        <family val="2"/>
        <charset val="238"/>
        <scheme val="minor"/>
      </rPr>
      <t xml:space="preserve"> Posamezni elementi (manjši del, ki je v popisu poudarjen pri aktualni postavki in označen v načrtu) so iz </t>
    </r>
    <r>
      <rPr>
        <b/>
        <sz val="9.5"/>
        <rFont val="Calibri"/>
        <family val="2"/>
        <charset val="238"/>
        <scheme val="minor"/>
      </rPr>
      <t xml:space="preserve">iverala d 18 mm / ultrapasa d 28 mm v imitaciji lesa kot na primer: </t>
    </r>
    <r>
      <rPr>
        <b/>
        <u/>
        <sz val="9.5"/>
        <rFont val="Calibri"/>
        <family val="2"/>
        <charset val="238"/>
        <scheme val="minor"/>
      </rPr>
      <t xml:space="preserve"> Egger H3840 ST9 Natural Mandal Maple z ABS nalimki iste barve ali Egger H1733 ST9 Mainau Birch</t>
    </r>
    <r>
      <rPr>
        <b/>
        <sz val="9.5"/>
        <rFont val="Calibri"/>
        <family val="2"/>
        <charset val="238"/>
        <scheme val="minor"/>
      </rPr>
      <t>.</t>
    </r>
    <r>
      <rPr>
        <sz val="9.5"/>
        <rFont val="Calibri"/>
        <family val="2"/>
        <charset val="238"/>
        <scheme val="minor"/>
      </rPr>
      <t xml:space="preserve"> Barva bo prilagojena barvi stolov, predvidoma bo izbrana ena od dveh predlaganih. Izbor potrdi projektant. </t>
    </r>
    <r>
      <rPr>
        <b/>
        <sz val="9.5"/>
        <rFont val="Calibri"/>
        <family val="2"/>
        <charset val="238"/>
        <scheme val="minor"/>
      </rPr>
      <t>Kovinski elementi</t>
    </r>
    <r>
      <rPr>
        <sz val="9.5"/>
        <rFont val="Calibri"/>
        <family val="2"/>
        <charset val="238"/>
        <scheme val="minor"/>
      </rPr>
      <t xml:space="preserve"> (podnožje miz, klopi in kovinske obloge) </t>
    </r>
    <r>
      <rPr>
        <b/>
        <sz val="9.5"/>
        <rFont val="Calibri"/>
        <family val="2"/>
        <charset val="238"/>
        <scheme val="minor"/>
      </rPr>
      <t xml:space="preserve">so vroče cinkani in prašno barvani v </t>
    </r>
    <r>
      <rPr>
        <b/>
        <u/>
        <sz val="9.5"/>
        <rFont val="Calibri"/>
        <family val="2"/>
        <charset val="238"/>
        <scheme val="minor"/>
      </rPr>
      <t>mat belo RAL 9010 Reinweis</t>
    </r>
    <r>
      <rPr>
        <sz val="9.5"/>
        <rFont val="Calibri"/>
        <family val="2"/>
        <charset val="238"/>
        <scheme val="minor"/>
      </rPr>
      <t xml:space="preserve">. </t>
    </r>
  </si>
  <si>
    <t>Odmične spone so povsod BLUM Clik top BLUMOTION (mehanizem blaženja) s 107° kotom odpiranja ali enakovredno.</t>
  </si>
  <si>
    <t xml:space="preserve">Vodila predalov so skrita, npr. BLUM TANDEM (za lahkoten tek) z integriranim BLUMOTION SISTEMOM za z mehko zapiranje in skritimi vodili za lesene predale. Nastavitev višine prek sklopke brez orodja in tolerančna izravnava po globini in širini. Samozapiralna tehnika BLUMATIC, cinkano jeklo. Ali enakovredno.
</t>
  </si>
  <si>
    <r>
      <t xml:space="preserve">Stol unikatne oblike na kolesih, sediščna školjka v lesu, struktura stola (okvir) izdelani iz jeklenih cevi krožnega preseka, krivljeno, ter prašno barvano v beli barvi RAL9016, podnožje s štirimi (4) samozaviralnimi kolesi za trda tla, ergonomska sediščna školjka iz krivljene vezane plošče bukve izgled natur, z odprtino v hrbtišču za lažjo manipulacijo, robovi so zaobljeni, pritrditev na podnožje je nevidna, velikost sediščne školjke skladna z DIN EN 1729, s sistemom piggy back (nalaganje na mize), stol je naložljiv v višino minimalno osem (8) kosov, ima certifikat GREENGUARD Gold, ne uporabljajo nevarnih snovi za otroke, primerno za šole, GS (varnost izdelka), LGA (vsebuje nizko raven onesnaževalcev okolja), stol je oblikoval priznan evropski oblikovalec kot nap. Werther Toffoloni, Emilio Nanni, Jasper Morison, dim: širina 51cm, globina 57cm, višina 83.5cm, višina sedišča 44.5 cm 
</t>
    </r>
    <r>
      <rPr>
        <b/>
        <sz val="9.5"/>
        <color theme="1"/>
        <rFont val="Calibri"/>
        <family val="2"/>
        <charset val="238"/>
        <scheme val="minor"/>
      </rPr>
      <t>kot npr: VS Möbel COMPASS-VF 31324</t>
    </r>
    <r>
      <rPr>
        <sz val="9.5"/>
        <color theme="1"/>
        <rFont val="Calibri"/>
        <family val="2"/>
        <charset val="238"/>
        <scheme val="minor"/>
      </rPr>
      <t xml:space="preserve"> ali tehnično in oblikovno enakovreden.</t>
    </r>
  </si>
  <si>
    <r>
      <t xml:space="preserve">Koš za smeti, okrogle oblike, premer 25 cm, višina 38 cm, teža 1.15 kg, izdelan iz recikliranega termoplastičnega tehnopolimera iz industrijskih odpadkov, mehak na dotik, 
Koš za smeti </t>
    </r>
    <r>
      <rPr>
        <b/>
        <sz val="9.5"/>
        <color theme="1"/>
        <rFont val="Calibri"/>
        <family val="2"/>
        <charset val="238"/>
        <scheme val="minor"/>
      </rPr>
      <t>kot npr. Kartell koš za smeti, št. 0467003</t>
    </r>
    <r>
      <rPr>
        <sz val="9.5"/>
        <color theme="1"/>
        <rFont val="Calibri"/>
        <family val="2"/>
        <charset val="238"/>
        <scheme val="minor"/>
      </rPr>
      <t>, bele mat barve - 03 white (design Gino Colombini, 1966) ali enakovredno</t>
    </r>
  </si>
  <si>
    <r>
      <t xml:space="preserve">Koš za smeti, okrogle oblike, premer 25 cm, višina 38 cm, teža 1.15 kg, izdelan iz recikliranega termoplastičnega tehnopolimera iz industrijskih odpadkov, mehak na dotik, 
Koš za smeti kot npr. </t>
    </r>
    <r>
      <rPr>
        <b/>
        <sz val="9.5"/>
        <color theme="1"/>
        <rFont val="Calibri"/>
        <family val="2"/>
        <charset val="238"/>
        <scheme val="minor"/>
      </rPr>
      <t>Kartell koš za smeti, št. 0467003</t>
    </r>
    <r>
      <rPr>
        <sz val="9.5"/>
        <color theme="1"/>
        <rFont val="Calibri"/>
        <family val="2"/>
        <charset val="238"/>
        <scheme val="minor"/>
      </rPr>
      <t>, bele mat barve - 03 white (design Gino Colombini, 1966) ali enakovredno</t>
    </r>
  </si>
  <si>
    <r>
      <t xml:space="preserve">STOL 1 </t>
    </r>
    <r>
      <rPr>
        <sz val="9.5"/>
        <color theme="1"/>
        <rFont val="Calibri"/>
        <family val="2"/>
        <charset val="238"/>
        <scheme val="minor"/>
      </rPr>
      <t>(belo podnožje, lesen sedež)</t>
    </r>
  </si>
  <si>
    <r>
      <t xml:space="preserve">Stol unikatne oblike s kovinsko konstrukcija, sedišče in hrbtišče v lesu, struktura stola (okvir) izdelani iz jeklenih cevi krožnega preseka, krivljeno, ter prašno barvano v beli barvi RAL 9016, podnožje s štirimi (4) nogami z zaščitnimi čepi za trda tla, sedišče (globine minimalno 43cm in širine minimalno 50cm) in hrbtišče izdelana iz krivljene vezane plošče bukve, ki je luženo na barvo lesa Jesena izgleda natur, stol je naložljiv v višino minimalno štiri kose, izdelano v barvi po projektu PZI, stol ima opravljen test trdnosti, trajnosti in varnosti pisarniškega pohištva, testiran po standardu EN 1728:2000, stol je oblikoval priznan evropski oblikovalec kot nap. Werther Toffoloni, Emilio Nanni, Jasper Morison, dim: širina 57cm, globina 53cm, višina 77cm, višina sedišča 47 cm, </t>
    </r>
    <r>
      <rPr>
        <b/>
        <sz val="9.5"/>
        <color theme="1"/>
        <rFont val="Calibri"/>
        <family val="2"/>
        <charset val="238"/>
        <scheme val="minor"/>
      </rPr>
      <t>kot npr: Billiani DOLL 588</t>
    </r>
    <r>
      <rPr>
        <sz val="9.5"/>
        <color theme="1"/>
        <rFont val="Calibri"/>
        <family val="2"/>
        <charset val="238"/>
        <scheme val="minor"/>
      </rPr>
      <t xml:space="preserve"> ali tehnično in oblikovno enakovreden </t>
    </r>
  </si>
  <si>
    <r>
      <t xml:space="preserve">STOL 2 </t>
    </r>
    <r>
      <rPr>
        <sz val="9.5"/>
        <color theme="1"/>
        <rFont val="Calibri"/>
        <family val="2"/>
        <charset val="238"/>
        <scheme val="minor"/>
      </rPr>
      <t>(oranžno podnožje, lesen sedež)</t>
    </r>
  </si>
  <si>
    <r>
      <t>Stol unikatne oblike s kovinsko konstrukcija, sedišče in hrbtišče v lesu, struktura stola (okvir) izdelani iz jeklenih cevi krožnega preseka, krivljeno, ter prašno barvano v rdeče oranžni barvi NCS S 1070-Y08R, podnožje s štirimi (4) nogami z zaščitnimi čepi za trda tla, sedišče (globine minimalno 43cm in širine minimalno 50cm) in hrbtišče izdelana iz krivljene vezane plošče bukve, ki je luženo na barvo lesa Jesena izgleda natur, stol je naložljiv v višino minimalno štiri kose, izdelano v barvi po projektu PZI, stol ima opravljen test trdnosti, trajnosti in varnosti pisarniškega pohištva, testiran po standardu EN 1728:2000, stol je oblikoval priznan evropski oblikovalec kot nap. Werther Toffoloni, Emilio Nanni, Jasper Morison, dim: širina 57cm, globina 53cm, višina 77cm, višina sedišča 47 cm,</t>
    </r>
    <r>
      <rPr>
        <b/>
        <sz val="9.5"/>
        <color theme="1"/>
        <rFont val="Calibri"/>
        <family val="2"/>
        <charset val="238"/>
        <scheme val="minor"/>
      </rPr>
      <t xml:space="preserve"> kot npr:</t>
    </r>
    <r>
      <rPr>
        <sz val="9.5"/>
        <color theme="1"/>
        <rFont val="Calibri"/>
        <family val="2"/>
        <charset val="238"/>
        <scheme val="minor"/>
      </rPr>
      <t xml:space="preserve"> </t>
    </r>
    <r>
      <rPr>
        <b/>
        <sz val="9.5"/>
        <color theme="1"/>
        <rFont val="Calibri"/>
        <family val="2"/>
        <charset val="238"/>
        <scheme val="minor"/>
      </rPr>
      <t>Billiani DOLL 588</t>
    </r>
    <r>
      <rPr>
        <sz val="9.5"/>
        <color theme="1"/>
        <rFont val="Calibri"/>
        <family val="2"/>
        <charset val="238"/>
        <scheme val="minor"/>
      </rPr>
      <t xml:space="preserve"> ali tehnično in oblikovno enakovreden </t>
    </r>
  </si>
  <si>
    <r>
      <t xml:space="preserve">STOL 3 </t>
    </r>
    <r>
      <rPr>
        <sz val="9.5"/>
        <color theme="1"/>
        <rFont val="Calibri"/>
        <family val="2"/>
        <charset val="238"/>
        <scheme val="minor"/>
      </rPr>
      <t>(oranžno podnožje, oranžen sedež)</t>
    </r>
  </si>
  <si>
    <r>
      <t>Stol unikatne oblike s kovinsko konstrukcija, sedišče in hrbtišče v lesu, struktura stola (okvir) izdelani iz jeklenih cevi krožnega preseka, krivljeno, ter prašno barvano v rdeče oranžni barvi NCS S 1070-Y08R, podnožje s štirimi (4) nogami z zaščitnimi čepi za trda tla, sedišče (globine minimalno 43cm in širine minimalno 50cm) in hrbtišče izdelana iz krivljene vezane plošče bukve, s finalno rdeče oranžno barvo NCS S 1070-Y08R, stol je naložljiv v višino minimalno štiri kose, izdelano v barvi po projektu PZI, stol ima opravljen test trdnosti, trajnosti in varnosti pisarniškega pohištva, testiran po standardu EN 1728:2000, stol je oblikoval priznan evropski oblikovalec kot nap. Werther Toffoloni, Emilio Nanni, Jasper Morison, dim: širina 57cm, globina 53cm, višina 77cm, višina sedišča 47 cm,</t>
    </r>
    <r>
      <rPr>
        <b/>
        <sz val="9.5"/>
        <color theme="1"/>
        <rFont val="Calibri"/>
        <family val="2"/>
        <charset val="238"/>
        <scheme val="minor"/>
      </rPr>
      <t xml:space="preserve"> kot npr:</t>
    </r>
    <r>
      <rPr>
        <sz val="9.5"/>
        <color theme="1"/>
        <rFont val="Calibri"/>
        <family val="2"/>
        <charset val="238"/>
        <scheme val="minor"/>
      </rPr>
      <t xml:space="preserve"> </t>
    </r>
    <r>
      <rPr>
        <b/>
        <sz val="9.5"/>
        <color theme="1"/>
        <rFont val="Calibri"/>
        <family val="2"/>
        <charset val="238"/>
        <scheme val="minor"/>
      </rPr>
      <t>Billiani DOLL 588</t>
    </r>
    <r>
      <rPr>
        <sz val="9.5"/>
        <color theme="1"/>
        <rFont val="Calibri"/>
        <family val="2"/>
        <charset val="238"/>
        <scheme val="minor"/>
      </rPr>
      <t xml:space="preserve"> ali tehnično in oblikovno enakovreden </t>
    </r>
  </si>
  <si>
    <r>
      <t>Stol unikatne oblike lesene masivne konstrukcije, sediščei vezani plošči, struktura stola (okvir) izdelani iz masivnega bukovega lesa, ki je luženo na barvo lesa Jesena izgleda natur, podnožje s štirimi (4) nogami z zaščitnimi čepi za trda tla, sedišče (globine minimalno 38cm in širine minimalno 43cm) iz krivljene vezane plošče bukve, ki je luženo na barvo lesa Jesena izgleda natur, iizdelano v barvi po projektu PZI, stol ima opravljen test trdnosti, trajnosti in varnosti pisarniškega pohištva, testiran po standardu EN 1728:2012, stol je oblikoval priznan evropski oblikovalec kot nap. Werther Toffoloni, Emilio Nanni, Jasper Morison, širina 57cm, globina 53cm, višina 63cm, višina sedišča 60 cm</t>
    </r>
    <r>
      <rPr>
        <b/>
        <sz val="9.5"/>
        <color theme="1"/>
        <rFont val="Calibri"/>
        <family val="2"/>
        <charset val="238"/>
        <scheme val="minor"/>
      </rPr>
      <t xml:space="preserve"> kot npr: Billiani GRADISCA</t>
    </r>
    <r>
      <rPr>
        <sz val="9.5"/>
        <color theme="1"/>
        <rFont val="Calibri"/>
        <family val="2"/>
        <charset val="238"/>
        <scheme val="minor"/>
      </rPr>
      <t xml:space="preserve"> ali tehnično in oblikovno enakovreden</t>
    </r>
  </si>
  <si>
    <r>
      <t>MIZA 1</t>
    </r>
    <r>
      <rPr>
        <sz val="9.5"/>
        <color theme="1"/>
        <rFont val="Calibri"/>
        <family val="2"/>
        <charset val="238"/>
        <scheme val="minor"/>
      </rPr>
      <t xml:space="preserve"> (180 x 80) </t>
    </r>
  </si>
  <si>
    <r>
      <t>Zložljiv miza, na kovinskem podnožju s kolesi in pravokotno mizno ploščo, struktura mize (okvir) izdelani iz jekla pravokotnega preseka, z dvema litima aluminjastima stebroma, ki nosita podnožje (krake) z kolesi za trda tla, struktura je prašno barvana v beli barvi, kolesa so samozaviralna in opremljena z blokado gibanja, mehanizem poklopne mize je izdelan iz kovine in dveh plastičnih ročajev, s katerimi se miza zloži, pravokotna mizna plošča izdelana iz iverne plošče debeline 25mm, z varjenimi ABS robovi deb.2mm v enaki barvi kot plošča, finalna obdelava enaka ostali opremiv imitaciji lesa, kot npr. Egger H3840 ST9 (ultrapas) zgoraj in spodaj ali enakovredno, izdelano v barvi po projektu PZI, miza ima opravljen test trdnosti, trajnosti in varnosti pisarniškega pohištva, testiran po standardu EN 1730, miza ima opravljen test varnosti za pisrniško uporabo EN 15372:2016 (5.1-5.2), mizo je oblikoval priznan evropski oblikovalec kot nap. Werther Toffoloni, Emilio Nanni, Jorge Pensi design studio, dim: širina 180cm, globina 80cm, višina 73cm, višina mizne plošče 73cm, zložena višina 115cm,</t>
    </r>
    <r>
      <rPr>
        <b/>
        <sz val="9.5"/>
        <color theme="1"/>
        <rFont val="Calibri"/>
        <family val="2"/>
        <charset val="238"/>
        <scheme val="minor"/>
      </rPr>
      <t xml:space="preserve"> kot npr: Pedrali YPSILON+</t>
    </r>
    <r>
      <rPr>
        <sz val="9.5"/>
        <color theme="1"/>
        <rFont val="Calibri"/>
        <family val="2"/>
        <charset val="238"/>
        <scheme val="minor"/>
      </rPr>
      <t xml:space="preserve"> ali tehnično in oblikovno enakovreden </t>
    </r>
  </si>
  <si>
    <r>
      <t>MIZA 2</t>
    </r>
    <r>
      <rPr>
        <sz val="9.5"/>
        <color theme="1"/>
        <rFont val="Calibri"/>
        <family val="2"/>
        <charset val="238"/>
        <scheme val="minor"/>
      </rPr>
      <t xml:space="preserve"> (fi 130) </t>
    </r>
  </si>
  <si>
    <r>
      <t xml:space="preserve">Jedilna miza, na kovinskem zvezda podnožju s krožno mizno ploščo, struktura mize (okvir) izdelani iz litega alumininja (steber), ki je na podnožju s štirimi (4) kraki, struktura je prašno barvana v beli barvi, opremljeno z nastavljivimi zaščitnimi čepki za tla, krožna mizna plošča izdelana iz iverne plošče debeline 25mm, z varjenimi ABS robovi deb.2mm v enaki barvi kot plošča, finalna obdelava kot npr. Egger H3840 ST9 (ultrapas) zgoraj in spodaj ali enakovredno, iizdelano v barvi po projektu PZI, miza ima opravljen test trdnosti, trajnosti in varnosti pisarniškega pohištva, testiran po standardu EN 1730, miza ima opravljen test varnosti za pisrniško uporabo EN 15372:2016 (5.1-5.2), mizo je oblikoval priznan evropski oblikovalec kot nap. Werther Toffoloni, Emilio Nanni, Jorge Pensi design studio, dim: širina 130cm, globina 130cm, višina 73cm, višina mizne plošče 73cm, zložena višina 115cm, </t>
    </r>
    <r>
      <rPr>
        <b/>
        <sz val="9.5"/>
        <color theme="1"/>
        <rFont val="Calibri"/>
        <family val="2"/>
        <charset val="238"/>
        <scheme val="minor"/>
      </rPr>
      <t>kot npr: Pedrali YPSILON-4+</t>
    </r>
    <r>
      <rPr>
        <sz val="9.5"/>
        <color theme="1"/>
        <rFont val="Calibri"/>
        <family val="2"/>
        <charset val="238"/>
        <scheme val="minor"/>
      </rPr>
      <t xml:space="preserve"> ali tehnično in oblikovno enakovreden </t>
    </r>
  </si>
  <si>
    <r>
      <t>Stol unikatne oblike s kovinsko konstrukcija, sedišče in hrbtišče v lesu, struktura stola (okvir) izdelani iz jeklenih cevi krožnega preseka, krivljeno, ter prašno barvano v beli barvi RAL 9016, podnožje s štirimi (4) nogami z zaščitnimi čepi za trda tla, sedišče (globine minimalno 43cm in širine minimalno 50cm) in hrbtišče izdelana iz krivljene vezane plošče bukve, ki je luženo na barvo lesa Jesena izgleda natur, stol je naložljiv v višino minimalno štiri kose, izdelano v barvi po projektu PZI, stol ima opravljen test trdnosti, trajnosti in varnosti pisarniškega pohištva, testiran po standardu EN 1728:2000, stol je oblikoval priznan evropski oblikovalec kot nap. Werther Toffoloni, Emilio Nanni, Jasper Morison, dim: širina 57cm, globina 53cm, višina 77cm, višina sedišča 47 cm,</t>
    </r>
    <r>
      <rPr>
        <b/>
        <sz val="9.5"/>
        <color theme="1"/>
        <rFont val="Calibri"/>
        <family val="2"/>
        <charset val="238"/>
        <scheme val="minor"/>
      </rPr>
      <t xml:space="preserve"> kot npr: Billiani DOLL 588</t>
    </r>
    <r>
      <rPr>
        <sz val="9.5"/>
        <color theme="1"/>
        <rFont val="Calibri"/>
        <family val="2"/>
        <charset val="238"/>
        <scheme val="minor"/>
      </rPr>
      <t xml:space="preserve"> ali tehnično in oblikovno enakovreden </t>
    </r>
  </si>
  <si>
    <r>
      <t xml:space="preserve">Koš za smeti, okrogle oblike, premer 25 cm, višina 38 cm, teža 1.15 kg, izdelan iz recikliranega termoplastičnega tehnopolimera iz industrijskih odpadkov, mehak na dotik, 
Koš za smeti </t>
    </r>
    <r>
      <rPr>
        <b/>
        <sz val="9.5"/>
        <color theme="1"/>
        <rFont val="Calibri"/>
        <family val="2"/>
        <charset val="238"/>
        <scheme val="minor"/>
      </rPr>
      <t>kot npr.</t>
    </r>
    <r>
      <rPr>
        <sz val="9.5"/>
        <color theme="1"/>
        <rFont val="Calibri"/>
        <family val="2"/>
        <charset val="238"/>
        <scheme val="minor"/>
      </rPr>
      <t xml:space="preserve"> </t>
    </r>
    <r>
      <rPr>
        <b/>
        <sz val="9.5"/>
        <color theme="1"/>
        <rFont val="Calibri"/>
        <family val="2"/>
        <charset val="238"/>
        <scheme val="minor"/>
      </rPr>
      <t>Kartell koš za smeti, št. 0467003</t>
    </r>
    <r>
      <rPr>
        <sz val="9.5"/>
        <color theme="1"/>
        <rFont val="Calibri"/>
        <family val="2"/>
        <charset val="238"/>
        <scheme val="minor"/>
      </rPr>
      <t>, bele mat barve - 03 white (design Gino Colombini, 1966) ali enakovredno</t>
    </r>
  </si>
  <si>
    <r>
      <t xml:space="preserve">Delovni pult je dimenzij (d x g ) 200 x 70 cm z nastavljivo višino. Sestavljen je iz masivne plošče d 4 cm in kovinskega podnožja. Za mizo je perforirana plošča (iz dveh kosov) s prilagojenim delom za parapetni kanal. Delovni pult </t>
    </r>
    <r>
      <rPr>
        <b/>
        <sz val="9.5"/>
        <color theme="1"/>
        <rFont val="Calibri"/>
        <family val="2"/>
        <charset val="238"/>
        <scheme val="minor"/>
      </rPr>
      <t>je na primer Unior Delovni pult modul A3</t>
    </r>
    <r>
      <rPr>
        <sz val="9.5"/>
        <color theme="1"/>
        <rFont val="Calibri"/>
        <family val="2"/>
        <charset val="238"/>
        <scheme val="minor"/>
      </rPr>
      <t xml:space="preserve"> ali enakovredno.</t>
    </r>
  </si>
  <si>
    <r>
      <t xml:space="preserve">Delovni pult je dimenzij (d x g ) 150 x 70 cm. Sestavljen je iz masivne plošče d 4 cm in kovinskega podnožja, delno nastavljiva višina z dodatkom pod predalnikom. Za mizo je perforirana plošča (iz dveh kosov) s prilagojenim delom za parapetni kanal. Pod mizo je kovinski predalnik s 6 ozkimi predali. Delovni pult je </t>
    </r>
    <r>
      <rPr>
        <b/>
        <sz val="9.5"/>
        <color theme="1"/>
        <rFont val="Calibri"/>
        <family val="2"/>
        <charset val="238"/>
        <scheme val="minor"/>
      </rPr>
      <t>na primer Unior Delovni pult modul A16</t>
    </r>
    <r>
      <rPr>
        <sz val="9.5"/>
        <color theme="1"/>
        <rFont val="Calibri"/>
        <family val="2"/>
        <charset val="238"/>
        <scheme val="minor"/>
      </rPr>
      <t xml:space="preserve"> ali enakovredno.</t>
    </r>
  </si>
  <si>
    <r>
      <t xml:space="preserve">Stol unikatne oblike na kolesih, sediščna školjka v lesu, struktura stola (okvir) izdelani iz jeklenih cevi krožnega preseka, krivljeno, ter prašno barvano v črni barvi RAL9011, ergonomska sediščna školjka iz krivljene vezane plošče bukve izgled luženo belo, z odprtino v hrbtišču za lažjo manipulacijo, robovi so zaobljeni, pritrditev na podnožje je nevidna, velikost sediščne školjke skladna z DIN EN 1729, s sistemom piggy back (nalaganje na mize), stol je naložljiv v višino minimalno osem (8) kosov, izdelano v barvi po projektu PZI, stol ima certifikat GREENGUARD Gold (prej GREENGUARD Children &amp; Schools), ne uporabljajo nevarnih snovi za otroke, primerno za šole in bolnice, GS (varnost izdelka), LGA (vsebuje nizko raven onesnaževalcev okolja), stol je oblikoval priznan evropski oblikovalec kot nap. Werther Toffoloni, Emilio Nanni, Jasper Morison, dim: širina 51cm, globina 57cm, višina 83.5cm, višina sedišča 44.5 cm, </t>
    </r>
    <r>
      <rPr>
        <b/>
        <sz val="9.5"/>
        <color theme="1"/>
        <rFont val="Calibri"/>
        <family val="2"/>
        <charset val="238"/>
        <scheme val="minor"/>
      </rPr>
      <t>kot npr:</t>
    </r>
    <r>
      <rPr>
        <sz val="9.5"/>
        <color theme="1"/>
        <rFont val="Calibri"/>
        <family val="2"/>
        <charset val="238"/>
        <scheme val="minor"/>
      </rPr>
      <t xml:space="preserve"> </t>
    </r>
    <r>
      <rPr>
        <b/>
        <sz val="9.5"/>
        <color theme="1"/>
        <rFont val="Calibri"/>
        <family val="2"/>
        <charset val="238"/>
        <scheme val="minor"/>
      </rPr>
      <t>VS Möbel COMPASS-VF 31324</t>
    </r>
    <r>
      <rPr>
        <sz val="9.5"/>
        <color theme="1"/>
        <rFont val="Calibri"/>
        <family val="2"/>
        <charset val="238"/>
        <scheme val="minor"/>
      </rPr>
      <t xml:space="preserve"> ali tehnično in oblikovno enakovreden </t>
    </r>
  </si>
  <si>
    <t>SKUPAJ V EUR BREZ DDV:</t>
  </si>
  <si>
    <t xml:space="preserve">POPIS NOTRANJE OPREME PRIZIDAVE OŠ MILANA ŠUŠTARŠIČA </t>
  </si>
  <si>
    <r>
      <t>POPUST v % (</t>
    </r>
    <r>
      <rPr>
        <b/>
        <sz val="10"/>
        <rFont val="Calibri"/>
        <family val="2"/>
        <charset val="238"/>
        <scheme val="minor"/>
      </rPr>
      <t>Popust velja za vse sklope)</t>
    </r>
  </si>
  <si>
    <t>REKAPITULACIJA NOTRANJE OPREME</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</si>
</sst>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0\ _€_-;\-* #,##0\ _€_-;_-* &quot;-&quot;\ _€_-;_-@_-"/>
    <numFmt numFmtId="44" formatCode="_-* #,##0.00\ &quot;€&quot;_-;\-* #,##0.00\ &quot;€&quot;_-;_-* &quot;-&quot;??\ &quot;€&quot;_-;_-@_-"/>
    <numFmt numFmtId="43" formatCode="_-* #,##0.00\ _€_-;\-* #,##0.00\ _€_-;_-* &quot;-&quot;??\ _€_-;_-@_-"/>
    <numFmt numFmtId="164" formatCode="_-* #,##0.00\ _S_I_T_-;\-* #,##0.00\ _S_I_T_-;_-* &quot;-&quot;??\ _S_I_T_-;_-@_-"/>
    <numFmt numFmtId="165" formatCode="_-* #,##0.00\ &quot;SIT&quot;_-;\-* #,##0.00\ &quot;SIT&quot;_-;_-* &quot;-&quot;??\ &quot;SIT&quot;_-;_-@_-"/>
    <numFmt numFmtId="166" formatCode="#,##0.00&quot; &quot;[$€-424];[Red]&quot;-&quot;#,##0.00&quot; &quot;[$€-424]"/>
    <numFmt numFmtId="167" formatCode="#,##0.00&quot; SIT &quot;;\-#,##0.00&quot; SIT &quot;;&quot; -&quot;#&quot; SIT &quot;;@\ "/>
    <numFmt numFmtId="168" formatCode="#,##0.00&quot;       &quot;;\-#,##0.00&quot;       &quot;;&quot; -&quot;#&quot;       &quot;;@\ "/>
    <numFmt numFmtId="169" formatCode="#,##0.00&quot;    &quot;;\-#,##0.00&quot;    &quot;;&quot; -&quot;#&quot;    &quot;;@\ "/>
    <numFmt numFmtId="170" formatCode="dd/mm/yyyy"/>
    <numFmt numFmtId="171" formatCode="#,##0&quot;       &quot;;\-#,##0&quot;       &quot;;&quot; -       &quot;;@\ "/>
    <numFmt numFmtId="172" formatCode="_-* #,##0.00\ _S_I_T_-;\-* #,##0.00\ _S_I_T_-;_-* \-??\ _S_I_T_-;_-@_-"/>
    <numFmt numFmtId="173" formatCode="_-* #,##0.00&quot; SIT&quot;_-;\-* #,##0.00&quot; SIT&quot;_-;_-* \-??&quot; SIT&quot;_-;_-@_-"/>
    <numFmt numFmtId="174" formatCode="General_)"/>
    <numFmt numFmtId="175" formatCode="_-* #,##0.00\ _€_-;\-* #,##0.00\ _€_-;_-* \-??\ _€_-;_-@_-"/>
    <numFmt numFmtId="176" formatCode="#,##0\ &quot;SIT&quot;;\-#,##0\ &quot;SIT&quot;"/>
    <numFmt numFmtId="177" formatCode="#,##0\ &quot;SIT&quot;;[Red]\-#,##0\ &quot;SIT&quot;"/>
    <numFmt numFmtId="178" formatCode="_-* #,##0\ _S_I_T_-;\-* #,##0\ _S_I_T_-;_-* &quot;- &quot;_S_I_T_-;_-@_-"/>
    <numFmt numFmtId="179" formatCode="#,##0.00\ [$EUR];\-#,##0.00\ [$EUR]"/>
  </numFmts>
  <fonts count="124">
    <font>
      <sz val="10"/>
      <name val="Arial"/>
      <charset val="238"/>
    </font>
    <font>
      <sz val="11"/>
      <color theme="1"/>
      <name val="Calibri"/>
      <family val="2"/>
      <charset val="238"/>
      <scheme val="minor"/>
    </font>
    <font>
      <sz val="11"/>
      <color theme="1"/>
      <name val="Calibri"/>
      <family val="2"/>
      <charset val="238"/>
      <scheme val="minor"/>
    </font>
    <font>
      <sz val="11"/>
      <color indexed="8"/>
      <name val="Calibri"/>
      <family val="2"/>
      <charset val="238"/>
    </font>
    <font>
      <sz val="10"/>
      <name val="Arial"/>
      <family val="2"/>
      <charset val="238"/>
    </font>
    <font>
      <sz val="10"/>
      <name val="SL Dutch"/>
      <charset val="238"/>
    </font>
    <font>
      <sz val="10"/>
      <name val="Arial"/>
      <family val="2"/>
    </font>
    <font>
      <sz val="10"/>
      <name val="Arial CE"/>
      <family val="2"/>
      <charset val="238"/>
    </font>
    <font>
      <sz val="10"/>
      <name val="Arial CE"/>
      <charset val="238"/>
    </font>
    <font>
      <sz val="10"/>
      <name val="Arial CE"/>
      <family val="2"/>
    </font>
    <font>
      <sz val="10"/>
      <name val="Arial CE"/>
    </font>
    <font>
      <sz val="10"/>
      <name val="Times New Roman CE"/>
      <family val="1"/>
      <charset val="238"/>
    </font>
    <font>
      <sz val="10"/>
      <name val="Arial"/>
      <family val="2"/>
      <charset val="1"/>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11"/>
      <color indexed="8"/>
      <name val="Calibri"/>
      <family val="2"/>
      <charset val="238"/>
    </font>
    <font>
      <sz val="11"/>
      <color indexed="8"/>
      <name val="Arial"/>
      <family val="2"/>
      <charset val="238"/>
    </font>
    <font>
      <b/>
      <sz val="15"/>
      <color indexed="48"/>
      <name val="Calibri"/>
      <family val="2"/>
      <charset val="238"/>
    </font>
    <font>
      <b/>
      <sz val="13"/>
      <color indexed="48"/>
      <name val="Calibri"/>
      <family val="2"/>
      <charset val="238"/>
    </font>
    <font>
      <b/>
      <sz val="11"/>
      <color indexed="48"/>
      <name val="Calibri"/>
      <family val="2"/>
      <charset val="238"/>
    </font>
    <font>
      <b/>
      <sz val="18"/>
      <color indexed="48"/>
      <name val="Cambria"/>
      <family val="2"/>
      <charset val="238"/>
    </font>
    <font>
      <sz val="10"/>
      <color indexed="8"/>
      <name val="Arial Narrow"/>
      <family val="2"/>
      <charset val="238"/>
    </font>
    <font>
      <sz val="11"/>
      <name val="Arial Narrow CE"/>
      <family val="2"/>
      <charset val="238"/>
    </font>
    <font>
      <sz val="12"/>
      <name val="Times New Roman"/>
      <family val="1"/>
      <charset val="238"/>
    </font>
    <font>
      <sz val="11"/>
      <color indexed="59"/>
      <name val="Calibri"/>
      <family val="2"/>
      <charset val="238"/>
    </font>
    <font>
      <sz val="11"/>
      <color indexed="8"/>
      <name val="Times New Roman"/>
      <family val="1"/>
      <charset val="238"/>
    </font>
    <font>
      <b/>
      <sz val="11"/>
      <color indexed="60"/>
      <name val="Calibri"/>
      <family val="2"/>
      <charset val="238"/>
    </font>
    <font>
      <u/>
      <sz val="11"/>
      <color indexed="12"/>
      <name val="Calibri"/>
      <family val="2"/>
      <charset val="238"/>
    </font>
    <font>
      <sz val="12"/>
      <name val="Times New Roman"/>
      <family val="1"/>
      <charset val="1"/>
    </font>
    <font>
      <sz val="11"/>
      <color indexed="8"/>
      <name val="Arial"/>
      <family val="2"/>
      <charset val="1"/>
    </font>
    <font>
      <b/>
      <sz val="11"/>
      <color indexed="10"/>
      <name val="Calibri"/>
      <family val="2"/>
      <charset val="238"/>
    </font>
    <font>
      <sz val="10"/>
      <name val="Mangal"/>
      <family val="2"/>
      <charset val="238"/>
    </font>
    <font>
      <sz val="9"/>
      <name val="Futura Prins"/>
      <charset val="238"/>
    </font>
    <font>
      <sz val="9"/>
      <name val="Futura Prins"/>
      <charset val="1"/>
    </font>
    <font>
      <b/>
      <sz val="15"/>
      <color indexed="62"/>
      <name val="Calibri"/>
      <family val="2"/>
      <charset val="238"/>
    </font>
    <font>
      <b/>
      <sz val="13"/>
      <color indexed="62"/>
      <name val="Calibri"/>
      <family val="2"/>
      <charset val="238"/>
    </font>
    <font>
      <b/>
      <sz val="11"/>
      <color indexed="62"/>
      <name val="Calibri"/>
      <family val="2"/>
      <charset val="238"/>
    </font>
    <font>
      <b/>
      <sz val="11"/>
      <name val="Arial CE"/>
      <family val="2"/>
      <charset val="238"/>
    </font>
    <font>
      <sz val="12"/>
      <name val="Times New Roman CE"/>
      <family val="1"/>
      <charset val="238"/>
    </font>
    <font>
      <sz val="10"/>
      <color indexed="8"/>
      <name val="Times New Roman"/>
      <family val="1"/>
      <charset val="238"/>
    </font>
    <font>
      <sz val="10"/>
      <name val="MS Sans Serif"/>
      <family val="2"/>
      <charset val="238"/>
    </font>
    <font>
      <sz val="11"/>
      <color indexed="19"/>
      <name val="Calibri"/>
      <family val="2"/>
      <charset val="238"/>
    </font>
    <font>
      <sz val="10"/>
      <name val="Courier New"/>
      <family val="1"/>
      <charset val="238"/>
    </font>
    <font>
      <sz val="11"/>
      <name val="Futura Prins"/>
      <charset val="238"/>
    </font>
    <font>
      <sz val="11"/>
      <name val="Futura Prins"/>
      <charset val="1"/>
    </font>
    <font>
      <b/>
      <sz val="18"/>
      <color indexed="62"/>
      <name val="Cambria"/>
      <family val="2"/>
      <charset val="238"/>
    </font>
    <font>
      <sz val="11"/>
      <color indexed="8"/>
      <name val="Arial"/>
      <family val="2"/>
    </font>
    <font>
      <sz val="11"/>
      <color indexed="8"/>
      <name val="Arial CE1"/>
      <charset val="238"/>
    </font>
    <font>
      <sz val="11"/>
      <name val="Arial Narrow CE"/>
      <charset val="238"/>
    </font>
    <font>
      <sz val="12"/>
      <name val="Times New Roman"/>
      <family val="1"/>
    </font>
    <font>
      <sz val="10"/>
      <color indexed="24"/>
      <name val="Arial"/>
      <family val="2"/>
      <charset val="238"/>
    </font>
    <font>
      <sz val="9"/>
      <name val="Futura Prins"/>
    </font>
    <font>
      <sz val="10"/>
      <name val="Courier"/>
      <family val="1"/>
      <charset val="238"/>
    </font>
    <font>
      <sz val="11"/>
      <name val="Futura Prins"/>
    </font>
    <font>
      <sz val="10"/>
      <name val="Century Gothic"/>
      <family val="2"/>
      <charset val="238"/>
    </font>
    <font>
      <sz val="12"/>
      <name val="Courier"/>
      <family val="1"/>
      <charset val="238"/>
    </font>
    <font>
      <sz val="11"/>
      <name val="Times New Roman"/>
      <family val="1"/>
      <charset val="238"/>
    </font>
    <font>
      <sz val="10"/>
      <name val="Arial"/>
      <family val="2"/>
      <charset val="204"/>
    </font>
    <font>
      <u/>
      <sz val="10"/>
      <color indexed="12"/>
      <name val="Arial CE"/>
      <charset val="238"/>
    </font>
    <font>
      <sz val="10"/>
      <name val="Verdana"/>
      <family val="2"/>
      <charset val="238"/>
    </font>
    <font>
      <sz val="11"/>
      <color indexed="8"/>
      <name val="Calibri"/>
      <family val="2"/>
    </font>
    <font>
      <sz val="8"/>
      <color indexed="8"/>
      <name val="Tahoma"/>
      <family val="2"/>
      <charset val="238"/>
    </font>
    <font>
      <u/>
      <sz val="10"/>
      <color indexed="12"/>
      <name val="Arial CE"/>
      <family val="2"/>
      <charset val="238"/>
    </font>
    <font>
      <sz val="12"/>
      <name val="Times New Roman CE"/>
      <charset val="238"/>
    </font>
    <font>
      <sz val="11"/>
      <name val="Times New Roman CE"/>
      <family val="1"/>
      <charset val="238"/>
    </font>
    <font>
      <sz val="11"/>
      <name val="Arial CE"/>
      <family val="2"/>
      <charset val="238"/>
    </font>
    <font>
      <sz val="10"/>
      <name val="Arial Narrow"/>
      <family val="2"/>
    </font>
    <font>
      <sz val="11"/>
      <color theme="1"/>
      <name val="Calibri"/>
      <family val="2"/>
      <charset val="238"/>
      <scheme val="minor"/>
    </font>
    <font>
      <b/>
      <i/>
      <sz val="16"/>
      <color rgb="FF000000"/>
      <name val="Arial"/>
      <family val="2"/>
      <charset val="238"/>
    </font>
    <font>
      <u/>
      <sz val="11"/>
      <color theme="10"/>
      <name val="Calibri"/>
      <family val="2"/>
      <charset val="238"/>
    </font>
    <font>
      <sz val="10"/>
      <color theme="1"/>
      <name val="Arial Narrow"/>
      <family val="2"/>
      <charset val="238"/>
    </font>
    <font>
      <sz val="10"/>
      <color theme="1"/>
      <name val="Arial"/>
      <family val="2"/>
      <charset val="238"/>
    </font>
    <font>
      <sz val="10"/>
      <color rgb="FF000000"/>
      <name val="Times New Roman"/>
      <family val="1"/>
      <charset val="238"/>
    </font>
    <font>
      <sz val="12"/>
      <color theme="1"/>
      <name val="Calibri"/>
      <family val="2"/>
      <scheme val="minor"/>
    </font>
    <font>
      <sz val="11"/>
      <color rgb="FF000000"/>
      <name val="Arial"/>
      <family val="2"/>
      <charset val="238"/>
    </font>
    <font>
      <b/>
      <i/>
      <u/>
      <sz val="11"/>
      <color rgb="FF000000"/>
      <name val="Arial"/>
      <family val="2"/>
      <charset val="238"/>
    </font>
    <font>
      <sz val="9"/>
      <name val="Arial"/>
      <family val="2"/>
      <charset val="238"/>
    </font>
    <font>
      <sz val="10"/>
      <color rgb="FF000000"/>
      <name val="Arial"/>
      <family val="2"/>
      <charset val="238"/>
    </font>
    <font>
      <u/>
      <sz val="10"/>
      <color theme="10"/>
      <name val="Arial"/>
      <family val="2"/>
      <charset val="238"/>
    </font>
    <font>
      <sz val="10"/>
      <name val="Arial"/>
      <family val="2"/>
    </font>
    <font>
      <sz val="9.5"/>
      <color theme="1"/>
      <name val="Calibri"/>
      <family val="2"/>
      <charset val="238"/>
      <scheme val="minor"/>
    </font>
    <font>
      <b/>
      <sz val="9.5"/>
      <color theme="1"/>
      <name val="Calibri"/>
      <family val="2"/>
      <charset val="238"/>
      <scheme val="minor"/>
    </font>
    <font>
      <sz val="10"/>
      <name val="Calibri"/>
      <family val="2"/>
      <charset val="238"/>
      <scheme val="minor"/>
    </font>
    <font>
      <sz val="9.5"/>
      <color rgb="FF000000"/>
      <name val="Calibri"/>
      <family val="2"/>
      <charset val="238"/>
      <scheme val="minor"/>
    </font>
    <font>
      <sz val="10"/>
      <color theme="1"/>
      <name val="Calibri"/>
      <family val="2"/>
      <charset val="238"/>
      <scheme val="minor"/>
    </font>
    <font>
      <sz val="9.5"/>
      <name val="Calibri"/>
      <family val="2"/>
      <charset val="238"/>
      <scheme val="minor"/>
    </font>
    <font>
      <b/>
      <sz val="10"/>
      <color theme="1"/>
      <name val="Calibri"/>
      <family val="2"/>
      <charset val="238"/>
      <scheme val="minor"/>
    </font>
    <font>
      <b/>
      <sz val="10"/>
      <name val="Calibri"/>
      <family val="2"/>
      <charset val="238"/>
      <scheme val="minor"/>
    </font>
    <font>
      <i/>
      <sz val="9.5"/>
      <name val="Calibri"/>
      <family val="2"/>
      <charset val="238"/>
      <scheme val="minor"/>
    </font>
    <font>
      <b/>
      <sz val="9.5"/>
      <color indexed="8"/>
      <name val="Calibri"/>
      <family val="2"/>
      <charset val="238"/>
      <scheme val="minor"/>
    </font>
    <font>
      <b/>
      <sz val="9.5"/>
      <name val="Calibri"/>
      <family val="2"/>
      <charset val="238"/>
      <scheme val="minor"/>
    </font>
    <font>
      <b/>
      <i/>
      <sz val="9.5"/>
      <name val="Calibri"/>
      <family val="2"/>
      <charset val="238"/>
      <scheme val="minor"/>
    </font>
    <font>
      <b/>
      <u/>
      <sz val="9.5"/>
      <name val="Calibri"/>
      <family val="2"/>
      <charset val="238"/>
      <scheme val="minor"/>
    </font>
    <font>
      <i/>
      <sz val="9.5"/>
      <color theme="1"/>
      <name val="Calibri"/>
      <family val="2"/>
      <charset val="238"/>
      <scheme val="minor"/>
    </font>
    <font>
      <sz val="9.5"/>
      <color rgb="FF0070C0"/>
      <name val="Calibri"/>
      <family val="2"/>
      <charset val="238"/>
      <scheme val="minor"/>
    </font>
    <font>
      <sz val="9.5"/>
      <color rgb="FF00B0F0"/>
      <name val="Calibri"/>
      <family val="2"/>
      <charset val="238"/>
      <scheme val="minor"/>
    </font>
    <font>
      <b/>
      <sz val="9.5"/>
      <color rgb="FF00B0F0"/>
      <name val="Calibri"/>
      <family val="2"/>
      <charset val="238"/>
      <scheme val="minor"/>
    </font>
    <font>
      <i/>
      <sz val="9.5"/>
      <color rgb="FF00B0F0"/>
      <name val="Calibri"/>
      <family val="2"/>
      <charset val="238"/>
      <scheme val="minor"/>
    </font>
    <font>
      <b/>
      <sz val="11"/>
      <name val="Calibri"/>
      <family val="2"/>
      <charset val="238"/>
      <scheme val="minor"/>
    </font>
    <font>
      <sz val="11"/>
      <name val="Calibri"/>
      <family val="2"/>
      <charset val="238"/>
      <scheme val="minor"/>
    </font>
    <font>
      <b/>
      <sz val="12"/>
      <name val="Calibri"/>
      <family val="2"/>
      <charset val="238"/>
      <scheme val="minor"/>
    </font>
    <font>
      <b/>
      <sz val="22"/>
      <name val="Calibri"/>
      <family val="2"/>
      <charset val="238"/>
      <scheme val="minor"/>
    </font>
    <font>
      <b/>
      <u/>
      <sz val="16"/>
      <name val="Calibri"/>
      <family val="2"/>
      <charset val="238"/>
      <scheme val="minor"/>
    </font>
    <font>
      <b/>
      <sz val="20"/>
      <name val="Calibri"/>
      <family val="2"/>
      <charset val="238"/>
      <scheme val="minor"/>
    </font>
    <font>
      <b/>
      <sz val="9"/>
      <name val="Calibri"/>
      <family val="2"/>
      <charset val="238"/>
      <scheme val="minor"/>
    </font>
    <font>
      <b/>
      <sz val="16"/>
      <name val="Calibri"/>
      <family val="2"/>
      <charset val="238"/>
      <scheme val="minor"/>
    </font>
    <font>
      <b/>
      <sz val="14"/>
      <name val="Calibri"/>
      <family val="2"/>
      <charset val="238"/>
      <scheme val="minor"/>
    </font>
    <font>
      <b/>
      <sz val="15"/>
      <name val="Calibri"/>
      <family val="2"/>
      <charset val="238"/>
      <scheme val="minor"/>
    </font>
    <font>
      <sz val="10"/>
      <color indexed="8"/>
      <name val="Calibri"/>
      <family val="2"/>
      <charset val="238"/>
      <scheme val="minor"/>
    </font>
    <font>
      <sz val="9"/>
      <name val="Calibri"/>
      <family val="2"/>
      <charset val="238"/>
      <scheme val="minor"/>
    </font>
  </fonts>
  <fills count="72">
    <fill>
      <patternFill patternType="none"/>
    </fill>
    <fill>
      <patternFill patternType="gray125"/>
    </fill>
    <fill>
      <patternFill patternType="solid">
        <fgColor indexed="31"/>
        <bgColor indexed="22"/>
      </patternFill>
    </fill>
    <fill>
      <patternFill patternType="solid">
        <fgColor indexed="31"/>
        <bgColor indexed="44"/>
      </patternFill>
    </fill>
    <fill>
      <patternFill patternType="solid">
        <fgColor indexed="45"/>
      </patternFill>
    </fill>
    <fill>
      <patternFill patternType="solid">
        <fgColor indexed="45"/>
        <bgColor indexed="29"/>
      </patternFill>
    </fill>
    <fill>
      <patternFill patternType="solid">
        <fgColor indexed="45"/>
        <bgColor indexed="46"/>
      </patternFill>
    </fill>
    <fill>
      <patternFill patternType="solid">
        <fgColor indexed="42"/>
        <bgColor indexed="27"/>
      </patternFill>
    </fill>
    <fill>
      <patternFill patternType="solid">
        <fgColor indexed="46"/>
        <bgColor indexed="24"/>
      </patternFill>
    </fill>
    <fill>
      <patternFill patternType="solid">
        <fgColor indexed="46"/>
        <bgColor indexed="45"/>
      </patternFill>
    </fill>
    <fill>
      <patternFill patternType="solid">
        <fgColor indexed="27"/>
        <bgColor indexed="41"/>
      </patternFill>
    </fill>
    <fill>
      <patternFill patternType="solid">
        <fgColor indexed="41"/>
        <bgColor indexed="44"/>
      </patternFill>
    </fill>
    <fill>
      <patternFill patternType="solid">
        <fgColor indexed="47"/>
      </patternFill>
    </fill>
    <fill>
      <patternFill patternType="solid">
        <fgColor indexed="47"/>
        <bgColor indexed="22"/>
      </patternFill>
    </fill>
    <fill>
      <patternFill patternType="solid">
        <fgColor indexed="27"/>
        <bgColor indexed="42"/>
      </patternFill>
    </fill>
    <fill>
      <patternFill patternType="solid">
        <fgColor indexed="44"/>
        <bgColor indexed="31"/>
      </patternFill>
    </fill>
    <fill>
      <patternFill patternType="solid">
        <fgColor indexed="44"/>
        <bgColor indexed="42"/>
      </patternFill>
    </fill>
    <fill>
      <patternFill patternType="solid">
        <fgColor indexed="29"/>
        <bgColor indexed="45"/>
      </patternFill>
    </fill>
    <fill>
      <patternFill patternType="solid">
        <fgColor indexed="26"/>
        <bgColor indexed="9"/>
      </patternFill>
    </fill>
    <fill>
      <patternFill patternType="solid">
        <fgColor indexed="26"/>
        <bgColor indexed="43"/>
      </patternFill>
    </fill>
    <fill>
      <patternFill patternType="solid">
        <fgColor indexed="31"/>
        <bgColor indexed="27"/>
      </patternFill>
    </fill>
    <fill>
      <patternFill patternType="solid">
        <fgColor indexed="42"/>
        <bgColor indexed="44"/>
      </patternFill>
    </fill>
    <fill>
      <patternFill patternType="solid">
        <fgColor indexed="11"/>
        <bgColor indexed="49"/>
      </patternFill>
    </fill>
    <fill>
      <patternFill patternType="solid">
        <fgColor indexed="51"/>
        <bgColor indexed="13"/>
      </patternFill>
    </fill>
    <fill>
      <patternFill patternType="solid">
        <fgColor indexed="19"/>
        <bgColor indexed="23"/>
      </patternFill>
    </fill>
    <fill>
      <patternFill patternType="solid">
        <fgColor indexed="19"/>
        <bgColor indexed="55"/>
      </patternFill>
    </fill>
    <fill>
      <patternFill patternType="solid">
        <fgColor indexed="43"/>
        <bgColor indexed="26"/>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bgColor indexed="51"/>
      </patternFill>
    </fill>
    <fill>
      <patternFill patternType="solid">
        <fgColor indexed="60"/>
        <bgColor indexed="25"/>
      </patternFill>
    </fill>
    <fill>
      <patternFill patternType="solid">
        <fgColor indexed="25"/>
        <bgColor indexed="61"/>
      </patternFill>
    </fill>
    <fill>
      <patternFill patternType="solid">
        <fgColor indexed="25"/>
        <bgColor indexed="23"/>
      </patternFill>
    </fill>
    <fill>
      <patternFill patternType="solid">
        <fgColor indexed="50"/>
        <bgColor indexed="51"/>
      </patternFill>
    </fill>
    <fill>
      <patternFill patternType="solid">
        <fgColor indexed="50"/>
        <bgColor indexed="19"/>
      </patternFill>
    </fill>
    <fill>
      <patternFill patternType="solid">
        <fgColor indexed="48"/>
        <bgColor indexed="30"/>
      </patternFill>
    </fill>
    <fill>
      <patternFill patternType="solid">
        <fgColor indexed="48"/>
        <bgColor indexed="62"/>
      </patternFill>
    </fill>
    <fill>
      <patternFill patternType="solid">
        <fgColor indexed="62"/>
      </patternFill>
    </fill>
    <fill>
      <patternFill patternType="solid">
        <fgColor indexed="10"/>
      </patternFill>
    </fill>
    <fill>
      <patternFill patternType="solid">
        <fgColor indexed="57"/>
      </patternFill>
    </fill>
    <fill>
      <patternFill patternType="solid">
        <fgColor indexed="54"/>
        <bgColor indexed="23"/>
      </patternFill>
    </fill>
    <fill>
      <patternFill patternType="solid">
        <fgColor indexed="10"/>
        <bgColor indexed="60"/>
      </patternFill>
    </fill>
    <fill>
      <patternFill patternType="solid">
        <fgColor indexed="53"/>
      </patternFill>
    </fill>
    <fill>
      <patternFill patternType="solid">
        <fgColor indexed="9"/>
        <bgColor indexed="26"/>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22"/>
        <bgColor indexed="31"/>
      </patternFill>
    </fill>
    <fill>
      <patternFill patternType="solid">
        <fgColor indexed="43"/>
      </patternFill>
    </fill>
    <fill>
      <patternFill patternType="solid">
        <fgColor indexed="26"/>
      </patternFill>
    </fill>
    <fill>
      <patternFill patternType="solid">
        <fgColor indexed="62"/>
        <bgColor indexed="56"/>
      </patternFill>
    </fill>
    <fill>
      <patternFill patternType="solid">
        <fgColor indexed="62"/>
        <bgColor indexed="48"/>
      </patternFill>
    </fill>
    <fill>
      <patternFill patternType="solid">
        <fgColor indexed="10"/>
        <bgColor indexed="16"/>
      </patternFill>
    </fill>
    <fill>
      <patternFill patternType="solid">
        <fgColor indexed="57"/>
        <bgColor indexed="21"/>
      </patternFill>
    </fill>
    <fill>
      <patternFill patternType="solid">
        <fgColor indexed="54"/>
        <bgColor indexed="63"/>
      </patternFill>
    </fill>
    <fill>
      <patternFill patternType="solid">
        <fgColor indexed="53"/>
        <bgColor indexed="52"/>
      </patternFill>
    </fill>
    <fill>
      <patternFill patternType="solid">
        <fgColor indexed="25"/>
        <bgColor indexed="60"/>
      </patternFill>
    </fill>
    <fill>
      <patternFill patternType="solid">
        <fgColor indexed="2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FFCC"/>
      </patternFill>
    </fill>
    <fill>
      <patternFill patternType="solid">
        <fgColor theme="9" tint="0.79995117038483843"/>
        <bgColor indexed="64"/>
      </patternFill>
    </fill>
    <fill>
      <patternFill patternType="solid">
        <fgColor rgb="FFCCECFF"/>
        <bgColor indexed="64"/>
      </patternFill>
    </fill>
    <fill>
      <patternFill patternType="solid">
        <fgColor rgb="FFFFCCCC"/>
        <bgColor indexed="64"/>
      </patternFill>
    </fill>
    <fill>
      <patternFill patternType="solid">
        <fgColor rgb="FFFFFFCC"/>
        <bgColor indexed="64"/>
      </patternFill>
    </fill>
    <fill>
      <patternFill patternType="solid">
        <fgColor rgb="FFCCFFCC"/>
        <bgColor indexed="64"/>
      </patternFill>
    </fill>
    <fill>
      <patternFill patternType="solid">
        <fgColor rgb="FFCC99FF"/>
        <bgColor indexed="64"/>
      </patternFill>
    </fill>
    <fill>
      <patternFill patternType="solid">
        <fgColor theme="0" tint="-0.14996795556505021"/>
        <bgColor indexed="64"/>
      </patternFill>
    </fill>
    <fill>
      <patternFill patternType="solid">
        <fgColor theme="9" tint="0.79998168889431442"/>
        <bgColor indexed="64"/>
      </patternFill>
    </fill>
  </fills>
  <borders count="2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top/>
      <bottom style="thick">
        <color indexed="48"/>
      </bottom>
      <diagonal/>
    </border>
    <border>
      <left/>
      <right/>
      <top/>
      <bottom style="thick">
        <color indexed="62"/>
      </bottom>
      <diagonal/>
    </border>
    <border>
      <left/>
      <right/>
      <top/>
      <bottom style="thick">
        <color indexed="42"/>
      </bottom>
      <diagonal/>
    </border>
    <border>
      <left/>
      <right/>
      <top/>
      <bottom style="thick">
        <color indexed="22"/>
      </bottom>
      <diagonal/>
    </border>
    <border>
      <left/>
      <right/>
      <top/>
      <bottom style="medium">
        <color indexed="4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double">
        <color indexed="60"/>
      </bottom>
      <diagonal/>
    </border>
    <border>
      <left style="double">
        <color indexed="8"/>
      </left>
      <right style="double">
        <color indexed="8"/>
      </right>
      <top style="double">
        <color indexed="8"/>
      </top>
      <bottom style="double">
        <color indexed="8"/>
      </bottom>
      <diagonal/>
    </border>
    <border>
      <left style="double">
        <color indexed="64"/>
      </left>
      <right style="double">
        <color indexed="64"/>
      </right>
      <top style="double">
        <color indexed="64"/>
      </top>
      <bottom style="double">
        <color indexed="64"/>
      </bottom>
      <diagonal/>
    </border>
    <border>
      <left/>
      <right/>
      <top style="thin">
        <color indexed="8"/>
      </top>
      <bottom style="double">
        <color indexed="8"/>
      </bottom>
      <diagonal/>
    </border>
    <border>
      <left/>
      <right/>
      <top style="thin">
        <color indexed="48"/>
      </top>
      <bottom style="double">
        <color indexed="48"/>
      </bottom>
      <diagonal/>
    </border>
    <border>
      <left/>
      <right/>
      <top style="thin">
        <color indexed="62"/>
      </top>
      <bottom style="double">
        <color indexed="6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right/>
      <top style="thin">
        <color auto="1"/>
      </top>
      <bottom style="thin">
        <color auto="1"/>
      </bottom>
      <diagonal/>
    </border>
    <border>
      <left/>
      <right/>
      <top/>
      <bottom style="thin">
        <color auto="1"/>
      </bottom>
      <diagonal/>
    </border>
  </borders>
  <cellStyleXfs count="2637">
    <xf numFmtId="0" fontId="0" fillId="0" borderId="0"/>
    <xf numFmtId="0" fontId="37" fillId="0" borderId="0"/>
    <xf numFmtId="0" fontId="42" fillId="0" borderId="0"/>
    <xf numFmtId="0" fontId="63" fillId="0" borderId="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3"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0" fillId="0" borderId="0"/>
    <xf numFmtId="0" fontId="43" fillId="0" borderId="0"/>
    <xf numFmtId="0" fontId="60" fillId="0" borderId="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0"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0"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0"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0"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0"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0"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3"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21"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2" borderId="0" applyNumberFormat="0" applyBorder="0" applyAlignment="0" applyProtection="0"/>
    <xf numFmtId="0" fontId="13" fillId="32" borderId="0" applyNumberFormat="0" applyBorder="0" applyAlignment="0" applyProtection="0"/>
    <xf numFmtId="0" fontId="13" fillId="32" borderId="0" applyNumberFormat="0" applyBorder="0" applyAlignment="0" applyProtection="0"/>
    <xf numFmtId="0" fontId="13" fillId="33" borderId="0" applyNumberFormat="0" applyBorder="0" applyAlignment="0" applyProtection="0"/>
    <xf numFmtId="0" fontId="13" fillId="33"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21"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38" borderId="0" applyNumberFormat="0" applyBorder="0" applyAlignment="0" applyProtection="0"/>
    <xf numFmtId="0" fontId="13" fillId="38" borderId="0" applyNumberFormat="0" applyBorder="0" applyAlignment="0" applyProtection="0"/>
    <xf numFmtId="0" fontId="13" fillId="38"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8"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8"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8"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8"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8"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9" borderId="0" applyNumberFormat="0" applyBorder="0" applyAlignment="0" applyProtection="0"/>
    <xf numFmtId="0" fontId="13" fillId="40"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3" fillId="41"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36"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36" borderId="0" applyNumberFormat="0" applyBorder="0" applyAlignment="0" applyProtection="0"/>
    <xf numFmtId="0" fontId="13" fillId="37" borderId="0" applyNumberFormat="0" applyBorder="0" applyAlignment="0" applyProtection="0"/>
    <xf numFmtId="0" fontId="13" fillId="42"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28"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0"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5"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4" borderId="0" applyNumberFormat="0" applyBorder="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44" fillId="46" borderId="1" applyNumberFormat="0" applyAlignment="0" applyProtection="0"/>
    <xf numFmtId="0" fontId="15" fillId="47" borderId="1" applyNumberFormat="0" applyAlignment="0" applyProtection="0"/>
    <xf numFmtId="0" fontId="16" fillId="48" borderId="2" applyNumberFormat="0" applyAlignment="0" applyProtection="0"/>
    <xf numFmtId="0" fontId="16" fillId="48" borderId="2" applyNumberFormat="0" applyAlignment="0" applyProtection="0"/>
    <xf numFmtId="0" fontId="16" fillId="48" borderId="2" applyNumberFormat="0" applyAlignment="0" applyProtection="0"/>
    <xf numFmtId="0" fontId="16" fillId="48" borderId="2" applyNumberFormat="0" applyAlignment="0" applyProtection="0"/>
    <xf numFmtId="0" fontId="16" fillId="48" borderId="2" applyNumberFormat="0" applyAlignment="0" applyProtection="0"/>
    <xf numFmtId="0" fontId="16" fillId="48" borderId="2" applyNumberFormat="0" applyAlignment="0" applyProtection="0"/>
    <xf numFmtId="0" fontId="16" fillId="48" borderId="2" applyNumberFormat="0" applyAlignment="0" applyProtection="0"/>
    <xf numFmtId="0" fontId="16" fillId="49" borderId="2" applyNumberFormat="0" applyAlignment="0" applyProtection="0"/>
    <xf numFmtId="172" fontId="3" fillId="0" borderId="0" applyFill="0" applyBorder="0" applyAlignment="0" applyProtection="0"/>
    <xf numFmtId="172" fontId="45" fillId="0" borderId="0" applyFill="0" applyBorder="0" applyAlignment="0" applyProtection="0"/>
    <xf numFmtId="164" fontId="4" fillId="0" borderId="0" applyFont="0" applyFill="0" applyBorder="0" applyAlignment="0" applyProtection="0"/>
    <xf numFmtId="3" fontId="3" fillId="0" borderId="0" applyFill="0" applyBorder="0" applyAlignment="0" applyProtection="0"/>
    <xf numFmtId="3" fontId="45" fillId="0" borderId="0" applyFill="0" applyBorder="0" applyAlignment="0" applyProtection="0"/>
    <xf numFmtId="3" fontId="64" fillId="0" borderId="0" applyFont="0" applyFill="0" applyBorder="0" applyAlignment="0" applyProtection="0"/>
    <xf numFmtId="173" fontId="3" fillId="0" borderId="0" applyFill="0" applyBorder="0" applyAlignment="0" applyProtection="0"/>
    <xf numFmtId="173" fontId="45" fillId="0" borderId="0" applyFill="0" applyBorder="0" applyAlignment="0" applyProtection="0"/>
    <xf numFmtId="165" fontId="4" fillId="0" borderId="0" applyFont="0" applyFill="0" applyBorder="0" applyAlignment="0" applyProtection="0"/>
    <xf numFmtId="44" fontId="11" fillId="0" borderId="0" applyFont="0" applyFill="0" applyBorder="0" applyAlignment="0" applyProtection="0"/>
    <xf numFmtId="0" fontId="18" fillId="7" borderId="0" applyNumberFormat="0" applyBorder="0" applyAlignment="0" applyProtection="0"/>
    <xf numFmtId="0" fontId="18" fillId="7" borderId="0" applyNumberFormat="0" applyBorder="0" applyAlignment="0" applyProtection="0"/>
    <xf numFmtId="0" fontId="46" fillId="0" borderId="3" applyAlignment="0"/>
    <xf numFmtId="0" fontId="47" fillId="0" borderId="3" applyAlignment="0"/>
    <xf numFmtId="0" fontId="65" fillId="0" borderId="4" applyAlignment="0"/>
    <xf numFmtId="176" fontId="4" fillId="0" borderId="0"/>
    <xf numFmtId="177" fontId="4" fillId="0" borderId="0"/>
    <xf numFmtId="0" fontId="4" fillId="0" borderId="0"/>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61" fillId="0" borderId="0"/>
    <xf numFmtId="0" fontId="3" fillId="0" borderId="0"/>
    <xf numFmtId="0" fontId="3" fillId="0" borderId="0"/>
    <xf numFmtId="0" fontId="61" fillId="0" borderId="0"/>
    <xf numFmtId="0" fontId="3" fillId="0" borderId="0"/>
    <xf numFmtId="9" fontId="4" fillId="0" borderId="0"/>
    <xf numFmtId="0" fontId="75" fillId="46" borderId="0">
      <alignment horizontal="left" vertical="top"/>
    </xf>
    <xf numFmtId="168" fontId="3" fillId="0" borderId="0"/>
    <xf numFmtId="168" fontId="9" fillId="0" borderId="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21"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21"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21"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21"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21"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21" borderId="0" applyNumberFormat="0" applyBorder="0" applyAlignment="0" applyProtection="0"/>
    <xf numFmtId="0" fontId="82" fillId="0" borderId="0" applyNumberFormat="0" applyBorder="0" applyProtection="0">
      <alignment horizontal="center"/>
    </xf>
    <xf numFmtId="0" fontId="48" fillId="0" borderId="5" applyNumberFormat="0" applyFill="0" applyAlignment="0" applyProtection="0"/>
    <xf numFmtId="0" fontId="48" fillId="0" borderId="5" applyNumberFormat="0" applyFill="0" applyAlignment="0" applyProtection="0"/>
    <xf numFmtId="0" fontId="48" fillId="0" borderId="5" applyNumberFormat="0" applyFill="0" applyAlignment="0" applyProtection="0"/>
    <xf numFmtId="0" fontId="48" fillId="0" borderId="5" applyNumberFormat="0" applyFill="0" applyAlignment="0" applyProtection="0"/>
    <xf numFmtId="0" fontId="48" fillId="0" borderId="5" applyNumberFormat="0" applyFill="0" applyAlignment="0" applyProtection="0"/>
    <xf numFmtId="0" fontId="48" fillId="0" borderId="5" applyNumberFormat="0" applyFill="0" applyAlignment="0" applyProtection="0"/>
    <xf numFmtId="0" fontId="48" fillId="0" borderId="5" applyNumberFormat="0" applyFill="0" applyAlignment="0" applyProtection="0"/>
    <xf numFmtId="0" fontId="19" fillId="0" borderId="6" applyNumberFormat="0" applyFill="0" applyAlignment="0" applyProtection="0"/>
    <xf numFmtId="0" fontId="49" fillId="0" borderId="7" applyNumberFormat="0" applyFill="0" applyAlignment="0" applyProtection="0"/>
    <xf numFmtId="0" fontId="49" fillId="0" borderId="7" applyNumberFormat="0" applyFill="0" applyAlignment="0" applyProtection="0"/>
    <xf numFmtId="0" fontId="49" fillId="0" borderId="7" applyNumberFormat="0" applyFill="0" applyAlignment="0" applyProtection="0"/>
    <xf numFmtId="0" fontId="49" fillId="0" borderId="7" applyNumberFormat="0" applyFill="0" applyAlignment="0" applyProtection="0"/>
    <xf numFmtId="0" fontId="49" fillId="0" borderId="7" applyNumberFormat="0" applyFill="0" applyAlignment="0" applyProtection="0"/>
    <xf numFmtId="0" fontId="49" fillId="0" borderId="7" applyNumberFormat="0" applyFill="0" applyAlignment="0" applyProtection="0"/>
    <xf numFmtId="0" fontId="49" fillId="0" borderId="7" applyNumberFormat="0" applyFill="0" applyAlignment="0" applyProtection="0"/>
    <xf numFmtId="0" fontId="20" fillId="0" borderId="8" applyNumberFormat="0" applyFill="0" applyAlignment="0" applyProtection="0"/>
    <xf numFmtId="0" fontId="50" fillId="0" borderId="9" applyNumberFormat="0" applyFill="0" applyAlignment="0" applyProtection="0"/>
    <xf numFmtId="0" fontId="50" fillId="0" borderId="9" applyNumberFormat="0" applyFill="0" applyAlignment="0" applyProtection="0"/>
    <xf numFmtId="0" fontId="50" fillId="0" borderId="9" applyNumberFormat="0" applyFill="0" applyAlignment="0" applyProtection="0"/>
    <xf numFmtId="0" fontId="50" fillId="0" borderId="9" applyNumberFormat="0" applyFill="0" applyAlignment="0" applyProtection="0"/>
    <xf numFmtId="0" fontId="50" fillId="0" borderId="9" applyNumberFormat="0" applyFill="0" applyAlignment="0" applyProtection="0"/>
    <xf numFmtId="0" fontId="50" fillId="0" borderId="9" applyNumberFormat="0" applyFill="0" applyAlignment="0" applyProtection="0"/>
    <xf numFmtId="0" fontId="50" fillId="0" borderId="9" applyNumberFormat="0" applyFill="0" applyAlignment="0" applyProtection="0"/>
    <xf numFmtId="0" fontId="21" fillId="0" borderId="10" applyNumberFormat="0" applyFill="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21" fillId="0" borderId="0" applyNumberFormat="0" applyFill="0" applyBorder="0" applyAlignment="0" applyProtection="0"/>
    <xf numFmtId="0" fontId="82" fillId="0" borderId="0" applyNumberFormat="0" applyBorder="0" applyProtection="0">
      <alignment horizontal="center" textRotation="90"/>
    </xf>
    <xf numFmtId="0" fontId="41" fillId="0" borderId="0" applyNumberFormat="0" applyFill="0" applyBorder="0" applyAlignment="0" applyProtection="0"/>
    <xf numFmtId="0" fontId="72" fillId="0" borderId="0" applyNumberFormat="0" applyFill="0" applyBorder="0" applyAlignment="0" applyProtection="0">
      <alignment vertical="top"/>
      <protection locked="0"/>
    </xf>
    <xf numFmtId="0" fontId="41" fillId="0" borderId="0" applyNumberFormat="0" applyFill="0" applyBorder="0" applyAlignment="0" applyProtection="0"/>
    <xf numFmtId="0" fontId="83" fillId="0" borderId="0" applyNumberFormat="0" applyFill="0" applyBorder="0" applyAlignment="0" applyProtection="0">
      <alignment vertical="top"/>
      <protection locked="0"/>
    </xf>
    <xf numFmtId="0" fontId="76" fillId="0" borderId="0" applyNumberFormat="0" applyFill="0" applyBorder="0" applyAlignment="0" applyProtection="0"/>
    <xf numFmtId="0" fontId="22" fillId="26" borderId="1" applyNumberFormat="0" applyAlignment="0" applyProtection="0"/>
    <xf numFmtId="0" fontId="22" fillId="26" borderId="1" applyNumberFormat="0" applyAlignment="0" applyProtection="0"/>
    <xf numFmtId="0" fontId="22" fillId="26" borderId="1" applyNumberFormat="0" applyAlignment="0" applyProtection="0"/>
    <xf numFmtId="0" fontId="22" fillId="26" borderId="1" applyNumberFormat="0" applyAlignment="0" applyProtection="0"/>
    <xf numFmtId="0" fontId="22" fillId="26" borderId="1" applyNumberFormat="0" applyAlignment="0" applyProtection="0"/>
    <xf numFmtId="0" fontId="22" fillId="26" borderId="1" applyNumberFormat="0" applyAlignment="0" applyProtection="0"/>
    <xf numFmtId="0" fontId="22" fillId="26" borderId="1" applyNumberFormat="0" applyAlignment="0" applyProtection="0"/>
    <xf numFmtId="0" fontId="22" fillId="12" borderId="1" applyNumberFormat="0" applyAlignment="0" applyProtection="0"/>
    <xf numFmtId="0" fontId="25" fillId="50" borderId="11" applyNumberFormat="0" applyAlignment="0" applyProtection="0"/>
    <xf numFmtId="0" fontId="25" fillId="50" borderId="11" applyNumberFormat="0" applyAlignment="0" applyProtection="0"/>
    <xf numFmtId="0" fontId="25" fillId="50" borderId="11" applyNumberFormat="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3" fillId="0" borderId="13" applyNumberFormat="0" applyFill="0" applyAlignment="0" applyProtection="0"/>
    <xf numFmtId="0" fontId="19" fillId="0" borderId="6" applyNumberFormat="0" applyFill="0" applyAlignment="0" applyProtection="0"/>
    <xf numFmtId="0" fontId="19" fillId="0" borderId="6" applyNumberFormat="0" applyFill="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31" fillId="0" borderId="6" applyNumberFormat="0" applyFill="0" applyAlignment="0" applyProtection="0"/>
    <xf numFmtId="0" fontId="20" fillId="0" borderId="8" applyNumberFormat="0" applyFill="0" applyAlignment="0" applyProtection="0"/>
    <xf numFmtId="0" fontId="32" fillId="0" borderId="8" applyNumberFormat="0" applyFill="0" applyAlignment="0" applyProtection="0"/>
    <xf numFmtId="0" fontId="21" fillId="0" borderId="10" applyNumberFormat="0" applyFill="0" applyAlignment="0" applyProtection="0"/>
    <xf numFmtId="0" fontId="33" fillId="0" borderId="10" applyNumberFormat="0" applyFill="0" applyAlignment="0" applyProtection="0"/>
    <xf numFmtId="0" fontId="21"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26" fillId="0" borderId="0" applyNumberFormat="0" applyFill="0" applyBorder="0" applyAlignment="0" applyProtection="0"/>
    <xf numFmtId="4" fontId="4" fillId="0" borderId="0" applyAlignment="0"/>
    <xf numFmtId="4" fontId="4" fillId="0" borderId="0" applyAlignment="0"/>
    <xf numFmtId="4" fontId="4" fillId="0" borderId="0" applyAlignment="0"/>
    <xf numFmtId="4" fontId="4" fillId="0" borderId="0" applyAlignment="0"/>
    <xf numFmtId="4" fontId="4" fillId="0" borderId="0" applyAlignment="0"/>
    <xf numFmtId="4" fontId="4" fillId="0" borderId="0" applyAlignment="0"/>
    <xf numFmtId="4" fontId="4" fillId="0" borderId="0" applyAlignment="0"/>
    <xf numFmtId="4" fontId="51" fillId="0" borderId="0" applyAlignment="0"/>
    <xf numFmtId="4" fontId="51" fillId="0" borderId="0" applyAlignment="0"/>
    <xf numFmtId="4" fontId="51" fillId="0" borderId="0" applyAlignment="0"/>
    <xf numFmtId="4" fontId="51" fillId="0" borderId="0" applyAlignment="0"/>
    <xf numFmtId="4" fontId="51" fillId="0" borderId="0" applyAlignment="0"/>
    <xf numFmtId="4" fontId="51" fillId="0" borderId="0" applyAlignment="0"/>
    <xf numFmtId="4" fontId="51" fillId="0" borderId="0" applyAlignment="0"/>
    <xf numFmtId="0" fontId="3" fillId="0" borderId="0"/>
    <xf numFmtId="0" fontId="4"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1" fillId="0" borderId="0"/>
    <xf numFmtId="0" fontId="81" fillId="0" borderId="0"/>
    <xf numFmtId="0" fontId="54" fillId="0" borderId="0" applyNumberFormat="0" applyFont="0" applyFill="0" applyBorder="0" applyAlignment="0" applyProtection="0">
      <alignment vertical="top"/>
    </xf>
    <xf numFmtId="0" fontId="74" fillId="0" borderId="0"/>
    <xf numFmtId="0" fontId="4" fillId="0" borderId="0"/>
    <xf numFmtId="0" fontId="81" fillId="0" borderId="0"/>
    <xf numFmtId="0" fontId="8" fillId="0" borderId="0"/>
    <xf numFmtId="0" fontId="8" fillId="0" borderId="0"/>
    <xf numFmtId="0" fontId="3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4" fillId="0" borderId="0"/>
    <xf numFmtId="0" fontId="4"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1" fillId="0" borderId="0"/>
    <xf numFmtId="0" fontId="8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7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7" fillId="0" borderId="0"/>
    <xf numFmtId="0" fontId="7" fillId="0" borderId="0"/>
    <xf numFmtId="0" fontId="8" fillId="0" borderId="0"/>
    <xf numFmtId="0" fontId="12" fillId="0" borderId="0"/>
    <xf numFmtId="0" fontId="6" fillId="0" borderId="0"/>
    <xf numFmtId="0" fontId="7" fillId="0" borderId="0"/>
    <xf numFmtId="0" fontId="4" fillId="0" borderId="0"/>
    <xf numFmtId="0" fontId="12" fillId="0" borderId="0"/>
    <xf numFmtId="0" fontId="6" fillId="0" borderId="0"/>
    <xf numFmtId="0" fontId="7" fillId="0" borderId="0"/>
    <xf numFmtId="0" fontId="8" fillId="0" borderId="0"/>
    <xf numFmtId="0" fontId="4" fillId="0" borderId="0"/>
    <xf numFmtId="0" fontId="4" fillId="0" borderId="0"/>
    <xf numFmtId="0" fontId="7" fillId="0" borderId="0"/>
    <xf numFmtId="0" fontId="7" fillId="0" borderId="0"/>
    <xf numFmtId="0" fontId="8" fillId="0" borderId="0"/>
    <xf numFmtId="0" fontId="3" fillId="0" borderId="0"/>
    <xf numFmtId="0" fontId="7" fillId="0" borderId="0"/>
    <xf numFmtId="0" fontId="81"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52" fillId="0" borderId="0">
      <alignment horizontal="justify" vertical="top"/>
    </xf>
    <xf numFmtId="0" fontId="7" fillId="0" borderId="0"/>
    <xf numFmtId="0" fontId="4" fillId="0" borderId="0"/>
    <xf numFmtId="0" fontId="81" fillId="0" borderId="0"/>
    <xf numFmtId="0" fontId="8" fillId="0" borderId="0"/>
    <xf numFmtId="0" fontId="81" fillId="0" borderId="0">
      <alignment vertical="top"/>
    </xf>
    <xf numFmtId="0" fontId="4" fillId="0" borderId="0"/>
    <xf numFmtId="0" fontId="36" fillId="0" borderId="0"/>
    <xf numFmtId="0" fontId="36" fillId="0" borderId="0"/>
    <xf numFmtId="0" fontId="62" fillId="0" borderId="0"/>
    <xf numFmtId="0" fontId="7" fillId="0" borderId="0"/>
    <xf numFmtId="0" fontId="8" fillId="0" borderId="0"/>
    <xf numFmtId="0" fontId="7"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4" fillId="0" borderId="0"/>
    <xf numFmtId="0" fontId="12"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10" fillId="0" borderId="0"/>
    <xf numFmtId="0" fontId="3" fillId="0" borderId="0"/>
    <xf numFmtId="0" fontId="81" fillId="0" borderId="0"/>
    <xf numFmtId="0" fontId="3" fillId="0" borderId="0"/>
    <xf numFmtId="0" fontId="4" fillId="0" borderId="0"/>
    <xf numFmtId="0" fontId="4" fillId="0" borderId="0"/>
    <xf numFmtId="0" fontId="36" fillId="0" borderId="0"/>
    <xf numFmtId="0" fontId="62" fillId="0" borderId="0"/>
    <xf numFmtId="0" fontId="36"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62" fillId="0" borderId="0"/>
    <xf numFmtId="0" fontId="4" fillId="0" borderId="0"/>
    <xf numFmtId="0" fontId="3"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36" fillId="0" borderId="0"/>
    <xf numFmtId="0" fontId="36" fillId="0" borderId="0"/>
    <xf numFmtId="0" fontId="62" fillId="0" borderId="0"/>
    <xf numFmtId="0" fontId="36" fillId="0" borderId="0"/>
    <xf numFmtId="0" fontId="36" fillId="0" borderId="0"/>
    <xf numFmtId="0" fontId="62" fillId="0" borderId="0"/>
    <xf numFmtId="0" fontId="36" fillId="0" borderId="0"/>
    <xf numFmtId="0" fontId="62" fillId="0" borderId="0"/>
    <xf numFmtId="0" fontId="36" fillId="0" borderId="0"/>
    <xf numFmtId="0" fontId="36" fillId="0" borderId="0"/>
    <xf numFmtId="0" fontId="62" fillId="0" borderId="0"/>
    <xf numFmtId="0" fontId="8" fillId="0" borderId="0"/>
    <xf numFmtId="0" fontId="11" fillId="0" borderId="0"/>
    <xf numFmtId="0" fontId="4" fillId="0" borderId="0"/>
    <xf numFmtId="0" fontId="4" fillId="0" borderId="0"/>
    <xf numFmtId="0" fontId="4" fillId="0" borderId="0"/>
    <xf numFmtId="0" fontId="11" fillId="0" borderId="0"/>
    <xf numFmtId="0" fontId="53" fillId="0" borderId="0"/>
    <xf numFmtId="0" fontId="53" fillId="0" borderId="0"/>
    <xf numFmtId="0" fontId="86" fillId="0" borderId="0"/>
    <xf numFmtId="0" fontId="73" fillId="0" borderId="0"/>
    <xf numFmtId="0" fontId="4" fillId="0" borderId="0"/>
    <xf numFmtId="0" fontId="81" fillId="0" borderId="0"/>
    <xf numFmtId="0" fontId="9" fillId="0" borderId="0"/>
    <xf numFmtId="0" fontId="3" fillId="0" borderId="0"/>
    <xf numFmtId="0" fontId="4" fillId="0" borderId="0"/>
    <xf numFmtId="0" fontId="54" fillId="0" borderId="0"/>
    <xf numFmtId="0" fontId="4" fillId="0" borderId="0"/>
    <xf numFmtId="0" fontId="3" fillId="0" borderId="0"/>
    <xf numFmtId="0" fontId="81" fillId="0" borderId="0"/>
    <xf numFmtId="0" fontId="68"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8" fillId="0" borderId="0"/>
    <xf numFmtId="0" fontId="8" fillId="0" borderId="0"/>
    <xf numFmtId="0" fontId="7" fillId="0" borderId="0"/>
    <xf numFmtId="0" fontId="3" fillId="0" borderId="0"/>
    <xf numFmtId="0" fontId="3" fillId="0" borderId="0"/>
    <xf numFmtId="0" fontId="81" fillId="0" borderId="0"/>
    <xf numFmtId="0" fontId="8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1" fillId="0" borderId="0"/>
    <xf numFmtId="0" fontId="81" fillId="0" borderId="0"/>
    <xf numFmtId="0" fontId="5" fillId="0" borderId="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24" fillId="51"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38" fillId="26" borderId="0" applyNumberFormat="0" applyBorder="0" applyAlignment="0" applyProtection="0"/>
    <xf numFmtId="0" fontId="38" fillId="26" borderId="0" applyNumberFormat="0" applyBorder="0" applyAlignment="0" applyProtection="0"/>
    <xf numFmtId="174" fontId="56" fillId="0" borderId="0"/>
    <xf numFmtId="174" fontId="56" fillId="0" borderId="0"/>
    <xf numFmtId="174" fontId="66" fillId="0" borderId="0"/>
    <xf numFmtId="0" fontId="4" fillId="0" borderId="0"/>
    <xf numFmtId="0" fontId="7" fillId="0" borderId="0"/>
    <xf numFmtId="177" fontId="4" fillId="0" borderId="0"/>
    <xf numFmtId="0" fontId="10" fillId="0" borderId="0"/>
    <xf numFmtId="0" fontId="8" fillId="0" borderId="0"/>
    <xf numFmtId="0" fontId="8" fillId="0" borderId="0"/>
    <xf numFmtId="0" fontId="4" fillId="0" borderId="0"/>
    <xf numFmtId="0" fontId="10" fillId="0" borderId="0"/>
    <xf numFmtId="0" fontId="79" fillId="0" borderId="0"/>
    <xf numFmtId="0" fontId="81" fillId="0" borderId="0"/>
    <xf numFmtId="0" fontId="3" fillId="0" borderId="0"/>
    <xf numFmtId="0" fontId="88" fillId="0" borderId="0"/>
    <xf numFmtId="0" fontId="10" fillId="0" borderId="0"/>
    <xf numFmtId="0" fontId="4" fillId="0" borderId="0"/>
    <xf numFmtId="0" fontId="81" fillId="0" borderId="0"/>
    <xf numFmtId="0" fontId="81" fillId="0" borderId="0"/>
    <xf numFmtId="0" fontId="10" fillId="0" borderId="0"/>
    <xf numFmtId="0" fontId="81" fillId="0" borderId="0"/>
    <xf numFmtId="0" fontId="81" fillId="0" borderId="0"/>
    <xf numFmtId="0" fontId="81" fillId="0" borderId="0"/>
    <xf numFmtId="0" fontId="81" fillId="0" borderId="0"/>
    <xf numFmtId="0" fontId="81" fillId="0" borderId="0"/>
    <xf numFmtId="0" fontId="81" fillId="0" borderId="0"/>
    <xf numFmtId="0" fontId="7" fillId="0" borderId="0"/>
    <xf numFmtId="177" fontId="69" fillId="0" borderId="0"/>
    <xf numFmtId="0" fontId="7" fillId="0" borderId="0"/>
    <xf numFmtId="0" fontId="4" fillId="18" borderId="14" applyNumberFormat="0" applyAlignment="0" applyProtection="0"/>
    <xf numFmtId="0" fontId="4" fillId="18" borderId="14" applyNumberFormat="0" applyAlignment="0" applyProtection="0"/>
    <xf numFmtId="0" fontId="4" fillId="18" borderId="14" applyNumberFormat="0" applyAlignment="0" applyProtection="0"/>
    <xf numFmtId="0" fontId="4" fillId="19" borderId="14" applyNumberFormat="0" applyAlignment="0" applyProtection="0"/>
    <xf numFmtId="0" fontId="4" fillId="18" borderId="14" applyNumberFormat="0" applyAlignment="0" applyProtection="0"/>
    <xf numFmtId="0" fontId="4" fillId="18" borderId="14" applyNumberFormat="0" applyAlignment="0" applyProtection="0"/>
    <xf numFmtId="0" fontId="4" fillId="19" borderId="14" applyNumberFormat="0" applyAlignment="0" applyProtection="0"/>
    <xf numFmtId="0" fontId="4" fillId="18" borderId="14" applyNumberFormat="0" applyAlignment="0" applyProtection="0"/>
    <xf numFmtId="0" fontId="4" fillId="18" borderId="14" applyNumberFormat="0" applyAlignment="0" applyProtection="0"/>
    <xf numFmtId="0" fontId="4" fillId="19" borderId="14" applyNumberFormat="0" applyAlignment="0" applyProtection="0"/>
    <xf numFmtId="0" fontId="4" fillId="18" borderId="14" applyNumberFormat="0" applyAlignment="0" applyProtection="0"/>
    <xf numFmtId="0" fontId="4" fillId="18" borderId="14" applyNumberFormat="0" applyAlignment="0" applyProtection="0"/>
    <xf numFmtId="0" fontId="4" fillId="19" borderId="14" applyNumberFormat="0" applyAlignment="0" applyProtection="0"/>
    <xf numFmtId="0" fontId="4" fillId="18" borderId="14" applyNumberFormat="0" applyAlignment="0" applyProtection="0"/>
    <xf numFmtId="0" fontId="4" fillId="18" borderId="14" applyNumberFormat="0" applyAlignment="0" applyProtection="0"/>
    <xf numFmtId="0" fontId="4" fillId="19" borderId="14" applyNumberFormat="0" applyAlignment="0" applyProtection="0"/>
    <xf numFmtId="0" fontId="4" fillId="18" borderId="14" applyNumberFormat="0" applyAlignment="0" applyProtection="0"/>
    <xf numFmtId="0" fontId="4" fillId="18" borderId="14" applyNumberFormat="0" applyAlignment="0" applyProtection="0"/>
    <xf numFmtId="0" fontId="4" fillId="19" borderId="14" applyNumberFormat="0" applyAlignment="0" applyProtection="0"/>
    <xf numFmtId="0" fontId="4" fillId="18" borderId="14" applyNumberFormat="0" applyAlignment="0" applyProtection="0"/>
    <xf numFmtId="0" fontId="4" fillId="19" borderId="14" applyNumberFormat="0" applyAlignment="0" applyProtection="0"/>
    <xf numFmtId="0" fontId="69" fillId="52" borderId="14" applyNumberFormat="0" applyFont="0" applyAlignment="0" applyProtection="0"/>
    <xf numFmtId="9" fontId="4" fillId="0" borderId="0" applyFill="0" applyBorder="0" applyAlignment="0" applyProtection="0"/>
    <xf numFmtId="9" fontId="12" fillId="0" borderId="0" applyFill="0" applyBorder="0" applyAlignment="0" applyProtection="0"/>
    <xf numFmtId="9" fontId="6" fillId="0" borderId="0" applyFill="0" applyBorder="0" applyAlignment="0" applyProtection="0"/>
    <xf numFmtId="9" fontId="29" fillId="0" borderId="0" applyFont="0" applyFill="0" applyBorder="0" applyAlignment="0" applyProtection="0"/>
    <xf numFmtId="9" fontId="4" fillId="0" borderId="0" applyFill="0" applyBorder="0" applyAlignment="0" applyProtection="0"/>
    <xf numFmtId="0" fontId="4" fillId="18" borderId="14" applyNumberFormat="0" applyAlignment="0" applyProtection="0"/>
    <xf numFmtId="0" fontId="4" fillId="18" borderId="14" applyNumberFormat="0" applyAlignment="0" applyProtection="0"/>
    <xf numFmtId="0" fontId="7" fillId="18" borderId="14" applyNumberFormat="0" applyAlignment="0" applyProtection="0"/>
    <xf numFmtId="0" fontId="7" fillId="18" borderId="14" applyNumberFormat="0" applyAlignment="0" applyProtection="0"/>
    <xf numFmtId="0" fontId="7" fillId="19" borderId="14" applyNumberFormat="0" applyAlignment="0" applyProtection="0"/>
    <xf numFmtId="0" fontId="28" fillId="0" borderId="0" applyNumberFormat="0" applyFill="0" applyBorder="0" applyAlignment="0" applyProtection="0"/>
    <xf numFmtId="0" fontId="25" fillId="46" borderId="11" applyNumberFormat="0" applyAlignment="0" applyProtection="0"/>
    <xf numFmtId="0" fontId="25" fillId="46" borderId="11" applyNumberFormat="0" applyAlignment="0" applyProtection="0"/>
    <xf numFmtId="0" fontId="25" fillId="46" borderId="11" applyNumberFormat="0" applyAlignment="0" applyProtection="0"/>
    <xf numFmtId="0" fontId="25" fillId="46" borderId="11" applyNumberFormat="0" applyAlignment="0" applyProtection="0"/>
    <xf numFmtId="0" fontId="25" fillId="46" borderId="11" applyNumberFormat="0" applyAlignment="0" applyProtection="0"/>
    <xf numFmtId="0" fontId="25" fillId="46" borderId="11" applyNumberFormat="0" applyAlignment="0" applyProtection="0"/>
    <xf numFmtId="0" fontId="25" fillId="46" borderId="11" applyNumberFormat="0" applyAlignment="0" applyProtection="0"/>
    <xf numFmtId="0" fontId="25" fillId="46" borderId="11" applyNumberFormat="0" applyAlignment="0" applyProtection="0"/>
    <xf numFmtId="0" fontId="25" fillId="46" borderId="11" applyNumberFormat="0" applyAlignment="0" applyProtection="0"/>
    <xf numFmtId="0" fontId="25" fillId="46" borderId="11" applyNumberFormat="0" applyAlignment="0" applyProtection="0"/>
    <xf numFmtId="0" fontId="25" fillId="46" borderId="11" applyNumberFormat="0" applyAlignment="0" applyProtection="0"/>
    <xf numFmtId="0" fontId="25" fillId="46" borderId="11" applyNumberFormat="0" applyAlignment="0" applyProtection="0"/>
    <xf numFmtId="0" fontId="17" fillId="0" borderId="0" applyNumberFormat="0" applyFill="0" applyBorder="0" applyAlignment="0" applyProtection="0"/>
    <xf numFmtId="0" fontId="39" fillId="0" borderId="0" applyBorder="0" applyProtection="0">
      <alignment vertical="top" wrapText="1"/>
    </xf>
    <xf numFmtId="0" fontId="70" fillId="0" borderId="0" applyFill="0">
      <alignment wrapText="1"/>
    </xf>
    <xf numFmtId="0" fontId="13" fillId="53" borderId="0" applyNumberFormat="0" applyBorder="0" applyAlignment="0" applyProtection="0"/>
    <xf numFmtId="0" fontId="13" fillId="53" borderId="0" applyNumberFormat="0" applyBorder="0" applyAlignment="0" applyProtection="0"/>
    <xf numFmtId="0" fontId="13" fillId="53" borderId="0" applyNumberFormat="0" applyBorder="0" applyAlignment="0" applyProtection="0"/>
    <xf numFmtId="0" fontId="13" fillId="53" borderId="0" applyNumberFormat="0" applyBorder="0" applyAlignment="0" applyProtection="0"/>
    <xf numFmtId="0" fontId="13" fillId="53" borderId="0" applyNumberFormat="0" applyBorder="0" applyAlignment="0" applyProtection="0"/>
    <xf numFmtId="0" fontId="13" fillId="5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44" borderId="0" applyNumberFormat="0" applyBorder="0" applyAlignment="0" applyProtection="0"/>
    <xf numFmtId="0" fontId="13" fillId="55" borderId="0" applyNumberFormat="0" applyBorder="0" applyAlignment="0" applyProtection="0"/>
    <xf numFmtId="0" fontId="13" fillId="56" borderId="0" applyNumberFormat="0" applyBorder="0" applyAlignment="0" applyProtection="0"/>
    <xf numFmtId="0" fontId="13" fillId="56" borderId="0" applyNumberFormat="0" applyBorder="0" applyAlignment="0" applyProtection="0"/>
    <xf numFmtId="0" fontId="13" fillId="56" borderId="0" applyNumberFormat="0" applyBorder="0" applyAlignment="0" applyProtection="0"/>
    <xf numFmtId="0" fontId="13" fillId="43" borderId="0" applyNumberFormat="0" applyBorder="0" applyAlignment="0" applyProtection="0"/>
    <xf numFmtId="0" fontId="13" fillId="43" borderId="0" applyNumberFormat="0" applyBorder="0" applyAlignment="0" applyProtection="0"/>
    <xf numFmtId="0" fontId="13" fillId="57"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58" borderId="0" applyNumberFormat="0" applyBorder="0" applyAlignment="0" applyProtection="0"/>
    <xf numFmtId="0" fontId="13" fillId="58" borderId="0" applyNumberFormat="0" applyBorder="0" applyAlignment="0" applyProtection="0"/>
    <xf numFmtId="0" fontId="13" fillId="58"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59" borderId="0" applyNumberFormat="0" applyBorder="0" applyAlignment="0" applyProtection="0"/>
    <xf numFmtId="0" fontId="23" fillId="0" borderId="13" applyNumberFormat="0" applyFill="0" applyAlignment="0" applyProtection="0"/>
    <xf numFmtId="0" fontId="24" fillId="0" borderId="15" applyNumberFormat="0" applyFill="0" applyAlignment="0" applyProtection="0"/>
    <xf numFmtId="0" fontId="16" fillId="48" borderId="2" applyNumberFormat="0" applyAlignment="0" applyProtection="0"/>
    <xf numFmtId="0" fontId="16" fillId="48" borderId="2" applyNumberFormat="0" applyAlignment="0" applyProtection="0"/>
    <xf numFmtId="49" fontId="57" fillId="50" borderId="16">
      <alignment horizontal="center" vertical="top" wrapText="1"/>
    </xf>
    <xf numFmtId="49" fontId="58" fillId="50" borderId="16">
      <alignment horizontal="center" vertical="top" wrapText="1"/>
    </xf>
    <xf numFmtId="49" fontId="67" fillId="60" borderId="17">
      <alignment horizontal="center" vertical="top" wrapText="1"/>
    </xf>
    <xf numFmtId="49" fontId="57" fillId="50" borderId="16">
      <alignment horizontal="center" vertical="top" wrapText="1"/>
    </xf>
    <xf numFmtId="0" fontId="15" fillId="50" borderId="1" applyNumberFormat="0" applyAlignment="0" applyProtection="0"/>
    <xf numFmtId="0" fontId="15" fillId="50" borderId="1" applyNumberFormat="0" applyAlignment="0" applyProtection="0"/>
    <xf numFmtId="0" fontId="15" fillId="50" borderId="1" applyNumberFormat="0" applyAlignment="0" applyProtection="0"/>
    <xf numFmtId="0" fontId="40" fillId="50" borderId="1" applyNumberFormat="0" applyAlignment="0" applyProtection="0"/>
    <xf numFmtId="0" fontId="40" fillId="50" borderId="1" applyNumberFormat="0" applyAlignment="0" applyProtection="0"/>
    <xf numFmtId="0" fontId="40" fillId="50" borderId="1" applyNumberFormat="0" applyAlignment="0" applyProtection="0"/>
    <xf numFmtId="0" fontId="89" fillId="0" borderId="0" applyNumberFormat="0" applyBorder="0" applyProtection="0"/>
    <xf numFmtId="166" fontId="89" fillId="0" borderId="0" applyBorder="0" applyProtection="0"/>
    <xf numFmtId="0" fontId="75" fillId="46" borderId="0">
      <alignment horizontal="right" vertical="top"/>
    </xf>
    <xf numFmtId="0" fontId="75" fillId="46" borderId="0">
      <alignment horizontal="left" vertical="top"/>
    </xf>
    <xf numFmtId="0" fontId="75" fillId="46" borderId="0">
      <alignment horizontal="left" vertical="top"/>
    </xf>
    <xf numFmtId="4" fontId="4" fillId="0" borderId="18" applyAlignment="0"/>
    <xf numFmtId="4" fontId="4" fillId="0" borderId="18" applyAlignment="0"/>
    <xf numFmtId="4" fontId="4" fillId="0" borderId="18" applyAlignment="0"/>
    <xf numFmtId="4" fontId="4" fillId="0" borderId="18" applyAlignment="0"/>
    <xf numFmtId="4" fontId="4" fillId="0" borderId="18" applyAlignment="0"/>
    <xf numFmtId="4" fontId="4" fillId="0" borderId="18" applyAlignment="0"/>
    <xf numFmtId="4" fontId="4" fillId="0" borderId="18" applyAlignment="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37" fillId="0" borderId="0"/>
    <xf numFmtId="0" fontId="7" fillId="0" borderId="0"/>
    <xf numFmtId="0" fontId="42" fillId="0" borderId="0"/>
    <xf numFmtId="0" fontId="63" fillId="0" borderId="0"/>
    <xf numFmtId="0" fontId="80" fillId="0" borderId="0">
      <alignment horizontal="justify" vertical="top" wrapText="1"/>
    </xf>
    <xf numFmtId="0" fontId="71" fillId="0" borderId="0"/>
    <xf numFmtId="0" fontId="7" fillId="0" borderId="0"/>
    <xf numFmtId="0" fontId="3" fillId="0" borderId="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27" fillId="0" borderId="19" applyNumberFormat="0" applyFill="0" applyAlignment="0" applyProtection="0"/>
    <xf numFmtId="0" fontId="27" fillId="0" borderId="19" applyNumberFormat="0" applyFill="0" applyAlignment="0" applyProtection="0"/>
    <xf numFmtId="0" fontId="27" fillId="0" borderId="19" applyNumberFormat="0" applyFill="0" applyAlignment="0" applyProtection="0"/>
    <xf numFmtId="0" fontId="27" fillId="0" borderId="19" applyNumberFormat="0" applyFill="0" applyAlignment="0" applyProtection="0"/>
    <xf numFmtId="0" fontId="27" fillId="0" borderId="19" applyNumberFormat="0" applyFill="0" applyAlignment="0" applyProtection="0"/>
    <xf numFmtId="0" fontId="27" fillId="0" borderId="19" applyNumberFormat="0" applyFill="0" applyAlignment="0" applyProtection="0"/>
    <xf numFmtId="0" fontId="27" fillId="0" borderId="19" applyNumberFormat="0" applyFill="0" applyAlignment="0" applyProtection="0"/>
    <xf numFmtId="0" fontId="27" fillId="0" borderId="20" applyNumberFormat="0" applyFill="0" applyAlignment="0" applyProtection="0"/>
    <xf numFmtId="167" fontId="3" fillId="0" borderId="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65" fontId="10" fillId="0" borderId="0" applyFont="0" applyFill="0" applyBorder="0" applyAlignment="0" applyProtection="0"/>
    <xf numFmtId="173" fontId="3" fillId="0" borderId="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8" fillId="0" borderId="0" applyFont="0" applyFill="0" applyBorder="0" applyAlignment="0" applyProtection="0"/>
    <xf numFmtId="167" fontId="4" fillId="0" borderId="0" applyFill="0" applyBorder="0" applyAlignment="0" applyProtection="0"/>
    <xf numFmtId="173" fontId="4" fillId="0" borderId="0" applyFill="0" applyBorder="0" applyAlignment="0" applyProtection="0"/>
    <xf numFmtId="167" fontId="3" fillId="0" borderId="0" applyFill="0" applyBorder="0" applyAlignment="0" applyProtection="0"/>
    <xf numFmtId="173" fontId="3" fillId="0" borderId="0" applyFill="0" applyBorder="0" applyAlignment="0" applyProtection="0"/>
    <xf numFmtId="173" fontId="45" fillId="0" borderId="0" applyFill="0" applyBorder="0" applyAlignment="0" applyProtection="0"/>
    <xf numFmtId="165" fontId="4" fillId="0" borderId="0" applyFont="0" applyFill="0" applyBorder="0" applyAlignment="0" applyProtection="0"/>
    <xf numFmtId="173" fontId="45" fillId="0" borderId="0" applyFill="0" applyBorder="0" applyAlignment="0" applyProtection="0"/>
    <xf numFmtId="173" fontId="3" fillId="0" borderId="0" applyFill="0" applyBorder="0" applyAlignment="0" applyProtection="0"/>
    <xf numFmtId="165" fontId="8" fillId="0" borderId="0" applyFont="0" applyFill="0" applyBorder="0" applyAlignment="0" applyProtection="0"/>
    <xf numFmtId="167" fontId="3" fillId="0" borderId="0" applyFill="0" applyBorder="0" applyAlignment="0" applyProtection="0"/>
    <xf numFmtId="173" fontId="4"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8" fillId="0" borderId="0" applyFont="0" applyFill="0" applyBorder="0" applyAlignment="0" applyProtection="0"/>
    <xf numFmtId="173" fontId="4" fillId="0" borderId="0" applyFill="0" applyBorder="0" applyAlignment="0" applyProtection="0"/>
    <xf numFmtId="173" fontId="4" fillId="0" borderId="0" applyFill="0" applyBorder="0" applyAlignment="0" applyProtection="0"/>
    <xf numFmtId="173" fontId="4" fillId="0" borderId="0" applyFill="0" applyBorder="0" applyAlignment="0" applyProtection="0"/>
    <xf numFmtId="173" fontId="3" fillId="0" borderId="0" applyFill="0" applyBorder="0" applyAlignment="0" applyProtection="0"/>
    <xf numFmtId="173" fontId="45" fillId="0" borderId="0" applyFill="0" applyBorder="0" applyAlignment="0" applyProtection="0"/>
    <xf numFmtId="165" fontId="4" fillId="0" borderId="0" applyFont="0" applyFill="0" applyBorder="0" applyAlignment="0" applyProtection="0"/>
    <xf numFmtId="173" fontId="4" fillId="0" borderId="0" applyFill="0" applyBorder="0" applyAlignment="0" applyProtection="0"/>
    <xf numFmtId="165" fontId="4" fillId="0" borderId="0" applyFill="0" applyBorder="0" applyAlignment="0" applyProtection="0"/>
    <xf numFmtId="44" fontId="3"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67" fontId="3" fillId="0" borderId="0" applyFill="0" applyBorder="0" applyAlignment="0" applyProtection="0"/>
    <xf numFmtId="173" fontId="45" fillId="0" borderId="0" applyFill="0" applyBorder="0" applyAlignment="0" applyProtection="0"/>
    <xf numFmtId="173" fontId="3" fillId="0" borderId="0" applyFill="0" applyBorder="0" applyAlignment="0" applyProtection="0"/>
    <xf numFmtId="165" fontId="62" fillId="0" borderId="0" applyFont="0" applyFill="0" applyBorder="0" applyAlignment="0" applyProtection="0"/>
    <xf numFmtId="171" fontId="4" fillId="0" borderId="0" applyFill="0" applyBorder="0" applyAlignment="0" applyProtection="0"/>
    <xf numFmtId="0" fontId="4" fillId="0" borderId="0"/>
    <xf numFmtId="0" fontId="4" fillId="0" borderId="0"/>
    <xf numFmtId="178" fontId="6" fillId="0" borderId="0" applyFill="0" applyBorder="0" applyAlignment="0" applyProtection="0"/>
    <xf numFmtId="41" fontId="29"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4"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72" fontId="12" fillId="0" borderId="0" applyFill="0" applyBorder="0" applyAlignment="0" applyProtection="0"/>
    <xf numFmtId="172" fontId="4" fillId="0" borderId="0" applyFill="0" applyBorder="0" applyAlignment="0" applyProtection="0"/>
    <xf numFmtId="172" fontId="6" fillId="0" borderId="0" applyFill="0" applyBorder="0" applyAlignment="0" applyProtection="0"/>
    <xf numFmtId="168" fontId="4"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72" fontId="12" fillId="0" borderId="0" applyFill="0" applyBorder="0" applyAlignment="0" applyProtection="0"/>
    <xf numFmtId="172" fontId="4" fillId="0" borderId="0" applyFill="0" applyBorder="0" applyAlignment="0" applyProtection="0"/>
    <xf numFmtId="172" fontId="6" fillId="0" borderId="0" applyFill="0" applyBorder="0" applyAlignment="0" applyProtection="0"/>
    <xf numFmtId="168" fontId="4"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72" fontId="12" fillId="0" borderId="0" applyFill="0" applyBorder="0" applyAlignment="0" applyProtection="0"/>
    <xf numFmtId="172" fontId="4" fillId="0" borderId="0" applyFill="0" applyBorder="0" applyAlignment="0" applyProtection="0"/>
    <xf numFmtId="172" fontId="6" fillId="0" borderId="0" applyFill="0" applyBorder="0" applyAlignment="0" applyProtection="0"/>
    <xf numFmtId="168" fontId="4" fillId="0" borderId="0" applyFill="0" applyBorder="0" applyAlignment="0" applyProtection="0"/>
    <xf numFmtId="172" fontId="12" fillId="0" borderId="0" applyFill="0" applyBorder="0" applyAlignment="0" applyProtection="0"/>
    <xf numFmtId="172" fontId="4" fillId="0" borderId="0" applyFill="0" applyBorder="0" applyAlignment="0" applyProtection="0"/>
    <xf numFmtId="172" fontId="6"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8" fillId="0" borderId="0" applyFont="0" applyFill="0" applyBorder="0" applyAlignment="0" applyProtection="0"/>
    <xf numFmtId="172" fontId="45" fillId="0" borderId="0" applyFill="0" applyBorder="0" applyAlignment="0" applyProtection="0"/>
    <xf numFmtId="164" fontId="10" fillId="0" borderId="0" applyFont="0" applyFill="0" applyBorder="0" applyAlignment="0" applyProtection="0"/>
    <xf numFmtId="172" fontId="3" fillId="0" borderId="0" applyFill="0" applyBorder="0" applyAlignment="0" applyProtection="0"/>
    <xf numFmtId="164" fontId="8" fillId="0" borderId="0" applyFont="0" applyFill="0" applyBorder="0" applyAlignment="0" applyProtection="0"/>
    <xf numFmtId="164" fontId="3" fillId="0" borderId="0" applyFont="0" applyFill="0" applyBorder="0" applyAlignment="0" applyProtection="0"/>
    <xf numFmtId="168" fontId="4" fillId="0" borderId="0" applyFill="0" applyBorder="0" applyAlignment="0" applyProtection="0"/>
    <xf numFmtId="172" fontId="12" fillId="0" borderId="0" applyFill="0" applyBorder="0" applyAlignment="0" applyProtection="0"/>
    <xf numFmtId="172" fontId="4" fillId="0" borderId="0" applyFill="0" applyBorder="0" applyAlignment="0" applyProtection="0"/>
    <xf numFmtId="172" fontId="6" fillId="0" borderId="0" applyFill="0" applyBorder="0" applyAlignment="0" applyProtection="0"/>
    <xf numFmtId="168"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3" fillId="0" borderId="0" applyFill="0" applyBorder="0" applyAlignment="0" applyProtection="0"/>
    <xf numFmtId="172" fontId="45" fillId="0" borderId="0" applyFill="0" applyBorder="0" applyAlignment="0" applyProtection="0"/>
    <xf numFmtId="164" fontId="8"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2" fontId="6" fillId="0" borderId="0" applyFill="0" applyBorder="0" applyAlignment="0" applyProtection="0"/>
    <xf numFmtId="168"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3" fillId="0" borderId="0" applyFill="0" applyBorder="0" applyAlignment="0" applyProtection="0"/>
    <xf numFmtId="172" fontId="45" fillId="0" borderId="0" applyFill="0" applyBorder="0" applyAlignment="0" applyProtection="0"/>
    <xf numFmtId="164" fontId="8"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2" fontId="6" fillId="0" borderId="0" applyFill="0" applyBorder="0" applyAlignment="0" applyProtection="0"/>
    <xf numFmtId="168"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3" fillId="0" borderId="0" applyFill="0" applyBorder="0" applyAlignment="0" applyProtection="0"/>
    <xf numFmtId="172" fontId="45" fillId="0" borderId="0" applyFill="0" applyBorder="0" applyAlignment="0" applyProtection="0"/>
    <xf numFmtId="164" fontId="8"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2" fontId="6" fillId="0" borderId="0" applyFill="0" applyBorder="0" applyAlignment="0" applyProtection="0"/>
    <xf numFmtId="169" fontId="3" fillId="0" borderId="0" applyFill="0" applyBorder="0" applyAlignment="0" applyProtection="0"/>
    <xf numFmtId="168"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43"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2" fontId="7"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2" fontId="30" fillId="0" borderId="0" applyFill="0" applyBorder="0" applyAlignment="0" applyProtection="0"/>
    <xf numFmtId="43" fontId="29" fillId="0" borderId="0" applyFont="0" applyFill="0" applyBorder="0" applyAlignment="0" applyProtection="0"/>
    <xf numFmtId="168"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8" fillId="0" borderId="0" applyFont="0" applyFill="0" applyBorder="0" applyAlignment="0" applyProtection="0"/>
    <xf numFmtId="169"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8"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43" fontId="74"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43" fontId="3" fillId="0" borderId="0" applyFont="0" applyFill="0" applyBorder="0" applyAlignment="0" applyProtection="0"/>
    <xf numFmtId="168"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3" fillId="0" borderId="0" applyFill="0" applyBorder="0" applyAlignment="0" applyProtection="0"/>
    <xf numFmtId="172" fontId="45" fillId="0" borderId="0" applyFill="0" applyBorder="0" applyAlignment="0" applyProtection="0"/>
    <xf numFmtId="164" fontId="8"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2" fontId="6" fillId="0" borderId="0" applyFill="0" applyBorder="0" applyAlignment="0" applyProtection="0"/>
    <xf numFmtId="168"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3" fillId="0" borderId="0" applyFill="0" applyBorder="0" applyAlignment="0" applyProtection="0"/>
    <xf numFmtId="172" fontId="45" fillId="0" borderId="0" applyFill="0" applyBorder="0" applyAlignment="0" applyProtection="0"/>
    <xf numFmtId="164" fontId="8"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2" fontId="6" fillId="0" borderId="0" applyFill="0" applyBorder="0" applyAlignment="0" applyProtection="0"/>
    <xf numFmtId="168"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3" fillId="0" borderId="0" applyFill="0" applyBorder="0" applyAlignment="0" applyProtection="0"/>
    <xf numFmtId="172" fontId="45" fillId="0" borderId="0" applyFill="0" applyBorder="0" applyAlignment="0" applyProtection="0"/>
    <xf numFmtId="164" fontId="8"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2" fontId="6"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2" fontId="7" fillId="0" borderId="0" applyFill="0" applyBorder="0" applyAlignment="0" applyProtection="0"/>
    <xf numFmtId="164" fontId="3" fillId="0" borderId="0" applyFont="0" applyFill="0" applyBorder="0" applyAlignment="0" applyProtection="0"/>
    <xf numFmtId="172" fontId="6"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2" fontId="7" fillId="0" borderId="0" applyFill="0" applyBorder="0" applyAlignment="0" applyProtection="0"/>
    <xf numFmtId="164" fontId="3" fillId="0" borderId="0" applyFont="0" applyFill="0" applyBorder="0" applyAlignment="0" applyProtection="0"/>
    <xf numFmtId="172" fontId="6"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2" fontId="7" fillId="0" borderId="0" applyFill="0" applyBorder="0" applyAlignment="0" applyProtection="0"/>
    <xf numFmtId="164" fontId="3" fillId="0" borderId="0" applyFont="0" applyFill="0" applyBorder="0" applyAlignment="0" applyProtection="0"/>
    <xf numFmtId="172" fontId="6" fillId="0" borderId="0" applyFill="0" applyBorder="0" applyAlignment="0" applyProtection="0"/>
    <xf numFmtId="164" fontId="3" fillId="0" borderId="0" applyFont="0" applyFill="0" applyBorder="0" applyAlignment="0" applyProtection="0"/>
    <xf numFmtId="168" fontId="7" fillId="0" borderId="0" applyFill="0" applyBorder="0" applyAlignment="0" applyProtection="0"/>
    <xf numFmtId="172" fontId="7" fillId="0" borderId="0" applyFill="0" applyBorder="0" applyAlignment="0" applyProtection="0"/>
    <xf numFmtId="172" fontId="6" fillId="0" borderId="0" applyFill="0" applyBorder="0" applyAlignment="0" applyProtection="0"/>
    <xf numFmtId="168" fontId="7" fillId="0" borderId="0" applyFill="0" applyBorder="0" applyAlignment="0" applyProtection="0"/>
    <xf numFmtId="172" fontId="7" fillId="0" borderId="0" applyFill="0" applyBorder="0" applyAlignment="0" applyProtection="0"/>
    <xf numFmtId="172" fontId="6" fillId="0" borderId="0" applyFill="0" applyBorder="0" applyAlignment="0" applyProtection="0"/>
    <xf numFmtId="168" fontId="7" fillId="0" borderId="0" applyFill="0" applyBorder="0" applyAlignment="0" applyProtection="0"/>
    <xf numFmtId="172" fontId="7" fillId="0" borderId="0" applyFill="0" applyBorder="0" applyAlignment="0" applyProtection="0"/>
    <xf numFmtId="172" fontId="6" fillId="0" borderId="0" applyFill="0" applyBorder="0" applyAlignment="0" applyProtection="0"/>
    <xf numFmtId="168" fontId="7" fillId="0" borderId="0" applyFill="0" applyBorder="0" applyAlignment="0" applyProtection="0"/>
    <xf numFmtId="172" fontId="7" fillId="0" borderId="0" applyFill="0" applyBorder="0" applyAlignment="0" applyProtection="0"/>
    <xf numFmtId="172" fontId="6"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2" fontId="4"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43" fontId="29" fillId="0" borderId="0" applyFont="0" applyFill="0" applyBorder="0" applyAlignment="0" applyProtection="0"/>
    <xf numFmtId="170" fontId="7"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70" fontId="7"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8" fontId="7" fillId="0" borderId="0" applyFill="0" applyBorder="0" applyAlignment="0" applyProtection="0"/>
    <xf numFmtId="172" fontId="7" fillId="0" borderId="0" applyFill="0" applyBorder="0" applyAlignment="0" applyProtection="0"/>
    <xf numFmtId="172" fontId="6"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72" fontId="7" fillId="0" borderId="0" applyFill="0" applyBorder="0" applyAlignment="0" applyProtection="0"/>
    <xf numFmtId="172" fontId="6"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72" fontId="7" fillId="0" borderId="0" applyFill="0" applyBorder="0" applyAlignment="0" applyProtection="0"/>
    <xf numFmtId="164" fontId="8"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72" fontId="7" fillId="0" borderId="0" applyFill="0" applyBorder="0" applyAlignment="0" applyProtection="0"/>
    <xf numFmtId="164" fontId="8"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72" fontId="7" fillId="0" borderId="0" applyFill="0" applyBorder="0" applyAlignment="0" applyProtection="0"/>
    <xf numFmtId="164" fontId="8" fillId="0" borderId="0" applyFont="0" applyFill="0" applyBorder="0" applyAlignment="0" applyProtection="0"/>
    <xf numFmtId="172" fontId="3" fillId="0" borderId="0" applyFill="0" applyBorder="0" applyAlignment="0" applyProtection="0"/>
    <xf numFmtId="172" fontId="45" fillId="0" borderId="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4"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75" fontId="45" fillId="0" borderId="0" applyFill="0" applyBorder="0" applyAlignment="0" applyProtection="0"/>
    <xf numFmtId="175" fontId="3" fillId="0" borderId="0" applyFill="0" applyBorder="0" applyAlignment="0" applyProtection="0"/>
    <xf numFmtId="43"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72" fontId="45" fillId="0" borderId="0" applyFill="0" applyBorder="0" applyAlignment="0" applyProtection="0"/>
    <xf numFmtId="172"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172" fontId="45" fillId="0" borderId="0" applyFill="0" applyBorder="0" applyAlignment="0" applyProtection="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0" fontId="4" fillId="0" borderId="0"/>
    <xf numFmtId="172" fontId="3" fillId="0" borderId="0" applyFill="0" applyBorder="0" applyAlignment="0" applyProtection="0"/>
    <xf numFmtId="164" fontId="62" fillId="0" borderId="0" applyFont="0" applyFill="0" applyBorder="0" applyAlignment="0" applyProtection="0"/>
    <xf numFmtId="168" fontId="3" fillId="0" borderId="0" applyFill="0" applyBorder="0" applyAlignment="0" applyProtection="0"/>
    <xf numFmtId="0" fontId="4" fillId="0" borderId="0"/>
    <xf numFmtId="0" fontId="4" fillId="0" borderId="0"/>
    <xf numFmtId="164" fontId="62" fillId="0" borderId="0" applyFont="0" applyFill="0" applyBorder="0" applyAlignment="0" applyProtection="0"/>
    <xf numFmtId="168" fontId="3" fillId="0" borderId="0" applyFill="0" applyBorder="0" applyAlignment="0" applyProtection="0"/>
    <xf numFmtId="0" fontId="4" fillId="0" borderId="0"/>
    <xf numFmtId="0" fontId="4" fillId="0" borderId="0"/>
    <xf numFmtId="164" fontId="62" fillId="0" borderId="0" applyFont="0" applyFill="0" applyBorder="0" applyAlignment="0" applyProtection="0"/>
    <xf numFmtId="168" fontId="3" fillId="0" borderId="0" applyFill="0" applyBorder="0" applyAlignment="0" applyProtection="0"/>
    <xf numFmtId="0" fontId="4" fillId="0" borderId="0"/>
    <xf numFmtId="0" fontId="4" fillId="0" borderId="0"/>
    <xf numFmtId="164" fontId="62" fillId="0" borderId="0" applyFont="0" applyFill="0" applyBorder="0" applyAlignment="0" applyProtection="0"/>
    <xf numFmtId="168" fontId="3" fillId="0" borderId="0" applyFill="0" applyBorder="0" applyAlignment="0" applyProtection="0"/>
    <xf numFmtId="0" fontId="4" fillId="0" borderId="0"/>
    <xf numFmtId="0" fontId="4" fillId="0" borderId="0"/>
    <xf numFmtId="164" fontId="62"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0" fontId="4" fillId="0" borderId="0"/>
    <xf numFmtId="0" fontId="4" fillId="0" borderId="0"/>
    <xf numFmtId="164" fontId="3" fillId="0" borderId="0" applyFont="0" applyFill="0" applyBorder="0" applyAlignment="0" applyProtection="0"/>
    <xf numFmtId="0" fontId="4" fillId="0" borderId="0"/>
    <xf numFmtId="0" fontId="4" fillId="0" borderId="0"/>
    <xf numFmtId="164" fontId="3" fillId="0" borderId="0" applyFont="0" applyFill="0" applyBorder="0" applyAlignment="0" applyProtection="0"/>
    <xf numFmtId="0" fontId="4" fillId="0" borderId="0"/>
    <xf numFmtId="0" fontId="4"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0" fontId="4" fillId="0" borderId="0"/>
    <xf numFmtId="0" fontId="4" fillId="0" borderId="0"/>
    <xf numFmtId="164" fontId="3" fillId="0" borderId="0" applyFont="0" applyFill="0" applyBorder="0" applyAlignment="0" applyProtection="0"/>
    <xf numFmtId="0" fontId="4" fillId="0" borderId="0"/>
    <xf numFmtId="0" fontId="4" fillId="0" borderId="0"/>
    <xf numFmtId="164" fontId="3" fillId="0" borderId="0" applyFont="0" applyFill="0" applyBorder="0" applyAlignment="0" applyProtection="0"/>
    <xf numFmtId="0" fontId="4" fillId="0" borderId="0"/>
    <xf numFmtId="0" fontId="4"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8" fontId="4" fillId="0" borderId="0" applyFill="0" applyBorder="0" applyAlignment="0" applyProtection="0"/>
    <xf numFmtId="168" fontId="4" fillId="0" borderId="0" applyFill="0" applyBorder="0" applyAlignment="0" applyProtection="0"/>
    <xf numFmtId="0" fontId="4" fillId="0" borderId="0"/>
    <xf numFmtId="0" fontId="4" fillId="0" borderId="0"/>
    <xf numFmtId="172" fontId="6"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0" fontId="4" fillId="0" borderId="0"/>
    <xf numFmtId="0" fontId="4" fillId="0" borderId="0"/>
    <xf numFmtId="164" fontId="3" fillId="0" borderId="0" applyFont="0" applyFill="0" applyBorder="0" applyAlignment="0" applyProtection="0"/>
    <xf numFmtId="0" fontId="4" fillId="0" borderId="0"/>
    <xf numFmtId="0" fontId="4" fillId="0" borderId="0"/>
    <xf numFmtId="164" fontId="3" fillId="0" borderId="0" applyFont="0" applyFill="0" applyBorder="0" applyAlignment="0" applyProtection="0"/>
    <xf numFmtId="0" fontId="4" fillId="0" borderId="0"/>
    <xf numFmtId="0" fontId="4" fillId="0" borderId="0"/>
    <xf numFmtId="164" fontId="3" fillId="0" borderId="0" applyFont="0" applyFill="0" applyBorder="0" applyAlignment="0" applyProtection="0"/>
    <xf numFmtId="168" fontId="4" fillId="0" borderId="0" applyFill="0" applyBorder="0" applyAlignment="0" applyProtection="0"/>
    <xf numFmtId="0" fontId="4" fillId="0" borderId="0"/>
    <xf numFmtId="0" fontId="4" fillId="0" borderId="0"/>
    <xf numFmtId="172" fontId="6"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0" fontId="4" fillId="0" borderId="0"/>
    <xf numFmtId="0" fontId="4" fillId="0" borderId="0"/>
    <xf numFmtId="164" fontId="62" fillId="0" borderId="0" applyFont="0" applyFill="0" applyBorder="0" applyAlignment="0" applyProtection="0"/>
    <xf numFmtId="168" fontId="3" fillId="0" borderId="0" applyFill="0" applyBorder="0" applyAlignment="0" applyProtection="0"/>
    <xf numFmtId="0" fontId="4" fillId="0" borderId="0"/>
    <xf numFmtId="0" fontId="4" fillId="0" borderId="0"/>
    <xf numFmtId="164" fontId="62" fillId="0" borderId="0" applyFont="0" applyFill="0" applyBorder="0" applyAlignment="0" applyProtection="0"/>
    <xf numFmtId="0" fontId="4" fillId="0" borderId="0"/>
    <xf numFmtId="0" fontId="4" fillId="0" borderId="0"/>
    <xf numFmtId="164" fontId="62" fillId="0" borderId="0" applyFont="0" applyFill="0" applyBorder="0" applyAlignment="0" applyProtection="0"/>
    <xf numFmtId="168" fontId="4" fillId="0" borderId="0" applyFill="0" applyBorder="0" applyAlignment="0" applyProtection="0"/>
    <xf numFmtId="168" fontId="3" fillId="0" borderId="0" applyFill="0" applyBorder="0" applyAlignment="0" applyProtection="0"/>
    <xf numFmtId="0" fontId="4" fillId="0" borderId="0"/>
    <xf numFmtId="0" fontId="4" fillId="0" borderId="0"/>
    <xf numFmtId="164" fontId="62" fillId="0" borderId="0" applyFont="0" applyFill="0" applyBorder="0" applyAlignment="0" applyProtection="0"/>
    <xf numFmtId="168" fontId="3" fillId="0" borderId="0" applyFill="0" applyBorder="0" applyAlignment="0" applyProtection="0"/>
    <xf numFmtId="0" fontId="4" fillId="0" borderId="0"/>
    <xf numFmtId="0" fontId="4" fillId="0" borderId="0"/>
    <xf numFmtId="164" fontId="62" fillId="0" borderId="0" applyFont="0" applyFill="0" applyBorder="0" applyAlignment="0" applyProtection="0"/>
    <xf numFmtId="0" fontId="4" fillId="0" borderId="0"/>
    <xf numFmtId="0" fontId="4" fillId="0" borderId="0"/>
    <xf numFmtId="172" fontId="6" fillId="0" borderId="0" applyFill="0" applyBorder="0" applyAlignment="0" applyProtection="0"/>
    <xf numFmtId="168" fontId="4" fillId="0" borderId="0" applyFill="0" applyBorder="0" applyAlignment="0" applyProtection="0"/>
    <xf numFmtId="168" fontId="3" fillId="0" borderId="0" applyFill="0" applyBorder="0" applyAlignment="0" applyProtection="0"/>
    <xf numFmtId="0" fontId="4" fillId="0" borderId="0"/>
    <xf numFmtId="0" fontId="4" fillId="0" borderId="0"/>
    <xf numFmtId="164" fontId="62" fillId="0" borderId="0" applyFont="0" applyFill="0" applyBorder="0" applyAlignment="0" applyProtection="0"/>
    <xf numFmtId="168" fontId="3" fillId="0" borderId="0" applyFill="0" applyBorder="0" applyAlignment="0" applyProtection="0"/>
    <xf numFmtId="0" fontId="4" fillId="0" borderId="0"/>
    <xf numFmtId="0" fontId="4" fillId="0" borderId="0"/>
    <xf numFmtId="164" fontId="62" fillId="0" borderId="0" applyFont="0" applyFill="0" applyBorder="0" applyAlignment="0" applyProtection="0"/>
    <xf numFmtId="0" fontId="4" fillId="0" borderId="0"/>
    <xf numFmtId="0" fontId="4" fillId="0" borderId="0"/>
    <xf numFmtId="172" fontId="6" fillId="0" borderId="0" applyFill="0" applyBorder="0" applyAlignment="0" applyProtection="0"/>
    <xf numFmtId="0" fontId="22" fillId="13" borderId="1" applyNumberFormat="0" applyAlignment="0" applyProtection="0"/>
    <xf numFmtId="0" fontId="4" fillId="0" borderId="0"/>
    <xf numFmtId="0" fontId="4" fillId="0" borderId="0"/>
    <xf numFmtId="0" fontId="22" fillId="10" borderId="1" applyNumberFormat="0" applyAlignment="0" applyProtection="0"/>
    <xf numFmtId="0" fontId="4" fillId="0" borderId="0"/>
    <xf numFmtId="0" fontId="22" fillId="14" borderId="1" applyNumberFormat="0" applyAlignment="0" applyProtection="0"/>
    <xf numFmtId="0" fontId="27" fillId="0" borderId="20" applyNumberFormat="0" applyFill="0" applyAlignment="0" applyProtection="0"/>
    <xf numFmtId="0" fontId="4" fillId="0" borderId="0"/>
    <xf numFmtId="0" fontId="4" fillId="0" borderId="0"/>
    <xf numFmtId="0" fontId="28" fillId="0" borderId="0" applyNumberFormat="0" applyFill="0" applyBorder="0" applyAlignment="0" applyProtection="0"/>
    <xf numFmtId="0" fontId="4" fillId="0" borderId="0"/>
    <xf numFmtId="0" fontId="28" fillId="0" borderId="0" applyNumberFormat="0" applyFill="0" applyBorder="0" applyAlignment="0" applyProtection="0"/>
    <xf numFmtId="0" fontId="4" fillId="0" borderId="0"/>
    <xf numFmtId="0" fontId="28" fillId="0" borderId="0" applyNumberFormat="0" applyFill="0" applyBorder="0" applyAlignment="0" applyProtection="0"/>
    <xf numFmtId="0" fontId="4" fillId="0" borderId="0"/>
    <xf numFmtId="0" fontId="28" fillId="0" borderId="0" applyNumberFormat="0" applyFill="0" applyBorder="0" applyAlignment="0" applyProtection="0"/>
    <xf numFmtId="0" fontId="4" fillId="0" borderId="0"/>
    <xf numFmtId="0" fontId="28" fillId="0" borderId="0" applyNumberFormat="0" applyFill="0" applyBorder="0" applyAlignment="0" applyProtection="0"/>
    <xf numFmtId="0" fontId="4" fillId="0" borderId="0"/>
    <xf numFmtId="0" fontId="28" fillId="0" borderId="0" applyNumberFormat="0" applyFill="0" applyBorder="0" applyAlignment="0" applyProtection="0"/>
    <xf numFmtId="0" fontId="85" fillId="0" borderId="0"/>
    <xf numFmtId="0" fontId="85" fillId="0" borderId="0"/>
    <xf numFmtId="0" fontId="8" fillId="0" borderId="0"/>
    <xf numFmtId="172" fontId="7" fillId="0" borderId="0" applyFill="0" applyBorder="0" applyAlignment="0" applyProtection="0"/>
    <xf numFmtId="0" fontId="8" fillId="0" borderId="0"/>
    <xf numFmtId="0" fontId="2" fillId="0" borderId="0"/>
    <xf numFmtId="0" fontId="4" fillId="0" borderId="0">
      <alignment vertical="top"/>
    </xf>
    <xf numFmtId="0" fontId="2" fillId="0" borderId="0"/>
    <xf numFmtId="0" fontId="2" fillId="63" borderId="26" applyNumberFormat="0" applyFont="0" applyAlignment="0" applyProtection="0"/>
    <xf numFmtId="179" fontId="90" fillId="0" borderId="0" applyBorder="0" applyProtection="0">
      <alignment horizontal="right" vertical="top" wrapText="1"/>
    </xf>
    <xf numFmtId="0" fontId="91" fillId="0" borderId="0"/>
    <xf numFmtId="0" fontId="92" fillId="0" borderId="0" applyNumberFormat="0" applyFill="0" applyBorder="0" applyAlignment="0" applyProtection="0"/>
    <xf numFmtId="0" fontId="91" fillId="63" borderId="26" applyNumberFormat="0" applyFont="0" applyAlignment="0" applyProtection="0"/>
    <xf numFmtId="41" fontId="4" fillId="0" borderId="0" applyFill="0" applyBorder="0" applyAlignment="0" applyProtection="0"/>
    <xf numFmtId="0" fontId="3" fillId="0" borderId="0"/>
    <xf numFmtId="0" fontId="8" fillId="0" borderId="0"/>
    <xf numFmtId="0" fontId="6" fillId="0" borderId="0">
      <alignment vertical="center"/>
    </xf>
    <xf numFmtId="0" fontId="8" fillId="0" borderId="0"/>
    <xf numFmtId="0" fontId="1" fillId="0" borderId="0"/>
    <xf numFmtId="0" fontId="4" fillId="0" borderId="0"/>
    <xf numFmtId="0" fontId="8" fillId="0" borderId="0"/>
    <xf numFmtId="0" fontId="8" fillId="0" borderId="0"/>
    <xf numFmtId="0" fontId="8" fillId="0" borderId="0"/>
    <xf numFmtId="0" fontId="4" fillId="0" borderId="0"/>
    <xf numFmtId="0" fontId="4" fillId="0" borderId="0"/>
    <xf numFmtId="0" fontId="4" fillId="0" borderId="0"/>
    <xf numFmtId="0" fontId="7" fillId="0" borderId="0"/>
    <xf numFmtId="0" fontId="7" fillId="0" borderId="0"/>
    <xf numFmtId="0" fontId="93" fillId="63" borderId="26" applyNumberFormat="0" applyFont="0" applyAlignment="0" applyProtection="0"/>
  </cellStyleXfs>
  <cellXfs count="215">
    <xf numFmtId="0" fontId="0" fillId="0" borderId="0" xfId="0"/>
    <xf numFmtId="0" fontId="94" fillId="0" borderId="0" xfId="0" applyFont="1"/>
    <xf numFmtId="0" fontId="95" fillId="0" borderId="0" xfId="0" applyFont="1"/>
    <xf numFmtId="0" fontId="94" fillId="0" borderId="0" xfId="0" applyFont="1" applyAlignment="1">
      <alignment horizontal="right"/>
    </xf>
    <xf numFmtId="0" fontId="96" fillId="0" borderId="0" xfId="0" applyFont="1"/>
    <xf numFmtId="0" fontId="94" fillId="0" borderId="0" xfId="0" applyFont="1" applyAlignment="1">
      <alignment horizontal="left" wrapText="1" readingOrder="1"/>
    </xf>
    <xf numFmtId="0" fontId="94" fillId="0" borderId="0" xfId="0" applyFont="1" applyAlignment="1">
      <alignment wrapText="1"/>
    </xf>
    <xf numFmtId="0" fontId="94" fillId="0" borderId="0" xfId="0" applyFont="1" applyAlignment="1">
      <alignment horizontal="right" wrapText="1" readingOrder="1"/>
    </xf>
    <xf numFmtId="4" fontId="97" fillId="0" borderId="0" xfId="0" applyNumberFormat="1" applyFont="1"/>
    <xf numFmtId="4" fontId="99" fillId="64" borderId="27" xfId="2614" applyNumberFormat="1" applyFont="1" applyFill="1" applyBorder="1" applyAlignment="1">
      <alignment horizontal="right" vertical="center"/>
    </xf>
    <xf numFmtId="0" fontId="97" fillId="0" borderId="0" xfId="0" applyFont="1"/>
    <xf numFmtId="4" fontId="94" fillId="0" borderId="28" xfId="0" applyNumberFormat="1" applyFont="1" applyBorder="1" applyAlignment="1">
      <alignment horizontal="right"/>
    </xf>
    <xf numFmtId="0" fontId="94" fillId="0" borderId="28" xfId="0" applyFont="1" applyBorder="1"/>
    <xf numFmtId="4" fontId="95" fillId="0" borderId="0" xfId="0" applyNumberFormat="1" applyFont="1" applyAlignment="1">
      <alignment horizontal="right"/>
    </xf>
    <xf numFmtId="0" fontId="95" fillId="0" borderId="28" xfId="0" applyFont="1" applyBorder="1"/>
    <xf numFmtId="4" fontId="95" fillId="0" borderId="28" xfId="0" applyNumberFormat="1" applyFont="1" applyBorder="1"/>
    <xf numFmtId="0" fontId="100" fillId="65" borderId="0" xfId="0" applyFont="1" applyFill="1"/>
    <xf numFmtId="0" fontId="98" fillId="0" borderId="0" xfId="0" applyFont="1"/>
    <xf numFmtId="0" fontId="100" fillId="66" borderId="0" xfId="0" applyFont="1" applyFill="1"/>
    <xf numFmtId="0" fontId="100" fillId="67" borderId="0" xfId="0" applyFont="1" applyFill="1"/>
    <xf numFmtId="0" fontId="101" fillId="68" borderId="0" xfId="0" applyFont="1" applyFill="1"/>
    <xf numFmtId="0" fontId="100" fillId="69" borderId="0" xfId="0" applyFont="1" applyFill="1"/>
    <xf numFmtId="0" fontId="98" fillId="0" borderId="0" xfId="0" applyFont="1" applyProtection="1">
      <protection locked="0"/>
    </xf>
    <xf numFmtId="0" fontId="95" fillId="0" borderId="0" xfId="0" applyFont="1" applyProtection="1">
      <protection locked="0"/>
    </xf>
    <xf numFmtId="0" fontId="102" fillId="0" borderId="0" xfId="0" applyFont="1" applyAlignment="1">
      <alignment horizontal="left" vertical="top" readingOrder="1"/>
    </xf>
    <xf numFmtId="0" fontId="95" fillId="70" borderId="0" xfId="0" applyFont="1" applyFill="1" applyAlignment="1">
      <alignment horizontal="left" vertical="top" wrapText="1" readingOrder="1"/>
    </xf>
    <xf numFmtId="0" fontId="94" fillId="70" borderId="0" xfId="0" applyFont="1" applyFill="1"/>
    <xf numFmtId="0" fontId="94" fillId="70" borderId="0" xfId="0" applyFont="1" applyFill="1" applyProtection="1">
      <protection locked="0"/>
    </xf>
    <xf numFmtId="0" fontId="94" fillId="70" borderId="0" xfId="0" applyFont="1" applyFill="1" applyAlignment="1">
      <alignment horizontal="right"/>
    </xf>
    <xf numFmtId="0" fontId="94" fillId="0" borderId="0" xfId="0" applyFont="1" applyAlignment="1">
      <alignment horizontal="left" vertical="top" wrapText="1" readingOrder="1"/>
    </xf>
    <xf numFmtId="0" fontId="94" fillId="0" borderId="0" xfId="0" applyFont="1" applyProtection="1">
      <protection locked="0"/>
    </xf>
    <xf numFmtId="0" fontId="103" fillId="0" borderId="28" xfId="2636" applyFont="1" applyFill="1" applyBorder="1" applyAlignment="1" applyProtection="1">
      <alignment horizontal="left" vertical="top" wrapText="1"/>
    </xf>
    <xf numFmtId="0" fontId="103" fillId="0" borderId="0" xfId="2636" applyFont="1" applyFill="1" applyBorder="1" applyAlignment="1" applyProtection="1">
      <alignment horizontal="left" vertical="top" wrapText="1"/>
    </xf>
    <xf numFmtId="4" fontId="99" fillId="0" borderId="0" xfId="2614" applyNumberFormat="1" applyFont="1" applyAlignment="1">
      <alignment horizontal="right" vertical="top" wrapText="1"/>
    </xf>
    <xf numFmtId="4" fontId="104" fillId="0" borderId="0" xfId="2614" applyNumberFormat="1" applyFont="1" applyAlignment="1">
      <alignment horizontal="left" vertical="top" wrapText="1"/>
    </xf>
    <xf numFmtId="4" fontId="104" fillId="0" borderId="0" xfId="2614" applyNumberFormat="1" applyFont="1" applyAlignment="1">
      <alignment horizontal="left" wrapText="1"/>
    </xf>
    <xf numFmtId="4" fontId="104" fillId="0" borderId="0" xfId="2614" applyNumberFormat="1" applyFont="1" applyAlignment="1"/>
    <xf numFmtId="4" fontId="104" fillId="0" borderId="0" xfId="2614" applyNumberFormat="1" applyFont="1" applyAlignment="1" applyProtection="1">
      <alignment wrapText="1"/>
      <protection locked="0"/>
    </xf>
    <xf numFmtId="4" fontId="104" fillId="0" borderId="0" xfId="2614" applyNumberFormat="1" applyFont="1" applyAlignment="1">
      <alignment horizontal="right"/>
    </xf>
    <xf numFmtId="0" fontId="104" fillId="0" borderId="0" xfId="0" applyFont="1" applyAlignment="1">
      <alignment horizontal="left" vertical="top"/>
    </xf>
    <xf numFmtId="0" fontId="104" fillId="0" borderId="0" xfId="0" applyFont="1" applyAlignment="1">
      <alignment horizontal="left" readingOrder="1"/>
    </xf>
    <xf numFmtId="0" fontId="104" fillId="0" borderId="0" xfId="0" applyFont="1"/>
    <xf numFmtId="0" fontId="104" fillId="0" borderId="0" xfId="0" applyFont="1" applyProtection="1">
      <protection locked="0"/>
    </xf>
    <xf numFmtId="0" fontId="104" fillId="0" borderId="0" xfId="0" applyFont="1" applyAlignment="1">
      <alignment horizontal="right" readingOrder="1"/>
    </xf>
    <xf numFmtId="0" fontId="99" fillId="0" borderId="0" xfId="0" applyFont="1" applyAlignment="1">
      <alignment vertical="top" wrapText="1"/>
    </xf>
    <xf numFmtId="0" fontId="99" fillId="0" borderId="0" xfId="0" applyFont="1" applyAlignment="1">
      <alignment wrapText="1" readingOrder="1"/>
    </xf>
    <xf numFmtId="0" fontId="99" fillId="0" borderId="0" xfId="0" applyFont="1" applyAlignment="1">
      <alignment wrapText="1"/>
    </xf>
    <xf numFmtId="0" fontId="99" fillId="0" borderId="0" xfId="0" applyFont="1" applyAlignment="1" applyProtection="1">
      <alignment wrapText="1"/>
      <protection locked="0"/>
    </xf>
    <xf numFmtId="0" fontId="99" fillId="0" borderId="0" xfId="0" applyFont="1" applyAlignment="1">
      <alignment horizontal="right" wrapText="1" readingOrder="1"/>
    </xf>
    <xf numFmtId="0" fontId="99" fillId="0" borderId="0" xfId="0" applyFont="1" applyAlignment="1">
      <alignment horizontal="left" vertical="top" wrapText="1"/>
    </xf>
    <xf numFmtId="0" fontId="99" fillId="0" borderId="0" xfId="0" applyFont="1" applyAlignment="1">
      <alignment horizontal="left" wrapText="1" readingOrder="1"/>
    </xf>
    <xf numFmtId="0" fontId="104" fillId="0" borderId="0" xfId="0" applyFont="1" applyAlignment="1">
      <alignment horizontal="left" vertical="center" wrapText="1" readingOrder="1"/>
    </xf>
    <xf numFmtId="0" fontId="104" fillId="0" borderId="0" xfId="0" applyFont="1" applyAlignment="1">
      <alignment horizontal="left" wrapText="1" readingOrder="1"/>
    </xf>
    <xf numFmtId="0" fontId="104" fillId="0" borderId="0" xfId="0" applyFont="1" applyAlignment="1">
      <alignment wrapText="1"/>
    </xf>
    <xf numFmtId="0" fontId="104" fillId="0" borderId="0" xfId="0" applyFont="1" applyAlignment="1" applyProtection="1">
      <alignment wrapText="1"/>
      <protection locked="0"/>
    </xf>
    <xf numFmtId="0" fontId="104" fillId="0" borderId="0" xfId="0" applyFont="1" applyAlignment="1">
      <alignment horizontal="right" wrapText="1" readingOrder="1"/>
    </xf>
    <xf numFmtId="0" fontId="104" fillId="0" borderId="0" xfId="0" applyFont="1" applyAlignment="1">
      <alignment horizontal="left" vertical="top" wrapText="1"/>
    </xf>
    <xf numFmtId="0" fontId="105" fillId="0" borderId="0" xfId="0" applyFont="1" applyAlignment="1">
      <alignment horizontal="left" wrapText="1" readingOrder="1"/>
    </xf>
    <xf numFmtId="0" fontId="105" fillId="0" borderId="0" xfId="0" applyFont="1" applyAlignment="1">
      <alignment wrapText="1"/>
    </xf>
    <xf numFmtId="0" fontId="105" fillId="0" borderId="0" xfId="0" applyFont="1" applyAlignment="1" applyProtection="1">
      <alignment wrapText="1"/>
      <protection locked="0"/>
    </xf>
    <xf numFmtId="0" fontId="105" fillId="0" borderId="0" xfId="0" applyFont="1" applyAlignment="1">
      <alignment horizontal="right" wrapText="1" readingOrder="1"/>
    </xf>
    <xf numFmtId="4" fontId="94" fillId="0" borderId="0" xfId="2614" applyNumberFormat="1" applyFont="1" applyAlignment="1">
      <alignment horizontal="left" vertical="top" wrapText="1"/>
    </xf>
    <xf numFmtId="0" fontId="107" fillId="0" borderId="0" xfId="0" applyFont="1" applyAlignment="1">
      <alignment horizontal="left" wrapText="1" readingOrder="1"/>
    </xf>
    <xf numFmtId="0" fontId="107" fillId="0" borderId="0" xfId="0" applyFont="1" applyAlignment="1">
      <alignment wrapText="1"/>
    </xf>
    <xf numFmtId="0" fontId="107" fillId="0" borderId="0" xfId="0" applyFont="1" applyAlignment="1" applyProtection="1">
      <alignment wrapText="1"/>
      <protection locked="0"/>
    </xf>
    <xf numFmtId="0" fontId="107" fillId="0" borderId="0" xfId="0" applyFont="1" applyAlignment="1">
      <alignment horizontal="right" wrapText="1" readingOrder="1"/>
    </xf>
    <xf numFmtId="0" fontId="94" fillId="0" borderId="0" xfId="0" applyFont="1" applyAlignment="1" applyProtection="1">
      <alignment wrapText="1"/>
      <protection locked="0"/>
    </xf>
    <xf numFmtId="0" fontId="99" fillId="0" borderId="0" xfId="0" applyFont="1" applyAlignment="1">
      <alignment vertical="top"/>
    </xf>
    <xf numFmtId="4" fontId="99" fillId="64" borderId="27" xfId="2614" applyNumberFormat="1" applyFont="1" applyFill="1" applyBorder="1" applyAlignment="1">
      <alignment horizontal="right" vertical="center" wrapText="1"/>
    </xf>
    <xf numFmtId="4" fontId="99" fillId="64" borderId="27" xfId="2614" applyNumberFormat="1" applyFont="1" applyFill="1" applyBorder="1" applyAlignment="1">
      <alignment horizontal="left" vertical="center" wrapText="1"/>
    </xf>
    <xf numFmtId="4" fontId="99" fillId="64" borderId="27" xfId="2614" applyNumberFormat="1" applyFont="1" applyFill="1" applyBorder="1" applyAlignment="1">
      <alignment vertical="center"/>
    </xf>
    <xf numFmtId="4" fontId="99" fillId="64" borderId="27" xfId="2614" applyNumberFormat="1" applyFont="1" applyFill="1" applyBorder="1" applyAlignment="1" applyProtection="1">
      <alignment horizontal="right"/>
      <protection locked="0"/>
    </xf>
    <xf numFmtId="4" fontId="99" fillId="0" borderId="0" xfId="2614" applyNumberFormat="1" applyFont="1" applyAlignment="1">
      <alignment horizontal="left" vertical="top" wrapText="1"/>
    </xf>
    <xf numFmtId="4" fontId="99" fillId="0" borderId="0" xfId="2614" applyNumberFormat="1" applyFont="1" applyAlignment="1">
      <alignment horizontal="left" wrapText="1"/>
    </xf>
    <xf numFmtId="4" fontId="99" fillId="0" borderId="0" xfId="2614" applyNumberFormat="1" applyFont="1" applyAlignment="1"/>
    <xf numFmtId="4" fontId="99" fillId="0" borderId="0" xfId="2614" applyNumberFormat="1" applyFont="1" applyAlignment="1" applyProtection="1">
      <alignment wrapText="1"/>
      <protection locked="0"/>
    </xf>
    <xf numFmtId="4" fontId="99" fillId="0" borderId="0" xfId="2614" applyNumberFormat="1" applyFont="1" applyAlignment="1">
      <alignment horizontal="right"/>
    </xf>
    <xf numFmtId="4" fontId="104" fillId="0" borderId="0" xfId="2614" applyNumberFormat="1" applyFont="1" applyAlignment="1">
      <alignment horizontal="right" vertical="top" wrapText="1"/>
    </xf>
    <xf numFmtId="4" fontId="104" fillId="70" borderId="0" xfId="2614" applyNumberFormat="1" applyFont="1" applyFill="1" applyAlignment="1">
      <alignment horizontal="left" vertical="top" wrapText="1"/>
    </xf>
    <xf numFmtId="4" fontId="104" fillId="70" borderId="0" xfId="2614" applyNumberFormat="1" applyFont="1" applyFill="1" applyAlignment="1">
      <alignment horizontal="left" wrapText="1"/>
    </xf>
    <xf numFmtId="4" fontId="104" fillId="70" borderId="0" xfId="2614" applyNumberFormat="1" applyFont="1" applyFill="1" applyAlignment="1"/>
    <xf numFmtId="4" fontId="104" fillId="70" borderId="0" xfId="2614" applyNumberFormat="1" applyFont="1" applyFill="1" applyAlignment="1" applyProtection="1">
      <alignment wrapText="1"/>
      <protection locked="0"/>
    </xf>
    <xf numFmtId="4" fontId="104" fillId="70" borderId="0" xfId="2614" applyNumberFormat="1" applyFont="1" applyFill="1" applyAlignment="1">
      <alignment horizontal="right"/>
    </xf>
    <xf numFmtId="0" fontId="100" fillId="65" borderId="0" xfId="0" applyFont="1" applyFill="1" applyAlignment="1">
      <alignment horizontal="right"/>
    </xf>
    <xf numFmtId="4" fontId="104" fillId="0" borderId="28" xfId="2614" applyNumberFormat="1" applyFont="1" applyBorder="1" applyAlignment="1">
      <alignment horizontal="left" vertical="top" wrapText="1"/>
    </xf>
    <xf numFmtId="4" fontId="104" fillId="0" borderId="28" xfId="2614" applyNumberFormat="1" applyFont="1" applyBorder="1" applyAlignment="1">
      <alignment horizontal="left" wrapText="1"/>
    </xf>
    <xf numFmtId="4" fontId="104" fillId="0" borderId="28" xfId="2614" applyNumberFormat="1" applyFont="1" applyBorder="1" applyAlignment="1"/>
    <xf numFmtId="2" fontId="108" fillId="64" borderId="28" xfId="2636" applyNumberFormat="1" applyFont="1" applyFill="1" applyBorder="1" applyAlignment="1" applyProtection="1">
      <protection locked="0"/>
    </xf>
    <xf numFmtId="164" fontId="94" fillId="64" borderId="28" xfId="2636" applyNumberFormat="1" applyFont="1" applyFill="1" applyBorder="1" applyAlignment="1" applyProtection="1">
      <alignment horizontal="right"/>
    </xf>
    <xf numFmtId="4" fontId="104" fillId="64" borderId="0" xfId="2614" applyNumberFormat="1" applyFont="1" applyFill="1" applyAlignment="1" applyProtection="1">
      <alignment wrapText="1"/>
      <protection locked="0"/>
    </xf>
    <xf numFmtId="4" fontId="104" fillId="64" borderId="0" xfId="2614" applyNumberFormat="1" applyFont="1" applyFill="1" applyAlignment="1">
      <alignment horizontal="right"/>
    </xf>
    <xf numFmtId="0" fontId="94" fillId="0" borderId="0" xfId="2636" applyFont="1" applyFill="1" applyBorder="1" applyAlignment="1" applyProtection="1">
      <alignment horizontal="center" wrapText="1" readingOrder="1"/>
    </xf>
    <xf numFmtId="0" fontId="94" fillId="0" borderId="0" xfId="2636" applyFont="1" applyFill="1" applyBorder="1" applyAlignment="1" applyProtection="1">
      <alignment wrapText="1"/>
    </xf>
    <xf numFmtId="2" fontId="94" fillId="64" borderId="0" xfId="2636" applyNumberFormat="1" applyFont="1" applyFill="1" applyBorder="1" applyAlignment="1" applyProtection="1">
      <protection locked="0"/>
    </xf>
    <xf numFmtId="164" fontId="94" fillId="64" borderId="0" xfId="2636" applyNumberFormat="1" applyFont="1" applyFill="1" applyBorder="1" applyAlignment="1" applyProtection="1">
      <alignment horizontal="right"/>
    </xf>
    <xf numFmtId="4" fontId="109" fillId="0" borderId="0" xfId="2614" applyNumberFormat="1" applyFont="1" applyAlignment="1">
      <alignment horizontal="left" vertical="top" wrapText="1"/>
    </xf>
    <xf numFmtId="2" fontId="94" fillId="0" borderId="0" xfId="2636" applyNumberFormat="1" applyFont="1" applyFill="1" applyBorder="1" applyAlignment="1" applyProtection="1">
      <protection locked="0"/>
    </xf>
    <xf numFmtId="164" fontId="94" fillId="0" borderId="0" xfId="2636" applyNumberFormat="1" applyFont="1" applyFill="1" applyBorder="1" applyAlignment="1" applyProtection="1">
      <alignment horizontal="right"/>
    </xf>
    <xf numFmtId="4" fontId="95" fillId="0" borderId="28" xfId="2614" applyNumberFormat="1" applyFont="1" applyBorder="1" applyAlignment="1">
      <alignment horizontal="left" vertical="top" wrapText="1"/>
    </xf>
    <xf numFmtId="0" fontId="107" fillId="0" borderId="28" xfId="0" applyFont="1" applyBorder="1" applyAlignment="1">
      <alignment horizontal="left" wrapText="1" readingOrder="1"/>
    </xf>
    <xf numFmtId="2" fontId="94" fillId="64" borderId="28" xfId="0" applyNumberFormat="1" applyFont="1" applyFill="1" applyBorder="1" applyProtection="1">
      <protection locked="0"/>
    </xf>
    <xf numFmtId="164" fontId="94" fillId="64" borderId="28" xfId="0" applyNumberFormat="1" applyFont="1" applyFill="1" applyBorder="1" applyAlignment="1">
      <alignment horizontal="right"/>
    </xf>
    <xf numFmtId="4" fontId="95" fillId="0" borderId="0" xfId="2614" applyNumberFormat="1" applyFont="1" applyAlignment="1">
      <alignment horizontal="left" vertical="top" wrapText="1"/>
    </xf>
    <xf numFmtId="0" fontId="100" fillId="69" borderId="0" xfId="0" applyFont="1" applyFill="1" applyAlignment="1">
      <alignment horizontal="right"/>
    </xf>
    <xf numFmtId="2" fontId="94" fillId="64" borderId="28" xfId="2636" applyNumberFormat="1" applyFont="1" applyFill="1" applyBorder="1" applyAlignment="1" applyProtection="1">
      <protection locked="0"/>
    </xf>
    <xf numFmtId="0" fontId="94" fillId="64" borderId="0" xfId="0" applyFont="1" applyFill="1" applyAlignment="1">
      <alignment horizontal="right"/>
    </xf>
    <xf numFmtId="0" fontId="94" fillId="0" borderId="0" xfId="0" applyFont="1" applyAlignment="1">
      <alignment horizontal="left"/>
    </xf>
    <xf numFmtId="0" fontId="94" fillId="0" borderId="0" xfId="0" applyFont="1" applyAlignment="1">
      <alignment horizontal="left" vertical="top"/>
    </xf>
    <xf numFmtId="164" fontId="94" fillId="0" borderId="0" xfId="0" applyNumberFormat="1" applyFont="1" applyAlignment="1">
      <alignment horizontal="right"/>
    </xf>
    <xf numFmtId="0" fontId="109" fillId="0" borderId="0" xfId="0" applyFont="1" applyAlignment="1">
      <alignment vertical="top"/>
    </xf>
    <xf numFmtId="4" fontId="110" fillId="0" borderId="0" xfId="2614" applyNumberFormat="1" applyFont="1" applyAlignment="1">
      <alignment horizontal="left" vertical="top" wrapText="1"/>
    </xf>
    <xf numFmtId="4" fontId="104" fillId="64" borderId="28" xfId="2614" applyNumberFormat="1" applyFont="1" applyFill="1" applyBorder="1" applyAlignment="1" applyProtection="1">
      <alignment wrapText="1"/>
      <protection locked="0"/>
    </xf>
    <xf numFmtId="4" fontId="104" fillId="64" borderId="28" xfId="2614" applyNumberFormat="1" applyFont="1" applyFill="1" applyBorder="1" applyAlignment="1">
      <alignment horizontal="right"/>
    </xf>
    <xf numFmtId="0" fontId="94" fillId="0" borderId="0" xfId="2636" applyFont="1" applyFill="1" applyBorder="1" applyAlignment="1" applyProtection="1">
      <alignment horizontal="left" vertical="top" wrapText="1"/>
    </xf>
    <xf numFmtId="0" fontId="95" fillId="0" borderId="28" xfId="2636" applyFont="1" applyFill="1" applyBorder="1" applyAlignment="1" applyProtection="1">
      <alignment horizontal="left" vertical="top"/>
    </xf>
    <xf numFmtId="0" fontId="99" fillId="0" borderId="28" xfId="2636" applyFont="1" applyFill="1" applyBorder="1" applyAlignment="1" applyProtection="1">
      <alignment horizontal="center" wrapText="1" readingOrder="1"/>
    </xf>
    <xf numFmtId="0" fontId="99" fillId="0" borderId="28" xfId="2636" applyFont="1" applyFill="1" applyBorder="1" applyAlignment="1" applyProtection="1">
      <alignment wrapText="1"/>
    </xf>
    <xf numFmtId="2" fontId="99" fillId="64" borderId="28" xfId="2636" applyNumberFormat="1" applyFont="1" applyFill="1" applyBorder="1" applyAlignment="1" applyProtection="1">
      <protection locked="0"/>
    </xf>
    <xf numFmtId="164" fontId="99" fillId="64" borderId="28" xfId="2636" applyNumberFormat="1" applyFont="1" applyFill="1" applyBorder="1" applyAlignment="1" applyProtection="1">
      <alignment horizontal="right"/>
    </xf>
    <xf numFmtId="0" fontId="109" fillId="0" borderId="0" xfId="2636" applyFont="1" applyFill="1" applyBorder="1" applyAlignment="1" applyProtection="1">
      <alignment horizontal="left" vertical="top" wrapText="1"/>
    </xf>
    <xf numFmtId="0" fontId="100" fillId="66" borderId="0" xfId="0" applyFont="1" applyFill="1" applyAlignment="1">
      <alignment horizontal="right"/>
    </xf>
    <xf numFmtId="4" fontId="104" fillId="69" borderId="0" xfId="2614" applyNumberFormat="1" applyFont="1" applyFill="1" applyAlignment="1">
      <alignment horizontal="right" vertical="top" wrapText="1"/>
    </xf>
    <xf numFmtId="0" fontId="99" fillId="0" borderId="28" xfId="0" applyFont="1" applyBorder="1" applyAlignment="1">
      <alignment horizontal="left" wrapText="1" readingOrder="1"/>
    </xf>
    <xf numFmtId="0" fontId="99" fillId="0" borderId="28" xfId="0" applyFont="1" applyBorder="1"/>
    <xf numFmtId="2" fontId="99" fillId="64" borderId="28" xfId="0" applyNumberFormat="1" applyFont="1" applyFill="1" applyBorder="1" applyProtection="1">
      <protection locked="0"/>
    </xf>
    <xf numFmtId="0" fontId="94" fillId="0" borderId="0" xfId="0" applyFont="1" applyAlignment="1">
      <alignment horizontal="left" vertical="top" wrapText="1"/>
    </xf>
    <xf numFmtId="0" fontId="99" fillId="0" borderId="0" xfId="2636" applyFont="1" applyFill="1" applyBorder="1" applyAlignment="1" applyProtection="1">
      <alignment wrapText="1"/>
    </xf>
    <xf numFmtId="2" fontId="99" fillId="64" borderId="0" xfId="2636" applyNumberFormat="1" applyFont="1" applyFill="1" applyBorder="1" applyAlignment="1" applyProtection="1">
      <protection locked="0"/>
    </xf>
    <xf numFmtId="0" fontId="109" fillId="0" borderId="0" xfId="0" applyFont="1" applyAlignment="1">
      <alignment horizontal="left" vertical="top" wrapText="1"/>
    </xf>
    <xf numFmtId="0" fontId="94" fillId="0" borderId="0" xfId="0" applyFont="1" applyAlignment="1">
      <alignment horizontal="right" vertical="center" wrapText="1" readingOrder="1"/>
    </xf>
    <xf numFmtId="0" fontId="111" fillId="0" borderId="0" xfId="2636" applyFont="1" applyFill="1" applyBorder="1" applyAlignment="1" applyProtection="1">
      <alignment horizontal="left" vertical="top" wrapText="1"/>
    </xf>
    <xf numFmtId="0" fontId="94" fillId="0" borderId="28" xfId="2636" applyFont="1" applyFill="1" applyBorder="1" applyAlignment="1" applyProtection="1">
      <alignment horizontal="center" wrapText="1" readingOrder="1"/>
    </xf>
    <xf numFmtId="0" fontId="94" fillId="0" borderId="28" xfId="2636" applyFont="1" applyFill="1" applyBorder="1" applyAlignment="1" applyProtection="1">
      <alignment wrapText="1"/>
    </xf>
    <xf numFmtId="0" fontId="100" fillId="67" borderId="0" xfId="0" applyFont="1" applyFill="1" applyAlignment="1">
      <alignment horizontal="right"/>
    </xf>
    <xf numFmtId="4" fontId="104" fillId="66" borderId="0" xfId="2614" applyNumberFormat="1" applyFont="1" applyFill="1" applyAlignment="1">
      <alignment horizontal="right" vertical="top" wrapText="1"/>
    </xf>
    <xf numFmtId="0" fontId="101" fillId="68" borderId="0" xfId="0" applyFont="1" applyFill="1" applyAlignment="1">
      <alignment horizontal="right"/>
    </xf>
    <xf numFmtId="2" fontId="94" fillId="64" borderId="0" xfId="2636" applyNumberFormat="1" applyFont="1" applyFill="1" applyBorder="1" applyAlignment="1" applyProtection="1">
      <alignment horizontal="right"/>
      <protection locked="0"/>
    </xf>
    <xf numFmtId="4" fontId="104" fillId="62" borderId="0" xfId="2614" applyNumberFormat="1" applyFont="1" applyFill="1" applyAlignment="1">
      <alignment horizontal="left" vertical="top" wrapText="1"/>
    </xf>
    <xf numFmtId="4" fontId="104" fillId="62" borderId="0" xfId="2614" applyNumberFormat="1" applyFont="1" applyFill="1" applyAlignment="1" applyProtection="1">
      <alignment horizontal="left" vertical="top" wrapText="1"/>
      <protection locked="0"/>
    </xf>
    <xf numFmtId="2" fontId="94" fillId="0" borderId="28" xfId="2636" applyNumberFormat="1" applyFont="1" applyFill="1" applyBorder="1" applyAlignment="1" applyProtection="1">
      <protection locked="0"/>
    </xf>
    <xf numFmtId="164" fontId="94" fillId="0" borderId="28" xfId="2636" applyNumberFormat="1" applyFont="1" applyFill="1" applyBorder="1" applyAlignment="1" applyProtection="1">
      <alignment horizontal="right"/>
    </xf>
    <xf numFmtId="2" fontId="94" fillId="71" borderId="0" xfId="2636" applyNumberFormat="1" applyFont="1" applyFill="1" applyBorder="1" applyAlignment="1" applyProtection="1">
      <protection locked="0"/>
    </xf>
    <xf numFmtId="164" fontId="94" fillId="71" borderId="0" xfId="2636" applyNumberFormat="1" applyFont="1" applyFill="1" applyBorder="1" applyAlignment="1" applyProtection="1">
      <alignment horizontal="right"/>
    </xf>
    <xf numFmtId="0" fontId="109" fillId="0" borderId="28" xfId="0" applyFont="1" applyBorder="1" applyAlignment="1">
      <alignment horizontal="left" vertical="top" wrapText="1"/>
    </xf>
    <xf numFmtId="4" fontId="99" fillId="0" borderId="28" xfId="2614" applyNumberFormat="1" applyFont="1" applyBorder="1" applyAlignment="1">
      <alignment horizontal="right" vertical="top" wrapText="1"/>
    </xf>
    <xf numFmtId="0" fontId="94" fillId="0" borderId="0" xfId="0" applyFont="1" applyAlignment="1">
      <alignment horizontal="left" readingOrder="1"/>
    </xf>
    <xf numFmtId="0" fontId="94" fillId="0" borderId="0" xfId="0" applyFont="1" applyAlignment="1">
      <alignment readingOrder="1"/>
    </xf>
    <xf numFmtId="4" fontId="112" fillId="0" borderId="0" xfId="0" applyNumberFormat="1" applyFont="1" applyAlignment="1">
      <alignment horizontal="right" vertical="top" wrapText="1"/>
    </xf>
    <xf numFmtId="0" fontId="113" fillId="0" borderId="0" xfId="0" applyFont="1" applyAlignment="1">
      <alignment horizontal="justify" vertical="top"/>
    </xf>
    <xf numFmtId="4" fontId="101" fillId="0" borderId="0" xfId="0" applyNumberFormat="1" applyFont="1" applyAlignment="1">
      <alignment horizontal="left" wrapText="1"/>
    </xf>
    <xf numFmtId="4" fontId="112" fillId="0" borderId="0" xfId="0" applyNumberFormat="1" applyFont="1" applyAlignment="1">
      <alignment horizontal="right" vertical="top"/>
    </xf>
    <xf numFmtId="0" fontId="114" fillId="0" borderId="0" xfId="0" applyFont="1" applyAlignment="1">
      <alignment horizontal="center" vertical="top"/>
    </xf>
    <xf numFmtId="4" fontId="101" fillId="0" borderId="0" xfId="0" applyNumberFormat="1" applyFont="1" applyAlignment="1">
      <alignment horizontal="left"/>
    </xf>
    <xf numFmtId="4" fontId="115" fillId="0" borderId="0" xfId="0" applyNumberFormat="1" applyFont="1" applyAlignment="1">
      <alignment vertical="center" wrapText="1"/>
    </xf>
    <xf numFmtId="4" fontId="116" fillId="0" borderId="0" xfId="0" applyNumberFormat="1" applyFont="1" applyAlignment="1">
      <alignment vertical="center" wrapText="1"/>
    </xf>
    <xf numFmtId="4" fontId="116" fillId="0" borderId="0" xfId="0" applyNumberFormat="1" applyFont="1" applyAlignment="1">
      <alignment horizontal="left" vertical="center" wrapText="1"/>
    </xf>
    <xf numFmtId="4" fontId="117" fillId="0" borderId="0" xfId="0" applyNumberFormat="1" applyFont="1" applyAlignment="1">
      <alignment horizontal="left" vertical="center" wrapText="1"/>
    </xf>
    <xf numFmtId="4" fontId="114" fillId="0" borderId="0" xfId="0" applyNumberFormat="1" applyFont="1" applyAlignment="1">
      <alignment vertical="center" wrapText="1"/>
    </xf>
    <xf numFmtId="4" fontId="114" fillId="0" borderId="0" xfId="0" applyNumberFormat="1" applyFont="1" applyAlignment="1">
      <alignment horizontal="left" vertical="center" wrapText="1"/>
    </xf>
    <xf numFmtId="4" fontId="114" fillId="0" borderId="0" xfId="0" applyNumberFormat="1" applyFont="1" applyAlignment="1">
      <alignment horizontal="left" vertical="top"/>
    </xf>
    <xf numFmtId="4" fontId="112" fillId="0" borderId="0" xfId="0" applyNumberFormat="1" applyFont="1" applyAlignment="1">
      <alignment vertical="top"/>
    </xf>
    <xf numFmtId="4" fontId="114" fillId="0" borderId="0" xfId="0" applyNumberFormat="1" applyFont="1" applyAlignment="1">
      <alignment vertical="top" wrapText="1"/>
    </xf>
    <xf numFmtId="0" fontId="114" fillId="0" borderId="0" xfId="0" applyFont="1" applyAlignment="1">
      <alignment horizontal="justify" vertical="top"/>
    </xf>
    <xf numFmtId="4" fontId="114" fillId="0" borderId="0" xfId="0" applyNumberFormat="1" applyFont="1" applyAlignment="1">
      <alignment horizontal="left" wrapText="1"/>
    </xf>
    <xf numFmtId="49" fontId="114" fillId="0" borderId="0" xfId="0" applyNumberFormat="1" applyFont="1" applyAlignment="1">
      <alignment horizontal="left" vertical="top" wrapText="1"/>
    </xf>
    <xf numFmtId="0" fontId="96" fillId="0" borderId="0" xfId="0" applyFont="1" applyAlignment="1">
      <alignment vertical="top"/>
    </xf>
    <xf numFmtId="0" fontId="114" fillId="0" borderId="0" xfId="0" applyFont="1" applyAlignment="1">
      <alignment horizontal="left" vertical="top" wrapText="1"/>
    </xf>
    <xf numFmtId="4" fontId="114" fillId="0" borderId="0" xfId="0" applyNumberFormat="1" applyFont="1" applyAlignment="1">
      <alignment horizontal="left" vertical="top" wrapText="1"/>
    </xf>
    <xf numFmtId="4" fontId="118" fillId="0" borderId="0" xfId="1278" applyNumberFormat="1" applyFont="1" applyAlignment="1">
      <alignment horizontal="right" vertical="top" wrapText="1"/>
    </xf>
    <xf numFmtId="4" fontId="118" fillId="0" borderId="0" xfId="0" applyNumberFormat="1" applyFont="1" applyAlignment="1">
      <alignment horizontal="right" vertical="top" wrapText="1"/>
    </xf>
    <xf numFmtId="0" fontId="101" fillId="0" borderId="0" xfId="0" applyFont="1" applyAlignment="1">
      <alignment horizontal="justify" vertical="top" wrapText="1"/>
    </xf>
    <xf numFmtId="4" fontId="96" fillId="0" borderId="0" xfId="0" applyNumberFormat="1" applyFont="1" applyAlignment="1">
      <alignment horizontal="left"/>
    </xf>
    <xf numFmtId="0" fontId="96" fillId="0" borderId="0" xfId="0" applyFont="1" applyAlignment="1">
      <alignment horizontal="justify" vertical="top" wrapText="1"/>
    </xf>
    <xf numFmtId="0" fontId="114" fillId="0" borderId="0" xfId="0" applyFont="1" applyAlignment="1">
      <alignment horizontal="justify" vertical="center"/>
    </xf>
    <xf numFmtId="0" fontId="96" fillId="0" borderId="0" xfId="0" applyFont="1" applyAlignment="1">
      <alignment horizontal="center"/>
    </xf>
    <xf numFmtId="4" fontId="96" fillId="0" borderId="0" xfId="0" applyNumberFormat="1" applyFont="1"/>
    <xf numFmtId="0" fontId="114" fillId="0" borderId="0" xfId="0" applyFont="1" applyAlignment="1">
      <alignment horizontal="center"/>
    </xf>
    <xf numFmtId="4" fontId="119" fillId="0" borderId="0" xfId="0" applyNumberFormat="1" applyFont="1" applyAlignment="1">
      <alignment vertical="center" wrapText="1"/>
    </xf>
    <xf numFmtId="4" fontId="114" fillId="0" borderId="0" xfId="0" applyNumberFormat="1" applyFont="1" applyAlignment="1">
      <alignment horizontal="center" vertical="center" wrapText="1"/>
    </xf>
    <xf numFmtId="4" fontId="120" fillId="0" borderId="0" xfId="0" applyNumberFormat="1" applyFont="1" applyAlignment="1">
      <alignment horizontal="left" vertical="center" wrapText="1"/>
    </xf>
    <xf numFmtId="0" fontId="120" fillId="0" borderId="0" xfId="0" applyFont="1"/>
    <xf numFmtId="0" fontId="114" fillId="0" borderId="0" xfId="0" applyFont="1"/>
    <xf numFmtId="4" fontId="114" fillId="0" borderId="0" xfId="0" applyNumberFormat="1" applyFont="1"/>
    <xf numFmtId="4" fontId="114" fillId="0" borderId="0" xfId="0" applyNumberFormat="1" applyFont="1" applyAlignment="1">
      <alignment horizontal="center"/>
    </xf>
    <xf numFmtId="0" fontId="114" fillId="0" borderId="0" xfId="0" applyFont="1" applyAlignment="1">
      <alignment horizontal="center" vertical="top" wrapText="1"/>
    </xf>
    <xf numFmtId="0" fontId="114" fillId="0" borderId="0" xfId="0" applyFont="1" applyAlignment="1">
      <alignment vertical="top" wrapText="1"/>
    </xf>
    <xf numFmtId="0" fontId="114" fillId="0" borderId="25" xfId="0" applyFont="1" applyBorder="1"/>
    <xf numFmtId="4" fontId="114" fillId="0" borderId="28" xfId="0" applyNumberFormat="1" applyFont="1" applyBorder="1"/>
    <xf numFmtId="0" fontId="96" fillId="0" borderId="28" xfId="0" applyFont="1" applyBorder="1"/>
    <xf numFmtId="4" fontId="114" fillId="0" borderId="28" xfId="0" applyNumberFormat="1" applyFont="1" applyBorder="1" applyAlignment="1">
      <alignment horizontal="center"/>
    </xf>
    <xf numFmtId="0" fontId="114" fillId="0" borderId="0" xfId="0" applyFont="1" applyAlignment="1">
      <alignment horizontal="right"/>
    </xf>
    <xf numFmtId="10" fontId="114" fillId="61" borderId="24" xfId="0" applyNumberFormat="1" applyFont="1" applyFill="1" applyBorder="1" applyProtection="1">
      <protection locked="0"/>
    </xf>
    <xf numFmtId="0" fontId="114" fillId="0" borderId="23" xfId="0" applyFont="1" applyBorder="1"/>
    <xf numFmtId="4" fontId="114" fillId="0" borderId="23" xfId="0" applyNumberFormat="1" applyFont="1" applyBorder="1"/>
    <xf numFmtId="4" fontId="114" fillId="0" borderId="23" xfId="0" applyNumberFormat="1" applyFont="1" applyBorder="1" applyAlignment="1">
      <alignment horizontal="center"/>
    </xf>
    <xf numFmtId="0" fontId="121" fillId="0" borderId="0" xfId="0" applyFont="1"/>
    <xf numFmtId="0" fontId="122" fillId="0" borderId="0" xfId="713" applyFont="1" applyAlignment="1">
      <alignment vertical="top"/>
    </xf>
    <xf numFmtId="0" fontId="101" fillId="0" borderId="21" xfId="713" applyFont="1" applyBorder="1" applyAlignment="1">
      <alignment horizontal="left"/>
    </xf>
    <xf numFmtId="0" fontId="101" fillId="0" borderId="22" xfId="713" applyFont="1" applyBorder="1"/>
    <xf numFmtId="0" fontId="101" fillId="0" borderId="0" xfId="713" applyFont="1" applyAlignment="1">
      <alignment vertical="top"/>
    </xf>
    <xf numFmtId="4" fontId="123" fillId="0" borderId="0" xfId="0" applyNumberFormat="1" applyFont="1" applyAlignment="1">
      <alignment horizontal="center" vertical="top" wrapText="1"/>
    </xf>
    <xf numFmtId="4" fontId="96" fillId="0" borderId="0" xfId="0" applyNumberFormat="1" applyFont="1" applyAlignment="1">
      <alignment horizontal="justify" vertical="top" wrapText="1"/>
    </xf>
    <xf numFmtId="0" fontId="96" fillId="0" borderId="0" xfId="713" applyFont="1" applyAlignment="1">
      <alignment vertical="top" wrapText="1"/>
    </xf>
    <xf numFmtId="49" fontId="123" fillId="0" borderId="0" xfId="0" applyNumberFormat="1" applyFont="1" applyAlignment="1">
      <alignment vertical="top" wrapText="1"/>
    </xf>
    <xf numFmtId="0" fontId="123" fillId="0" borderId="0" xfId="0" applyFont="1" applyAlignment="1">
      <alignment horizontal="left" wrapText="1"/>
    </xf>
    <xf numFmtId="4" fontId="96" fillId="0" borderId="0" xfId="0" applyNumberFormat="1" applyFont="1" applyAlignment="1">
      <alignment horizontal="left" vertical="top" wrapText="1"/>
    </xf>
    <xf numFmtId="0" fontId="122" fillId="0" borderId="0" xfId="713" applyFont="1" applyAlignment="1">
      <alignment horizontal="center" vertical="top" wrapText="1"/>
    </xf>
    <xf numFmtId="0" fontId="122" fillId="0" borderId="0" xfId="713" applyFont="1" applyAlignment="1">
      <alignment horizontal="justify" vertical="top" wrapText="1"/>
    </xf>
    <xf numFmtId="0" fontId="122" fillId="0" borderId="0" xfId="713" applyFont="1" applyAlignment="1">
      <alignment horizontal="justify" vertical="top"/>
    </xf>
    <xf numFmtId="0" fontId="96" fillId="0" borderId="0" xfId="1220" applyFont="1" applyAlignment="1">
      <alignment vertical="top"/>
    </xf>
    <xf numFmtId="4" fontId="119" fillId="0" borderId="0" xfId="0" applyNumberFormat="1" applyFont="1" applyBorder="1" applyAlignment="1">
      <alignment horizontal="left" vertical="center" wrapText="1"/>
    </xf>
    <xf numFmtId="4" fontId="120" fillId="0" borderId="0" xfId="0" applyNumberFormat="1" applyFont="1" applyAlignment="1">
      <alignment horizontal="left" vertical="center" wrapText="1"/>
    </xf>
    <xf numFmtId="0" fontId="94" fillId="0" borderId="0" xfId="0" applyFont="1" applyAlignment="1">
      <alignment horizontal="left" wrapText="1" readingOrder="1"/>
    </xf>
    <xf numFmtId="0" fontId="94" fillId="0" borderId="0" xfId="0" applyFont="1" applyAlignment="1">
      <alignment horizontal="left" readingOrder="1"/>
    </xf>
    <xf numFmtId="0" fontId="94" fillId="0" borderId="0" xfId="0" applyFont="1" applyAlignment="1">
      <alignment readingOrder="1"/>
    </xf>
  </cellXfs>
  <cellStyles count="2637">
    <cellStyle name=" 1" xfId="1"/>
    <cellStyle name=" 1 2" xfId="2"/>
    <cellStyle name=" 1 3" xfId="3"/>
    <cellStyle name="20 % – Poudarek1 2" xfId="4"/>
    <cellStyle name="20 % – Poudarek1 2 2" xfId="5"/>
    <cellStyle name="20 % – Poudarek1 2 2 2" xfId="6"/>
    <cellStyle name="20 % – Poudarek1 2 3" xfId="7"/>
    <cellStyle name="20 % – Poudarek1 2 4" xfId="8"/>
    <cellStyle name="20 % – Poudarek1 3" xfId="9"/>
    <cellStyle name="20 % – Poudarek1 3 2" xfId="10"/>
    <cellStyle name="20 % – Poudarek1 3 2 2" xfId="11"/>
    <cellStyle name="20 % – Poudarek1 3 2 3" xfId="12"/>
    <cellStyle name="20 % – Poudarek1 3 3" xfId="13"/>
    <cellStyle name="20 % – Poudarek1 3 4" xfId="14"/>
    <cellStyle name="20 % – Poudarek2 2" xfId="15"/>
    <cellStyle name="20 % – Poudarek2 2 2" xfId="16"/>
    <cellStyle name="20 % – Poudarek2 2 2 2" xfId="17"/>
    <cellStyle name="20 % – Poudarek2 2 3" xfId="18"/>
    <cellStyle name="20 % – Poudarek2 2 4" xfId="19"/>
    <cellStyle name="20 % – Poudarek2 3" xfId="20"/>
    <cellStyle name="20 % – Poudarek2 3 2" xfId="21"/>
    <cellStyle name="20 % – Poudarek2 3 2 2" xfId="22"/>
    <cellStyle name="20 % – Poudarek2 3 2 3" xfId="23"/>
    <cellStyle name="20 % – Poudarek2 3 3" xfId="24"/>
    <cellStyle name="20 % – Poudarek2 3 4" xfId="25"/>
    <cellStyle name="20 % – Poudarek3 2" xfId="26"/>
    <cellStyle name="20 % – Poudarek3 2 2" xfId="27"/>
    <cellStyle name="20 % – Poudarek3 2 3" xfId="28"/>
    <cellStyle name="20 % – Poudarek3 3" xfId="29"/>
    <cellStyle name="20 % – Poudarek4 2" xfId="30"/>
    <cellStyle name="20 % – Poudarek4 2 2" xfId="31"/>
    <cellStyle name="20 % – Poudarek4 2 2 2" xfId="32"/>
    <cellStyle name="20 % – Poudarek4 2 3" xfId="33"/>
    <cellStyle name="20 % – Poudarek4 2 4" xfId="34"/>
    <cellStyle name="20 % – Poudarek4 3" xfId="35"/>
    <cellStyle name="20 % – Poudarek4 3 2" xfId="36"/>
    <cellStyle name="20 % – Poudarek4 3 2 2" xfId="37"/>
    <cellStyle name="20 % – Poudarek4 3 3" xfId="38"/>
    <cellStyle name="20 % – Poudarek5 2" xfId="39"/>
    <cellStyle name="20 % – Poudarek5 2 2" xfId="40"/>
    <cellStyle name="20 % – Poudarek5 2 2 2" xfId="41"/>
    <cellStyle name="20 % – Poudarek5 2 3" xfId="42"/>
    <cellStyle name="20 % – Poudarek5 2 4" xfId="43"/>
    <cellStyle name="20 % – Poudarek5 3" xfId="44"/>
    <cellStyle name="20 % – Poudarek5 3 2" xfId="45"/>
    <cellStyle name="20 % – Poudarek5 3 2 2" xfId="46"/>
    <cellStyle name="20 % – Poudarek5 3 2 3" xfId="47"/>
    <cellStyle name="20 % – Poudarek5 3 3" xfId="48"/>
    <cellStyle name="20 % – Poudarek5 3 4" xfId="49"/>
    <cellStyle name="20 % – Poudarek6 2" xfId="50"/>
    <cellStyle name="20 % – Poudarek6 2 2" xfId="51"/>
    <cellStyle name="20 % – Poudarek6 2 2 2" xfId="52"/>
    <cellStyle name="20 % – Poudarek6 2 3" xfId="53"/>
    <cellStyle name="20 % – Poudarek6 2 4" xfId="54"/>
    <cellStyle name="20 % – Poudarek6 3" xfId="55"/>
    <cellStyle name="20 % – Poudarek6 3 2" xfId="56"/>
    <cellStyle name="20 % – Poudarek6 3 2 2" xfId="57"/>
    <cellStyle name="20 % – Poudarek6 3 3" xfId="58"/>
    <cellStyle name="20 % – Poudarek6 3 4" xfId="59"/>
    <cellStyle name="20% - Accent1 1" xfId="60"/>
    <cellStyle name="20% - Accent1 1 2" xfId="61"/>
    <cellStyle name="20% - Accent1 1 3" xfId="62"/>
    <cellStyle name="20% - Accent1 1 4" xfId="63"/>
    <cellStyle name="20% - Accent1 1 4 2" xfId="64"/>
    <cellStyle name="20% - Accent1 1 4 3" xfId="65"/>
    <cellStyle name="20% - Accent1 2" xfId="66"/>
    <cellStyle name="20% - Accent1 2 2" xfId="67"/>
    <cellStyle name="20% - Accent1 2 3" xfId="68"/>
    <cellStyle name="20% - Accent1 3" xfId="69"/>
    <cellStyle name="20% - Accent1 3 2" xfId="70"/>
    <cellStyle name="20% - Accent1 3 3" xfId="71"/>
    <cellStyle name="20% - Accent1 4" xfId="72"/>
    <cellStyle name="20% - Accent1 4 2" xfId="73"/>
    <cellStyle name="20% - Accent1 4 3" xfId="74"/>
    <cellStyle name="20% - Accent1 5" xfId="75"/>
    <cellStyle name="20% - Accent1 5 2" xfId="76"/>
    <cellStyle name="20% - Accent1 5 3" xfId="77"/>
    <cellStyle name="20% - Accent1 6" xfId="78"/>
    <cellStyle name="20% - Accent1 6 2" xfId="79"/>
    <cellStyle name="20% - Accent1 6 3" xfId="80"/>
    <cellStyle name="20% - Accent2 1" xfId="81"/>
    <cellStyle name="20% - Accent2 2" xfId="82"/>
    <cellStyle name="20% - Accent2 3" xfId="83"/>
    <cellStyle name="20% - Accent2 4" xfId="84"/>
    <cellStyle name="20% - Accent2 5" xfId="85"/>
    <cellStyle name="20% - Accent2 6" xfId="86"/>
    <cellStyle name="20% - Accent3 1" xfId="87"/>
    <cellStyle name="20% - Accent3 1 2" xfId="88"/>
    <cellStyle name="20% - Accent3 1 3" xfId="89"/>
    <cellStyle name="20% - Accent3 2" xfId="90"/>
    <cellStyle name="20% - Accent3 2 2" xfId="91"/>
    <cellStyle name="20% - Accent3 2 3" xfId="92"/>
    <cellStyle name="20% - Accent3 3" xfId="93"/>
    <cellStyle name="20% - Accent3 3 2" xfId="94"/>
    <cellStyle name="20% - Accent3 3 3" xfId="95"/>
    <cellStyle name="20% - Accent3 4" xfId="96"/>
    <cellStyle name="20% - Accent3 4 2" xfId="97"/>
    <cellStyle name="20% - Accent3 4 3" xfId="98"/>
    <cellStyle name="20% - Accent3 5" xfId="99"/>
    <cellStyle name="20% - Accent3 5 2" xfId="100"/>
    <cellStyle name="20% - Accent3 5 3" xfId="101"/>
    <cellStyle name="20% - Accent3 6" xfId="102"/>
    <cellStyle name="20% - Accent3 6 2" xfId="103"/>
    <cellStyle name="20% - Accent3 6 3" xfId="104"/>
    <cellStyle name="20% - Accent4 1" xfId="105"/>
    <cellStyle name="20% - Accent4 1 2" xfId="106"/>
    <cellStyle name="20% - Accent4 1 3" xfId="107"/>
    <cellStyle name="20% - Accent4 2" xfId="108"/>
    <cellStyle name="20% - Accent4 2 2" xfId="109"/>
    <cellStyle name="20% - Accent4 2 3" xfId="110"/>
    <cellStyle name="20% - Accent4 3" xfId="111"/>
    <cellStyle name="20% - Accent4 3 2" xfId="112"/>
    <cellStyle name="20% - Accent4 3 3" xfId="113"/>
    <cellStyle name="20% - Accent4 4" xfId="114"/>
    <cellStyle name="20% - Accent4 4 2" xfId="115"/>
    <cellStyle name="20% - Accent4 4 3" xfId="116"/>
    <cellStyle name="20% - Accent4 5" xfId="117"/>
    <cellStyle name="20% - Accent4 5 2" xfId="118"/>
    <cellStyle name="20% - Accent4 5 3" xfId="119"/>
    <cellStyle name="20% - Accent4 6" xfId="120"/>
    <cellStyle name="20% - Accent4 6 2" xfId="121"/>
    <cellStyle name="20% - Accent4 6 3" xfId="122"/>
    <cellStyle name="20% - Accent5 1" xfId="123"/>
    <cellStyle name="20% - Accent5 1 2" xfId="124"/>
    <cellStyle name="20% - Accent5 1 3" xfId="125"/>
    <cellStyle name="20% - Accent5 2" xfId="126"/>
    <cellStyle name="20% - Accent5 2 2" xfId="127"/>
    <cellStyle name="20% - Accent5 2 3" xfId="128"/>
    <cellStyle name="20% - Accent5 3" xfId="129"/>
    <cellStyle name="20% - Accent5 3 2" xfId="130"/>
    <cellStyle name="20% - Accent5 3 3" xfId="131"/>
    <cellStyle name="20% - Accent5 4" xfId="132"/>
    <cellStyle name="20% - Accent5 4 2" xfId="133"/>
    <cellStyle name="20% - Accent5 4 3" xfId="134"/>
    <cellStyle name="20% - Accent5 5" xfId="135"/>
    <cellStyle name="20% - Accent5 5 2" xfId="136"/>
    <cellStyle name="20% - Accent5 5 3" xfId="137"/>
    <cellStyle name="20% - Accent5 6" xfId="138"/>
    <cellStyle name="20% - Accent5 6 2" xfId="139"/>
    <cellStyle name="20% - Accent5 6 3" xfId="140"/>
    <cellStyle name="20% - Accent6 1" xfId="141"/>
    <cellStyle name="20% - Accent6 1 2" xfId="142"/>
    <cellStyle name="20% - Accent6 1 3" xfId="143"/>
    <cellStyle name="20% - Accent6 2" xfId="144"/>
    <cellStyle name="20% - Accent6 2 2" xfId="145"/>
    <cellStyle name="20% - Accent6 2 3" xfId="146"/>
    <cellStyle name="20% - Accent6 3" xfId="147"/>
    <cellStyle name="20% - Accent6 3 2" xfId="148"/>
    <cellStyle name="20% - Accent6 3 3" xfId="149"/>
    <cellStyle name="20% - Accent6 4" xfId="150"/>
    <cellStyle name="20% - Accent6 4 2" xfId="151"/>
    <cellStyle name="20% - Accent6 4 3" xfId="152"/>
    <cellStyle name="20% - Accent6 5" xfId="153"/>
    <cellStyle name="20% - Accent6 5 2" xfId="154"/>
    <cellStyle name="20% - Accent6 5 3" xfId="155"/>
    <cellStyle name="20% - Accent6 6" xfId="156"/>
    <cellStyle name="20% - Accent6 6 2" xfId="157"/>
    <cellStyle name="20% - Accent6 6 3" xfId="158"/>
    <cellStyle name="40 % – Poudarek1 2" xfId="159"/>
    <cellStyle name="40 % – Poudarek1 2 2" xfId="160"/>
    <cellStyle name="40 % – Poudarek1 2 3" xfId="161"/>
    <cellStyle name="40 % – Poudarek1 3" xfId="162"/>
    <cellStyle name="40 % – Poudarek2 2" xfId="163"/>
    <cellStyle name="40 % – Poudarek2 2 2" xfId="164"/>
    <cellStyle name="40 % – Poudarek2 2 3" xfId="165"/>
    <cellStyle name="40 % – Poudarek2 3" xfId="166"/>
    <cellStyle name="40 % – Poudarek3 2" xfId="167"/>
    <cellStyle name="40 % – Poudarek3 2 2" xfId="168"/>
    <cellStyle name="40 % – Poudarek3 2 2 2" xfId="169"/>
    <cellStyle name="40 % – Poudarek3 2 3" xfId="170"/>
    <cellStyle name="40 % – Poudarek3 2 4" xfId="171"/>
    <cellStyle name="40 % – Poudarek3 3" xfId="172"/>
    <cellStyle name="40 % – Poudarek4 2" xfId="173"/>
    <cellStyle name="40 % – Poudarek4 2 2" xfId="174"/>
    <cellStyle name="40 % – Poudarek4 2 2 2" xfId="175"/>
    <cellStyle name="40 % – Poudarek4 2 3" xfId="176"/>
    <cellStyle name="40 % – Poudarek4 2 4" xfId="177"/>
    <cellStyle name="40 % – Poudarek4 3" xfId="178"/>
    <cellStyle name="40 % – Poudarek4 3 2" xfId="179"/>
    <cellStyle name="40 % – Poudarek4 3 2 2" xfId="180"/>
    <cellStyle name="40 % – Poudarek4 3 3" xfId="181"/>
    <cellStyle name="40 % – Poudarek5 2" xfId="182"/>
    <cellStyle name="40 % – Poudarek5 2 2" xfId="183"/>
    <cellStyle name="40 % – Poudarek5 2 3" xfId="184"/>
    <cellStyle name="40 % – Poudarek5 3" xfId="185"/>
    <cellStyle name="40 % – Poudarek6 2" xfId="186"/>
    <cellStyle name="40 % – Poudarek6 2 2" xfId="187"/>
    <cellStyle name="40 % – Poudarek6 2 2 2" xfId="188"/>
    <cellStyle name="40 % – Poudarek6 2 3" xfId="189"/>
    <cellStyle name="40 % – Poudarek6 2 4" xfId="190"/>
    <cellStyle name="40 % – Poudarek6 3" xfId="191"/>
    <cellStyle name="40 % – Poudarek6 3 2" xfId="192"/>
    <cellStyle name="40 % – Poudarek6 3 2 2" xfId="193"/>
    <cellStyle name="40 % – Poudarek6 3 2 3" xfId="194"/>
    <cellStyle name="40 % – Poudarek6 3 3" xfId="195"/>
    <cellStyle name="40 % – Poudarek6 3 4" xfId="196"/>
    <cellStyle name="40 % – Poudarek6 3 5" xfId="197"/>
    <cellStyle name="40% - Accent1 1" xfId="198"/>
    <cellStyle name="40% - Accent1 1 2" xfId="199"/>
    <cellStyle name="40% - Accent1 1 3" xfId="200"/>
    <cellStyle name="40% - Accent1 2" xfId="201"/>
    <cellStyle name="40% - Accent1 2 2" xfId="202"/>
    <cellStyle name="40% - Accent1 2 3" xfId="203"/>
    <cellStyle name="40% - Accent1 3" xfId="204"/>
    <cellStyle name="40% - Accent1 3 2" xfId="205"/>
    <cellStyle name="40% - Accent1 3 3" xfId="206"/>
    <cellStyle name="40% - Accent1 4" xfId="207"/>
    <cellStyle name="40% - Accent1 4 2" xfId="208"/>
    <cellStyle name="40% - Accent1 4 3" xfId="209"/>
    <cellStyle name="40% - Accent1 5" xfId="210"/>
    <cellStyle name="40% - Accent1 5 2" xfId="211"/>
    <cellStyle name="40% - Accent1 5 3" xfId="212"/>
    <cellStyle name="40% - Accent1 6" xfId="213"/>
    <cellStyle name="40% - Accent1 6 2" xfId="214"/>
    <cellStyle name="40% - Accent1 6 3" xfId="215"/>
    <cellStyle name="40% - Accent2 1" xfId="216"/>
    <cellStyle name="40% - Accent2 2" xfId="217"/>
    <cellStyle name="40% - Accent2 3" xfId="218"/>
    <cellStyle name="40% - Accent2 4" xfId="219"/>
    <cellStyle name="40% - Accent2 5" xfId="220"/>
    <cellStyle name="40% - Accent2 6" xfId="221"/>
    <cellStyle name="40% - Accent3 1" xfId="222"/>
    <cellStyle name="40% - Accent3 2" xfId="223"/>
    <cellStyle name="40% - Accent3 3" xfId="224"/>
    <cellStyle name="40% - Accent3 4" xfId="225"/>
    <cellStyle name="40% - Accent3 5" xfId="226"/>
    <cellStyle name="40% - Accent3 6" xfId="227"/>
    <cellStyle name="40% - Accent4 1" xfId="228"/>
    <cellStyle name="40% - Accent4 1 2" xfId="229"/>
    <cellStyle name="40% - Accent4 1 3" xfId="230"/>
    <cellStyle name="40% - Accent4 2" xfId="231"/>
    <cellStyle name="40% - Accent4 2 2" xfId="232"/>
    <cellStyle name="40% - Accent4 2 3" xfId="233"/>
    <cellStyle name="40% - Accent4 3" xfId="234"/>
    <cellStyle name="40% - Accent4 3 2" xfId="235"/>
    <cellStyle name="40% - Accent4 3 3" xfId="236"/>
    <cellStyle name="40% - Accent4 4" xfId="237"/>
    <cellStyle name="40% - Accent4 4 2" xfId="238"/>
    <cellStyle name="40% - Accent4 4 3" xfId="239"/>
    <cellStyle name="40% - Accent4 5" xfId="240"/>
    <cellStyle name="40% - Accent4 5 2" xfId="241"/>
    <cellStyle name="40% - Accent4 5 3" xfId="242"/>
    <cellStyle name="40% - Accent4 6" xfId="243"/>
    <cellStyle name="40% - Accent4 6 2" xfId="244"/>
    <cellStyle name="40% - Accent4 6 3" xfId="245"/>
    <cellStyle name="40% - Accent5 1" xfId="246"/>
    <cellStyle name="40% - Accent5 1 2" xfId="247"/>
    <cellStyle name="40% - Accent5 1 3" xfId="248"/>
    <cellStyle name="40% - Accent5 2" xfId="249"/>
    <cellStyle name="40% - Accent5 2 2" xfId="250"/>
    <cellStyle name="40% - Accent5 2 3" xfId="251"/>
    <cellStyle name="40% - Accent5 3" xfId="252"/>
    <cellStyle name="40% - Accent5 3 2" xfId="253"/>
    <cellStyle name="40% - Accent5 3 3" xfId="254"/>
    <cellStyle name="40% - Accent5 4" xfId="255"/>
    <cellStyle name="40% - Accent5 4 2" xfId="256"/>
    <cellStyle name="40% - Accent5 4 3" xfId="257"/>
    <cellStyle name="40% - Accent5 5" xfId="258"/>
    <cellStyle name="40% - Accent5 5 2" xfId="259"/>
    <cellStyle name="40% - Accent5 5 3" xfId="260"/>
    <cellStyle name="40% - Accent5 6" xfId="261"/>
    <cellStyle name="40% - Accent5 6 2" xfId="262"/>
    <cellStyle name="40% - Accent5 6 3" xfId="263"/>
    <cellStyle name="40% - Accent6 1" xfId="264"/>
    <cellStyle name="40% - Accent6 1 2" xfId="265"/>
    <cellStyle name="40% - Accent6 1 3" xfId="266"/>
    <cellStyle name="40% - Accent6 2" xfId="267"/>
    <cellStyle name="40% - Accent6 2 2" xfId="268"/>
    <cellStyle name="40% - Accent6 2 3" xfId="269"/>
    <cellStyle name="40% - Accent6 3" xfId="270"/>
    <cellStyle name="40% - Accent6 3 2" xfId="271"/>
    <cellStyle name="40% - Accent6 3 3" xfId="272"/>
    <cellStyle name="40% - Accent6 4" xfId="273"/>
    <cellStyle name="40% - Accent6 4 2" xfId="274"/>
    <cellStyle name="40% - Accent6 4 3" xfId="275"/>
    <cellStyle name="40% - Accent6 5" xfId="276"/>
    <cellStyle name="40% - Accent6 5 2" xfId="277"/>
    <cellStyle name="40% - Accent6 5 3" xfId="278"/>
    <cellStyle name="40% - Accent6 6" xfId="279"/>
    <cellStyle name="40% - Accent6 6 2" xfId="280"/>
    <cellStyle name="40% - Accent6 6 3" xfId="281"/>
    <cellStyle name="60 % – Poudarek1 2" xfId="282"/>
    <cellStyle name="60 % – Poudarek1 2 2" xfId="283"/>
    <cellStyle name="60 % – Poudarek2 2" xfId="284"/>
    <cellStyle name="60 % – Poudarek2 2 2" xfId="285"/>
    <cellStyle name="60 % – Poudarek3 2" xfId="286"/>
    <cellStyle name="60 % – Poudarek3 2 2" xfId="287"/>
    <cellStyle name="60 % – Poudarek3 2 3" xfId="288"/>
    <cellStyle name="60 % – Poudarek4 2" xfId="289"/>
    <cellStyle name="60 % – Poudarek4 2 2" xfId="290"/>
    <cellStyle name="60 % – Poudarek4 2 3" xfId="291"/>
    <cellStyle name="60 % – Poudarek5 2" xfId="292"/>
    <cellStyle name="60 % – Poudarek5 2 2" xfId="293"/>
    <cellStyle name="60 % – Poudarek5 2 3" xfId="294"/>
    <cellStyle name="60 % – Poudarek6 2" xfId="295"/>
    <cellStyle name="60 % – Poudarek6 2 2" xfId="296"/>
    <cellStyle name="60 % – Poudarek6 2 3" xfId="297"/>
    <cellStyle name="60 % – Poudarek6 3" xfId="298"/>
    <cellStyle name="60 % – Poudarek6 3 2" xfId="299"/>
    <cellStyle name="60% - Accent1 1" xfId="300"/>
    <cellStyle name="60% - Accent1 1 2" xfId="301"/>
    <cellStyle name="60% - Accent1 1 3" xfId="302"/>
    <cellStyle name="60% - Accent1 2" xfId="303"/>
    <cellStyle name="60% - Accent1 2 2" xfId="304"/>
    <cellStyle name="60% - Accent1 2 3" xfId="305"/>
    <cellStyle name="60% - Accent1 3" xfId="306"/>
    <cellStyle name="60% - Accent1 3 2" xfId="307"/>
    <cellStyle name="60% - Accent1 3 3" xfId="308"/>
    <cellStyle name="60% - Accent1 4" xfId="309"/>
    <cellStyle name="60% - Accent1 4 2" xfId="310"/>
    <cellStyle name="60% - Accent1 4 3" xfId="311"/>
    <cellStyle name="60% - Accent1 5" xfId="312"/>
    <cellStyle name="60% - Accent1 5 2" xfId="313"/>
    <cellStyle name="60% - Accent1 5 3" xfId="314"/>
    <cellStyle name="60% - Accent1 6" xfId="315"/>
    <cellStyle name="60% - Accent1 6 2" xfId="316"/>
    <cellStyle name="60% - Accent1 6 3" xfId="317"/>
    <cellStyle name="60% - Accent2 1" xfId="318"/>
    <cellStyle name="60% - Accent2 1 2" xfId="319"/>
    <cellStyle name="60% - Accent2 1 3" xfId="320"/>
    <cellStyle name="60% - Accent2 2" xfId="321"/>
    <cellStyle name="60% - Accent2 2 2" xfId="322"/>
    <cellStyle name="60% - Accent2 2 3" xfId="323"/>
    <cellStyle name="60% - Accent2 3" xfId="324"/>
    <cellStyle name="60% - Accent2 3 2" xfId="325"/>
    <cellStyle name="60% - Accent2 3 3" xfId="326"/>
    <cellStyle name="60% - Accent2 4" xfId="327"/>
    <cellStyle name="60% - Accent2 4 2" xfId="328"/>
    <cellStyle name="60% - Accent2 4 3" xfId="329"/>
    <cellStyle name="60% - Accent2 5" xfId="330"/>
    <cellStyle name="60% - Accent2 5 2" xfId="331"/>
    <cellStyle name="60% - Accent2 5 3" xfId="332"/>
    <cellStyle name="60% - Accent2 6" xfId="333"/>
    <cellStyle name="60% - Accent2 6 2" xfId="334"/>
    <cellStyle name="60% - Accent2 6 3" xfId="335"/>
    <cellStyle name="60% - Accent3 1" xfId="336"/>
    <cellStyle name="60% - Accent3 1 2" xfId="337"/>
    <cellStyle name="60% - Accent3 1 3" xfId="338"/>
    <cellStyle name="60% - Accent3 2" xfId="339"/>
    <cellStyle name="60% - Accent3 2 2" xfId="340"/>
    <cellStyle name="60% - Accent3 2 3" xfId="341"/>
    <cellStyle name="60% - Accent3 3" xfId="342"/>
    <cellStyle name="60% - Accent3 3 2" xfId="343"/>
    <cellStyle name="60% - Accent3 3 3" xfId="344"/>
    <cellStyle name="60% - Accent3 4" xfId="345"/>
    <cellStyle name="60% - Accent3 4 2" xfId="346"/>
    <cellStyle name="60% - Accent3 4 3" xfId="347"/>
    <cellStyle name="60% - Accent3 5" xfId="348"/>
    <cellStyle name="60% - Accent3 5 2" xfId="349"/>
    <cellStyle name="60% - Accent3 5 3" xfId="350"/>
    <cellStyle name="60% - Accent3 6" xfId="351"/>
    <cellStyle name="60% - Accent3 6 2" xfId="352"/>
    <cellStyle name="60% - Accent3 6 3" xfId="353"/>
    <cellStyle name="60% - Accent4 1" xfId="354"/>
    <cellStyle name="60% - Accent4 1 2" xfId="355"/>
    <cellStyle name="60% - Accent4 1 3" xfId="356"/>
    <cellStyle name="60% - Accent4 2" xfId="357"/>
    <cellStyle name="60% - Accent4 2 2" xfId="358"/>
    <cellStyle name="60% - Accent4 2 3" xfId="359"/>
    <cellStyle name="60% - Accent4 3" xfId="360"/>
    <cellStyle name="60% - Accent4 3 2" xfId="361"/>
    <cellStyle name="60% - Accent4 3 3" xfId="362"/>
    <cellStyle name="60% - Accent4 4" xfId="363"/>
    <cellStyle name="60% - Accent4 4 2" xfId="364"/>
    <cellStyle name="60% - Accent4 4 3" xfId="365"/>
    <cellStyle name="60% - Accent4 5" xfId="366"/>
    <cellStyle name="60% - Accent4 5 2" xfId="367"/>
    <cellStyle name="60% - Accent4 5 3" xfId="368"/>
    <cellStyle name="60% - Accent4 6" xfId="369"/>
    <cellStyle name="60% - Accent4 6 2" xfId="370"/>
    <cellStyle name="60% - Accent4 6 3" xfId="371"/>
    <cellStyle name="60% - Accent5 1" xfId="372"/>
    <cellStyle name="60% - Accent5 1 2" xfId="373"/>
    <cellStyle name="60% - Accent5 1 3" xfId="374"/>
    <cellStyle name="60% - Accent5 2" xfId="375"/>
    <cellStyle name="60% - Accent5 2 2" xfId="376"/>
    <cellStyle name="60% - Accent5 2 3" xfId="377"/>
    <cellStyle name="60% - Accent5 3" xfId="378"/>
    <cellStyle name="60% - Accent5 3 2" xfId="379"/>
    <cellStyle name="60% - Accent5 3 3" xfId="380"/>
    <cellStyle name="60% - Accent5 4" xfId="381"/>
    <cellStyle name="60% - Accent5 4 2" xfId="382"/>
    <cellStyle name="60% - Accent5 4 3" xfId="383"/>
    <cellStyle name="60% - Accent5 5" xfId="384"/>
    <cellStyle name="60% - Accent5 5 2" xfId="385"/>
    <cellStyle name="60% - Accent5 5 3" xfId="386"/>
    <cellStyle name="60% - Accent5 6" xfId="387"/>
    <cellStyle name="60% - Accent5 6 2" xfId="388"/>
    <cellStyle name="60% - Accent5 6 3" xfId="389"/>
    <cellStyle name="60% - Accent6 1" xfId="390"/>
    <cellStyle name="60% - Accent6 2" xfId="391"/>
    <cellStyle name="60% - Accent6 3" xfId="392"/>
    <cellStyle name="60% - Accent6 4" xfId="393"/>
    <cellStyle name="60% - Accent6 5" xfId="394"/>
    <cellStyle name="60% - Accent6 6" xfId="395"/>
    <cellStyle name="Accent1" xfId="396"/>
    <cellStyle name="Accent1 1" xfId="397"/>
    <cellStyle name="Accent1 1 2" xfId="398"/>
    <cellStyle name="Accent1 1 3" xfId="399"/>
    <cellStyle name="Accent1 2" xfId="400"/>
    <cellStyle name="Accent1 2 2" xfId="401"/>
    <cellStyle name="Accent1 2 3" xfId="402"/>
    <cellStyle name="Accent1 3" xfId="403"/>
    <cellStyle name="Accent1 3 2" xfId="404"/>
    <cellStyle name="Accent1 3 3" xfId="405"/>
    <cellStyle name="Accent1 4" xfId="406"/>
    <cellStyle name="Accent1 4 2" xfId="407"/>
    <cellStyle name="Accent1 4 3" xfId="408"/>
    <cellStyle name="Accent1 5" xfId="409"/>
    <cellStyle name="Accent1 5 2" xfId="410"/>
    <cellStyle name="Accent1 5 3" xfId="411"/>
    <cellStyle name="Accent1 6" xfId="412"/>
    <cellStyle name="Accent1 6 2" xfId="413"/>
    <cellStyle name="Accent1 6 3" xfId="414"/>
    <cellStyle name="Accent1 7" xfId="415"/>
    <cellStyle name="Accent1 8" xfId="416"/>
    <cellStyle name="Accent1 9" xfId="417"/>
    <cellStyle name="Accent2" xfId="418"/>
    <cellStyle name="Accent2 1" xfId="419"/>
    <cellStyle name="Accent2 1 2" xfId="420"/>
    <cellStyle name="Accent2 1 3" xfId="421"/>
    <cellStyle name="Accent2 2" xfId="422"/>
    <cellStyle name="Accent2 2 2" xfId="423"/>
    <cellStyle name="Accent2 2 3" xfId="424"/>
    <cellStyle name="Accent2 3" xfId="425"/>
    <cellStyle name="Accent2 3 2" xfId="426"/>
    <cellStyle name="Accent2 3 3" xfId="427"/>
    <cellStyle name="Accent2 4" xfId="428"/>
    <cellStyle name="Accent2 4 2" xfId="429"/>
    <cellStyle name="Accent2 4 3" xfId="430"/>
    <cellStyle name="Accent2 5" xfId="431"/>
    <cellStyle name="Accent2 5 2" xfId="432"/>
    <cellStyle name="Accent2 5 3" xfId="433"/>
    <cellStyle name="Accent2 6" xfId="434"/>
    <cellStyle name="Accent2 6 2" xfId="435"/>
    <cellStyle name="Accent2 6 3" xfId="436"/>
    <cellStyle name="Accent2 7" xfId="437"/>
    <cellStyle name="Accent2 8" xfId="438"/>
    <cellStyle name="Accent2 9" xfId="439"/>
    <cellStyle name="Accent3" xfId="440"/>
    <cellStyle name="Accent3 1" xfId="441"/>
    <cellStyle name="Accent3 1 2" xfId="442"/>
    <cellStyle name="Accent3 1 3" xfId="443"/>
    <cellStyle name="Accent3 2" xfId="444"/>
    <cellStyle name="Accent3 2 2" xfId="445"/>
    <cellStyle name="Accent3 2 3" xfId="446"/>
    <cellStyle name="Accent3 3" xfId="447"/>
    <cellStyle name="Accent3 3 2" xfId="448"/>
    <cellStyle name="Accent3 3 3" xfId="449"/>
    <cellStyle name="Accent3 4" xfId="450"/>
    <cellStyle name="Accent3 4 2" xfId="451"/>
    <cellStyle name="Accent3 4 3" xfId="452"/>
    <cellStyle name="Accent3 5" xfId="453"/>
    <cellStyle name="Accent3 5 2" xfId="454"/>
    <cellStyle name="Accent3 5 3" xfId="455"/>
    <cellStyle name="Accent3 6" xfId="456"/>
    <cellStyle name="Accent3 6 2" xfId="457"/>
    <cellStyle name="Accent3 6 3" xfId="458"/>
    <cellStyle name="Accent3 7" xfId="459"/>
    <cellStyle name="Accent3 8" xfId="460"/>
    <cellStyle name="Accent3 9" xfId="461"/>
    <cellStyle name="Accent4" xfId="462"/>
    <cellStyle name="Accent4 1" xfId="463"/>
    <cellStyle name="Accent4 1 2" xfId="464"/>
    <cellStyle name="Accent4 2" xfId="465"/>
    <cellStyle name="Accent4 2 2" xfId="466"/>
    <cellStyle name="Accent4 3" xfId="467"/>
    <cellStyle name="Accent4 3 2" xfId="468"/>
    <cellStyle name="Accent4 4" xfId="469"/>
    <cellStyle name="Accent4 4 2" xfId="470"/>
    <cellStyle name="Accent4 5" xfId="471"/>
    <cellStyle name="Accent4 5 2" xfId="472"/>
    <cellStyle name="Accent4 6" xfId="473"/>
    <cellStyle name="Accent4 6 2" xfId="474"/>
    <cellStyle name="Accent4 7" xfId="475"/>
    <cellStyle name="Accent4 8" xfId="476"/>
    <cellStyle name="Accent5" xfId="477"/>
    <cellStyle name="Accent5 1" xfId="478"/>
    <cellStyle name="Accent5 1 2" xfId="479"/>
    <cellStyle name="Accent5 2" xfId="480"/>
    <cellStyle name="Accent5 2 2" xfId="481"/>
    <cellStyle name="Accent5 3" xfId="482"/>
    <cellStyle name="Accent5 3 2" xfId="483"/>
    <cellStyle name="Accent5 4" xfId="484"/>
    <cellStyle name="Accent5 4 2" xfId="485"/>
    <cellStyle name="Accent5 5" xfId="486"/>
    <cellStyle name="Accent5 5 2" xfId="487"/>
    <cellStyle name="Accent5 6" xfId="488"/>
    <cellStyle name="Accent5 6 2" xfId="489"/>
    <cellStyle name="Accent5 7" xfId="490"/>
    <cellStyle name="Accent5 8" xfId="491"/>
    <cellStyle name="Accent6" xfId="492"/>
    <cellStyle name="Accent6 1" xfId="493"/>
    <cellStyle name="Accent6 1 2" xfId="494"/>
    <cellStyle name="Accent6 2" xfId="495"/>
    <cellStyle name="Accent6 2 2" xfId="496"/>
    <cellStyle name="Accent6 3" xfId="497"/>
    <cellStyle name="Accent6 3 2" xfId="498"/>
    <cellStyle name="Accent6 4" xfId="499"/>
    <cellStyle name="Accent6 4 2" xfId="500"/>
    <cellStyle name="Accent6 5" xfId="501"/>
    <cellStyle name="Accent6 5 2" xfId="502"/>
    <cellStyle name="Accent6 6" xfId="503"/>
    <cellStyle name="Accent6 6 2" xfId="504"/>
    <cellStyle name="Accent6 7" xfId="505"/>
    <cellStyle name="Accent6 8" xfId="506"/>
    <cellStyle name="Bad" xfId="507"/>
    <cellStyle name="Bad 1" xfId="508"/>
    <cellStyle name="Bad 1 2" xfId="509"/>
    <cellStyle name="Bad 2" xfId="510"/>
    <cellStyle name="Bad 2 2" xfId="511"/>
    <cellStyle name="Bad 3" xfId="512"/>
    <cellStyle name="Bad 3 2" xfId="513"/>
    <cellStyle name="Bad 4" xfId="514"/>
    <cellStyle name="Bad 4 2" xfId="515"/>
    <cellStyle name="Bad 5" xfId="516"/>
    <cellStyle name="Bad 5 2" xfId="517"/>
    <cellStyle name="Bad 6" xfId="518"/>
    <cellStyle name="Bad 6 2" xfId="519"/>
    <cellStyle name="Bad 7" xfId="520"/>
    <cellStyle name="Bad 8" xfId="521"/>
    <cellStyle name="Calculation" xfId="522"/>
    <cellStyle name="Calculation 1" xfId="523"/>
    <cellStyle name="Calculation 1 2" xfId="524"/>
    <cellStyle name="Calculation 2" xfId="525"/>
    <cellStyle name="Calculation 2 2" xfId="526"/>
    <cellStyle name="Calculation 3" xfId="527"/>
    <cellStyle name="Calculation 3 2" xfId="528"/>
    <cellStyle name="Calculation 4" xfId="529"/>
    <cellStyle name="Calculation 4 2" xfId="530"/>
    <cellStyle name="Calculation 5" xfId="531"/>
    <cellStyle name="Calculation 5 2" xfId="532"/>
    <cellStyle name="Calculation 6" xfId="533"/>
    <cellStyle name="Calculation 6 2" xfId="534"/>
    <cellStyle name="Calculation 7" xfId="535"/>
    <cellStyle name="Calculation 8" xfId="536"/>
    <cellStyle name="Check Cell" xfId="537"/>
    <cellStyle name="Check Cell 1" xfId="538"/>
    <cellStyle name="Check Cell 2" xfId="539"/>
    <cellStyle name="Check Cell 3" xfId="540"/>
    <cellStyle name="Check Cell 4" xfId="541"/>
    <cellStyle name="Check Cell 5" xfId="542"/>
    <cellStyle name="Check Cell 6" xfId="543"/>
    <cellStyle name="Check Cell 7" xfId="544"/>
    <cellStyle name="Comma 2" xfId="545"/>
    <cellStyle name="Comma 2 2" xfId="546"/>
    <cellStyle name="Comma 2 3" xfId="547"/>
    <cellStyle name="Comma 3" xfId="2611"/>
    <cellStyle name="Comma0" xfId="548"/>
    <cellStyle name="Comma0 2" xfId="549"/>
    <cellStyle name="Comma0 3" xfId="550"/>
    <cellStyle name="Currency 2" xfId="551"/>
    <cellStyle name="Currency 2 2" xfId="552"/>
    <cellStyle name="Currency 2 3" xfId="553"/>
    <cellStyle name="Currency 3" xfId="554"/>
    <cellStyle name="Dobro 2" xfId="555"/>
    <cellStyle name="Dobro 2 2" xfId="556"/>
    <cellStyle name="Element-delo" xfId="557"/>
    <cellStyle name="Element-delo 2" xfId="558"/>
    <cellStyle name="Element-delo 3" xfId="559"/>
    <cellStyle name="Excel Built-in Comma" xfId="560"/>
    <cellStyle name="Excel Built-in Comma [0]" xfId="561"/>
    <cellStyle name="Excel Built-in Excel Built-in Excel Built-in Excel Built-in Excel Built-in Excel Built-in Normal_1.3.2" xfId="562"/>
    <cellStyle name="Excel Built-in Navadno 2" xfId="563"/>
    <cellStyle name="Excel Built-in Navadno 2 2 2 2" xfId="564"/>
    <cellStyle name="Excel Built-in Normal" xfId="565"/>
    <cellStyle name="Excel Built-in Normal 1" xfId="2614"/>
    <cellStyle name="Excel Built-in Normal 2" xfId="566"/>
    <cellStyle name="Excel Built-in Normal 2 2" xfId="567"/>
    <cellStyle name="Excel Built-in Normal 2 2 2" xfId="568"/>
    <cellStyle name="Excel Built-in Normal 2 3" xfId="569"/>
    <cellStyle name="Excel Built-in Normal 2 4" xfId="570"/>
    <cellStyle name="Excel Built-in Normal 3" xfId="571"/>
    <cellStyle name="Excel Built-in Normal 3 2" xfId="572"/>
    <cellStyle name="Excel Built-in Normal 4" xfId="573"/>
    <cellStyle name="Excel Built-in Normal 5" xfId="574"/>
    <cellStyle name="Excel Built-in Percent" xfId="575"/>
    <cellStyle name="Excel Built-in S3 2" xfId="576"/>
    <cellStyle name="Excel Built-in Vejica 15" xfId="577"/>
    <cellStyle name="Excel_BuiltIn_Comma 1" xfId="578"/>
    <cellStyle name="Explanatory Text" xfId="579"/>
    <cellStyle name="Explanatory Text 1" xfId="580"/>
    <cellStyle name="Explanatory Text 2" xfId="581"/>
    <cellStyle name="Explanatory Text 3" xfId="582"/>
    <cellStyle name="Explanatory Text 4" xfId="583"/>
    <cellStyle name="Explanatory Text 5" xfId="584"/>
    <cellStyle name="Explanatory Text 6" xfId="585"/>
    <cellStyle name="Good 1" xfId="586"/>
    <cellStyle name="Good 1 2" xfId="587"/>
    <cellStyle name="Good 1 3" xfId="588"/>
    <cellStyle name="Good 2" xfId="589"/>
    <cellStyle name="Good 2 2" xfId="590"/>
    <cellStyle name="Good 2 3" xfId="591"/>
    <cellStyle name="Good 3" xfId="592"/>
    <cellStyle name="Good 3 2" xfId="593"/>
    <cellStyle name="Good 3 3" xfId="594"/>
    <cellStyle name="Good 4" xfId="595"/>
    <cellStyle name="Good 4 2" xfId="596"/>
    <cellStyle name="Good 4 3" xfId="597"/>
    <cellStyle name="Good 5" xfId="598"/>
    <cellStyle name="Good 5 2" xfId="599"/>
    <cellStyle name="Good 5 3" xfId="600"/>
    <cellStyle name="Good 6" xfId="601"/>
    <cellStyle name="Good 6 2" xfId="602"/>
    <cellStyle name="Good 6 3" xfId="603"/>
    <cellStyle name="Heading" xfId="604"/>
    <cellStyle name="Heading 1" xfId="605"/>
    <cellStyle name="Heading 1 1" xfId="606"/>
    <cellStyle name="Heading 1 2" xfId="607"/>
    <cellStyle name="Heading 1 3" xfId="608"/>
    <cellStyle name="Heading 1 4" xfId="609"/>
    <cellStyle name="Heading 1 5" xfId="610"/>
    <cellStyle name="Heading 1 6" xfId="611"/>
    <cellStyle name="Heading 1 7" xfId="612"/>
    <cellStyle name="Heading 2" xfId="613"/>
    <cellStyle name="Heading 2 1" xfId="614"/>
    <cellStyle name="Heading 2 2" xfId="615"/>
    <cellStyle name="Heading 2 3" xfId="616"/>
    <cellStyle name="Heading 2 4" xfId="617"/>
    <cellStyle name="Heading 2 5" xfId="618"/>
    <cellStyle name="Heading 2 6" xfId="619"/>
    <cellStyle name="Heading 2 7" xfId="620"/>
    <cellStyle name="Heading 3" xfId="621"/>
    <cellStyle name="Heading 3 1" xfId="622"/>
    <cellStyle name="Heading 3 2" xfId="623"/>
    <cellStyle name="Heading 3 3" xfId="624"/>
    <cellStyle name="Heading 3 4" xfId="625"/>
    <cellStyle name="Heading 3 5" xfId="626"/>
    <cellStyle name="Heading 3 6" xfId="627"/>
    <cellStyle name="Heading 3 7" xfId="628"/>
    <cellStyle name="Heading 4" xfId="629"/>
    <cellStyle name="Heading 4 1" xfId="630"/>
    <cellStyle name="Heading 4 2" xfId="631"/>
    <cellStyle name="Heading 4 3" xfId="632"/>
    <cellStyle name="Heading 4 4" xfId="633"/>
    <cellStyle name="Heading 4 5" xfId="634"/>
    <cellStyle name="Heading 4 6" xfId="635"/>
    <cellStyle name="Heading 4 7" xfId="636"/>
    <cellStyle name="Heading1" xfId="637"/>
    <cellStyle name="Hiperpovezava 2" xfId="638"/>
    <cellStyle name="Hiperpovezava 2 2" xfId="639"/>
    <cellStyle name="Hiperpovezava 2 3" xfId="2619"/>
    <cellStyle name="Hiperpovezava 3" xfId="640"/>
    <cellStyle name="Hiperpovezava 4" xfId="641"/>
    <cellStyle name="Hiperpovezava 5" xfId="642"/>
    <cellStyle name="Input" xfId="643"/>
    <cellStyle name="Input 1" xfId="644"/>
    <cellStyle name="Input 2" xfId="645"/>
    <cellStyle name="Input 3" xfId="646"/>
    <cellStyle name="Input 4" xfId="647"/>
    <cellStyle name="Input 5" xfId="648"/>
    <cellStyle name="Input 6" xfId="649"/>
    <cellStyle name="Input 7" xfId="650"/>
    <cellStyle name="Izhod 2" xfId="651"/>
    <cellStyle name="Izhod 2 2" xfId="652"/>
    <cellStyle name="Izhod 2 3" xfId="653"/>
    <cellStyle name="Linked Cell" xfId="654"/>
    <cellStyle name="Linked Cell 1" xfId="655"/>
    <cellStyle name="Linked Cell 2" xfId="656"/>
    <cellStyle name="Linked Cell 3" xfId="657"/>
    <cellStyle name="Linked Cell 4" xfId="658"/>
    <cellStyle name="Linked Cell 5" xfId="659"/>
    <cellStyle name="Linked Cell 6" xfId="660"/>
    <cellStyle name="Linked Cell 7" xfId="661"/>
    <cellStyle name="Naslov 1 1" xfId="662"/>
    <cellStyle name="Naslov 1 1 1" xfId="663"/>
    <cellStyle name="Naslov 1 1 2" xfId="664"/>
    <cellStyle name="Naslov 1 2" xfId="665"/>
    <cellStyle name="Naslov 1 2 2" xfId="666"/>
    <cellStyle name="Naslov 1 3" xfId="667"/>
    <cellStyle name="Naslov 2 2" xfId="668"/>
    <cellStyle name="Naslov 2 3" xfId="669"/>
    <cellStyle name="Naslov 3 2" xfId="670"/>
    <cellStyle name="Naslov 3 3" xfId="671"/>
    <cellStyle name="Naslov 4 2" xfId="672"/>
    <cellStyle name="Naslov 4 3" xfId="673"/>
    <cellStyle name="Naslov 5" xfId="674"/>
    <cellStyle name="Naslov 5 2" xfId="675"/>
    <cellStyle name="Naslov del" xfId="676"/>
    <cellStyle name="Naslov del 1" xfId="677"/>
    <cellStyle name="Naslov del 2" xfId="678"/>
    <cellStyle name="Naslov del 3" xfId="679"/>
    <cellStyle name="Naslov del 4" xfId="680"/>
    <cellStyle name="Naslov del 5" xfId="681"/>
    <cellStyle name="Naslov del 6" xfId="682"/>
    <cellStyle name="nASLOV PROSTOROV" xfId="683"/>
    <cellStyle name="nASLOV PROSTOROV 1" xfId="684"/>
    <cellStyle name="nASLOV PROSTOROV 2" xfId="685"/>
    <cellStyle name="nASLOV PROSTOROV 3" xfId="686"/>
    <cellStyle name="nASLOV PROSTOROV 4" xfId="687"/>
    <cellStyle name="nASLOV PROSTOROV 5" xfId="688"/>
    <cellStyle name="nASLOV PROSTOROV 6" xfId="689"/>
    <cellStyle name="Navadno" xfId="0" builtinId="0"/>
    <cellStyle name="Navadno 10" xfId="690"/>
    <cellStyle name="Navadno 10 10 10 2" xfId="691"/>
    <cellStyle name="Navadno 10 10 10 2 2" xfId="2627"/>
    <cellStyle name="Navadno 10 10 10 5" xfId="692"/>
    <cellStyle name="Navadno 10 2" xfId="693"/>
    <cellStyle name="Navadno 10 2 2" xfId="694"/>
    <cellStyle name="Navadno 10 2 2 2" xfId="695"/>
    <cellStyle name="Navadno 10 2 2 2 2" xfId="696"/>
    <cellStyle name="Navadno 10 2 2 3" xfId="697"/>
    <cellStyle name="Navadno 10 2 3" xfId="698"/>
    <cellStyle name="Navadno 10 2 3 2" xfId="699"/>
    <cellStyle name="Navadno 10 2 4" xfId="700"/>
    <cellStyle name="Navadno 10 2 5" xfId="701"/>
    <cellStyle name="Navadno 10 3" xfId="702"/>
    <cellStyle name="Navadno 10 3 2" xfId="703"/>
    <cellStyle name="Navadno 10 3 2 2" xfId="704"/>
    <cellStyle name="Navadno 10 3 2 2 2" xfId="705"/>
    <cellStyle name="Navadno 10 3 2 3" xfId="706"/>
    <cellStyle name="Navadno 10 3 3" xfId="707"/>
    <cellStyle name="Navadno 10 3 3 2" xfId="708"/>
    <cellStyle name="Navadno 10 3 4" xfId="709"/>
    <cellStyle name="Navadno 10 4" xfId="710"/>
    <cellStyle name="Navadno 10 4 2" xfId="711"/>
    <cellStyle name="Navadno 10 5" xfId="712"/>
    <cellStyle name="Navadno 10 6" xfId="713"/>
    <cellStyle name="Navadno 100 2" xfId="714"/>
    <cellStyle name="Navadno 102" xfId="715"/>
    <cellStyle name="Navadno 105 2" xfId="716"/>
    <cellStyle name="Navadno 106 2" xfId="717"/>
    <cellStyle name="Navadno 109 5" xfId="2626"/>
    <cellStyle name="Navadno 11" xfId="718"/>
    <cellStyle name="Navadno 11 2" xfId="719"/>
    <cellStyle name="Navadno 11 2 2" xfId="720"/>
    <cellStyle name="Navadno 11 2 2 2" xfId="721"/>
    <cellStyle name="Navadno 11 2 2 2 2" xfId="722"/>
    <cellStyle name="Navadno 11 2 2 3" xfId="723"/>
    <cellStyle name="Navadno 11 2 3" xfId="724"/>
    <cellStyle name="Navadno 11 2 3 2" xfId="725"/>
    <cellStyle name="Navadno 11 2 4" xfId="726"/>
    <cellStyle name="Navadno 11 3" xfId="727"/>
    <cellStyle name="Navadno 11 3 2" xfId="728"/>
    <cellStyle name="Navadno 11 3 2 2" xfId="729"/>
    <cellStyle name="Navadno 11 3 2 2 2" xfId="730"/>
    <cellStyle name="Navadno 11 3 2 3" xfId="731"/>
    <cellStyle name="Navadno 11 3 3" xfId="732"/>
    <cellStyle name="Navadno 11 3 3 2" xfId="733"/>
    <cellStyle name="Navadno 11 3 4" xfId="734"/>
    <cellStyle name="Navadno 11 4" xfId="735"/>
    <cellStyle name="Navadno 11 5" xfId="736"/>
    <cellStyle name="Navadno 112 2" xfId="737"/>
    <cellStyle name="Navadno 113 2" xfId="738"/>
    <cellStyle name="Navadno 114 2" xfId="739"/>
    <cellStyle name="Navadno 115 2" xfId="740"/>
    <cellStyle name="Navadno 116 2" xfId="741"/>
    <cellStyle name="Navadno 12" xfId="742"/>
    <cellStyle name="Navadno 12 2" xfId="743"/>
    <cellStyle name="Navadno 12 2 2" xfId="744"/>
    <cellStyle name="Navadno 12 2 2 2" xfId="745"/>
    <cellStyle name="Navadno 12 2 2 2 2" xfId="746"/>
    <cellStyle name="Navadno 12 2 2 3" xfId="747"/>
    <cellStyle name="Navadno 12 2 3" xfId="748"/>
    <cellStyle name="Navadno 12 2 3 2" xfId="749"/>
    <cellStyle name="Navadno 12 2 4" xfId="750"/>
    <cellStyle name="Navadno 12 3" xfId="751"/>
    <cellStyle name="Navadno 12 3 2" xfId="752"/>
    <cellStyle name="Navadno 12 3 2 2" xfId="753"/>
    <cellStyle name="Navadno 12 3 2 2 2" xfId="754"/>
    <cellStyle name="Navadno 12 3 2 3" xfId="755"/>
    <cellStyle name="Navadno 12 3 3" xfId="756"/>
    <cellStyle name="Navadno 12 3 3 2" xfId="757"/>
    <cellStyle name="Navadno 12 3 4" xfId="758"/>
    <cellStyle name="Navadno 12 4" xfId="759"/>
    <cellStyle name="Navadno 12 4 2" xfId="760"/>
    <cellStyle name="Navadno 12 4 2 2" xfId="761"/>
    <cellStyle name="Navadno 12 4 3" xfId="762"/>
    <cellStyle name="Navadno 12 5" xfId="763"/>
    <cellStyle name="Navadno 12 5 2" xfId="764"/>
    <cellStyle name="Navadno 12 5 2 2" xfId="765"/>
    <cellStyle name="Navadno 12 5 3" xfId="766"/>
    <cellStyle name="Navadno 12 6" xfId="767"/>
    <cellStyle name="Navadno 12 6 2" xfId="768"/>
    <cellStyle name="Navadno 12 7" xfId="769"/>
    <cellStyle name="Navadno 12_SELNICA POPISI GOI ZBIR - FAZNO - z dopolnitvami marec 2013" xfId="770"/>
    <cellStyle name="Navadno 121 2" xfId="771"/>
    <cellStyle name="Navadno 13" xfId="772"/>
    <cellStyle name="Navadno 13 2" xfId="773"/>
    <cellStyle name="Navadno 13 2 2" xfId="774"/>
    <cellStyle name="Navadno 13 2 2 2" xfId="775"/>
    <cellStyle name="Navadno 13 2 2 2 2" xfId="776"/>
    <cellStyle name="Navadno 13 2 2 3" xfId="777"/>
    <cellStyle name="Navadno 13 2 3" xfId="778"/>
    <cellStyle name="Navadno 13 2 3 2" xfId="779"/>
    <cellStyle name="Navadno 13 2 4" xfId="780"/>
    <cellStyle name="Navadno 13 3" xfId="781"/>
    <cellStyle name="Navadno 13 3 2" xfId="782"/>
    <cellStyle name="Navadno 13 3 2 2" xfId="783"/>
    <cellStyle name="Navadno 13 3 2 2 2" xfId="784"/>
    <cellStyle name="Navadno 13 3 2 3" xfId="785"/>
    <cellStyle name="Navadno 13 3 3" xfId="786"/>
    <cellStyle name="Navadno 13 3 3 2" xfId="787"/>
    <cellStyle name="Navadno 13 3 4" xfId="788"/>
    <cellStyle name="Navadno 13 4" xfId="789"/>
    <cellStyle name="Navadno 14" xfId="790"/>
    <cellStyle name="Navadno 14 2" xfId="791"/>
    <cellStyle name="Navadno 14 2 2" xfId="792"/>
    <cellStyle name="Navadno 14 2 2 2" xfId="793"/>
    <cellStyle name="Navadno 14 2 2 2 2" xfId="794"/>
    <cellStyle name="Navadno 14 2 2 3" xfId="795"/>
    <cellStyle name="Navadno 14 2 3" xfId="796"/>
    <cellStyle name="Navadno 14 2 3 2" xfId="797"/>
    <cellStyle name="Navadno 14 2 4" xfId="798"/>
    <cellStyle name="Navadno 14 3" xfId="799"/>
    <cellStyle name="Navadno 14 3 2" xfId="800"/>
    <cellStyle name="Navadno 14 3 2 2" xfId="801"/>
    <cellStyle name="Navadno 14 3 2 2 2" xfId="802"/>
    <cellStyle name="Navadno 14 3 2 3" xfId="803"/>
    <cellStyle name="Navadno 14 3 3" xfId="804"/>
    <cellStyle name="Navadno 14 3 3 2" xfId="805"/>
    <cellStyle name="Navadno 14 3 4" xfId="806"/>
    <cellStyle name="Navadno 15" xfId="807"/>
    <cellStyle name="Navadno 15 2" xfId="808"/>
    <cellStyle name="Navadno 15 2 2" xfId="809"/>
    <cellStyle name="Navadno 15 2 2 2" xfId="810"/>
    <cellStyle name="Navadno 15 2 2 2 2" xfId="811"/>
    <cellStyle name="Navadno 15 2 2 3" xfId="812"/>
    <cellStyle name="Navadno 15 2 3" xfId="813"/>
    <cellStyle name="Navadno 15 2 3 2" xfId="814"/>
    <cellStyle name="Navadno 15 2 4" xfId="815"/>
    <cellStyle name="Navadno 15 3" xfId="816"/>
    <cellStyle name="Navadno 15 3 2" xfId="817"/>
    <cellStyle name="Navadno 15 3 2 2" xfId="818"/>
    <cellStyle name="Navadno 15 3 2 2 2" xfId="819"/>
    <cellStyle name="Navadno 15 3 2 3" xfId="820"/>
    <cellStyle name="Navadno 15 3 3" xfId="821"/>
    <cellStyle name="Navadno 15 3 3 2" xfId="822"/>
    <cellStyle name="Navadno 15 3 4" xfId="823"/>
    <cellStyle name="Navadno 15 4" xfId="824"/>
    <cellStyle name="Navadno 15 4 2" xfId="825"/>
    <cellStyle name="Navadno 16" xfId="826"/>
    <cellStyle name="Navadno 16 2" xfId="827"/>
    <cellStyle name="Navadno 16 2 2" xfId="828"/>
    <cellStyle name="Navadno 16 2 2 2" xfId="829"/>
    <cellStyle name="Navadno 16 2 2 2 2" xfId="830"/>
    <cellStyle name="Navadno 16 2 2 3" xfId="831"/>
    <cellStyle name="Navadno 16 2 3" xfId="832"/>
    <cellStyle name="Navadno 16 2 3 2" xfId="833"/>
    <cellStyle name="Navadno 16 2 4" xfId="834"/>
    <cellStyle name="Navadno 16 3" xfId="835"/>
    <cellStyle name="Navadno 16 3 2" xfId="836"/>
    <cellStyle name="Navadno 16 3 2 2" xfId="837"/>
    <cellStyle name="Navadno 16 3 2 2 2" xfId="838"/>
    <cellStyle name="Navadno 16 3 2 3" xfId="839"/>
    <cellStyle name="Navadno 16 3 3" xfId="840"/>
    <cellStyle name="Navadno 16 3 3 2" xfId="841"/>
    <cellStyle name="Navadno 16 3 4" xfId="842"/>
    <cellStyle name="Navadno 17" xfId="843"/>
    <cellStyle name="Navadno 17 2" xfId="844"/>
    <cellStyle name="Navadno 17 2 2" xfId="845"/>
    <cellStyle name="Navadno 17 2 2 2" xfId="846"/>
    <cellStyle name="Navadno 17 2 2 2 2" xfId="847"/>
    <cellStyle name="Navadno 17 2 2 3" xfId="848"/>
    <cellStyle name="Navadno 17 2 3" xfId="849"/>
    <cellStyle name="Navadno 17 2 3 2" xfId="850"/>
    <cellStyle name="Navadno 17 2 4" xfId="851"/>
    <cellStyle name="Navadno 17 3" xfId="852"/>
    <cellStyle name="Navadno 17 3 2" xfId="853"/>
    <cellStyle name="Navadno 17 3 2 2" xfId="854"/>
    <cellStyle name="Navadno 17 3 2 2 2" xfId="855"/>
    <cellStyle name="Navadno 17 3 2 3" xfId="856"/>
    <cellStyle name="Navadno 17 3 3" xfId="857"/>
    <cellStyle name="Navadno 17 3 3 2" xfId="858"/>
    <cellStyle name="Navadno 17 3 4" xfId="859"/>
    <cellStyle name="Navadno 18" xfId="860"/>
    <cellStyle name="Navadno 18 2" xfId="861"/>
    <cellStyle name="Navadno 18 2 2" xfId="862"/>
    <cellStyle name="Navadno 18 2 2 2" xfId="863"/>
    <cellStyle name="Navadno 18 2 2 2 2" xfId="864"/>
    <cellStyle name="Navadno 18 2 2 3" xfId="865"/>
    <cellStyle name="Navadno 18 2 3" xfId="866"/>
    <cellStyle name="Navadno 18 2 3 2" xfId="867"/>
    <cellStyle name="Navadno 18 2 4" xfId="868"/>
    <cellStyle name="Navadno 18 3" xfId="869"/>
    <cellStyle name="Navadno 18 3 2" xfId="870"/>
    <cellStyle name="Navadno 18 3 2 2" xfId="871"/>
    <cellStyle name="Navadno 18 3 2 2 2" xfId="872"/>
    <cellStyle name="Navadno 18 3 2 3" xfId="873"/>
    <cellStyle name="Navadno 18 3 3" xfId="874"/>
    <cellStyle name="Navadno 18 3 3 2" xfId="875"/>
    <cellStyle name="Navadno 18 3 4" xfId="876"/>
    <cellStyle name="Navadno 19" xfId="877"/>
    <cellStyle name="Navadno 19 2" xfId="878"/>
    <cellStyle name="Navadno 19 2 2" xfId="879"/>
    <cellStyle name="Navadno 19 2 2 2" xfId="880"/>
    <cellStyle name="Navadno 19 2 2 2 2" xfId="881"/>
    <cellStyle name="Navadno 19 2 2 3" xfId="882"/>
    <cellStyle name="Navadno 19 2 3" xfId="883"/>
    <cellStyle name="Navadno 19 2 3 2" xfId="884"/>
    <cellStyle name="Navadno 19 2 4" xfId="885"/>
    <cellStyle name="Navadno 19 3" xfId="886"/>
    <cellStyle name="Navadno 19 3 2" xfId="887"/>
    <cellStyle name="Navadno 19 3 2 2" xfId="888"/>
    <cellStyle name="Navadno 19 3 2 2 2" xfId="889"/>
    <cellStyle name="Navadno 19 3 2 3" xfId="890"/>
    <cellStyle name="Navadno 19 3 3" xfId="891"/>
    <cellStyle name="Navadno 19 3 3 2" xfId="892"/>
    <cellStyle name="Navadno 19 3 4" xfId="893"/>
    <cellStyle name="Navadno 2" xfId="894"/>
    <cellStyle name="Navadno 2 100" xfId="895"/>
    <cellStyle name="Navadno 2 2" xfId="896"/>
    <cellStyle name="Navadno 2 2 2" xfId="897"/>
    <cellStyle name="Navadno 2 2 2 2" xfId="898"/>
    <cellStyle name="Navadno 2 2 2 3" xfId="899"/>
    <cellStyle name="Navadno 2 2 3" xfId="900"/>
    <cellStyle name="Navadno 2 2 4" xfId="901"/>
    <cellStyle name="Navadno 2 3" xfId="902"/>
    <cellStyle name="Navadno 2 3 2" xfId="903"/>
    <cellStyle name="Navadno 2 3 2 2" xfId="904"/>
    <cellStyle name="Navadno 2 3 2 3" xfId="905"/>
    <cellStyle name="Navadno 2 3 3" xfId="906"/>
    <cellStyle name="Navadno 2 3 4" xfId="907"/>
    <cellStyle name="Navadno 2 3 9" xfId="2623"/>
    <cellStyle name="Navadno 2 4" xfId="908"/>
    <cellStyle name="Navadno 2 4 2" xfId="909"/>
    <cellStyle name="Navadno 2 5" xfId="910"/>
    <cellStyle name="Navadno 2 5 2" xfId="911"/>
    <cellStyle name="Navadno 2 5 3" xfId="912"/>
    <cellStyle name="Navadno 2 5 4" xfId="913"/>
    <cellStyle name="Navadno 2 50" xfId="2610"/>
    <cellStyle name="Navadno 2 6" xfId="914"/>
    <cellStyle name="Navadno 2 62" xfId="2612"/>
    <cellStyle name="Navadno 2 7" xfId="915"/>
    <cellStyle name="Navadno 2 8" xfId="916"/>
    <cellStyle name="Navadno 2 9" xfId="2618"/>
    <cellStyle name="Navadno 20" xfId="2613"/>
    <cellStyle name="Navadno 20 2" xfId="917"/>
    <cellStyle name="Navadno 20 2 2" xfId="918"/>
    <cellStyle name="Navadno 20 2 2 2" xfId="919"/>
    <cellStyle name="Navadno 20 2 2 2 2" xfId="920"/>
    <cellStyle name="Navadno 20 2 2 3" xfId="921"/>
    <cellStyle name="Navadno 20 2 3" xfId="922"/>
    <cellStyle name="Navadno 20 2 3 2" xfId="923"/>
    <cellStyle name="Navadno 20 2 4" xfId="924"/>
    <cellStyle name="Navadno 20 3" xfId="925"/>
    <cellStyle name="Navadno 20 3 2" xfId="926"/>
    <cellStyle name="Navadno 20 3 2 2" xfId="927"/>
    <cellStyle name="Navadno 20 3 2 2 2" xfId="928"/>
    <cellStyle name="Navadno 20 3 2 3" xfId="929"/>
    <cellStyle name="Navadno 20 3 3" xfId="930"/>
    <cellStyle name="Navadno 20 3 3 2" xfId="931"/>
    <cellStyle name="Navadno 20 3 4" xfId="932"/>
    <cellStyle name="Navadno 21" xfId="2615"/>
    <cellStyle name="Navadno 25 2" xfId="933"/>
    <cellStyle name="Navadno 25 2 2" xfId="934"/>
    <cellStyle name="Navadno 25 2 2 2" xfId="935"/>
    <cellStyle name="Navadno 25 2 2 2 2" xfId="936"/>
    <cellStyle name="Navadno 25 2 2 3" xfId="937"/>
    <cellStyle name="Navadno 25 2 3" xfId="938"/>
    <cellStyle name="Navadno 25 2 3 2" xfId="939"/>
    <cellStyle name="Navadno 25 2 4" xfId="940"/>
    <cellStyle name="Navadno 25 3" xfId="941"/>
    <cellStyle name="Navadno 25 3 2" xfId="942"/>
    <cellStyle name="Navadno 25 3 2 2" xfId="943"/>
    <cellStyle name="Navadno 25 3 2 2 2" xfId="944"/>
    <cellStyle name="Navadno 25 3 2 3" xfId="945"/>
    <cellStyle name="Navadno 25 3 3" xfId="946"/>
    <cellStyle name="Navadno 25 3 3 2" xfId="947"/>
    <cellStyle name="Navadno 25 3 4" xfId="948"/>
    <cellStyle name="Navadno 26" xfId="2635"/>
    <cellStyle name="Navadno 26 2" xfId="949"/>
    <cellStyle name="Navadno 26 2 2" xfId="950"/>
    <cellStyle name="Navadno 26 2 2 2" xfId="951"/>
    <cellStyle name="Navadno 26 2 2 2 2" xfId="952"/>
    <cellStyle name="Navadno 26 2 2 3" xfId="953"/>
    <cellStyle name="Navadno 26 2 3" xfId="954"/>
    <cellStyle name="Navadno 26 2 3 2" xfId="955"/>
    <cellStyle name="Navadno 26 2 4" xfId="956"/>
    <cellStyle name="Navadno 26 3" xfId="957"/>
    <cellStyle name="Navadno 26 3 2" xfId="958"/>
    <cellStyle name="Navadno 26 3 2 2" xfId="959"/>
    <cellStyle name="Navadno 26 3 2 2 2" xfId="960"/>
    <cellStyle name="Navadno 26 3 2 3" xfId="961"/>
    <cellStyle name="Navadno 26 3 3" xfId="962"/>
    <cellStyle name="Navadno 26 3 3 2" xfId="963"/>
    <cellStyle name="Navadno 26 3 4" xfId="964"/>
    <cellStyle name="Navadno 27 2" xfId="965"/>
    <cellStyle name="Navadno 27 2 2" xfId="966"/>
    <cellStyle name="Navadno 27 2 2 2" xfId="967"/>
    <cellStyle name="Navadno 27 2 2 2 2" xfId="968"/>
    <cellStyle name="Navadno 27 2 2 3" xfId="969"/>
    <cellStyle name="Navadno 27 2 3" xfId="970"/>
    <cellStyle name="Navadno 27 2 3 2" xfId="971"/>
    <cellStyle name="Navadno 27 2 4" xfId="972"/>
    <cellStyle name="Navadno 27 3" xfId="973"/>
    <cellStyle name="Navadno 27 3 2" xfId="974"/>
    <cellStyle name="Navadno 27 3 2 2" xfId="975"/>
    <cellStyle name="Navadno 27 3 2 2 2" xfId="976"/>
    <cellStyle name="Navadno 27 3 2 3" xfId="977"/>
    <cellStyle name="Navadno 27 3 3" xfId="978"/>
    <cellStyle name="Navadno 27 3 3 2" xfId="979"/>
    <cellStyle name="Navadno 27 3 4" xfId="980"/>
    <cellStyle name="Navadno 28" xfId="2634"/>
    <cellStyle name="Navadno 28 2" xfId="981"/>
    <cellStyle name="Navadno 28 2 2" xfId="982"/>
    <cellStyle name="Navadno 28 2 2 2" xfId="983"/>
    <cellStyle name="Navadno 28 2 2 2 2" xfId="984"/>
    <cellStyle name="Navadno 28 2 2 3" xfId="985"/>
    <cellStyle name="Navadno 28 2 3" xfId="986"/>
    <cellStyle name="Navadno 28 2 3 2" xfId="987"/>
    <cellStyle name="Navadno 28 2 4" xfId="988"/>
    <cellStyle name="Navadno 28 3" xfId="989"/>
    <cellStyle name="Navadno 28 3 2" xfId="990"/>
    <cellStyle name="Navadno 28 3 2 2" xfId="991"/>
    <cellStyle name="Navadno 28 3 2 2 2" xfId="992"/>
    <cellStyle name="Navadno 28 3 2 3" xfId="993"/>
    <cellStyle name="Navadno 28 3 3" xfId="994"/>
    <cellStyle name="Navadno 28 3 3 2" xfId="995"/>
    <cellStyle name="Navadno 28 3 4" xfId="996"/>
    <cellStyle name="Navadno 29" xfId="997"/>
    <cellStyle name="Navadno 29 2" xfId="998"/>
    <cellStyle name="Navadno 29 2 2" xfId="999"/>
    <cellStyle name="Navadno 29 2 2 2" xfId="1000"/>
    <cellStyle name="Navadno 29 2 2 2 2" xfId="1001"/>
    <cellStyle name="Navadno 29 2 2 3" xfId="1002"/>
    <cellStyle name="Navadno 29 2 3" xfId="1003"/>
    <cellStyle name="Navadno 29 2 3 2" xfId="1004"/>
    <cellStyle name="Navadno 29 2 4" xfId="1005"/>
    <cellStyle name="Navadno 29 3" xfId="1006"/>
    <cellStyle name="Navadno 29 3 2" xfId="1007"/>
    <cellStyle name="Navadno 29 3 2 2" xfId="1008"/>
    <cellStyle name="Navadno 29 3 2 2 2" xfId="1009"/>
    <cellStyle name="Navadno 29 3 2 3" xfId="1010"/>
    <cellStyle name="Navadno 29 3 3" xfId="1011"/>
    <cellStyle name="Navadno 29 3 3 2" xfId="1012"/>
    <cellStyle name="Navadno 29 3 4" xfId="1013"/>
    <cellStyle name="Navadno 29 4" xfId="1014"/>
    <cellStyle name="Navadno 29 4 2" xfId="1015"/>
    <cellStyle name="Navadno 29 4 2 2" xfId="1016"/>
    <cellStyle name="Navadno 29 4 3" xfId="1017"/>
    <cellStyle name="Navadno 29 5" xfId="1018"/>
    <cellStyle name="Navadno 29 5 2" xfId="1019"/>
    <cellStyle name="Navadno 29 5 2 2" xfId="1020"/>
    <cellStyle name="Navadno 29 5 3" xfId="1021"/>
    <cellStyle name="Navadno 29 6" xfId="1022"/>
    <cellStyle name="Navadno 29 6 2" xfId="1023"/>
    <cellStyle name="Navadno 29 7" xfId="1024"/>
    <cellStyle name="Navadno 29_SELNICA POPISI GOI ZBIR - FAZNO - z dopolnitvami marec 2013" xfId="1025"/>
    <cellStyle name="Navadno 3" xfId="1026"/>
    <cellStyle name="Navadno 3 10" xfId="1027"/>
    <cellStyle name="Navadno 3 10 2" xfId="1028"/>
    <cellStyle name="Navadno 3 11" xfId="1029"/>
    <cellStyle name="Navadno 3 11 18" xfId="1030"/>
    <cellStyle name="Navadno 3 111" xfId="1031"/>
    <cellStyle name="Navadno 3 12" xfId="1032"/>
    <cellStyle name="Navadno 3 2" xfId="1033"/>
    <cellStyle name="Navadno 3 2 2" xfId="1034"/>
    <cellStyle name="Navadno 3 2 2 2" xfId="1035"/>
    <cellStyle name="Navadno 3 2 2 3" xfId="1036"/>
    <cellStyle name="Navadno 3 2 3" xfId="1037"/>
    <cellStyle name="Navadno 3 2 4" xfId="1038"/>
    <cellStyle name="Navadno 3 2 5" xfId="1039"/>
    <cellStyle name="Navadno 3 3" xfId="1040"/>
    <cellStyle name="Navadno 3 3 2" xfId="1041"/>
    <cellStyle name="Navadno 3 3 3" xfId="1042"/>
    <cellStyle name="Navadno 3 4" xfId="1043"/>
    <cellStyle name="Navadno 3 4 2" xfId="1044"/>
    <cellStyle name="Navadno 3 4 3" xfId="1045"/>
    <cellStyle name="Navadno 3 5" xfId="1046"/>
    <cellStyle name="Navadno 3 5 2" xfId="1047"/>
    <cellStyle name="Navadno 3 5 3" xfId="1048"/>
    <cellStyle name="Navadno 3 6" xfId="1049"/>
    <cellStyle name="Navadno 3 6 2" xfId="1050"/>
    <cellStyle name="Navadno 3 6 3" xfId="1051"/>
    <cellStyle name="Navadno 3 7" xfId="1052"/>
    <cellStyle name="Navadno 3 7 2" xfId="1053"/>
    <cellStyle name="Navadno 3 7 3" xfId="1054"/>
    <cellStyle name="Navadno 3 8" xfId="1055"/>
    <cellStyle name="Navadno 3 8 2" xfId="1056"/>
    <cellStyle name="Navadno 3 8 3" xfId="1057"/>
    <cellStyle name="Navadno 3 9" xfId="1058"/>
    <cellStyle name="Navadno 3 9 2" xfId="1059"/>
    <cellStyle name="Navadno 3 9 3" xfId="1060"/>
    <cellStyle name="Navadno 30 2" xfId="1061"/>
    <cellStyle name="Navadno 30 2 2" xfId="1062"/>
    <cellStyle name="Navadno 30 2 2 2" xfId="1063"/>
    <cellStyle name="Navadno 30 2 2 2 2" xfId="1064"/>
    <cellStyle name="Navadno 30 2 2 3" xfId="1065"/>
    <cellStyle name="Navadno 30 2 3" xfId="1066"/>
    <cellStyle name="Navadno 30 2 3 2" xfId="1067"/>
    <cellStyle name="Navadno 30 2 4" xfId="1068"/>
    <cellStyle name="Navadno 30 3" xfId="1069"/>
    <cellStyle name="Navadno 30 3 2" xfId="1070"/>
    <cellStyle name="Navadno 30 3 2 2" xfId="1071"/>
    <cellStyle name="Navadno 30 3 2 2 2" xfId="1072"/>
    <cellStyle name="Navadno 30 3 2 3" xfId="1073"/>
    <cellStyle name="Navadno 30 3 3" xfId="1074"/>
    <cellStyle name="Navadno 30 3 3 2" xfId="1075"/>
    <cellStyle name="Navadno 30 3 4" xfId="1076"/>
    <cellStyle name="Navadno 31" xfId="1077"/>
    <cellStyle name="Navadno 31 2" xfId="1078"/>
    <cellStyle name="Navadno 31 2 2" xfId="1079"/>
    <cellStyle name="Navadno 31 2 2 2" xfId="1080"/>
    <cellStyle name="Navadno 31 2 2 2 2" xfId="1081"/>
    <cellStyle name="Navadno 31 2 2 3" xfId="1082"/>
    <cellStyle name="Navadno 31 2 3" xfId="1083"/>
    <cellStyle name="Navadno 31 2 3 2" xfId="1084"/>
    <cellStyle name="Navadno 31 2 4" xfId="1085"/>
    <cellStyle name="Navadno 31 3" xfId="1086"/>
    <cellStyle name="Navadno 31 3 2" xfId="1087"/>
    <cellStyle name="Navadno 31 3 2 2" xfId="1088"/>
    <cellStyle name="Navadno 31 3 2 2 2" xfId="1089"/>
    <cellStyle name="Navadno 31 3 2 3" xfId="1090"/>
    <cellStyle name="Navadno 31 3 3" xfId="1091"/>
    <cellStyle name="Navadno 31 3 3 2" xfId="1092"/>
    <cellStyle name="Navadno 31 3 4" xfId="1093"/>
    <cellStyle name="Navadno 31 4" xfId="1094"/>
    <cellStyle name="Navadno 31 4 2" xfId="1095"/>
    <cellStyle name="Navadno 31 4 2 2" xfId="1096"/>
    <cellStyle name="Navadno 31 4 3" xfId="1097"/>
    <cellStyle name="Navadno 31 5" xfId="1098"/>
    <cellStyle name="Navadno 31 5 2" xfId="1099"/>
    <cellStyle name="Navadno 31 5 2 2" xfId="1100"/>
    <cellStyle name="Navadno 31 5 3" xfId="1101"/>
    <cellStyle name="Navadno 31 6" xfId="1102"/>
    <cellStyle name="Navadno 31 6 2" xfId="1103"/>
    <cellStyle name="Navadno 31 7" xfId="1104"/>
    <cellStyle name="Navadno 31_SELNICA POPISI GOI ZBIR - FAZNO - z dopolnitvami marec 2013" xfId="1105"/>
    <cellStyle name="Navadno 32 2" xfId="1106"/>
    <cellStyle name="Navadno 32 2 2" xfId="1107"/>
    <cellStyle name="Navadno 32 2 2 2" xfId="1108"/>
    <cellStyle name="Navadno 32 2 2 2 2" xfId="1109"/>
    <cellStyle name="Navadno 32 2 2 3" xfId="1110"/>
    <cellStyle name="Navadno 32 2 3" xfId="1111"/>
    <cellStyle name="Navadno 32 2 3 2" xfId="1112"/>
    <cellStyle name="Navadno 32 2 4" xfId="1113"/>
    <cellStyle name="Navadno 32 3" xfId="1114"/>
    <cellStyle name="Navadno 32 3 2" xfId="1115"/>
    <cellStyle name="Navadno 32 3 2 2" xfId="1116"/>
    <cellStyle name="Navadno 32 3 2 2 2" xfId="1117"/>
    <cellStyle name="Navadno 32 3 2 3" xfId="1118"/>
    <cellStyle name="Navadno 32 3 3" xfId="1119"/>
    <cellStyle name="Navadno 32 3 3 2" xfId="1120"/>
    <cellStyle name="Navadno 32 3 4" xfId="1121"/>
    <cellStyle name="Navadno 34" xfId="1122"/>
    <cellStyle name="Navadno 34 2" xfId="1123"/>
    <cellStyle name="Navadno 34 2 2" xfId="1124"/>
    <cellStyle name="Navadno 34 2 3" xfId="1125"/>
    <cellStyle name="Navadno 34 3" xfId="1126"/>
    <cellStyle name="Navadno 34 3 2" xfId="1127"/>
    <cellStyle name="Navadno 34 3 3" xfId="1128"/>
    <cellStyle name="Navadno 34 4" xfId="1129"/>
    <cellStyle name="Navadno 34 5" xfId="1130"/>
    <cellStyle name="Navadno 35 2" xfId="1131"/>
    <cellStyle name="Navadno 35 2 2" xfId="1132"/>
    <cellStyle name="Navadno 35 2 3" xfId="1133"/>
    <cellStyle name="Navadno 35 3" xfId="1134"/>
    <cellStyle name="Navadno 35 3 2" xfId="1135"/>
    <cellStyle name="Navadno 35 3 3" xfId="1136"/>
    <cellStyle name="Navadno 36 2" xfId="1137"/>
    <cellStyle name="Navadno 36 2 2" xfId="1138"/>
    <cellStyle name="Navadno 36 2 3" xfId="1139"/>
    <cellStyle name="Navadno 36 3" xfId="1140"/>
    <cellStyle name="Navadno 36 3 2" xfId="1141"/>
    <cellStyle name="Navadno 36 3 3" xfId="1142"/>
    <cellStyle name="Navadno 37 2" xfId="1143"/>
    <cellStyle name="Navadno 37 2 2" xfId="1144"/>
    <cellStyle name="Navadno 37 2 3" xfId="1145"/>
    <cellStyle name="Navadno 37 3" xfId="1146"/>
    <cellStyle name="Navadno 37 3 2" xfId="1147"/>
    <cellStyle name="Navadno 37 3 3" xfId="1148"/>
    <cellStyle name="Navadno 38 2" xfId="1149"/>
    <cellStyle name="Navadno 38 2 2" xfId="1150"/>
    <cellStyle name="Navadno 38 2 3" xfId="1151"/>
    <cellStyle name="Navadno 38 3" xfId="1152"/>
    <cellStyle name="Navadno 38 3 2" xfId="1153"/>
    <cellStyle name="Navadno 38 3 3" xfId="1154"/>
    <cellStyle name="Navadno 39 2" xfId="1155"/>
    <cellStyle name="Navadno 39 2 2" xfId="1156"/>
    <cellStyle name="Navadno 39 2 3" xfId="1157"/>
    <cellStyle name="Navadno 39 3" xfId="1158"/>
    <cellStyle name="Navadno 39 3 2" xfId="1159"/>
    <cellStyle name="Navadno 39 3 3" xfId="1160"/>
    <cellStyle name="Navadno 4" xfId="1161"/>
    <cellStyle name="Navadno 4 10" xfId="1162"/>
    <cellStyle name="Navadno 4 11" xfId="1163"/>
    <cellStyle name="Navadno 4 12" xfId="1164"/>
    <cellStyle name="Navadno 4 2" xfId="1165"/>
    <cellStyle name="Navadno 4 2 2" xfId="1166"/>
    <cellStyle name="Navadno 4 2 3" xfId="1167"/>
    <cellStyle name="Navadno 4 2 4" xfId="1168"/>
    <cellStyle name="Navadno 4 2 5" xfId="1169"/>
    <cellStyle name="Navadno 4 3" xfId="1170"/>
    <cellStyle name="Navadno 4 3 2" xfId="1171"/>
    <cellStyle name="Navadno 4 3 3" xfId="1172"/>
    <cellStyle name="Navadno 4 4" xfId="1173"/>
    <cellStyle name="Navadno 4 4 2" xfId="1174"/>
    <cellStyle name="Navadno 4 4 3" xfId="1175"/>
    <cellStyle name="Navadno 4 5" xfId="1176"/>
    <cellStyle name="Navadno 4 5 2" xfId="1177"/>
    <cellStyle name="Navadno 4 5 3" xfId="1178"/>
    <cellStyle name="Navadno 4 6" xfId="1179"/>
    <cellStyle name="Navadno 4 6 2" xfId="1180"/>
    <cellStyle name="Navadno 4 6 3" xfId="1181"/>
    <cellStyle name="Navadno 4 7" xfId="1182"/>
    <cellStyle name="Navadno 4 7 2" xfId="1183"/>
    <cellStyle name="Navadno 4 7 3" xfId="1184"/>
    <cellStyle name="Navadno 4 8" xfId="1185"/>
    <cellStyle name="Navadno 4 8 2" xfId="1186"/>
    <cellStyle name="Navadno 4 8 3" xfId="1187"/>
    <cellStyle name="Navadno 4 9" xfId="1188"/>
    <cellStyle name="Navadno 4_SELNICA POPISI GOI ZBIR - FAZNO - z dopolnitvami marec 2013" xfId="1189"/>
    <cellStyle name="Navadno 40 2" xfId="1190"/>
    <cellStyle name="Navadno 40 2 2" xfId="1191"/>
    <cellStyle name="Navadno 40 2 3" xfId="1192"/>
    <cellStyle name="Navadno 40 3" xfId="1193"/>
    <cellStyle name="Navadno 40 3 2" xfId="1194"/>
    <cellStyle name="Navadno 40 3 3" xfId="1195"/>
    <cellStyle name="Navadno 41" xfId="1196"/>
    <cellStyle name="Navadno 41 2" xfId="1197"/>
    <cellStyle name="Navadno 41 2 2" xfId="1198"/>
    <cellStyle name="Navadno 41 2 3" xfId="1199"/>
    <cellStyle name="Navadno 41 3" xfId="1200"/>
    <cellStyle name="Navadno 41 3 2" xfId="1201"/>
    <cellStyle name="Navadno 41 3 3" xfId="1202"/>
    <cellStyle name="Navadno 41 4" xfId="1203"/>
    <cellStyle name="Navadno 41 5" xfId="1204"/>
    <cellStyle name="Navadno 42" xfId="1205"/>
    <cellStyle name="Navadno 42 2" xfId="1206"/>
    <cellStyle name="Navadno 42 3" xfId="1207"/>
    <cellStyle name="Navadno 47 10" xfId="2628"/>
    <cellStyle name="Navadno 49" xfId="2608"/>
    <cellStyle name="Navadno 49 10" xfId="1208"/>
    <cellStyle name="Navadno 5" xfId="1209"/>
    <cellStyle name="Navadno 5 2" xfId="1210"/>
    <cellStyle name="Navadno 5 3" xfId="1211"/>
    <cellStyle name="Navadno 5 3 2" xfId="1212"/>
    <cellStyle name="Navadno 5 3 3" xfId="1213"/>
    <cellStyle name="Navadno 5 4" xfId="1214"/>
    <cellStyle name="Navadno 5 4 2" xfId="1215"/>
    <cellStyle name="Navadno 5 4 3" xfId="1216"/>
    <cellStyle name="Navadno 5 5" xfId="1217"/>
    <cellStyle name="Navadno 5 6" xfId="1218"/>
    <cellStyle name="Navadno 5 7" xfId="1219"/>
    <cellStyle name="Navadno 5 8" xfId="1220"/>
    <cellStyle name="Navadno 50 23" xfId="2629"/>
    <cellStyle name="Navadno 52" xfId="2609"/>
    <cellStyle name="Navadno 54 2" xfId="2631"/>
    <cellStyle name="Navadno 55" xfId="2632"/>
    <cellStyle name="Navadno 56" xfId="2633"/>
    <cellStyle name="Navadno 6" xfId="1221"/>
    <cellStyle name="Navadno 6 116" xfId="2624"/>
    <cellStyle name="Navadno 6 2" xfId="1222"/>
    <cellStyle name="Navadno 6 3" xfId="1223"/>
    <cellStyle name="Navadno 6 4" xfId="1224"/>
    <cellStyle name="Navadno 6 5" xfId="1225"/>
    <cellStyle name="Navadno 6 6" xfId="1226"/>
    <cellStyle name="Navadno 6 7" xfId="1227"/>
    <cellStyle name="Navadno 60 18" xfId="2630"/>
    <cellStyle name="Navadno 65 12" xfId="1228"/>
    <cellStyle name="Navadno 7" xfId="1229"/>
    <cellStyle name="Navadno 7 2" xfId="1230"/>
    <cellStyle name="Navadno 7 3" xfId="1231"/>
    <cellStyle name="Navadno 7 3 2" xfId="1232"/>
    <cellStyle name="Navadno 7 4" xfId="1233"/>
    <cellStyle name="Navadno 7 4 2" xfId="1234"/>
    <cellStyle name="Navadno 7 4 3" xfId="1235"/>
    <cellStyle name="Navadno 73" xfId="1236"/>
    <cellStyle name="Navadno 76" xfId="2622"/>
    <cellStyle name="Navadno 8" xfId="1237"/>
    <cellStyle name="Navadno 8 2" xfId="1238"/>
    <cellStyle name="Navadno 8 2 2" xfId="1239"/>
    <cellStyle name="Navadno 8 2 3" xfId="1240"/>
    <cellStyle name="Navadno 8 3" xfId="1241"/>
    <cellStyle name="Navadno 9" xfId="1242"/>
    <cellStyle name="Navadno 9 2" xfId="1243"/>
    <cellStyle name="Navadno 9 2 2" xfId="1244"/>
    <cellStyle name="Navadno 9 2 2 2" xfId="1245"/>
    <cellStyle name="Navadno 9 2 2 2 2" xfId="1246"/>
    <cellStyle name="Navadno 9 2 2 3" xfId="1247"/>
    <cellStyle name="Navadno 9 2 3" xfId="1248"/>
    <cellStyle name="Navadno 9 2 3 2" xfId="1249"/>
    <cellStyle name="Navadno 9 2 4" xfId="1250"/>
    <cellStyle name="Navadno 9 3" xfId="1251"/>
    <cellStyle name="Navadno 9 3 2" xfId="1252"/>
    <cellStyle name="Navadno 9 3 2 2" xfId="1253"/>
    <cellStyle name="Navadno 9 3 2 2 2" xfId="1254"/>
    <cellStyle name="Navadno 9 3 2 3" xfId="1255"/>
    <cellStyle name="Navadno 9 3 3" xfId="1256"/>
    <cellStyle name="Navadno 9 3 3 2" xfId="1257"/>
    <cellStyle name="Navadno 9 3 4" xfId="1258"/>
    <cellStyle name="Navadno 9 4" xfId="1259"/>
    <cellStyle name="Navadno 9 4 2" xfId="1260"/>
    <cellStyle name="Navadno 9 4 2 2" xfId="1261"/>
    <cellStyle name="Navadno 9 4 3" xfId="1262"/>
    <cellStyle name="Navadno 9 5" xfId="1263"/>
    <cellStyle name="Navadno 9 5 2" xfId="1264"/>
    <cellStyle name="Navadno 9 5 2 2" xfId="1265"/>
    <cellStyle name="Navadno 9 5 3" xfId="1266"/>
    <cellStyle name="Navadno 9 6" xfId="1267"/>
    <cellStyle name="Navadno 9 6 2" xfId="1268"/>
    <cellStyle name="Navadno 9 7" xfId="1269"/>
    <cellStyle name="Navadno 9_SELNICA POPISI GOI ZBIR - FAZNO - z dopolnitvami marec 2013" xfId="1270"/>
    <cellStyle name="Navadno 92" xfId="1271"/>
    <cellStyle name="Navadno 92 2" xfId="2625"/>
    <cellStyle name="Navadno 94" xfId="1272"/>
    <cellStyle name="Navadno 94 2" xfId="1273"/>
    <cellStyle name="Navadno 95" xfId="1274"/>
    <cellStyle name="Navadno 95 2" xfId="1275"/>
    <cellStyle name="Navadno 96 3" xfId="1276"/>
    <cellStyle name="Navadno 99 3 3" xfId="1277"/>
    <cellStyle name="Navadno_Fin-črn" xfId="1278"/>
    <cellStyle name="Neutral" xfId="1279"/>
    <cellStyle name="Neutral 1" xfId="1280"/>
    <cellStyle name="Neutral 2" xfId="1281"/>
    <cellStyle name="Neutral 3" xfId="1282"/>
    <cellStyle name="Neutral 4" xfId="1283"/>
    <cellStyle name="Neutral 5" xfId="1284"/>
    <cellStyle name="Neutral 6" xfId="1285"/>
    <cellStyle name="Neutral 7" xfId="1286"/>
    <cellStyle name="Nevtralno 2" xfId="1287"/>
    <cellStyle name="Nevtralno 2 2" xfId="1288"/>
    <cellStyle name="Nevtralno 3" xfId="1289"/>
    <cellStyle name="Nevtralno 3 2" xfId="1290"/>
    <cellStyle name="Normal 11" xfId="1291"/>
    <cellStyle name="Normal 11 2" xfId="1292"/>
    <cellStyle name="Normal 11 3" xfId="1293"/>
    <cellStyle name="Normal 2" xfId="1294"/>
    <cellStyle name="Normal 2 2" xfId="1295"/>
    <cellStyle name="Normal 2 2 2" xfId="1296"/>
    <cellStyle name="Normal 2 2 3" xfId="1297"/>
    <cellStyle name="Normal 3" xfId="1298"/>
    <cellStyle name="Normal 3 2" xfId="1299"/>
    <cellStyle name="Normal 3 2 2" xfId="1300"/>
    <cellStyle name="Normal 3 3" xfId="1301"/>
    <cellStyle name="Normal 3 4" xfId="1302"/>
    <cellStyle name="Normal 4" xfId="1303"/>
    <cellStyle name="Normal 4 2" xfId="1304"/>
    <cellStyle name="Normal 4 3" xfId="1305"/>
    <cellStyle name="Normal 4 3 2" xfId="1306"/>
    <cellStyle name="Normal 4 4" xfId="1307"/>
    <cellStyle name="Normal 48" xfId="1308"/>
    <cellStyle name="Normal 49" xfId="1309"/>
    <cellStyle name="Normal 5" xfId="1310"/>
    <cellStyle name="Normal 50" xfId="1311"/>
    <cellStyle name="Normal 51" xfId="1312"/>
    <cellStyle name="Normal 52" xfId="1313"/>
    <cellStyle name="Normal 54" xfId="1314"/>
    <cellStyle name="Normal 55" xfId="1315"/>
    <cellStyle name="Normal 56" xfId="1316"/>
    <cellStyle name="Normal 6" xfId="1317"/>
    <cellStyle name="Normal 6 2" xfId="1318"/>
    <cellStyle name="Normal_02 Popis Vodovod+Kanalizacija" xfId="1319"/>
    <cellStyle name="Note" xfId="1320"/>
    <cellStyle name="Note 1" xfId="1321"/>
    <cellStyle name="Note 1 2" xfId="1322"/>
    <cellStyle name="Note 1 3" xfId="1323"/>
    <cellStyle name="Note 2" xfId="1324"/>
    <cellStyle name="Note 2 2" xfId="1325"/>
    <cellStyle name="Note 2 3" xfId="1326"/>
    <cellStyle name="Note 3" xfId="1327"/>
    <cellStyle name="Note 3 2" xfId="1328"/>
    <cellStyle name="Note 3 3" xfId="1329"/>
    <cellStyle name="Note 4" xfId="1330"/>
    <cellStyle name="Note 4 2" xfId="1331"/>
    <cellStyle name="Note 4 3" xfId="1332"/>
    <cellStyle name="Note 5" xfId="1333"/>
    <cellStyle name="Note 5 2" xfId="1334"/>
    <cellStyle name="Note 5 3" xfId="1335"/>
    <cellStyle name="Note 6" xfId="1336"/>
    <cellStyle name="Note 6 2" xfId="1337"/>
    <cellStyle name="Note 6 3" xfId="1338"/>
    <cellStyle name="Note 7" xfId="1339"/>
    <cellStyle name="Note 8" xfId="1340"/>
    <cellStyle name="Note 9" xfId="1341"/>
    <cellStyle name="Odstotek 2" xfId="1342"/>
    <cellStyle name="Odstotek 2 2" xfId="1343"/>
    <cellStyle name="Odstotek 2 3" xfId="1344"/>
    <cellStyle name="Odstotek 2 4" xfId="1345"/>
    <cellStyle name="Odstotek 3" xfId="1346"/>
    <cellStyle name="Opomba" xfId="2636" builtinId="10"/>
    <cellStyle name="Opomba 2" xfId="1347"/>
    <cellStyle name="Opomba 2 2" xfId="1348"/>
    <cellStyle name="Opomba 2 3" xfId="2620"/>
    <cellStyle name="Opomba 3" xfId="1349"/>
    <cellStyle name="Opomba 3 2" xfId="1350"/>
    <cellStyle name="Opomba 3 3" xfId="1351"/>
    <cellStyle name="Opomba 4" xfId="2616"/>
    <cellStyle name="Opozorilo 2" xfId="1352"/>
    <cellStyle name="Output 1" xfId="1353"/>
    <cellStyle name="Output 1 2" xfId="1354"/>
    <cellStyle name="Output 2" xfId="1355"/>
    <cellStyle name="Output 2 2" xfId="1356"/>
    <cellStyle name="Output 3" xfId="1357"/>
    <cellStyle name="Output 3 2" xfId="1358"/>
    <cellStyle name="Output 4" xfId="1359"/>
    <cellStyle name="Output 4 2" xfId="1360"/>
    <cellStyle name="Output 5" xfId="1361"/>
    <cellStyle name="Output 5 2" xfId="1362"/>
    <cellStyle name="Output 6" xfId="1363"/>
    <cellStyle name="Output 6 2" xfId="1364"/>
    <cellStyle name="Pojasnjevalno besedilo 2" xfId="1365"/>
    <cellStyle name="Popis Evo" xfId="1366"/>
    <cellStyle name="Popis Evo 2" xfId="1367"/>
    <cellStyle name="Poudarek1 2" xfId="1368"/>
    <cellStyle name="Poudarek1 2 2" xfId="1369"/>
    <cellStyle name="Poudarek1 2 3" xfId="1370"/>
    <cellStyle name="Poudarek1 3" xfId="1371"/>
    <cellStyle name="Poudarek1 3 2" xfId="1372"/>
    <cellStyle name="Poudarek1 3 3" xfId="1373"/>
    <cellStyle name="Poudarek2 2" xfId="1374"/>
    <cellStyle name="Poudarek2 2 2" xfId="1375"/>
    <cellStyle name="Poudarek2 2 3" xfId="1376"/>
    <cellStyle name="Poudarek2 3" xfId="1377"/>
    <cellStyle name="Poudarek2 3 2" xfId="1378"/>
    <cellStyle name="Poudarek3 2" xfId="1379"/>
    <cellStyle name="Poudarek3 2 2" xfId="1380"/>
    <cellStyle name="Poudarek3 2 3" xfId="1381"/>
    <cellStyle name="Poudarek3 3" xfId="1382"/>
    <cellStyle name="Poudarek3 3 2" xfId="1383"/>
    <cellStyle name="Poudarek3 3 3" xfId="1384"/>
    <cellStyle name="Poudarek4 2" xfId="1385"/>
    <cellStyle name="Poudarek4 2 2" xfId="1386"/>
    <cellStyle name="Poudarek4 2 3" xfId="1387"/>
    <cellStyle name="Poudarek5 2" xfId="1388"/>
    <cellStyle name="Poudarek5 2 2" xfId="1389"/>
    <cellStyle name="Poudarek5 2 3" xfId="1390"/>
    <cellStyle name="Poudarek6 2" xfId="1391"/>
    <cellStyle name="Poudarek6 2 2" xfId="1392"/>
    <cellStyle name="Poudarek6 2 3" xfId="1393"/>
    <cellStyle name="Poudarek6 3" xfId="1394"/>
    <cellStyle name="Poudarek6 3 2" xfId="1395"/>
    <cellStyle name="Poudarek6 3 3" xfId="1396"/>
    <cellStyle name="Povezana celica 2" xfId="1397"/>
    <cellStyle name="Povezana celica 3" xfId="1398"/>
    <cellStyle name="Preveri celico 2" xfId="1399"/>
    <cellStyle name="Preveri celico 2 2" xfId="1400"/>
    <cellStyle name="PRVA VRSTA Element delo 2" xfId="1401"/>
    <cellStyle name="PRVA VRSTA Element delo 2 2" xfId="1402"/>
    <cellStyle name="PRVA VRSTA Element delo 2 3" xfId="1403"/>
    <cellStyle name="PRVA VRSTA Element delo_Kolektor Koling_Unichem Logatec_požar,plin_331" xfId="1404"/>
    <cellStyle name="Računanje 2" xfId="1405"/>
    <cellStyle name="Računanje 2 2" xfId="1406"/>
    <cellStyle name="Računanje 2 3" xfId="1407"/>
    <cellStyle name="Računanje 3" xfId="1408"/>
    <cellStyle name="Računanje 3 2" xfId="1409"/>
    <cellStyle name="Računanje 3 3" xfId="1410"/>
    <cellStyle name="Result" xfId="1411"/>
    <cellStyle name="Result2" xfId="1412"/>
    <cellStyle name="S21" xfId="1413"/>
    <cellStyle name="S3" xfId="1414"/>
    <cellStyle name="S3 3" xfId="1415"/>
    <cellStyle name="Skupaj" xfId="1416"/>
    <cellStyle name="Skupaj 1" xfId="1417"/>
    <cellStyle name="Skupaj 2" xfId="1418"/>
    <cellStyle name="Skupaj 3" xfId="1419"/>
    <cellStyle name="Skupaj 4" xfId="1420"/>
    <cellStyle name="Skupaj 5" xfId="1421"/>
    <cellStyle name="Skupaj 6" xfId="1422"/>
    <cellStyle name="Slabo 2" xfId="1423"/>
    <cellStyle name="Slabo 2 2" xfId="1424"/>
    <cellStyle name="Slabo 2 3" xfId="1425"/>
    <cellStyle name="Slabo 3" xfId="1426"/>
    <cellStyle name="Slabo 3 2" xfId="1427"/>
    <cellStyle name="Slabo 3 3" xfId="1428"/>
    <cellStyle name="Slog 1" xfId="1429"/>
    <cellStyle name="Slog 1 2" xfId="1430"/>
    <cellStyle name="Slog 1 3" xfId="1431"/>
    <cellStyle name="Slog 1 4" xfId="1432"/>
    <cellStyle name="Stara postavka" xfId="1433"/>
    <cellStyle name="Style 1" xfId="1434"/>
    <cellStyle name="TableStyleLight1" xfId="1435"/>
    <cellStyle name="TableStyleLight1 2" xfId="1436"/>
    <cellStyle name="TableStyleLight1 3" xfId="2617"/>
    <cellStyle name="Title 1" xfId="1437"/>
    <cellStyle name="Title 2" xfId="1438"/>
    <cellStyle name="Title 3" xfId="1439"/>
    <cellStyle name="Title 4" xfId="1440"/>
    <cellStyle name="Title 5" xfId="1441"/>
    <cellStyle name="Title 6" xfId="1442"/>
    <cellStyle name="Total" xfId="1443"/>
    <cellStyle name="Total 1" xfId="1444"/>
    <cellStyle name="Total 2" xfId="1445"/>
    <cellStyle name="Total 3" xfId="1446"/>
    <cellStyle name="Total 4" xfId="1447"/>
    <cellStyle name="Total 5" xfId="1448"/>
    <cellStyle name="Total 6" xfId="1449"/>
    <cellStyle name="Total 7" xfId="1450"/>
    <cellStyle name="Valuta 10" xfId="1451"/>
    <cellStyle name="Valuta 10 2" xfId="1452"/>
    <cellStyle name="Valuta 10 2 2" xfId="1453"/>
    <cellStyle name="Valuta 10 2 3" xfId="1454"/>
    <cellStyle name="Valuta 10 2 4" xfId="1455"/>
    <cellStyle name="Valuta 10 3" xfId="1456"/>
    <cellStyle name="Valuta 10 3 2" xfId="1457"/>
    <cellStyle name="Valuta 10 3 3" xfId="1458"/>
    <cellStyle name="Valuta 10 3 4" xfId="1459"/>
    <cellStyle name="Valuta 10 4" xfId="1460"/>
    <cellStyle name="Valuta 10 5" xfId="1461"/>
    <cellStyle name="Valuta 10 6" xfId="1462"/>
    <cellStyle name="Valuta 11 2" xfId="1463"/>
    <cellStyle name="Valuta 11 2 2" xfId="1464"/>
    <cellStyle name="Valuta 11 2 3" xfId="1465"/>
    <cellStyle name="Valuta 11 2 4" xfId="1466"/>
    <cellStyle name="Valuta 11 3" xfId="1467"/>
    <cellStyle name="Valuta 11 3 2" xfId="1468"/>
    <cellStyle name="Valuta 11 3 3" xfId="1469"/>
    <cellStyle name="Valuta 11 3 4" xfId="1470"/>
    <cellStyle name="Valuta 12 2" xfId="1471"/>
    <cellStyle name="Valuta 12 2 2" xfId="1472"/>
    <cellStyle name="Valuta 12 2 3" xfId="1473"/>
    <cellStyle name="Valuta 12 2 4" xfId="1474"/>
    <cellStyle name="Valuta 12 3" xfId="1475"/>
    <cellStyle name="Valuta 12 3 2" xfId="1476"/>
    <cellStyle name="Valuta 12 3 3" xfId="1477"/>
    <cellStyle name="Valuta 12 3 4" xfId="1478"/>
    <cellStyle name="Valuta 13 2" xfId="1479"/>
    <cellStyle name="Valuta 13 2 2" xfId="1480"/>
    <cellStyle name="Valuta 13 2 3" xfId="1481"/>
    <cellStyle name="Valuta 13 2 4" xfId="1482"/>
    <cellStyle name="Valuta 13 3" xfId="1483"/>
    <cellStyle name="Valuta 13 3 2" xfId="1484"/>
    <cellStyle name="Valuta 13 3 3" xfId="1485"/>
    <cellStyle name="Valuta 13 3 4" xfId="1486"/>
    <cellStyle name="Valuta 15" xfId="1487"/>
    <cellStyle name="Valuta 15 2" xfId="1488"/>
    <cellStyle name="Valuta 15 2 2" xfId="1489"/>
    <cellStyle name="Valuta 15 3" xfId="1490"/>
    <cellStyle name="Valuta 15 4" xfId="1491"/>
    <cellStyle name="Valuta 15_ogr hl" xfId="1492"/>
    <cellStyle name="Valuta 19" xfId="1493"/>
    <cellStyle name="Valuta 19 2" xfId="1494"/>
    <cellStyle name="Valuta 19 3" xfId="1495"/>
    <cellStyle name="Valuta 19 4" xfId="1496"/>
    <cellStyle name="Valuta 2" xfId="1497"/>
    <cellStyle name="Valuta 2 1" xfId="1498"/>
    <cellStyle name="Valuta 2 2" xfId="1499"/>
    <cellStyle name="Valuta 2 2 2" xfId="1500"/>
    <cellStyle name="Valuta 2 2 2 2" xfId="1501"/>
    <cellStyle name="Valuta 2 2 2 3" xfId="1502"/>
    <cellStyle name="Valuta 2 2 3" xfId="1503"/>
    <cellStyle name="Valuta 2 2 4" xfId="1504"/>
    <cellStyle name="Valuta 2 2 5" xfId="1505"/>
    <cellStyle name="Valuta 2 3" xfId="1506"/>
    <cellStyle name="Valuta 2 3 2" xfId="1507"/>
    <cellStyle name="Valuta 2 3 3" xfId="1508"/>
    <cellStyle name="Valuta 2 3 4" xfId="1509"/>
    <cellStyle name="Valuta 2 3 5" xfId="1510"/>
    <cellStyle name="Valuta 2 4" xfId="1511"/>
    <cellStyle name="Valuta 2 5" xfId="1512"/>
    <cellStyle name="Valuta 2 6" xfId="1513"/>
    <cellStyle name="Valuta 2 7" xfId="1514"/>
    <cellStyle name="Valuta 2 7 2" xfId="1515"/>
    <cellStyle name="Valuta 2 7 3" xfId="1516"/>
    <cellStyle name="Valuta 2 8" xfId="1517"/>
    <cellStyle name="Valuta 2 9" xfId="1518"/>
    <cellStyle name="Valuta 3" xfId="1519"/>
    <cellStyle name="Valuta 3 2" xfId="1520"/>
    <cellStyle name="Valuta 3 2 2" xfId="1521"/>
    <cellStyle name="Valuta 3 2 3" xfId="1522"/>
    <cellStyle name="Valuta 3 2 4" xfId="1523"/>
    <cellStyle name="Valuta 3 3" xfId="1524"/>
    <cellStyle name="Valuta 3 3 2" xfId="1525"/>
    <cellStyle name="Valuta 3 3 3" xfId="1526"/>
    <cellStyle name="Valuta 3 3 4" xfId="1527"/>
    <cellStyle name="Valuta 3 4" xfId="1528"/>
    <cellStyle name="Valuta 3 4 2" xfId="1529"/>
    <cellStyle name="Valuta 3 4 3" xfId="1530"/>
    <cellStyle name="Valuta 3 4 4" xfId="1531"/>
    <cellStyle name="Valuta 3 5" xfId="1532"/>
    <cellStyle name="Valuta 3 5 2" xfId="1533"/>
    <cellStyle name="Valuta 3 5 3" xfId="1534"/>
    <cellStyle name="Valuta 3 5 4" xfId="1535"/>
    <cellStyle name="Valuta 3 6" xfId="1536"/>
    <cellStyle name="Valuta 3 6 2" xfId="1537"/>
    <cellStyle name="Valuta 3 6 3" xfId="1538"/>
    <cellStyle name="Valuta 3 6 4" xfId="1539"/>
    <cellStyle name="Valuta 3 7" xfId="1540"/>
    <cellStyle name="Valuta 3 7 2" xfId="1541"/>
    <cellStyle name="Valuta 3 7 3" xfId="1542"/>
    <cellStyle name="Valuta 3 7 4" xfId="1543"/>
    <cellStyle name="Valuta 3 8" xfId="1544"/>
    <cellStyle name="Valuta 3 8 2" xfId="1545"/>
    <cellStyle name="Valuta 3 8 3" xfId="1546"/>
    <cellStyle name="Valuta 3 8 4" xfId="1547"/>
    <cellStyle name="Vejica [0] 2" xfId="1548"/>
    <cellStyle name="Vejica [0] 2 2" xfId="1549"/>
    <cellStyle name="Vejica [0] 2 3" xfId="1550"/>
    <cellStyle name="Vejica [0] 2 4" xfId="1551"/>
    <cellStyle name="Vejica [0] 2 5" xfId="1552"/>
    <cellStyle name="Vejica [0] 3" xfId="2621"/>
    <cellStyle name="Vejica 10" xfId="1553"/>
    <cellStyle name="Vejica 10 2" xfId="1554"/>
    <cellStyle name="Vejica 10 2 2" xfId="1555"/>
    <cellStyle name="Vejica 10 2 3" xfId="1556"/>
    <cellStyle name="Vejica 10 2 4" xfId="1557"/>
    <cellStyle name="Vejica 10 3" xfId="1558"/>
    <cellStyle name="Vejica 10 3 2" xfId="1559"/>
    <cellStyle name="Vejica 10 3 3" xfId="1560"/>
    <cellStyle name="Vejica 10 3 4" xfId="1561"/>
    <cellStyle name="Vejica 10 4" xfId="1562"/>
    <cellStyle name="Vejica 10 5" xfId="1563"/>
    <cellStyle name="Vejica 10 6" xfId="1564"/>
    <cellStyle name="Vejica 11" xfId="1565"/>
    <cellStyle name="Vejica 11 2" xfId="1566"/>
    <cellStyle name="Vejica 11 2 2" xfId="1567"/>
    <cellStyle name="Vejica 11 2 3" xfId="1568"/>
    <cellStyle name="Vejica 11 2 4" xfId="1569"/>
    <cellStyle name="Vejica 11 3" xfId="1570"/>
    <cellStyle name="Vejica 11 3 2" xfId="1571"/>
    <cellStyle name="Vejica 11 3 3" xfId="1572"/>
    <cellStyle name="Vejica 11 3 4" xfId="1573"/>
    <cellStyle name="Vejica 11 4" xfId="1574"/>
    <cellStyle name="Vejica 11 5" xfId="1575"/>
    <cellStyle name="Vejica 11 6" xfId="1576"/>
    <cellStyle name="Vejica 12" xfId="1577"/>
    <cellStyle name="Vejica 12 2" xfId="1578"/>
    <cellStyle name="Vejica 12 2 2" xfId="1579"/>
    <cellStyle name="Vejica 12 2 3" xfId="1580"/>
    <cellStyle name="Vejica 12 2 4" xfId="1581"/>
    <cellStyle name="Vejica 12 3" xfId="1582"/>
    <cellStyle name="Vejica 12 3 2" xfId="1583"/>
    <cellStyle name="Vejica 12 3 3" xfId="1584"/>
    <cellStyle name="Vejica 12 3 4" xfId="1585"/>
    <cellStyle name="Vejica 12 4" xfId="1586"/>
    <cellStyle name="Vejica 12 5" xfId="1587"/>
    <cellStyle name="Vejica 12 6" xfId="1588"/>
    <cellStyle name="Vejica 13" xfId="1589"/>
    <cellStyle name="Vejica 13 2" xfId="1590"/>
    <cellStyle name="Vejica 13 2 2" xfId="1591"/>
    <cellStyle name="Vejica 13 2 3" xfId="1592"/>
    <cellStyle name="Vejica 13 2 4" xfId="1593"/>
    <cellStyle name="Vejica 13 3" xfId="1594"/>
    <cellStyle name="Vejica 13 3 2" xfId="1595"/>
    <cellStyle name="Vejica 13 3 3" xfId="1596"/>
    <cellStyle name="Vejica 13 3 4" xfId="1597"/>
    <cellStyle name="Vejica 13 4" xfId="1598"/>
    <cellStyle name="Vejica 13 5" xfId="1599"/>
    <cellStyle name="Vejica 13 6" xfId="1600"/>
    <cellStyle name="Vejica 14" xfId="1601"/>
    <cellStyle name="Vejica 14 2" xfId="1602"/>
    <cellStyle name="Vejica 14 3" xfId="1603"/>
    <cellStyle name="Vejica 14 4" xfId="1604"/>
    <cellStyle name="Vejica 15" xfId="1605"/>
    <cellStyle name="Vejica 15 2" xfId="1606"/>
    <cellStyle name="Vejica 15 2 2" xfId="1607"/>
    <cellStyle name="Vejica 15 2 3" xfId="1608"/>
    <cellStyle name="Vejica 15 2 4" xfId="1609"/>
    <cellStyle name="Vejica 15 3" xfId="1610"/>
    <cellStyle name="Vejica 15 3 2" xfId="1611"/>
    <cellStyle name="Vejica 15 4" xfId="1612"/>
    <cellStyle name="Vejica 15 5" xfId="1613"/>
    <cellStyle name="Vejica 15 6" xfId="1614"/>
    <cellStyle name="Vejica 16" xfId="1615"/>
    <cellStyle name="Vejica 16 2" xfId="1616"/>
    <cellStyle name="Vejica 16 3" xfId="1617"/>
    <cellStyle name="Vejica 16 4" xfId="1618"/>
    <cellStyle name="Vejica 17" xfId="1619"/>
    <cellStyle name="Vejica 17 10" xfId="1620"/>
    <cellStyle name="Vejica 17 2" xfId="1621"/>
    <cellStyle name="Vejica 17 2 2" xfId="1622"/>
    <cellStyle name="Vejica 17 2 2 2" xfId="1623"/>
    <cellStyle name="Vejica 17 2 2 3" xfId="1624"/>
    <cellStyle name="Vejica 17 2 2 4" xfId="1625"/>
    <cellStyle name="Vejica 17 2 3" xfId="1626"/>
    <cellStyle name="Vejica 17 2 4" xfId="1627"/>
    <cellStyle name="Vejica 17 2 5" xfId="1628"/>
    <cellStyle name="Vejica 17 3" xfId="1629"/>
    <cellStyle name="Vejica 17 3 2" xfId="1630"/>
    <cellStyle name="Vejica 17 3 3" xfId="1631"/>
    <cellStyle name="Vejica 17 4" xfId="1632"/>
    <cellStyle name="Vejica 17 5" xfId="1633"/>
    <cellStyle name="Vejica 17 6" xfId="1634"/>
    <cellStyle name="Vejica 17 6 2" xfId="1635"/>
    <cellStyle name="Vejica 17 6 3" xfId="1636"/>
    <cellStyle name="Vejica 17 6 3 2" xfId="1637"/>
    <cellStyle name="Vejica 17 6 3 3" xfId="1638"/>
    <cellStyle name="Vejica 17 7" xfId="1639"/>
    <cellStyle name="Vejica 17 8" xfId="1640"/>
    <cellStyle name="Vejica 17 9" xfId="1641"/>
    <cellStyle name="Vejica 18" xfId="1642"/>
    <cellStyle name="Vejica 18 10" xfId="1643"/>
    <cellStyle name="Vejica 18 2" xfId="1644"/>
    <cellStyle name="Vejica 18 2 2" xfId="1645"/>
    <cellStyle name="Vejica 18 2 2 2" xfId="1646"/>
    <cellStyle name="Vejica 18 2 2 3" xfId="1647"/>
    <cellStyle name="Vejica 18 2 2 4" xfId="1648"/>
    <cellStyle name="Vejica 18 2 3" xfId="1649"/>
    <cellStyle name="Vejica 18 2 4" xfId="1650"/>
    <cellStyle name="Vejica 18 2 5" xfId="1651"/>
    <cellStyle name="Vejica 18 3" xfId="1652"/>
    <cellStyle name="Vejica 18 3 2" xfId="1653"/>
    <cellStyle name="Vejica 18 3 3" xfId="1654"/>
    <cellStyle name="Vejica 18 4" xfId="1655"/>
    <cellStyle name="Vejica 18 5" xfId="1656"/>
    <cellStyle name="Vejica 18 6" xfId="1657"/>
    <cellStyle name="Vejica 18 6 2" xfId="1658"/>
    <cellStyle name="Vejica 18 6 3" xfId="1659"/>
    <cellStyle name="Vejica 18 6 3 2" xfId="1660"/>
    <cellStyle name="Vejica 18 6 3 3" xfId="1661"/>
    <cellStyle name="Vejica 18 7" xfId="1662"/>
    <cellStyle name="Vejica 18 8" xfId="1663"/>
    <cellStyle name="Vejica 18 9" xfId="1664"/>
    <cellStyle name="Vejica 19" xfId="1665"/>
    <cellStyle name="Vejica 19 10" xfId="1666"/>
    <cellStyle name="Vejica 19 2" xfId="1667"/>
    <cellStyle name="Vejica 19 2 2" xfId="1668"/>
    <cellStyle name="Vejica 19 2 2 2" xfId="1669"/>
    <cellStyle name="Vejica 19 2 2 3" xfId="1670"/>
    <cellStyle name="Vejica 19 2 2 4" xfId="1671"/>
    <cellStyle name="Vejica 19 2 3" xfId="1672"/>
    <cellStyle name="Vejica 19 2 4" xfId="1673"/>
    <cellStyle name="Vejica 19 2 5" xfId="1674"/>
    <cellStyle name="Vejica 19 3" xfId="1675"/>
    <cellStyle name="Vejica 19 3 2" xfId="1676"/>
    <cellStyle name="Vejica 19 3 3" xfId="1677"/>
    <cellStyle name="Vejica 19 4" xfId="1678"/>
    <cellStyle name="Vejica 19 5" xfId="1679"/>
    <cellStyle name="Vejica 19 6" xfId="1680"/>
    <cellStyle name="Vejica 19 6 2" xfId="1681"/>
    <cellStyle name="Vejica 19 6 3" xfId="1682"/>
    <cellStyle name="Vejica 19 6 3 2" xfId="1683"/>
    <cellStyle name="Vejica 19 6 3 3" xfId="1684"/>
    <cellStyle name="Vejica 19 7" xfId="1685"/>
    <cellStyle name="Vejica 19 8" xfId="1686"/>
    <cellStyle name="Vejica 19 9" xfId="1687"/>
    <cellStyle name="Vejica 2" xfId="1688"/>
    <cellStyle name="Vejica 2 10" xfId="1689"/>
    <cellStyle name="Vejica 2 10 2" xfId="1690"/>
    <cellStyle name="Vejica 2 10 2 2" xfId="1691"/>
    <cellStyle name="Vejica 2 10 2 2 2" xfId="1692"/>
    <cellStyle name="Vejica 2 10 2 2 3" xfId="1693"/>
    <cellStyle name="Vejica 2 10 2 2 4" xfId="1694"/>
    <cellStyle name="Vejica 2 10 2 3" xfId="1695"/>
    <cellStyle name="Vejica 2 10 2 4" xfId="1696"/>
    <cellStyle name="Vejica 2 10 2 5" xfId="1697"/>
    <cellStyle name="Vejica 2 10 2 6" xfId="1698"/>
    <cellStyle name="Vejica 2 10 3" xfId="1699"/>
    <cellStyle name="Vejica 2 10 3 2" xfId="1700"/>
    <cellStyle name="Vejica 2 10 3 2 2" xfId="1701"/>
    <cellStyle name="Vejica 2 10 3 2 3" xfId="1702"/>
    <cellStyle name="Vejica 2 10 3 2 4" xfId="1703"/>
    <cellStyle name="Vejica 2 10 3 3" xfId="1704"/>
    <cellStyle name="Vejica 2 10 3 4" xfId="1705"/>
    <cellStyle name="Vejica 2 10 3 5" xfId="1706"/>
    <cellStyle name="Vejica 2 10 4" xfId="1707"/>
    <cellStyle name="Vejica 2 10 4 2" xfId="1708"/>
    <cellStyle name="Vejica 2 10 4 2 2" xfId="1709"/>
    <cellStyle name="Vejica 2 10 4 2 3" xfId="1710"/>
    <cellStyle name="Vejica 2 10 4 2 4" xfId="1711"/>
    <cellStyle name="Vejica 2 10 4 3" xfId="1712"/>
    <cellStyle name="Vejica 2 10 4 4" xfId="1713"/>
    <cellStyle name="Vejica 2 10 4 5" xfId="1714"/>
    <cellStyle name="Vejica 2 10 5" xfId="1715"/>
    <cellStyle name="Vejica 2 10 5 2" xfId="1716"/>
    <cellStyle name="Vejica 2 10 5 3" xfId="1717"/>
    <cellStyle name="Vejica 2 10 5 4" xfId="1718"/>
    <cellStyle name="Vejica 2 10 6" xfId="1719"/>
    <cellStyle name="Vejica 2 10 7" xfId="1720"/>
    <cellStyle name="Vejica 2 10 8" xfId="1721"/>
    <cellStyle name="Vejica 2 11" xfId="1722"/>
    <cellStyle name="Vejica 2 11 2" xfId="1723"/>
    <cellStyle name="Vejica 2 11 2 2" xfId="1724"/>
    <cellStyle name="Vejica 2 11 2 3" xfId="1725"/>
    <cellStyle name="Vejica 2 11 2 4" xfId="1726"/>
    <cellStyle name="Vejica 2 11 3" xfId="1727"/>
    <cellStyle name="Vejica 2 11 4" xfId="1728"/>
    <cellStyle name="Vejica 2 11 5" xfId="1729"/>
    <cellStyle name="Vejica 2 12" xfId="1730"/>
    <cellStyle name="Vejica 2 12 2" xfId="1731"/>
    <cellStyle name="Vejica 2 12 2 2" xfId="1732"/>
    <cellStyle name="Vejica 2 12 2 3" xfId="1733"/>
    <cellStyle name="Vejica 2 12 2 4" xfId="1734"/>
    <cellStyle name="Vejica 2 12 3" xfId="1735"/>
    <cellStyle name="Vejica 2 12 4" xfId="1736"/>
    <cellStyle name="Vejica 2 12 5" xfId="1737"/>
    <cellStyle name="Vejica 2 13" xfId="1738"/>
    <cellStyle name="Vejica 2 13 2" xfId="1739"/>
    <cellStyle name="Vejica 2 13 2 2" xfId="1740"/>
    <cellStyle name="Vejica 2 13 2 3" xfId="1741"/>
    <cellStyle name="Vejica 2 13 2 4" xfId="1742"/>
    <cellStyle name="Vejica 2 13 3" xfId="1743"/>
    <cellStyle name="Vejica 2 13 4" xfId="1744"/>
    <cellStyle name="Vejica 2 13 5" xfId="1745"/>
    <cellStyle name="Vejica 2 14" xfId="1746"/>
    <cellStyle name="Vejica 2 15" xfId="1747"/>
    <cellStyle name="Vejica 2 16" xfId="1748"/>
    <cellStyle name="Vejica 2 17" xfId="1749"/>
    <cellStyle name="Vejica 2 18" xfId="1750"/>
    <cellStyle name="Vejica 2 19" xfId="1751"/>
    <cellStyle name="Vejica 2 2" xfId="1752"/>
    <cellStyle name="Vejica 2 2 2" xfId="1753"/>
    <cellStyle name="Vejica 2 2 2 2" xfId="1754"/>
    <cellStyle name="Vejica 2 2 2 2 2" xfId="1755"/>
    <cellStyle name="Vejica 2 2 2 2 2 2" xfId="1756"/>
    <cellStyle name="Vejica 2 2 2 2 2 2 2" xfId="1757"/>
    <cellStyle name="Vejica 2 2 2 2 2 2 3" xfId="1758"/>
    <cellStyle name="Vejica 2 2 2 2 2 2 4" xfId="1759"/>
    <cellStyle name="Vejica 2 2 2 2 2 3" xfId="1760"/>
    <cellStyle name="Vejica 2 2 2 2 2 4" xfId="1761"/>
    <cellStyle name="Vejica 2 2 2 2 2 5" xfId="1762"/>
    <cellStyle name="Vejica 2 2 2 2 3" xfId="1763"/>
    <cellStyle name="Vejica 2 2 2 2 3 2" xfId="1764"/>
    <cellStyle name="Vejica 2 2 2 2 3 3" xfId="1765"/>
    <cellStyle name="Vejica 2 2 2 2 3 4" xfId="1766"/>
    <cellStyle name="Vejica 2 2 2 2 4" xfId="1767"/>
    <cellStyle name="Vejica 2 2 2 2 5" xfId="1768"/>
    <cellStyle name="Vejica 2 2 2 2 6" xfId="1769"/>
    <cellStyle name="Vejica 2 2 2 3" xfId="1770"/>
    <cellStyle name="Vejica 2 2 2 3 2" xfId="1771"/>
    <cellStyle name="Vejica 2 2 2 3 2 2" xfId="1772"/>
    <cellStyle name="Vejica 2 2 2 3 2 2 2" xfId="1773"/>
    <cellStyle name="Vejica 2 2 2 3 2 2 3" xfId="1774"/>
    <cellStyle name="Vejica 2 2 2 3 2 2 4" xfId="1775"/>
    <cellStyle name="Vejica 2 2 2 3 2 3" xfId="1776"/>
    <cellStyle name="Vejica 2 2 2 3 2 4" xfId="1777"/>
    <cellStyle name="Vejica 2 2 2 3 2 5" xfId="1778"/>
    <cellStyle name="Vejica 2 2 2 3 3" xfId="1779"/>
    <cellStyle name="Vejica 2 2 2 3 3 2" xfId="1780"/>
    <cellStyle name="Vejica 2 2 2 3 3 3" xfId="1781"/>
    <cellStyle name="Vejica 2 2 2 3 3 4" xfId="1782"/>
    <cellStyle name="Vejica 2 2 2 3 4" xfId="1783"/>
    <cellStyle name="Vejica 2 2 2 3 5" xfId="1784"/>
    <cellStyle name="Vejica 2 2 2 3 6" xfId="1785"/>
    <cellStyle name="Vejica 2 2 2 4" xfId="1786"/>
    <cellStyle name="Vejica 2 2 2 4 2" xfId="1787"/>
    <cellStyle name="Vejica 2 2 2 4 2 2" xfId="1788"/>
    <cellStyle name="Vejica 2 2 2 4 2 3" xfId="1789"/>
    <cellStyle name="Vejica 2 2 2 4 2 4" xfId="1790"/>
    <cellStyle name="Vejica 2 2 2 4 3" xfId="1791"/>
    <cellStyle name="Vejica 2 2 2 4 4" xfId="1792"/>
    <cellStyle name="Vejica 2 2 2 4 5" xfId="1793"/>
    <cellStyle name="Vejica 2 2 2 5" xfId="1794"/>
    <cellStyle name="Vejica 2 2 2 5 2" xfId="1795"/>
    <cellStyle name="Vejica 2 2 2 5 3" xfId="1796"/>
    <cellStyle name="Vejica 2 2 2 5 4" xfId="1797"/>
    <cellStyle name="Vejica 2 2 2 6" xfId="1798"/>
    <cellStyle name="Vejica 2 2 2 7" xfId="1799"/>
    <cellStyle name="Vejica 2 2 2 8" xfId="1800"/>
    <cellStyle name="Vejica 2 2 3" xfId="1801"/>
    <cellStyle name="Vejica 2 2 4" xfId="1802"/>
    <cellStyle name="Vejica 2 2 5" xfId="1803"/>
    <cellStyle name="Vejica 2 3" xfId="1804"/>
    <cellStyle name="Vejica 2 3 2" xfId="1805"/>
    <cellStyle name="Vejica 2 3 2 2" xfId="1806"/>
    <cellStyle name="Vejica 2 3 2 3" xfId="1807"/>
    <cellStyle name="Vejica 2 3 2 4" xfId="1808"/>
    <cellStyle name="Vejica 2 3 3" xfId="1809"/>
    <cellStyle name="Vejica 2 3 3 2" xfId="1810"/>
    <cellStyle name="Vejica 2 3 3 2 2" xfId="1811"/>
    <cellStyle name="Vejica 2 3 3 2 2 2" xfId="1812"/>
    <cellStyle name="Vejica 2 3 3 2 2 3" xfId="1813"/>
    <cellStyle name="Vejica 2 3 3 2 2 4" xfId="1814"/>
    <cellStyle name="Vejica 2 3 3 2 3" xfId="1815"/>
    <cellStyle name="Vejica 2 3 3 2 4" xfId="1816"/>
    <cellStyle name="Vejica 2 3 3 2 5" xfId="1817"/>
    <cellStyle name="Vejica 2 3 3 3" xfId="1818"/>
    <cellStyle name="Vejica 2 3 3 3 2" xfId="1819"/>
    <cellStyle name="Vejica 2 3 3 3 3" xfId="1820"/>
    <cellStyle name="Vejica 2 3 3 3 4" xfId="1821"/>
    <cellStyle name="Vejica 2 3 3 4" xfId="1822"/>
    <cellStyle name="Vejica 2 3 3 5" xfId="1823"/>
    <cellStyle name="Vejica 2 3 3 6" xfId="1824"/>
    <cellStyle name="Vejica 2 3 4" xfId="1825"/>
    <cellStyle name="Vejica 2 3 4 2" xfId="1826"/>
    <cellStyle name="Vejica 2 3 4 2 2" xfId="1827"/>
    <cellStyle name="Vejica 2 3 4 2 2 2" xfId="1828"/>
    <cellStyle name="Vejica 2 3 4 2 2 3" xfId="1829"/>
    <cellStyle name="Vejica 2 3 4 2 2 4" xfId="1830"/>
    <cellStyle name="Vejica 2 3 4 2 3" xfId="1831"/>
    <cellStyle name="Vejica 2 3 4 2 4" xfId="1832"/>
    <cellStyle name="Vejica 2 3 4 2 5" xfId="1833"/>
    <cellStyle name="Vejica 2 3 4 3" xfId="1834"/>
    <cellStyle name="Vejica 2 3 4 3 2" xfId="1835"/>
    <cellStyle name="Vejica 2 3 4 3 3" xfId="1836"/>
    <cellStyle name="Vejica 2 3 4 3 4" xfId="1837"/>
    <cellStyle name="Vejica 2 3 4 4" xfId="1838"/>
    <cellStyle name="Vejica 2 3 4 5" xfId="1839"/>
    <cellStyle name="Vejica 2 3 4 6" xfId="1840"/>
    <cellStyle name="Vejica 2 3 5" xfId="1841"/>
    <cellStyle name="Vejica 2 3 5 2" xfId="1842"/>
    <cellStyle name="Vejica 2 3 5 2 2" xfId="1843"/>
    <cellStyle name="Vejica 2 3 5 2 3" xfId="1844"/>
    <cellStyle name="Vejica 2 3 5 2 4" xfId="1845"/>
    <cellStyle name="Vejica 2 3 5 3" xfId="1846"/>
    <cellStyle name="Vejica 2 3 5 4" xfId="1847"/>
    <cellStyle name="Vejica 2 3 5 5" xfId="1848"/>
    <cellStyle name="Vejica 2 3 6" xfId="1849"/>
    <cellStyle name="Vejica 2 3 6 2" xfId="1850"/>
    <cellStyle name="Vejica 2 3 6 3" xfId="1851"/>
    <cellStyle name="Vejica 2 3 6 4" xfId="1852"/>
    <cellStyle name="Vejica 2 3 7" xfId="1853"/>
    <cellStyle name="Vejica 2 3 8" xfId="1854"/>
    <cellStyle name="Vejica 2 3 9" xfId="1855"/>
    <cellStyle name="Vejica 2 4" xfId="1856"/>
    <cellStyle name="Vejica 2 4 2" xfId="1857"/>
    <cellStyle name="Vejica 2 4 2 2" xfId="1858"/>
    <cellStyle name="Vejica 2 4 2 2 2" xfId="1859"/>
    <cellStyle name="Vejica 2 4 2 2 2 2" xfId="1860"/>
    <cellStyle name="Vejica 2 4 2 2 2 3" xfId="1861"/>
    <cellStyle name="Vejica 2 4 2 2 2 4" xfId="1862"/>
    <cellStyle name="Vejica 2 4 2 2 3" xfId="1863"/>
    <cellStyle name="Vejica 2 4 2 2 4" xfId="1864"/>
    <cellStyle name="Vejica 2 4 2 2 5" xfId="1865"/>
    <cellStyle name="Vejica 2 4 2 3" xfId="1866"/>
    <cellStyle name="Vejica 2 4 2 3 2" xfId="1867"/>
    <cellStyle name="Vejica 2 4 2 3 3" xfId="1868"/>
    <cellStyle name="Vejica 2 4 2 3 4" xfId="1869"/>
    <cellStyle name="Vejica 2 4 2 4" xfId="1870"/>
    <cellStyle name="Vejica 2 4 2 5" xfId="1871"/>
    <cellStyle name="Vejica 2 4 2 6" xfId="1872"/>
    <cellStyle name="Vejica 2 4 3" xfId="1873"/>
    <cellStyle name="Vejica 2 4 3 2" xfId="1874"/>
    <cellStyle name="Vejica 2 4 3 2 2" xfId="1875"/>
    <cellStyle name="Vejica 2 4 3 2 2 2" xfId="1876"/>
    <cellStyle name="Vejica 2 4 3 2 2 3" xfId="1877"/>
    <cellStyle name="Vejica 2 4 3 2 2 4" xfId="1878"/>
    <cellStyle name="Vejica 2 4 3 2 3" xfId="1879"/>
    <cellStyle name="Vejica 2 4 3 2 4" xfId="1880"/>
    <cellStyle name="Vejica 2 4 3 2 5" xfId="1881"/>
    <cellStyle name="Vejica 2 4 3 3" xfId="1882"/>
    <cellStyle name="Vejica 2 4 3 3 2" xfId="1883"/>
    <cellStyle name="Vejica 2 4 3 3 3" xfId="1884"/>
    <cellStyle name="Vejica 2 4 3 3 4" xfId="1885"/>
    <cellStyle name="Vejica 2 4 3 4" xfId="1886"/>
    <cellStyle name="Vejica 2 4 3 5" xfId="1887"/>
    <cellStyle name="Vejica 2 4 3 6" xfId="1888"/>
    <cellStyle name="Vejica 2 4 4" xfId="1889"/>
    <cellStyle name="Vejica 2 4 4 2" xfId="1890"/>
    <cellStyle name="Vejica 2 4 4 2 2" xfId="1891"/>
    <cellStyle name="Vejica 2 4 4 2 3" xfId="1892"/>
    <cellStyle name="Vejica 2 4 4 2 4" xfId="1893"/>
    <cellStyle name="Vejica 2 4 4 3" xfId="1894"/>
    <cellStyle name="Vejica 2 4 4 4" xfId="1895"/>
    <cellStyle name="Vejica 2 4 4 5" xfId="1896"/>
    <cellStyle name="Vejica 2 4 5" xfId="1897"/>
    <cellStyle name="Vejica 2 4 5 2" xfId="1898"/>
    <cellStyle name="Vejica 2 4 5 3" xfId="1899"/>
    <cellStyle name="Vejica 2 4 5 4" xfId="1900"/>
    <cellStyle name="Vejica 2 4 6" xfId="1901"/>
    <cellStyle name="Vejica 2 4 7" xfId="1902"/>
    <cellStyle name="Vejica 2 4 8" xfId="1903"/>
    <cellStyle name="Vejica 2 5" xfId="1904"/>
    <cellStyle name="Vejica 2 5 2" xfId="1905"/>
    <cellStyle name="Vejica 2 5 2 2" xfId="1906"/>
    <cellStyle name="Vejica 2 5 2 2 2" xfId="1907"/>
    <cellStyle name="Vejica 2 5 2 2 2 2" xfId="1908"/>
    <cellStyle name="Vejica 2 5 2 2 2 3" xfId="1909"/>
    <cellStyle name="Vejica 2 5 2 2 2 4" xfId="1910"/>
    <cellStyle name="Vejica 2 5 2 2 3" xfId="1911"/>
    <cellStyle name="Vejica 2 5 2 2 4" xfId="1912"/>
    <cellStyle name="Vejica 2 5 2 2 5" xfId="1913"/>
    <cellStyle name="Vejica 2 5 2 3" xfId="1914"/>
    <cellStyle name="Vejica 2 5 2 3 2" xfId="1915"/>
    <cellStyle name="Vejica 2 5 2 3 3" xfId="1916"/>
    <cellStyle name="Vejica 2 5 2 3 4" xfId="1917"/>
    <cellStyle name="Vejica 2 5 2 4" xfId="1918"/>
    <cellStyle name="Vejica 2 5 2 5" xfId="1919"/>
    <cellStyle name="Vejica 2 5 2 6" xfId="1920"/>
    <cellStyle name="Vejica 2 5 3" xfId="1921"/>
    <cellStyle name="Vejica 2 5 3 2" xfId="1922"/>
    <cellStyle name="Vejica 2 5 3 2 2" xfId="1923"/>
    <cellStyle name="Vejica 2 5 3 2 2 2" xfId="1924"/>
    <cellStyle name="Vejica 2 5 3 2 2 3" xfId="1925"/>
    <cellStyle name="Vejica 2 5 3 2 2 4" xfId="1926"/>
    <cellStyle name="Vejica 2 5 3 2 3" xfId="1927"/>
    <cellStyle name="Vejica 2 5 3 2 4" xfId="1928"/>
    <cellStyle name="Vejica 2 5 3 2 5" xfId="1929"/>
    <cellStyle name="Vejica 2 5 3 3" xfId="1930"/>
    <cellStyle name="Vejica 2 5 3 3 2" xfId="1931"/>
    <cellStyle name="Vejica 2 5 3 3 3" xfId="1932"/>
    <cellStyle name="Vejica 2 5 3 3 4" xfId="1933"/>
    <cellStyle name="Vejica 2 5 3 4" xfId="1934"/>
    <cellStyle name="Vejica 2 5 3 5" xfId="1935"/>
    <cellStyle name="Vejica 2 5 3 6" xfId="1936"/>
    <cellStyle name="Vejica 2 5 4" xfId="1937"/>
    <cellStyle name="Vejica 2 5 4 2" xfId="1938"/>
    <cellStyle name="Vejica 2 5 4 2 2" xfId="1939"/>
    <cellStyle name="Vejica 2 5 4 2 3" xfId="1940"/>
    <cellStyle name="Vejica 2 5 4 2 4" xfId="1941"/>
    <cellStyle name="Vejica 2 5 4 3" xfId="1942"/>
    <cellStyle name="Vejica 2 5 4 4" xfId="1943"/>
    <cellStyle name="Vejica 2 5 4 5" xfId="1944"/>
    <cellStyle name="Vejica 2 5 5" xfId="1945"/>
    <cellStyle name="Vejica 2 5 5 2" xfId="1946"/>
    <cellStyle name="Vejica 2 5 5 3" xfId="1947"/>
    <cellStyle name="Vejica 2 5 5 4" xfId="1948"/>
    <cellStyle name="Vejica 2 5 6" xfId="1949"/>
    <cellStyle name="Vejica 2 5 7" xfId="1950"/>
    <cellStyle name="Vejica 2 5 8" xfId="1951"/>
    <cellStyle name="Vejica 2 6" xfId="1952"/>
    <cellStyle name="Vejica 2 6 2" xfId="1953"/>
    <cellStyle name="Vejica 2 6 2 2" xfId="1954"/>
    <cellStyle name="Vejica 2 6 2 2 2" xfId="1955"/>
    <cellStyle name="Vejica 2 6 2 2 2 2" xfId="1956"/>
    <cellStyle name="Vejica 2 6 2 2 2 3" xfId="1957"/>
    <cellStyle name="Vejica 2 6 2 2 2 4" xfId="1958"/>
    <cellStyle name="Vejica 2 6 2 2 3" xfId="1959"/>
    <cellStyle name="Vejica 2 6 2 2 4" xfId="1960"/>
    <cellStyle name="Vejica 2 6 2 2 5" xfId="1961"/>
    <cellStyle name="Vejica 2 6 2 3" xfId="1962"/>
    <cellStyle name="Vejica 2 6 2 3 2" xfId="1963"/>
    <cellStyle name="Vejica 2 6 2 3 3" xfId="1964"/>
    <cellStyle name="Vejica 2 6 2 3 4" xfId="1965"/>
    <cellStyle name="Vejica 2 6 2 4" xfId="1966"/>
    <cellStyle name="Vejica 2 6 2 5" xfId="1967"/>
    <cellStyle name="Vejica 2 6 2 6" xfId="1968"/>
    <cellStyle name="Vejica 2 6 3" xfId="1969"/>
    <cellStyle name="Vejica 2 6 3 2" xfId="1970"/>
    <cellStyle name="Vejica 2 6 3 2 2" xfId="1971"/>
    <cellStyle name="Vejica 2 6 3 2 2 2" xfId="1972"/>
    <cellStyle name="Vejica 2 6 3 2 2 3" xfId="1973"/>
    <cellStyle name="Vejica 2 6 3 2 2 4" xfId="1974"/>
    <cellStyle name="Vejica 2 6 3 2 3" xfId="1975"/>
    <cellStyle name="Vejica 2 6 3 2 4" xfId="1976"/>
    <cellStyle name="Vejica 2 6 3 2 5" xfId="1977"/>
    <cellStyle name="Vejica 2 6 3 3" xfId="1978"/>
    <cellStyle name="Vejica 2 6 3 3 2" xfId="1979"/>
    <cellStyle name="Vejica 2 6 3 3 3" xfId="1980"/>
    <cellStyle name="Vejica 2 6 3 3 4" xfId="1981"/>
    <cellStyle name="Vejica 2 6 3 4" xfId="1982"/>
    <cellStyle name="Vejica 2 6 3 5" xfId="1983"/>
    <cellStyle name="Vejica 2 6 3 6" xfId="1984"/>
    <cellStyle name="Vejica 2 6 4" xfId="1985"/>
    <cellStyle name="Vejica 2 6 4 2" xfId="1986"/>
    <cellStyle name="Vejica 2 6 4 2 2" xfId="1987"/>
    <cellStyle name="Vejica 2 6 4 2 3" xfId="1988"/>
    <cellStyle name="Vejica 2 6 4 2 4" xfId="1989"/>
    <cellStyle name="Vejica 2 6 4 3" xfId="1990"/>
    <cellStyle name="Vejica 2 6 4 4" xfId="1991"/>
    <cellStyle name="Vejica 2 6 4 5" xfId="1992"/>
    <cellStyle name="Vejica 2 6 5" xfId="1993"/>
    <cellStyle name="Vejica 2 6 5 2" xfId="1994"/>
    <cellStyle name="Vejica 2 6 5 3" xfId="1995"/>
    <cellStyle name="Vejica 2 6 5 4" xfId="1996"/>
    <cellStyle name="Vejica 2 6 6" xfId="1997"/>
    <cellStyle name="Vejica 2 6 7" xfId="1998"/>
    <cellStyle name="Vejica 2 6 8" xfId="1999"/>
    <cellStyle name="Vejica 2 7" xfId="2000"/>
    <cellStyle name="Vejica 2 7 2" xfId="2001"/>
    <cellStyle name="Vejica 2 7 2 2" xfId="2002"/>
    <cellStyle name="Vejica 2 7 2 2 2" xfId="2003"/>
    <cellStyle name="Vejica 2 7 2 2 2 2" xfId="2004"/>
    <cellStyle name="Vejica 2 7 2 2 2 3" xfId="2005"/>
    <cellStyle name="Vejica 2 7 2 2 2 4" xfId="2006"/>
    <cellStyle name="Vejica 2 7 2 2 3" xfId="2007"/>
    <cellStyle name="Vejica 2 7 2 2 4" xfId="2008"/>
    <cellStyle name="Vejica 2 7 2 2 5" xfId="2009"/>
    <cellStyle name="Vejica 2 7 2 3" xfId="2010"/>
    <cellStyle name="Vejica 2 7 2 3 2" xfId="2011"/>
    <cellStyle name="Vejica 2 7 2 3 3" xfId="2012"/>
    <cellStyle name="Vejica 2 7 2 3 4" xfId="2013"/>
    <cellStyle name="Vejica 2 7 2 4" xfId="2014"/>
    <cellStyle name="Vejica 2 7 2 5" xfId="2015"/>
    <cellStyle name="Vejica 2 7 2 6" xfId="2016"/>
    <cellStyle name="Vejica 2 7 2 7" xfId="2017"/>
    <cellStyle name="Vejica 2 7 3" xfId="2018"/>
    <cellStyle name="Vejica 2 7 3 2" xfId="2019"/>
    <cellStyle name="Vejica 2 7 3 2 2" xfId="2020"/>
    <cellStyle name="Vejica 2 7 3 2 2 2" xfId="2021"/>
    <cellStyle name="Vejica 2 7 3 2 2 3" xfId="2022"/>
    <cellStyle name="Vejica 2 7 3 2 2 4" xfId="2023"/>
    <cellStyle name="Vejica 2 7 3 2 3" xfId="2024"/>
    <cellStyle name="Vejica 2 7 3 2 4" xfId="2025"/>
    <cellStyle name="Vejica 2 7 3 2 5" xfId="2026"/>
    <cellStyle name="Vejica 2 7 3 3" xfId="2027"/>
    <cellStyle name="Vejica 2 7 3 3 2" xfId="2028"/>
    <cellStyle name="Vejica 2 7 3 3 3" xfId="2029"/>
    <cellStyle name="Vejica 2 7 3 3 4" xfId="2030"/>
    <cellStyle name="Vejica 2 7 3 4" xfId="2031"/>
    <cellStyle name="Vejica 2 7 3 5" xfId="2032"/>
    <cellStyle name="Vejica 2 7 3 6" xfId="2033"/>
    <cellStyle name="Vejica 2 7 4" xfId="2034"/>
    <cellStyle name="Vejica 2 7 4 2" xfId="2035"/>
    <cellStyle name="Vejica 2 7 4 2 2" xfId="2036"/>
    <cellStyle name="Vejica 2 7 4 2 3" xfId="2037"/>
    <cellStyle name="Vejica 2 7 4 2 4" xfId="2038"/>
    <cellStyle name="Vejica 2 7 4 3" xfId="2039"/>
    <cellStyle name="Vejica 2 7 4 4" xfId="2040"/>
    <cellStyle name="Vejica 2 7 4 5" xfId="2041"/>
    <cellStyle name="Vejica 2 7 5" xfId="2042"/>
    <cellStyle name="Vejica 2 7 5 2" xfId="2043"/>
    <cellStyle name="Vejica 2 7 5 3" xfId="2044"/>
    <cellStyle name="Vejica 2 7 5 4" xfId="2045"/>
    <cellStyle name="Vejica 2 7 6" xfId="2046"/>
    <cellStyle name="Vejica 2 7 7" xfId="2047"/>
    <cellStyle name="Vejica 2 7 8" xfId="2048"/>
    <cellStyle name="Vejica 2 8" xfId="2049"/>
    <cellStyle name="Vejica 2 8 2" xfId="2050"/>
    <cellStyle name="Vejica 2 8 2 2" xfId="2051"/>
    <cellStyle name="Vejica 2 8 2 2 2" xfId="2052"/>
    <cellStyle name="Vejica 2 8 2 2 2 2" xfId="2053"/>
    <cellStyle name="Vejica 2 8 2 2 2 3" xfId="2054"/>
    <cellStyle name="Vejica 2 8 2 2 2 4" xfId="2055"/>
    <cellStyle name="Vejica 2 8 2 2 3" xfId="2056"/>
    <cellStyle name="Vejica 2 8 2 2 4" xfId="2057"/>
    <cellStyle name="Vejica 2 8 2 2 5" xfId="2058"/>
    <cellStyle name="Vejica 2 8 2 3" xfId="2059"/>
    <cellStyle name="Vejica 2 8 2 3 2" xfId="2060"/>
    <cellStyle name="Vejica 2 8 2 3 3" xfId="2061"/>
    <cellStyle name="Vejica 2 8 2 3 4" xfId="2062"/>
    <cellStyle name="Vejica 2 8 2 4" xfId="2063"/>
    <cellStyle name="Vejica 2 8 2 5" xfId="2064"/>
    <cellStyle name="Vejica 2 8 2 6" xfId="2065"/>
    <cellStyle name="Vejica 2 8 3" xfId="2066"/>
    <cellStyle name="Vejica 2 8 3 2" xfId="2067"/>
    <cellStyle name="Vejica 2 8 3 2 2" xfId="2068"/>
    <cellStyle name="Vejica 2 8 3 2 2 2" xfId="2069"/>
    <cellStyle name="Vejica 2 8 3 2 2 3" xfId="2070"/>
    <cellStyle name="Vejica 2 8 3 2 2 4" xfId="2071"/>
    <cellStyle name="Vejica 2 8 3 2 3" xfId="2072"/>
    <cellStyle name="Vejica 2 8 3 2 4" xfId="2073"/>
    <cellStyle name="Vejica 2 8 3 2 5" xfId="2074"/>
    <cellStyle name="Vejica 2 8 3 3" xfId="2075"/>
    <cellStyle name="Vejica 2 8 3 3 2" xfId="2076"/>
    <cellStyle name="Vejica 2 8 3 3 3" xfId="2077"/>
    <cellStyle name="Vejica 2 8 3 3 4" xfId="2078"/>
    <cellStyle name="Vejica 2 8 3 4" xfId="2079"/>
    <cellStyle name="Vejica 2 8 3 5" xfId="2080"/>
    <cellStyle name="Vejica 2 8 3 6" xfId="2081"/>
    <cellStyle name="Vejica 2 8 4" xfId="2082"/>
    <cellStyle name="Vejica 2 8 4 2" xfId="2083"/>
    <cellStyle name="Vejica 2 8 4 2 2" xfId="2084"/>
    <cellStyle name="Vejica 2 8 4 2 3" xfId="2085"/>
    <cellStyle name="Vejica 2 8 4 2 4" xfId="2086"/>
    <cellStyle name="Vejica 2 8 4 3" xfId="2087"/>
    <cellStyle name="Vejica 2 8 4 4" xfId="2088"/>
    <cellStyle name="Vejica 2 8 4 5" xfId="2089"/>
    <cellStyle name="Vejica 2 8 5" xfId="2090"/>
    <cellStyle name="Vejica 2 8 5 2" xfId="2091"/>
    <cellStyle name="Vejica 2 8 5 2 2" xfId="2092"/>
    <cellStyle name="Vejica 2 8 5 2 3" xfId="2093"/>
    <cellStyle name="Vejica 2 8 5 2 4" xfId="2094"/>
    <cellStyle name="Vejica 2 8 5 3" xfId="2095"/>
    <cellStyle name="Vejica 2 8 5 4" xfId="2096"/>
    <cellStyle name="Vejica 2 8 5 5" xfId="2097"/>
    <cellStyle name="Vejica 2 8 6" xfId="2098"/>
    <cellStyle name="Vejica 2 8 6 2" xfId="2099"/>
    <cellStyle name="Vejica 2 8 6 3" xfId="2100"/>
    <cellStyle name="Vejica 2 8 6 4" xfId="2101"/>
    <cellStyle name="Vejica 2 8 7" xfId="2102"/>
    <cellStyle name="Vejica 2 8 8" xfId="2103"/>
    <cellStyle name="Vejica 2 8 9" xfId="2104"/>
    <cellStyle name="Vejica 2 9" xfId="2105"/>
    <cellStyle name="Vejica 2 9 2" xfId="2106"/>
    <cellStyle name="Vejica 2 9 2 2" xfId="2107"/>
    <cellStyle name="Vejica 2 9 2 2 2" xfId="2108"/>
    <cellStyle name="Vejica 2 9 2 2 3" xfId="2109"/>
    <cellStyle name="Vejica 2 9 2 2 4" xfId="2110"/>
    <cellStyle name="Vejica 2 9 2 3" xfId="2111"/>
    <cellStyle name="Vejica 2 9 2 4" xfId="2112"/>
    <cellStyle name="Vejica 2 9 2 5" xfId="2113"/>
    <cellStyle name="Vejica 2 9 3" xfId="2114"/>
    <cellStyle name="Vejica 2 9 3 2" xfId="2115"/>
    <cellStyle name="Vejica 2 9 3 2 2" xfId="2116"/>
    <cellStyle name="Vejica 2 9 3 2 3" xfId="2117"/>
    <cellStyle name="Vejica 2 9 3 2 4" xfId="2118"/>
    <cellStyle name="Vejica 2 9 3 3" xfId="2119"/>
    <cellStyle name="Vejica 2 9 3 4" xfId="2120"/>
    <cellStyle name="Vejica 2 9 3 5" xfId="2121"/>
    <cellStyle name="Vejica 2 9 4" xfId="2122"/>
    <cellStyle name="Vejica 2 9 4 2" xfId="2123"/>
    <cellStyle name="Vejica 2 9 4 2 2" xfId="2124"/>
    <cellStyle name="Vejica 2 9 4 2 3" xfId="2125"/>
    <cellStyle name="Vejica 2 9 4 2 4" xfId="2126"/>
    <cellStyle name="Vejica 2 9 4 3" xfId="2127"/>
    <cellStyle name="Vejica 2 9 4 4" xfId="2128"/>
    <cellStyle name="Vejica 2 9 4 5" xfId="2129"/>
    <cellStyle name="Vejica 2 9 5" xfId="2130"/>
    <cellStyle name="Vejica 2 9 5 2" xfId="2131"/>
    <cellStyle name="Vejica 2 9 5 3" xfId="2132"/>
    <cellStyle name="Vejica 2 9 5 4" xfId="2133"/>
    <cellStyle name="Vejica 2 9 6" xfId="2134"/>
    <cellStyle name="Vejica 2 9 7" xfId="2135"/>
    <cellStyle name="Vejica 2 9 8" xfId="2136"/>
    <cellStyle name="Vejica 20" xfId="2137"/>
    <cellStyle name="Vejica 20 10" xfId="2138"/>
    <cellStyle name="Vejica 20 2" xfId="2139"/>
    <cellStyle name="Vejica 20 2 2" xfId="2140"/>
    <cellStyle name="Vejica 20 2 2 2" xfId="2141"/>
    <cellStyle name="Vejica 20 2 2 3" xfId="2142"/>
    <cellStyle name="Vejica 20 2 2 4" xfId="2143"/>
    <cellStyle name="Vejica 20 2 3" xfId="2144"/>
    <cellStyle name="Vejica 20 2 4" xfId="2145"/>
    <cellStyle name="Vejica 20 2 5" xfId="2146"/>
    <cellStyle name="Vejica 20 3" xfId="2147"/>
    <cellStyle name="Vejica 20 3 2" xfId="2148"/>
    <cellStyle name="Vejica 20 3 3" xfId="2149"/>
    <cellStyle name="Vejica 20 4" xfId="2150"/>
    <cellStyle name="Vejica 20 5" xfId="2151"/>
    <cellStyle name="Vejica 20 6" xfId="2152"/>
    <cellStyle name="Vejica 20 6 2" xfId="2153"/>
    <cellStyle name="Vejica 20 6 3" xfId="2154"/>
    <cellStyle name="Vejica 20 6 3 2" xfId="2155"/>
    <cellStyle name="Vejica 20 6 3 3" xfId="2156"/>
    <cellStyle name="Vejica 20 7" xfId="2157"/>
    <cellStyle name="Vejica 20 8" xfId="2158"/>
    <cellStyle name="Vejica 20 9" xfId="2159"/>
    <cellStyle name="Vejica 21" xfId="2160"/>
    <cellStyle name="Vejica 21 10" xfId="2161"/>
    <cellStyle name="Vejica 21 2" xfId="2162"/>
    <cellStyle name="Vejica 21 2 2" xfId="2163"/>
    <cellStyle name="Vejica 21 2 2 2" xfId="2164"/>
    <cellStyle name="Vejica 21 2 2 3" xfId="2165"/>
    <cellStyle name="Vejica 21 2 2 4" xfId="2166"/>
    <cellStyle name="Vejica 21 2 3" xfId="2167"/>
    <cellStyle name="Vejica 21 2 4" xfId="2168"/>
    <cellStyle name="Vejica 21 2 5" xfId="2169"/>
    <cellStyle name="Vejica 21 3" xfId="2170"/>
    <cellStyle name="Vejica 21 3 2" xfId="2171"/>
    <cellStyle name="Vejica 21 3 3" xfId="2172"/>
    <cellStyle name="Vejica 21 4" xfId="2173"/>
    <cellStyle name="Vejica 21 5" xfId="2174"/>
    <cellStyle name="Vejica 21 6" xfId="2175"/>
    <cellStyle name="Vejica 21 6 2" xfId="2176"/>
    <cellStyle name="Vejica 21 6 3" xfId="2177"/>
    <cellStyle name="Vejica 21 6 3 2" xfId="2178"/>
    <cellStyle name="Vejica 21 6 3 3" xfId="2179"/>
    <cellStyle name="Vejica 21 7" xfId="2180"/>
    <cellStyle name="Vejica 21 8" xfId="2181"/>
    <cellStyle name="Vejica 21 9" xfId="2182"/>
    <cellStyle name="Vejica 22" xfId="2183"/>
    <cellStyle name="Vejica 22 10" xfId="2184"/>
    <cellStyle name="Vejica 22 2" xfId="2185"/>
    <cellStyle name="Vejica 22 2 2" xfId="2186"/>
    <cellStyle name="Vejica 22 2 2 2" xfId="2187"/>
    <cellStyle name="Vejica 22 2 2 3" xfId="2188"/>
    <cellStyle name="Vejica 22 2 2 4" xfId="2189"/>
    <cellStyle name="Vejica 22 2 3" xfId="2190"/>
    <cellStyle name="Vejica 22 2 4" xfId="2191"/>
    <cellStyle name="Vejica 22 2 5" xfId="2192"/>
    <cellStyle name="Vejica 22 3" xfId="2193"/>
    <cellStyle name="Vejica 22 3 2" xfId="2194"/>
    <cellStyle name="Vejica 22 3 3" xfId="2195"/>
    <cellStyle name="Vejica 22 4" xfId="2196"/>
    <cellStyle name="Vejica 22 5" xfId="2197"/>
    <cellStyle name="Vejica 22 6" xfId="2198"/>
    <cellStyle name="Vejica 22 6 2" xfId="2199"/>
    <cellStyle name="Vejica 22 6 3" xfId="2200"/>
    <cellStyle name="Vejica 22 6 3 2" xfId="2201"/>
    <cellStyle name="Vejica 22 6 3 3" xfId="2202"/>
    <cellStyle name="Vejica 22 7" xfId="2203"/>
    <cellStyle name="Vejica 22 8" xfId="2204"/>
    <cellStyle name="Vejica 22 9" xfId="2205"/>
    <cellStyle name="Vejica 23" xfId="2206"/>
    <cellStyle name="Vejica 23 2" xfId="2207"/>
    <cellStyle name="Vejica 23 2 2" xfId="2208"/>
    <cellStyle name="Vejica 23 2 2 2" xfId="2209"/>
    <cellStyle name="Vejica 23 2 2 3" xfId="2210"/>
    <cellStyle name="Vejica 23 2 2 4" xfId="2211"/>
    <cellStyle name="Vejica 23 2 3" xfId="2212"/>
    <cellStyle name="Vejica 23 2 4" xfId="2213"/>
    <cellStyle name="Vejica 23 2 5" xfId="2214"/>
    <cellStyle name="Vejica 23 3" xfId="2215"/>
    <cellStyle name="Vejica 23 4" xfId="2216"/>
    <cellStyle name="Vejica 23 5" xfId="2217"/>
    <cellStyle name="Vejica 23 5 2" xfId="2218"/>
    <cellStyle name="Vejica 23 5 3" xfId="2219"/>
    <cellStyle name="Vejica 23 5 3 2" xfId="2220"/>
    <cellStyle name="Vejica 23 5 3 3" xfId="2221"/>
    <cellStyle name="Vejica 23 6" xfId="2222"/>
    <cellStyle name="Vejica 23 7" xfId="2223"/>
    <cellStyle name="Vejica 23 7 2" xfId="2224"/>
    <cellStyle name="Vejica 23 8" xfId="2225"/>
    <cellStyle name="Vejica 23 9" xfId="2226"/>
    <cellStyle name="Vejica 24" xfId="2227"/>
    <cellStyle name="Vejica 24 2" xfId="2228"/>
    <cellStyle name="Vejica 24 2 2" xfId="2229"/>
    <cellStyle name="Vejica 24 2 2 2" xfId="2230"/>
    <cellStyle name="Vejica 24 2 2 3" xfId="2231"/>
    <cellStyle name="Vejica 24 2 2 4" xfId="2232"/>
    <cellStyle name="Vejica 24 2 3" xfId="2233"/>
    <cellStyle name="Vejica 24 2 4" xfId="2234"/>
    <cellStyle name="Vejica 24 2 5" xfId="2235"/>
    <cellStyle name="Vejica 24 3" xfId="2236"/>
    <cellStyle name="Vejica 24 4" xfId="2237"/>
    <cellStyle name="Vejica 24 5" xfId="2238"/>
    <cellStyle name="Vejica 24 5 2" xfId="2239"/>
    <cellStyle name="Vejica 24 5 3" xfId="2240"/>
    <cellStyle name="Vejica 24 5 3 2" xfId="2241"/>
    <cellStyle name="Vejica 24 5 3 3" xfId="2242"/>
    <cellStyle name="Vejica 24 6" xfId="2243"/>
    <cellStyle name="Vejica 24 7" xfId="2244"/>
    <cellStyle name="Vejica 24 7 2" xfId="2245"/>
    <cellStyle name="Vejica 24 8" xfId="2246"/>
    <cellStyle name="Vejica 24 9" xfId="2247"/>
    <cellStyle name="Vejica 25" xfId="2248"/>
    <cellStyle name="Vejica 25 2" xfId="2249"/>
    <cellStyle name="Vejica 25 2 2" xfId="2250"/>
    <cellStyle name="Vejica 25 2 2 2" xfId="2251"/>
    <cellStyle name="Vejica 25 2 2 3" xfId="2252"/>
    <cellStyle name="Vejica 25 2 2 4" xfId="2253"/>
    <cellStyle name="Vejica 25 2 3" xfId="2254"/>
    <cellStyle name="Vejica 25 2 4" xfId="2255"/>
    <cellStyle name="Vejica 25 2 5" xfId="2256"/>
    <cellStyle name="Vejica 25 3" xfId="2257"/>
    <cellStyle name="Vejica 25 4" xfId="2258"/>
    <cellStyle name="Vejica 25 5" xfId="2259"/>
    <cellStyle name="Vejica 25 5 2" xfId="2260"/>
    <cellStyle name="Vejica 25 5 3" xfId="2261"/>
    <cellStyle name="Vejica 25 5 3 2" xfId="2262"/>
    <cellStyle name="Vejica 25 5 3 3" xfId="2263"/>
    <cellStyle name="Vejica 25 6" xfId="2264"/>
    <cellStyle name="Vejica 25 7" xfId="2265"/>
    <cellStyle name="Vejica 25 7 2" xfId="2266"/>
    <cellStyle name="Vejica 25 8" xfId="2267"/>
    <cellStyle name="Vejica 25 9" xfId="2268"/>
    <cellStyle name="Vejica 26" xfId="2269"/>
    <cellStyle name="Vejica 26 2" xfId="2270"/>
    <cellStyle name="Vejica 26 3" xfId="2271"/>
    <cellStyle name="Vejica 27" xfId="2272"/>
    <cellStyle name="Vejica 27 2" xfId="2273"/>
    <cellStyle name="Vejica 27 3" xfId="2274"/>
    <cellStyle name="Vejica 28" xfId="2275"/>
    <cellStyle name="Vejica 28 2" xfId="2276"/>
    <cellStyle name="Vejica 28 3" xfId="2277"/>
    <cellStyle name="Vejica 29" xfId="2278"/>
    <cellStyle name="Vejica 29 2" xfId="2279"/>
    <cellStyle name="Vejica 29 3" xfId="2280"/>
    <cellStyle name="Vejica 3" xfId="2281"/>
    <cellStyle name="Vejica 3 10" xfId="2282"/>
    <cellStyle name="Vejica 3 10 2" xfId="2283"/>
    <cellStyle name="Vejica 3 10 2 2" xfId="2284"/>
    <cellStyle name="Vejica 3 10 2 2 2" xfId="2285"/>
    <cellStyle name="Vejica 3 10 2 2 3" xfId="2286"/>
    <cellStyle name="Vejica 3 10 2 2 4" xfId="2287"/>
    <cellStyle name="Vejica 3 10 2 3" xfId="2288"/>
    <cellStyle name="Vejica 3 10 2 4" xfId="2289"/>
    <cellStyle name="Vejica 3 10 2 5" xfId="2290"/>
    <cellStyle name="Vejica 3 10 3" xfId="2291"/>
    <cellStyle name="Vejica 3 10 3 2" xfId="2292"/>
    <cellStyle name="Vejica 3 10 3 3" xfId="2293"/>
    <cellStyle name="Vejica 3 10 3 4" xfId="2294"/>
    <cellStyle name="Vejica 3 10 4" xfId="2295"/>
    <cellStyle name="Vejica 3 10 5" xfId="2296"/>
    <cellStyle name="Vejica 3 10 6" xfId="2297"/>
    <cellStyle name="Vejica 3 11" xfId="2298"/>
    <cellStyle name="Vejica 3 11 2" xfId="2299"/>
    <cellStyle name="Vejica 3 11 2 2" xfId="2300"/>
    <cellStyle name="Vejica 3 11 2 3" xfId="2301"/>
    <cellStyle name="Vejica 3 11 2 4" xfId="2302"/>
    <cellStyle name="Vejica 3 11 3" xfId="2303"/>
    <cellStyle name="Vejica 3 11 4" xfId="2304"/>
    <cellStyle name="Vejica 3 11 5" xfId="2305"/>
    <cellStyle name="Vejica 3 12" xfId="2306"/>
    <cellStyle name="Vejica 3 12 2" xfId="2307"/>
    <cellStyle name="Vejica 3 12 3" xfId="2308"/>
    <cellStyle name="Vejica 3 12 4" xfId="2309"/>
    <cellStyle name="Vejica 3 13" xfId="2310"/>
    <cellStyle name="Vejica 3 14" xfId="2311"/>
    <cellStyle name="Vejica 3 15" xfId="2312"/>
    <cellStyle name="Vejica 3 16" xfId="2313"/>
    <cellStyle name="Vejica 3 17" xfId="2314"/>
    <cellStyle name="Vejica 3 2" xfId="2315"/>
    <cellStyle name="Vejica 3 2 2" xfId="2316"/>
    <cellStyle name="Vejica 3 2 2 2" xfId="2317"/>
    <cellStyle name="Vejica 3 2 2 3" xfId="2318"/>
    <cellStyle name="Vejica 3 2 2 4" xfId="2319"/>
    <cellStyle name="Vejica 3 2 3" xfId="2320"/>
    <cellStyle name="Vejica 3 3" xfId="2321"/>
    <cellStyle name="Vejica 3 3 2" xfId="2322"/>
    <cellStyle name="Vejica 3 3 3" xfId="2323"/>
    <cellStyle name="Vejica 3 3 4" xfId="2324"/>
    <cellStyle name="Vejica 3 4" xfId="2325"/>
    <cellStyle name="Vejica 3 4 2" xfId="2326"/>
    <cellStyle name="Vejica 3 4 3" xfId="2327"/>
    <cellStyle name="Vejica 3 4 4" xfId="2328"/>
    <cellStyle name="Vejica 3 5" xfId="2329"/>
    <cellStyle name="Vejica 3 5 2" xfId="2330"/>
    <cellStyle name="Vejica 3 5 3" xfId="2331"/>
    <cellStyle name="Vejica 3 5 4" xfId="2332"/>
    <cellStyle name="Vejica 3 6" xfId="2333"/>
    <cellStyle name="Vejica 3 6 2" xfId="2334"/>
    <cellStyle name="Vejica 3 6 3" xfId="2335"/>
    <cellStyle name="Vejica 3 6 4" xfId="2336"/>
    <cellStyle name="Vejica 3 7" xfId="2337"/>
    <cellStyle name="Vejica 3 7 2" xfId="2338"/>
    <cellStyle name="Vejica 3 7 3" xfId="2339"/>
    <cellStyle name="Vejica 3 7 4" xfId="2340"/>
    <cellStyle name="Vejica 3 8" xfId="2341"/>
    <cellStyle name="Vejica 3 8 2" xfId="2342"/>
    <cellStyle name="Vejica 3 8 3" xfId="2343"/>
    <cellStyle name="Vejica 3 8 4" xfId="2344"/>
    <cellStyle name="Vejica 3 9" xfId="2345"/>
    <cellStyle name="Vejica 3 9 2" xfId="2346"/>
    <cellStyle name="Vejica 3 9 2 2" xfId="2347"/>
    <cellStyle name="Vejica 3 9 2 2 2" xfId="2348"/>
    <cellStyle name="Vejica 3 9 2 2 3" xfId="2349"/>
    <cellStyle name="Vejica 3 9 2 2 4" xfId="2350"/>
    <cellStyle name="Vejica 3 9 2 3" xfId="2351"/>
    <cellStyle name="Vejica 3 9 2 4" xfId="2352"/>
    <cellStyle name="Vejica 3 9 2 5" xfId="2353"/>
    <cellStyle name="Vejica 3 9 3" xfId="2354"/>
    <cellStyle name="Vejica 3 9 3 2" xfId="2355"/>
    <cellStyle name="Vejica 3 9 3 3" xfId="2356"/>
    <cellStyle name="Vejica 3 9 3 4" xfId="2357"/>
    <cellStyle name="Vejica 3 9 4" xfId="2358"/>
    <cellStyle name="Vejica 3 9 5" xfId="2359"/>
    <cellStyle name="Vejica 3 9 6" xfId="2360"/>
    <cellStyle name="Vejica 30" xfId="2361"/>
    <cellStyle name="Vejica 30 2" xfId="2362"/>
    <cellStyle name="Vejica 30 3" xfId="2363"/>
    <cellStyle name="Vejica 31" xfId="2364"/>
    <cellStyle name="Vejica 31 2" xfId="2365"/>
    <cellStyle name="Vejica 31 3" xfId="2366"/>
    <cellStyle name="Vejica 31 4" xfId="2367"/>
    <cellStyle name="Vejica 31 5" xfId="2368"/>
    <cellStyle name="Vejica 31 6" xfId="2369"/>
    <cellStyle name="Vejica 32" xfId="2370"/>
    <cellStyle name="Vejica 32 2" xfId="2371"/>
    <cellStyle name="Vejica 32 3" xfId="2372"/>
    <cellStyle name="Vejica 32 4" xfId="2373"/>
    <cellStyle name="Vejica 32 5" xfId="2374"/>
    <cellStyle name="Vejica 32 6" xfId="2375"/>
    <cellStyle name="Vejica 33" xfId="2376"/>
    <cellStyle name="Vejica 33 2" xfId="2377"/>
    <cellStyle name="Vejica 33 3" xfId="2378"/>
    <cellStyle name="Vejica 33 4" xfId="2379"/>
    <cellStyle name="Vejica 33 5" xfId="2380"/>
    <cellStyle name="Vejica 33 6" xfId="2381"/>
    <cellStyle name="Vejica 34" xfId="2382"/>
    <cellStyle name="Vejica 34 2" xfId="2383"/>
    <cellStyle name="Vejica 34 3" xfId="2384"/>
    <cellStyle name="Vejica 34 4" xfId="2385"/>
    <cellStyle name="Vejica 34 5" xfId="2386"/>
    <cellStyle name="Vejica 34 6" xfId="2387"/>
    <cellStyle name="Vejica 35" xfId="2388"/>
    <cellStyle name="Vejica 35 2" xfId="2389"/>
    <cellStyle name="Vejica 35 3" xfId="2390"/>
    <cellStyle name="Vejica 36" xfId="2391"/>
    <cellStyle name="Vejica 37" xfId="2392"/>
    <cellStyle name="Vejica 38" xfId="2393"/>
    <cellStyle name="Vejica 39" xfId="2394"/>
    <cellStyle name="Vejica 4" xfId="2395"/>
    <cellStyle name="Vejica 4 10" xfId="2396"/>
    <cellStyle name="Vejica 4 10 2" xfId="2397"/>
    <cellStyle name="Vejica 4 10 2 2" xfId="2398"/>
    <cellStyle name="Vejica 4 10 2 2 2" xfId="2399"/>
    <cellStyle name="Vejica 4 10 2 2 3" xfId="2400"/>
    <cellStyle name="Vejica 4 10 2 2 4" xfId="2401"/>
    <cellStyle name="Vejica 4 10 2 3" xfId="2402"/>
    <cellStyle name="Vejica 4 10 2 4" xfId="2403"/>
    <cellStyle name="Vejica 4 10 2 5" xfId="2404"/>
    <cellStyle name="Vejica 4 10 3" xfId="2405"/>
    <cellStyle name="Vejica 4 10 3 2" xfId="2406"/>
    <cellStyle name="Vejica 4 10 3 3" xfId="2407"/>
    <cellStyle name="Vejica 4 10 3 4" xfId="2408"/>
    <cellStyle name="Vejica 4 10 4" xfId="2409"/>
    <cellStyle name="Vejica 4 10 5" xfId="2410"/>
    <cellStyle name="Vejica 4 10 6" xfId="2411"/>
    <cellStyle name="Vejica 4 11" xfId="2412"/>
    <cellStyle name="Vejica 4 11 2" xfId="2413"/>
    <cellStyle name="Vejica 4 11 2 2" xfId="2414"/>
    <cellStyle name="Vejica 4 11 2 2 2" xfId="2415"/>
    <cellStyle name="Vejica 4 11 2 2 3" xfId="2416"/>
    <cellStyle name="Vejica 4 11 2 2 4" xfId="2417"/>
    <cellStyle name="Vejica 4 11 2 3" xfId="2418"/>
    <cellStyle name="Vejica 4 11 2 4" xfId="2419"/>
    <cellStyle name="Vejica 4 11 2 5" xfId="2420"/>
    <cellStyle name="Vejica 4 11 3" xfId="2421"/>
    <cellStyle name="Vejica 4 11 4" xfId="2422"/>
    <cellStyle name="Vejica 4 11 5" xfId="2423"/>
    <cellStyle name="Vejica 4 11 5 2" xfId="2424"/>
    <cellStyle name="Vejica 4 11 5 3" xfId="2425"/>
    <cellStyle name="Vejica 4 11 5 3 2" xfId="2426"/>
    <cellStyle name="Vejica 4 11 5 3 3" xfId="2427"/>
    <cellStyle name="Vejica 4 11 6" xfId="2428"/>
    <cellStyle name="Vejica 4 11 7" xfId="2429"/>
    <cellStyle name="Vejica 4 11 8" xfId="2430"/>
    <cellStyle name="Vejica 4 12" xfId="2431"/>
    <cellStyle name="Vejica 4 12 2" xfId="2432"/>
    <cellStyle name="Vejica 4 12 2 2" xfId="2433"/>
    <cellStyle name="Vejica 4 12 2 3" xfId="2434"/>
    <cellStyle name="Vejica 4 12 2 4" xfId="2435"/>
    <cellStyle name="Vejica 4 12 3" xfId="2436"/>
    <cellStyle name="Vejica 4 12 4" xfId="2437"/>
    <cellStyle name="Vejica 4 12 5" xfId="2438"/>
    <cellStyle name="Vejica 4 13" xfId="2439"/>
    <cellStyle name="Vejica 4 13 2" xfId="2440"/>
    <cellStyle name="Vejica 4 13 2 2" xfId="2441"/>
    <cellStyle name="Vejica 4 13 2 2 2" xfId="2442"/>
    <cellStyle name="Vejica 4 13 2 2 3" xfId="2443"/>
    <cellStyle name="Vejica 4 13 2 2 4" xfId="2444"/>
    <cellStyle name="Vejica 4 13 2 3" xfId="2445"/>
    <cellStyle name="Vejica 4 13 2 4" xfId="2446"/>
    <cellStyle name="Vejica 4 13 2 5" xfId="2447"/>
    <cellStyle name="Vejica 4 13 3" xfId="2448"/>
    <cellStyle name="Vejica 4 13 4" xfId="2449"/>
    <cellStyle name="Vejica 4 13 5" xfId="2450"/>
    <cellStyle name="Vejica 4 13 6" xfId="2451"/>
    <cellStyle name="Vejica 4 13 7" xfId="2452"/>
    <cellStyle name="Vejica 4 14" xfId="2453"/>
    <cellStyle name="Vejica 4 14 2" xfId="2454"/>
    <cellStyle name="Vejica 4 14 3" xfId="2455"/>
    <cellStyle name="Vejica 4 14 4" xfId="2456"/>
    <cellStyle name="Vejica 4 15" xfId="2457"/>
    <cellStyle name="Vejica 4 16" xfId="2458"/>
    <cellStyle name="Vejica 4 17" xfId="2459"/>
    <cellStyle name="Vejica 4 17 2" xfId="2460"/>
    <cellStyle name="Vejica 4 17 3" xfId="2461"/>
    <cellStyle name="Vejica 4 17 3 2" xfId="2462"/>
    <cellStyle name="Vejica 4 17 3 3" xfId="2463"/>
    <cellStyle name="Vejica 4 18" xfId="2464"/>
    <cellStyle name="Vejica 4 18 2" xfId="2465"/>
    <cellStyle name="Vejica 4 19" xfId="2466"/>
    <cellStyle name="Vejica 4 2" xfId="2467"/>
    <cellStyle name="Vejica 4 2 2" xfId="2468"/>
    <cellStyle name="Vejica 4 2 3" xfId="2469"/>
    <cellStyle name="Vejica 4 2 4" xfId="2470"/>
    <cellStyle name="Vejica 4 3" xfId="2471"/>
    <cellStyle name="Vejica 4 3 2" xfId="2472"/>
    <cellStyle name="Vejica 4 3 3" xfId="2473"/>
    <cellStyle name="Vejica 4 3 4" xfId="2474"/>
    <cellStyle name="Vejica 4 4" xfId="2475"/>
    <cellStyle name="Vejica 4 4 2" xfId="2476"/>
    <cellStyle name="Vejica 4 4 3" xfId="2477"/>
    <cellStyle name="Vejica 4 4 4" xfId="2478"/>
    <cellStyle name="Vejica 4 5" xfId="2479"/>
    <cellStyle name="Vejica 4 5 2" xfId="2480"/>
    <cellStyle name="Vejica 4 5 3" xfId="2481"/>
    <cellStyle name="Vejica 4 5 4" xfId="2482"/>
    <cellStyle name="Vejica 4 6" xfId="2483"/>
    <cellStyle name="Vejica 4 6 2" xfId="2484"/>
    <cellStyle name="Vejica 4 6 3" xfId="2485"/>
    <cellStyle name="Vejica 4 6 4" xfId="2486"/>
    <cellStyle name="Vejica 4 7" xfId="2487"/>
    <cellStyle name="Vejica 4 7 2" xfId="2488"/>
    <cellStyle name="Vejica 4 7 3" xfId="2489"/>
    <cellStyle name="Vejica 4 7 4" xfId="2490"/>
    <cellStyle name="Vejica 4 8" xfId="2491"/>
    <cellStyle name="Vejica 4 8 2" xfId="2492"/>
    <cellStyle name="Vejica 4 8 3" xfId="2493"/>
    <cellStyle name="Vejica 4 8 4" xfId="2494"/>
    <cellStyle name="Vejica 4 9" xfId="2495"/>
    <cellStyle name="Vejica 4 9 2" xfId="2496"/>
    <cellStyle name="Vejica 4 9 2 2" xfId="2497"/>
    <cellStyle name="Vejica 4 9 2 2 2" xfId="2498"/>
    <cellStyle name="Vejica 4 9 2 2 2 2" xfId="2499"/>
    <cellStyle name="Vejica 4 9 2 2 2 3" xfId="2500"/>
    <cellStyle name="Vejica 4 9 2 2 2 4" xfId="2501"/>
    <cellStyle name="Vejica 4 9 2 2 3" xfId="2502"/>
    <cellStyle name="Vejica 4 9 2 2 4" xfId="2503"/>
    <cellStyle name="Vejica 4 9 2 2 5" xfId="2504"/>
    <cellStyle name="Vejica 4 9 2 3" xfId="2505"/>
    <cellStyle name="Vejica 4 9 2 4" xfId="2506"/>
    <cellStyle name="Vejica 4 9 2 5" xfId="2507"/>
    <cellStyle name="Vejica 4 9 2 5 2" xfId="2508"/>
    <cellStyle name="Vejica 4 9 2 5 3" xfId="2509"/>
    <cellStyle name="Vejica 4 9 2 5 3 2" xfId="2510"/>
    <cellStyle name="Vejica 4 9 2 5 3 3" xfId="2511"/>
    <cellStyle name="Vejica 4 9 2 6" xfId="2512"/>
    <cellStyle name="Vejica 4 9 2 7" xfId="2513"/>
    <cellStyle name="Vejica 4 9 2 8" xfId="2514"/>
    <cellStyle name="Vejica 4 9 3" xfId="2515"/>
    <cellStyle name="Vejica 4 9 3 2" xfId="2516"/>
    <cellStyle name="Vejica 4 9 3 2 2" xfId="2517"/>
    <cellStyle name="Vejica 4 9 3 2 3" xfId="2518"/>
    <cellStyle name="Vejica 4 9 3 2 4" xfId="2519"/>
    <cellStyle name="Vejica 4 9 3 3" xfId="2520"/>
    <cellStyle name="Vejica 4 9 3 4" xfId="2521"/>
    <cellStyle name="Vejica 4 9 3 5" xfId="2522"/>
    <cellStyle name="Vejica 4 9 4" xfId="2523"/>
    <cellStyle name="Vejica 4 9 5" xfId="2524"/>
    <cellStyle name="Vejica 4 9 6" xfId="2525"/>
    <cellStyle name="Vejica 4 9 6 2" xfId="2526"/>
    <cellStyle name="Vejica 4 9 6 3" xfId="2527"/>
    <cellStyle name="Vejica 4 9 6 3 2" xfId="2528"/>
    <cellStyle name="Vejica 4 9 6 3 3" xfId="2529"/>
    <cellStyle name="Vejica 4 9 7" xfId="2530"/>
    <cellStyle name="Vejica 4 9 8" xfId="2531"/>
    <cellStyle name="Vejica 5" xfId="2532"/>
    <cellStyle name="Vejica 5 2" xfId="2533"/>
    <cellStyle name="Vejica 5 2 2" xfId="2534"/>
    <cellStyle name="Vejica 5 2 3" xfId="2535"/>
    <cellStyle name="Vejica 5 2 4" xfId="2536"/>
    <cellStyle name="Vejica 5 3" xfId="2537"/>
    <cellStyle name="Vejica 5 3 2" xfId="2538"/>
    <cellStyle name="Vejica 5 3 2 2" xfId="2539"/>
    <cellStyle name="Vejica 5 3 2 3" xfId="2540"/>
    <cellStyle name="Vejica 5 3 2 4" xfId="2541"/>
    <cellStyle name="Vejica 5 3 3" xfId="2542"/>
    <cellStyle name="Vejica 5 3 4" xfId="2543"/>
    <cellStyle name="Vejica 5 3 5" xfId="2544"/>
    <cellStyle name="Vejica 5 4" xfId="2545"/>
    <cellStyle name="Vejica 5 5" xfId="2546"/>
    <cellStyle name="Vejica 5 6" xfId="2547"/>
    <cellStyle name="Vejica 6" xfId="2548"/>
    <cellStyle name="Vejica 6 2" xfId="2549"/>
    <cellStyle name="Vejica 6 3" xfId="2550"/>
    <cellStyle name="Vejica 6 4" xfId="2551"/>
    <cellStyle name="Vejica 7" xfId="2552"/>
    <cellStyle name="Vejica 7 2" xfId="2553"/>
    <cellStyle name="Vejica 7 2 2" xfId="2554"/>
    <cellStyle name="Vejica 7 2 3" xfId="2555"/>
    <cellStyle name="Vejica 7 2 4" xfId="2556"/>
    <cellStyle name="Vejica 7 3" xfId="2557"/>
    <cellStyle name="Vejica 7 3 2" xfId="2558"/>
    <cellStyle name="Vejica 7 3 3" xfId="2559"/>
    <cellStyle name="Vejica 7 3 4" xfId="2560"/>
    <cellStyle name="Vejica 7 4" xfId="2561"/>
    <cellStyle name="Vejica 7 5" xfId="2562"/>
    <cellStyle name="Vejica 7 6" xfId="2563"/>
    <cellStyle name="Vejica 8" xfId="2564"/>
    <cellStyle name="Vejica 8 2" xfId="2565"/>
    <cellStyle name="Vejica 8 2 2" xfId="2566"/>
    <cellStyle name="Vejica 8 2 3" xfId="2567"/>
    <cellStyle name="Vejica 8 2 4" xfId="2568"/>
    <cellStyle name="Vejica 8 3" xfId="2569"/>
    <cellStyle name="Vejica 8 3 2" xfId="2570"/>
    <cellStyle name="Vejica 8 3 3" xfId="2571"/>
    <cellStyle name="Vejica 8 3 4" xfId="2572"/>
    <cellStyle name="Vejica 8 4" xfId="2573"/>
    <cellStyle name="Vejica 8 5" xfId="2574"/>
    <cellStyle name="Vejica 8 6" xfId="2575"/>
    <cellStyle name="Vejica 9" xfId="2576"/>
    <cellStyle name="Vejica 9 2" xfId="2577"/>
    <cellStyle name="Vejica 9 2 2" xfId="2578"/>
    <cellStyle name="Vejica 9 2 3" xfId="2579"/>
    <cellStyle name="Vejica 9 2 4" xfId="2580"/>
    <cellStyle name="Vejica 9 3" xfId="2581"/>
    <cellStyle name="Vejica 9 3 2" xfId="2582"/>
    <cellStyle name="Vejica 9 3 3" xfId="2583"/>
    <cellStyle name="Vejica 9 3 4" xfId="2584"/>
    <cellStyle name="Vejica 9 4" xfId="2585"/>
    <cellStyle name="Vejica 9 5" xfId="2586"/>
    <cellStyle name="Vejica 9 6" xfId="2587"/>
    <cellStyle name="Vnos 2" xfId="2588"/>
    <cellStyle name="Vnos 2 2" xfId="2589"/>
    <cellStyle name="Vnos 2 3" xfId="2590"/>
    <cellStyle name="Vnos 3" xfId="2591"/>
    <cellStyle name="Vnos 3 2" xfId="2592"/>
    <cellStyle name="Vnos 3 3" xfId="2593"/>
    <cellStyle name="Vsota 2" xfId="2594"/>
    <cellStyle name="Vsota 2 2" xfId="2595"/>
    <cellStyle name="Warning Text 1" xfId="2596"/>
    <cellStyle name="Warning Text 1 2" xfId="2597"/>
    <cellStyle name="Warning Text 2" xfId="2598"/>
    <cellStyle name="Warning Text 2 2" xfId="2599"/>
    <cellStyle name="Warning Text 3" xfId="2600"/>
    <cellStyle name="Warning Text 3 2" xfId="2601"/>
    <cellStyle name="Warning Text 4" xfId="2602"/>
    <cellStyle name="Warning Text 4 2" xfId="2603"/>
    <cellStyle name="Warning Text 5" xfId="2604"/>
    <cellStyle name="Warning Text 5 2" xfId="2605"/>
    <cellStyle name="Warning Text 6" xfId="2606"/>
    <cellStyle name="Warning Text 6 2" xfId="260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1</xdr:col>
      <xdr:colOff>0</xdr:colOff>
      <xdr:row>358</xdr:row>
      <xdr:rowOff>0</xdr:rowOff>
    </xdr:from>
    <xdr:ext cx="304800" cy="318135"/>
    <xdr:sp macro="" textlink="">
      <xdr:nvSpPr>
        <xdr:cNvPr id="2" name="AutoShape 5" descr="Rezultat iskanja slik za Äopasta zelenÄica">
          <a:extLst>
            <a:ext uri="{FF2B5EF4-FFF2-40B4-BE49-F238E27FC236}">
              <a16:creationId xmlns:a16="http://schemas.microsoft.com/office/drawing/2014/main" xmlns="" id="{85052C94-3E3F-468B-A87C-089C2597DE2E}"/>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3" name="AutoShape 6" descr="Rezultat iskanja slik za Äopasta zelenÄica">
          <a:extLst>
            <a:ext uri="{FF2B5EF4-FFF2-40B4-BE49-F238E27FC236}">
              <a16:creationId xmlns:a16="http://schemas.microsoft.com/office/drawing/2014/main" xmlns="" id="{19F794D9-39DB-4833-9445-7C0E03BE4000}"/>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4" name="AutoShape 7" descr="Rezultat iskanja slik za Äopasta zelenÄica">
          <a:extLst>
            <a:ext uri="{FF2B5EF4-FFF2-40B4-BE49-F238E27FC236}">
              <a16:creationId xmlns:a16="http://schemas.microsoft.com/office/drawing/2014/main" xmlns="" id="{79D1B0A3-AB49-4EBF-A338-A29B0B932F92}"/>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5" name="AutoShape 5" descr="Rezultat iskanja slik za Äopasta zelenÄica">
          <a:extLst>
            <a:ext uri="{FF2B5EF4-FFF2-40B4-BE49-F238E27FC236}">
              <a16:creationId xmlns:a16="http://schemas.microsoft.com/office/drawing/2014/main" xmlns="" id="{2CE42656-BCD5-4A73-AA1C-A882F9EE25F3}"/>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6" name="AutoShape 6" descr="Rezultat iskanja slik za Äopasta zelenÄica">
          <a:extLst>
            <a:ext uri="{FF2B5EF4-FFF2-40B4-BE49-F238E27FC236}">
              <a16:creationId xmlns:a16="http://schemas.microsoft.com/office/drawing/2014/main" xmlns="" id="{A0C12DA2-C66C-4C72-95CD-17C96CC2C111}"/>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7" name="AutoShape 7" descr="Rezultat iskanja slik za Äopasta zelenÄica">
          <a:extLst>
            <a:ext uri="{FF2B5EF4-FFF2-40B4-BE49-F238E27FC236}">
              <a16:creationId xmlns:a16="http://schemas.microsoft.com/office/drawing/2014/main" xmlns="" id="{9CEE9EF5-F764-4F7B-AE47-4950F893FEEC}"/>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8" name="AutoShape 6" descr="Rezultat iskanja slik za Äopasta zelenÄica">
          <a:extLst>
            <a:ext uri="{FF2B5EF4-FFF2-40B4-BE49-F238E27FC236}">
              <a16:creationId xmlns:a16="http://schemas.microsoft.com/office/drawing/2014/main" xmlns="" id="{638F406C-7F1F-4890-99BC-4537219775D9}"/>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9" name="AutoShape 7" descr="Rezultat iskanja slik za Äopasta zelenÄica">
          <a:extLst>
            <a:ext uri="{FF2B5EF4-FFF2-40B4-BE49-F238E27FC236}">
              <a16:creationId xmlns:a16="http://schemas.microsoft.com/office/drawing/2014/main" xmlns="" id="{ABBAA3EC-21CF-4169-BD0F-AF6976149F75}"/>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10" name="AutoShape 5" descr="Rezultat iskanja slik za Äopasta zelenÄica">
          <a:extLst>
            <a:ext uri="{FF2B5EF4-FFF2-40B4-BE49-F238E27FC236}">
              <a16:creationId xmlns:a16="http://schemas.microsoft.com/office/drawing/2014/main" xmlns="" id="{D875B404-B283-4325-BA88-B2FA4733C815}"/>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11" name="AutoShape 6" descr="Rezultat iskanja slik za Äopasta zelenÄica">
          <a:extLst>
            <a:ext uri="{FF2B5EF4-FFF2-40B4-BE49-F238E27FC236}">
              <a16:creationId xmlns:a16="http://schemas.microsoft.com/office/drawing/2014/main" xmlns="" id="{3DF4AA8B-40BD-4009-A194-572F82EF6E1E}"/>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12" name="AutoShape 7" descr="Rezultat iskanja slik za Äopasta zelenÄica">
          <a:extLst>
            <a:ext uri="{FF2B5EF4-FFF2-40B4-BE49-F238E27FC236}">
              <a16:creationId xmlns:a16="http://schemas.microsoft.com/office/drawing/2014/main" xmlns="" id="{2FED8EDA-D7AF-403B-B484-292CE07A5152}"/>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13" name="AutoShape 5" descr="Rezultat iskanja slik za Äopasta zelenÄica">
          <a:extLst>
            <a:ext uri="{FF2B5EF4-FFF2-40B4-BE49-F238E27FC236}">
              <a16:creationId xmlns:a16="http://schemas.microsoft.com/office/drawing/2014/main" xmlns="" id="{ED69A874-2443-471B-936C-081CEDC7B385}"/>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14" name="AutoShape 6" descr="Rezultat iskanja slik za Äopasta zelenÄica">
          <a:extLst>
            <a:ext uri="{FF2B5EF4-FFF2-40B4-BE49-F238E27FC236}">
              <a16:creationId xmlns:a16="http://schemas.microsoft.com/office/drawing/2014/main" xmlns="" id="{FDCEB7CC-4B14-4A8A-9055-12E33DA5CD0A}"/>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15" name="AutoShape 7" descr="Rezultat iskanja slik za Äopasta zelenÄica">
          <a:extLst>
            <a:ext uri="{FF2B5EF4-FFF2-40B4-BE49-F238E27FC236}">
              <a16:creationId xmlns:a16="http://schemas.microsoft.com/office/drawing/2014/main" xmlns="" id="{E4E4D0E2-4A14-455B-9370-8619A5FCD9AB}"/>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16" name="AutoShape 5" descr="Rezultat iskanja slik za Äopasta zelenÄica">
          <a:extLst>
            <a:ext uri="{FF2B5EF4-FFF2-40B4-BE49-F238E27FC236}">
              <a16:creationId xmlns:a16="http://schemas.microsoft.com/office/drawing/2014/main" xmlns="" id="{7005C0B3-A54E-4779-AB38-891DA86E2487}"/>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17" name="AutoShape 6" descr="Rezultat iskanja slik za Äopasta zelenÄica">
          <a:extLst>
            <a:ext uri="{FF2B5EF4-FFF2-40B4-BE49-F238E27FC236}">
              <a16:creationId xmlns:a16="http://schemas.microsoft.com/office/drawing/2014/main" xmlns="" id="{66EBDE1C-64E5-4EDA-B082-955AA0531E70}"/>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18" name="AutoShape 7" descr="Rezultat iskanja slik za Äopasta zelenÄica">
          <a:extLst>
            <a:ext uri="{FF2B5EF4-FFF2-40B4-BE49-F238E27FC236}">
              <a16:creationId xmlns:a16="http://schemas.microsoft.com/office/drawing/2014/main" xmlns="" id="{D757DA8C-15EC-4036-B2AC-7CF44019DD6C}"/>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19" name="AutoShape 5" descr="Rezultat iskanja slik za Äopasta zelenÄica">
          <a:extLst>
            <a:ext uri="{FF2B5EF4-FFF2-40B4-BE49-F238E27FC236}">
              <a16:creationId xmlns:a16="http://schemas.microsoft.com/office/drawing/2014/main" xmlns="" id="{774D7858-D8D5-46E2-B299-E46A774A62E3}"/>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20" name="AutoShape 6" descr="Rezultat iskanja slik za Äopasta zelenÄica">
          <a:extLst>
            <a:ext uri="{FF2B5EF4-FFF2-40B4-BE49-F238E27FC236}">
              <a16:creationId xmlns:a16="http://schemas.microsoft.com/office/drawing/2014/main" xmlns="" id="{78F48057-00A7-4A19-BE4F-76DB798AB1FC}"/>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358</xdr:row>
      <xdr:rowOff>0</xdr:rowOff>
    </xdr:from>
    <xdr:ext cx="304800" cy="318135"/>
    <xdr:sp macro="" textlink="">
      <xdr:nvSpPr>
        <xdr:cNvPr id="21" name="AutoShape 7" descr="Rezultat iskanja slik za Äopasta zelenÄica">
          <a:extLst>
            <a:ext uri="{FF2B5EF4-FFF2-40B4-BE49-F238E27FC236}">
              <a16:creationId xmlns:a16="http://schemas.microsoft.com/office/drawing/2014/main" xmlns="" id="{5CD34BA4-8175-4C61-912D-72B6BA12CF77}"/>
            </a:ext>
          </a:extLst>
        </xdr:cNvPr>
        <xdr:cNvSpPr>
          <a:spLocks noChangeAspect="1" noChangeArrowheads="1"/>
        </xdr:cNvSpPr>
      </xdr:nvSpPr>
      <xdr:spPr>
        <a:xfrm>
          <a:off x="323850" y="167106600"/>
          <a:ext cx="304800" cy="31813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view="pageBreakPreview" zoomScaleNormal="100" zoomScaleSheetLayoutView="100" workbookViewId="0">
      <selection activeCell="F11" sqref="F11"/>
    </sheetView>
  </sheetViews>
  <sheetFormatPr defaultRowHeight="12.75"/>
  <cols>
    <col min="1" max="1" width="7.7109375" style="169" customWidth="1"/>
    <col min="2" max="2" width="36.7109375" style="172" customWidth="1"/>
    <col min="3" max="3" width="65.7109375" style="171" customWidth="1"/>
    <col min="4" max="16384" width="9.140625" style="4"/>
  </cols>
  <sheetData>
    <row r="1" spans="1:5" ht="15">
      <c r="A1" s="147"/>
      <c r="B1" s="148"/>
      <c r="C1" s="149"/>
    </row>
    <row r="2" spans="1:5" ht="27.75" customHeight="1">
      <c r="A2" s="150"/>
      <c r="B2" s="151"/>
      <c r="C2" s="152"/>
    </row>
    <row r="3" spans="1:5" ht="47.25" customHeight="1">
      <c r="A3" s="153"/>
      <c r="B3" s="210" t="s">
        <v>319</v>
      </c>
      <c r="C3" s="210"/>
      <c r="D3" s="154"/>
      <c r="E3" s="154"/>
    </row>
    <row r="4" spans="1:5" ht="28.5">
      <c r="A4" s="153"/>
      <c r="B4" s="155"/>
      <c r="C4" s="155"/>
    </row>
    <row r="5" spans="1:5" ht="28.5">
      <c r="A5" s="153"/>
      <c r="B5" s="156"/>
      <c r="C5" s="156"/>
    </row>
    <row r="6" spans="1:5" ht="21.75" customHeight="1">
      <c r="A6" s="153"/>
      <c r="B6" s="157" t="s">
        <v>28</v>
      </c>
      <c r="C6" s="158" t="s">
        <v>64</v>
      </c>
    </row>
    <row r="7" spans="1:5" ht="21.75" customHeight="1">
      <c r="A7" s="153"/>
      <c r="B7" s="157"/>
      <c r="C7" s="158"/>
    </row>
    <row r="8" spans="1:5" ht="21.75" customHeight="1">
      <c r="A8" s="153"/>
      <c r="B8" s="157" t="s">
        <v>40</v>
      </c>
      <c r="C8" s="158" t="s">
        <v>43</v>
      </c>
    </row>
    <row r="9" spans="1:5" ht="21.75" customHeight="1">
      <c r="A9" s="153"/>
      <c r="B9" s="151"/>
      <c r="C9" s="159"/>
    </row>
    <row r="10" spans="1:5" ht="21.75" customHeight="1">
      <c r="A10" s="160"/>
      <c r="B10" s="161" t="s">
        <v>29</v>
      </c>
      <c r="C10" s="158" t="s">
        <v>44</v>
      </c>
    </row>
    <row r="11" spans="1:5" ht="21.75" customHeight="1">
      <c r="A11" s="160"/>
      <c r="B11" s="159"/>
      <c r="C11" s="159"/>
    </row>
    <row r="12" spans="1:5" ht="21.75" customHeight="1">
      <c r="A12" s="160"/>
      <c r="B12" s="173" t="s">
        <v>45</v>
      </c>
      <c r="C12" s="158" t="s">
        <v>46</v>
      </c>
    </row>
    <row r="13" spans="1:5" ht="21.75" customHeight="1">
      <c r="A13" s="160"/>
      <c r="B13" s="162"/>
      <c r="C13" s="163"/>
    </row>
    <row r="14" spans="1:5" s="165" customFormat="1" ht="21.75" customHeight="1">
      <c r="A14" s="147"/>
      <c r="B14" s="162" t="s">
        <v>47</v>
      </c>
      <c r="C14" s="164" t="s">
        <v>65</v>
      </c>
    </row>
    <row r="15" spans="1:5" ht="21.75" customHeight="1">
      <c r="A15" s="147"/>
      <c r="B15" s="166"/>
      <c r="C15" s="167"/>
    </row>
    <row r="16" spans="1:5" ht="21.75" customHeight="1">
      <c r="A16" s="147"/>
      <c r="B16" s="166" t="s">
        <v>30</v>
      </c>
      <c r="C16" s="167" t="s">
        <v>42</v>
      </c>
    </row>
    <row r="17" spans="1:3" ht="15.75">
      <c r="A17" s="168"/>
      <c r="B17" s="166"/>
      <c r="C17" s="167"/>
    </row>
    <row r="23" spans="1:3">
      <c r="B23" s="170" t="s">
        <v>295</v>
      </c>
    </row>
  </sheetData>
  <sheetProtection algorithmName="SHA-512" hashValue="TKvIKSkD1FJ4K+J1/IB7B8crKBa+xloQt+x69/+wQ8ZJ4AbxjzfcNqQoMUcBwjIRoQrM++yfoOZV47ssLH8n/g==" saltValue="rbRLMLfIu8Luv46aB88VTA==" spinCount="100000" sheet="1" objects="1" scenarios="1"/>
  <mergeCells count="1">
    <mergeCell ref="B3:C3"/>
  </mergeCells>
  <pageMargins left="0.70866141732283472" right="0.70866141732283472" top="0.74803149606299213" bottom="0.74803149606299213"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0"/>
  <sheetViews>
    <sheetView view="pageBreakPreview" topLeftCell="A31" zoomScaleNormal="100" zoomScaleSheetLayoutView="100" workbookViewId="0">
      <selection activeCell="B56" sqref="B56"/>
    </sheetView>
  </sheetViews>
  <sheetFormatPr defaultRowHeight="12.75"/>
  <cols>
    <col min="1" max="1" width="11.140625" style="196" customWidth="1"/>
    <col min="2" max="2" width="86.28515625" style="196" customWidth="1"/>
    <col min="3" max="16384" width="9.140625" style="4"/>
  </cols>
  <sheetData>
    <row r="2" spans="1:2" ht="13.5" thickBot="1"/>
    <row r="3" spans="1:2" ht="13.5" thickBot="1">
      <c r="A3" s="197" t="s">
        <v>11</v>
      </c>
      <c r="B3" s="198"/>
    </row>
    <row r="4" spans="1:2">
      <c r="A4" s="199"/>
      <c r="B4" s="199"/>
    </row>
    <row r="5" spans="1:2">
      <c r="A5" s="199"/>
      <c r="B5" s="199"/>
    </row>
    <row r="6" spans="1:2" ht="25.5">
      <c r="A6" s="200" t="s">
        <v>1</v>
      </c>
      <c r="B6" s="201" t="s">
        <v>12</v>
      </c>
    </row>
    <row r="7" spans="1:2">
      <c r="A7" s="200"/>
      <c r="B7" s="201"/>
    </row>
    <row r="8" spans="1:2" ht="25.5">
      <c r="A8" s="200" t="s">
        <v>2</v>
      </c>
      <c r="B8" s="201" t="s">
        <v>13</v>
      </c>
    </row>
    <row r="9" spans="1:2">
      <c r="A9" s="200"/>
      <c r="B9" s="201"/>
    </row>
    <row r="10" spans="1:2">
      <c r="A10" s="200" t="s">
        <v>6</v>
      </c>
      <c r="B10" s="201" t="s">
        <v>7</v>
      </c>
    </row>
    <row r="11" spans="1:2">
      <c r="A11" s="200"/>
      <c r="B11" s="201"/>
    </row>
    <row r="12" spans="1:2" ht="63.75">
      <c r="A12" s="200" t="s">
        <v>3</v>
      </c>
      <c r="B12" s="201" t="s">
        <v>8</v>
      </c>
    </row>
    <row r="13" spans="1:2">
      <c r="A13" s="200"/>
      <c r="B13" s="201"/>
    </row>
    <row r="14" spans="1:2" ht="51">
      <c r="A14" s="200" t="s">
        <v>4</v>
      </c>
      <c r="B14" s="201" t="s">
        <v>14</v>
      </c>
    </row>
    <row r="15" spans="1:2">
      <c r="A15" s="200"/>
      <c r="B15" s="201"/>
    </row>
    <row r="16" spans="1:2" ht="25.5">
      <c r="A16" s="200" t="s">
        <v>9</v>
      </c>
      <c r="B16" s="201" t="s">
        <v>15</v>
      </c>
    </row>
    <row r="17" spans="1:2">
      <c r="A17" s="200"/>
      <c r="B17" s="201"/>
    </row>
    <row r="18" spans="1:2" ht="25.5">
      <c r="A18" s="200" t="s">
        <v>10</v>
      </c>
      <c r="B18" s="202" t="s">
        <v>33</v>
      </c>
    </row>
    <row r="19" spans="1:2">
      <c r="A19" s="200"/>
      <c r="B19" s="201"/>
    </row>
    <row r="20" spans="1:2" ht="24">
      <c r="A20" s="200" t="s">
        <v>16</v>
      </c>
      <c r="B20" s="203" t="s">
        <v>34</v>
      </c>
    </row>
    <row r="21" spans="1:2">
      <c r="A21" s="200"/>
      <c r="B21" s="203"/>
    </row>
    <row r="22" spans="1:2" ht="24">
      <c r="A22" s="200" t="s">
        <v>18</v>
      </c>
      <c r="B22" s="204" t="s">
        <v>35</v>
      </c>
    </row>
    <row r="23" spans="1:2">
      <c r="A23" s="200"/>
      <c r="B23" s="201"/>
    </row>
    <row r="24" spans="1:2" ht="25.5">
      <c r="A24" s="200" t="s">
        <v>26</v>
      </c>
      <c r="B24" s="201" t="s">
        <v>31</v>
      </c>
    </row>
    <row r="25" spans="1:2">
      <c r="A25" s="200"/>
      <c r="B25" s="201"/>
    </row>
    <row r="26" spans="1:2" ht="63.75">
      <c r="A26" s="200" t="s">
        <v>36</v>
      </c>
      <c r="B26" s="201" t="s">
        <v>17</v>
      </c>
    </row>
    <row r="27" spans="1:2">
      <c r="A27" s="200"/>
      <c r="B27" s="201"/>
    </row>
    <row r="28" spans="1:2">
      <c r="A28" s="200" t="s">
        <v>37</v>
      </c>
      <c r="B28" s="205" t="s">
        <v>19</v>
      </c>
    </row>
    <row r="29" spans="1:2" ht="25.5">
      <c r="A29" s="200"/>
      <c r="B29" s="201" t="s">
        <v>20</v>
      </c>
    </row>
    <row r="30" spans="1:2" ht="63.75">
      <c r="A30" s="200"/>
      <c r="B30" s="201" t="s">
        <v>21</v>
      </c>
    </row>
    <row r="31" spans="1:2" ht="51">
      <c r="A31" s="200"/>
      <c r="B31" s="201" t="s">
        <v>22</v>
      </c>
    </row>
    <row r="32" spans="1:2" ht="38.25">
      <c r="A32" s="200"/>
      <c r="B32" s="201" t="s">
        <v>23</v>
      </c>
    </row>
    <row r="33" spans="1:2" ht="63.75">
      <c r="A33" s="200"/>
      <c r="B33" s="201" t="s">
        <v>24</v>
      </c>
    </row>
    <row r="34" spans="1:2">
      <c r="A34" s="200"/>
      <c r="B34" s="201" t="s">
        <v>38</v>
      </c>
    </row>
    <row r="35" spans="1:2">
      <c r="A35" s="200"/>
      <c r="B35" s="201" t="s">
        <v>25</v>
      </c>
    </row>
    <row r="36" spans="1:2" ht="63.75">
      <c r="A36" s="200"/>
      <c r="B36" s="201" t="s">
        <v>32</v>
      </c>
    </row>
    <row r="37" spans="1:2">
      <c r="A37" s="200"/>
      <c r="B37" s="201"/>
    </row>
    <row r="38" spans="1:2">
      <c r="A38" s="200"/>
      <c r="B38" s="201"/>
    </row>
    <row r="39" spans="1:2">
      <c r="A39" s="206" t="s">
        <v>39</v>
      </c>
      <c r="B39" s="207" t="s">
        <v>27</v>
      </c>
    </row>
    <row r="40" spans="1:2">
      <c r="A40" s="208"/>
      <c r="B40" s="209"/>
    </row>
  </sheetData>
  <sheetProtection algorithmName="SHA-512" hashValue="c7IvbUhhOjVe4EH7rZqawE/30hZDFu1q5QrMOB4VZl1VgfHP+kloAz5tc1OjDfgyh0OeoDOKVJH4NdG3MmUVag==" saltValue="F+nNTcKvQD1EyfpbapEP2A==" spinCount="100000" sheet="1" objects="1" scenarios="1"/>
  <pageMargins left="0.70866141732283472" right="0.70866141732283472" top="0.74803149606299213" bottom="0.74803149606299213" header="0.31496062992125984" footer="0.31496062992125984"/>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F31"/>
  <sheetViews>
    <sheetView tabSelected="1" view="pageBreakPreview" zoomScaleNormal="100" zoomScaleSheetLayoutView="100" workbookViewId="0">
      <selection activeCell="B16" sqref="B16"/>
    </sheetView>
  </sheetViews>
  <sheetFormatPr defaultRowHeight="15.75"/>
  <cols>
    <col min="1" max="1" width="9.140625" style="174" customWidth="1"/>
    <col min="2" max="2" width="80.85546875" style="4" customWidth="1"/>
    <col min="3" max="3" width="19.5703125" style="175" bestFit="1" customWidth="1"/>
    <col min="4" max="4" width="17.5703125" style="4" customWidth="1"/>
    <col min="5" max="5" width="17.5703125" style="176" customWidth="1"/>
    <col min="6" max="16384" width="9.140625" style="4"/>
  </cols>
  <sheetData>
    <row r="4" spans="1:6" ht="19.5">
      <c r="B4" s="195" t="s">
        <v>321</v>
      </c>
    </row>
    <row r="6" spans="1:6" ht="20.25" customHeight="1">
      <c r="B6" s="211" t="s">
        <v>66</v>
      </c>
      <c r="C6" s="211"/>
      <c r="D6" s="177"/>
      <c r="E6" s="178"/>
      <c r="F6" s="177"/>
    </row>
    <row r="7" spans="1:6" ht="20.25" customHeight="1">
      <c r="B7" s="179"/>
      <c r="C7" s="179"/>
      <c r="D7" s="177"/>
      <c r="E7" s="178"/>
      <c r="F7" s="177"/>
    </row>
    <row r="9" spans="1:6" ht="18.75">
      <c r="B9" s="180" t="s">
        <v>49</v>
      </c>
    </row>
    <row r="10" spans="1:6">
      <c r="A10" s="176"/>
      <c r="B10" s="181"/>
      <c r="C10" s="182"/>
    </row>
    <row r="11" spans="1:6">
      <c r="A11" s="176" t="s">
        <v>1</v>
      </c>
      <c r="B11" s="181" t="s">
        <v>81</v>
      </c>
      <c r="C11" s="182"/>
      <c r="E11" s="183">
        <f>'Notranja oprema'!$F$357</f>
        <v>0</v>
      </c>
    </row>
    <row r="12" spans="1:6">
      <c r="A12" s="184"/>
      <c r="B12" s="185"/>
      <c r="C12" s="182"/>
    </row>
    <row r="13" spans="1:6">
      <c r="A13" s="184" t="s">
        <v>2</v>
      </c>
      <c r="B13" s="186" t="s">
        <v>52</v>
      </c>
      <c r="C13" s="187"/>
      <c r="D13" s="188"/>
      <c r="E13" s="189">
        <f>PRODUCT(E11,0.05)</f>
        <v>0</v>
      </c>
    </row>
    <row r="14" spans="1:6">
      <c r="A14" s="176"/>
      <c r="B14" s="181"/>
      <c r="C14" s="182"/>
    </row>
    <row r="15" spans="1:6">
      <c r="A15" s="176"/>
      <c r="B15" s="181"/>
      <c r="C15" s="182"/>
    </row>
    <row r="16" spans="1:6">
      <c r="A16" s="176"/>
      <c r="B16" s="181" t="s">
        <v>320</v>
      </c>
      <c r="C16" s="190" t="s">
        <v>294</v>
      </c>
      <c r="D16" s="191"/>
      <c r="E16" s="183">
        <f>-SUM(E11:E13)*D16</f>
        <v>0</v>
      </c>
    </row>
    <row r="17" spans="1:5">
      <c r="A17" s="184"/>
      <c r="B17" s="181"/>
      <c r="C17" s="182"/>
      <c r="D17" s="181"/>
      <c r="E17" s="183"/>
    </row>
    <row r="18" spans="1:5">
      <c r="A18" s="176"/>
      <c r="B18" s="181"/>
      <c r="C18" s="182"/>
      <c r="D18" s="181"/>
      <c r="E18" s="183"/>
    </row>
    <row r="19" spans="1:5">
      <c r="A19" s="176"/>
      <c r="B19" s="181" t="s">
        <v>48</v>
      </c>
      <c r="C19" s="182"/>
      <c r="D19" s="182"/>
      <c r="E19" s="183">
        <f>SUM(E11:E13)+E16</f>
        <v>0</v>
      </c>
    </row>
    <row r="20" spans="1:5">
      <c r="A20" s="176"/>
      <c r="B20" s="181" t="s">
        <v>50</v>
      </c>
      <c r="C20" s="182"/>
      <c r="D20" s="182"/>
      <c r="E20" s="183">
        <f t="shared" ref="E20" si="0">E19*22%</f>
        <v>0</v>
      </c>
    </row>
    <row r="21" spans="1:5" ht="16.5" thickBot="1">
      <c r="A21" s="176"/>
      <c r="B21" s="192" t="s">
        <v>5</v>
      </c>
      <c r="C21" s="193"/>
      <c r="D21" s="193"/>
      <c r="E21" s="194">
        <f t="shared" ref="E21" si="1">SUM(E19:E20)</f>
        <v>0</v>
      </c>
    </row>
    <row r="22" spans="1:5" ht="16.5" thickTop="1">
      <c r="D22" s="181"/>
      <c r="E22" s="183"/>
    </row>
    <row r="31" spans="1:5">
      <c r="B31" s="170" t="s">
        <v>80</v>
      </c>
    </row>
  </sheetData>
  <sheetProtection algorithmName="SHA-512" hashValue="YI0l6neFx6H6pkrplTkcqnL3YNYZKDUs9k+kKTQEDqTz/YKekWApeQxfClV0VxQOzFJT5Y2LVeIK95FqAuaVaA==" saltValue="96km5Zo4i774/PcO4lcF8Q==" spinCount="100000" sheet="1" objects="1" scenarios="1"/>
  <mergeCells count="1">
    <mergeCell ref="B6:C6"/>
  </mergeCells>
  <pageMargins left="0.7" right="0.7" top="0.75" bottom="0.75" header="0.3" footer="0.3"/>
  <pageSetup paperSize="9" scale="6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8"/>
  <sheetViews>
    <sheetView view="pageBreakPreview" topLeftCell="A341" zoomScaleNormal="100" zoomScaleSheetLayoutView="100" workbookViewId="0">
      <selection activeCell="E359" sqref="E359"/>
    </sheetView>
  </sheetViews>
  <sheetFormatPr defaultRowHeight="12.75"/>
  <cols>
    <col min="1" max="1" width="4.85546875" style="1" customWidth="1"/>
    <col min="2" max="2" width="48.7109375" style="1" customWidth="1"/>
    <col min="3" max="4" width="5.140625" style="1" customWidth="1"/>
    <col min="5" max="5" width="12.85546875" style="1" customWidth="1"/>
    <col min="6" max="6" width="12.85546875" style="3" customWidth="1"/>
    <col min="7" max="16384" width="9.140625" style="4"/>
  </cols>
  <sheetData>
    <row r="1" spans="1:6">
      <c r="B1" s="2" t="s">
        <v>82</v>
      </c>
    </row>
    <row r="2" spans="1:6">
      <c r="B2" s="212" t="s">
        <v>83</v>
      </c>
      <c r="C2" s="213"/>
      <c r="D2" s="214"/>
      <c r="E2" s="214"/>
      <c r="F2" s="214"/>
    </row>
    <row r="3" spans="1:6">
      <c r="B3" s="5"/>
      <c r="C3" s="145"/>
      <c r="D3" s="146"/>
      <c r="E3" s="146"/>
      <c r="F3" s="146"/>
    </row>
    <row r="4" spans="1:6">
      <c r="B4" s="2"/>
      <c r="C4" s="2"/>
      <c r="D4" s="2"/>
      <c r="E4" s="2"/>
      <c r="F4" s="13"/>
    </row>
    <row r="5" spans="1:6">
      <c r="A5" s="2"/>
      <c r="B5" s="14" t="s">
        <v>84</v>
      </c>
      <c r="C5" s="14"/>
      <c r="D5" s="14"/>
      <c r="E5" s="15"/>
      <c r="F5" s="11"/>
    </row>
    <row r="6" spans="1:6">
      <c r="A6" s="16"/>
      <c r="B6" s="10" t="s">
        <v>85</v>
      </c>
      <c r="C6" s="8"/>
      <c r="D6" s="8"/>
      <c r="E6" s="17"/>
      <c r="F6" s="17"/>
    </row>
    <row r="7" spans="1:6">
      <c r="A7" s="18"/>
      <c r="B7" s="10" t="s">
        <v>86</v>
      </c>
      <c r="C7" s="8"/>
      <c r="D7" s="8"/>
      <c r="E7" s="17"/>
      <c r="F7" s="17"/>
    </row>
    <row r="8" spans="1:6">
      <c r="A8" s="19"/>
      <c r="B8" s="10" t="s">
        <v>87</v>
      </c>
      <c r="C8" s="8"/>
      <c r="D8" s="8"/>
      <c r="E8" s="17"/>
      <c r="F8" s="17"/>
    </row>
    <row r="9" spans="1:6">
      <c r="A9" s="20"/>
      <c r="B9" s="10" t="s">
        <v>88</v>
      </c>
      <c r="C9" s="8"/>
      <c r="D9" s="8"/>
      <c r="E9" s="17"/>
      <c r="F9" s="17"/>
    </row>
    <row r="10" spans="1:6">
      <c r="A10" s="21"/>
      <c r="B10" s="10" t="s">
        <v>89</v>
      </c>
      <c r="C10" s="8"/>
      <c r="D10" s="8"/>
      <c r="E10" s="22"/>
      <c r="F10" s="17"/>
    </row>
    <row r="11" spans="1:6">
      <c r="B11" s="2"/>
      <c r="C11" s="2"/>
      <c r="D11" s="2"/>
      <c r="E11" s="23"/>
    </row>
    <row r="12" spans="1:6">
      <c r="B12" s="24" t="s">
        <v>90</v>
      </c>
      <c r="C12" s="2"/>
      <c r="D12" s="2"/>
      <c r="E12" s="23"/>
    </row>
    <row r="13" spans="1:6">
      <c r="B13" s="24"/>
      <c r="C13" s="2"/>
      <c r="D13" s="2"/>
      <c r="E13" s="23"/>
    </row>
    <row r="14" spans="1:6">
      <c r="B14" s="24"/>
      <c r="C14" s="2"/>
      <c r="D14" s="2"/>
      <c r="E14" s="23"/>
    </row>
    <row r="15" spans="1:6">
      <c r="B15" s="25" t="s">
        <v>91</v>
      </c>
      <c r="C15" s="26"/>
      <c r="D15" s="26"/>
      <c r="E15" s="27"/>
      <c r="F15" s="28"/>
    </row>
    <row r="16" spans="1:6" ht="25.5">
      <c r="B16" s="29" t="s">
        <v>92</v>
      </c>
      <c r="E16" s="30"/>
    </row>
    <row r="17" spans="1:6" ht="102">
      <c r="B17" s="29" t="s">
        <v>93</v>
      </c>
      <c r="E17" s="30"/>
    </row>
    <row r="18" spans="1:6" ht="51">
      <c r="B18" s="29" t="s">
        <v>94</v>
      </c>
      <c r="E18" s="30"/>
    </row>
    <row r="19" spans="1:6" ht="25.5">
      <c r="B19" s="29" t="s">
        <v>95</v>
      </c>
      <c r="E19" s="30"/>
    </row>
    <row r="20" spans="1:6" ht="38.25">
      <c r="B20" s="29" t="s">
        <v>96</v>
      </c>
      <c r="E20" s="30"/>
    </row>
    <row r="21" spans="1:6">
      <c r="B21" s="29" t="s">
        <v>97</v>
      </c>
      <c r="E21" s="30"/>
    </row>
    <row r="22" spans="1:6">
      <c r="B22" s="29"/>
      <c r="E22" s="30"/>
    </row>
    <row r="23" spans="1:6">
      <c r="B23" s="31" t="s">
        <v>98</v>
      </c>
      <c r="E23" s="30"/>
    </row>
    <row r="24" spans="1:6" ht="127.5">
      <c r="B24" s="29" t="s">
        <v>99</v>
      </c>
      <c r="E24" s="30"/>
    </row>
    <row r="25" spans="1:6" ht="102">
      <c r="B25" s="29" t="s">
        <v>100</v>
      </c>
      <c r="E25" s="30"/>
    </row>
    <row r="26" spans="1:6" ht="63.75">
      <c r="B26" s="29" t="s">
        <v>101</v>
      </c>
      <c r="E26" s="30"/>
    </row>
    <row r="27" spans="1:6" ht="25.5">
      <c r="B27" s="32" t="s">
        <v>102</v>
      </c>
      <c r="E27" s="30"/>
    </row>
    <row r="28" spans="1:6">
      <c r="A28" s="33"/>
      <c r="B28" s="34"/>
      <c r="C28" s="35"/>
      <c r="D28" s="36"/>
      <c r="E28" s="37"/>
      <c r="F28" s="38"/>
    </row>
    <row r="29" spans="1:6">
      <c r="A29" s="33"/>
      <c r="B29" s="39" t="s">
        <v>103</v>
      </c>
      <c r="C29" s="40"/>
      <c r="D29" s="41"/>
      <c r="E29" s="42"/>
      <c r="F29" s="43"/>
    </row>
    <row r="30" spans="1:6" ht="63.75">
      <c r="A30" s="33"/>
      <c r="B30" s="44" t="s">
        <v>104</v>
      </c>
      <c r="C30" s="45"/>
      <c r="D30" s="46"/>
      <c r="E30" s="47"/>
      <c r="F30" s="48"/>
    </row>
    <row r="31" spans="1:6" ht="25.5">
      <c r="A31" s="33"/>
      <c r="B31" s="49" t="s">
        <v>90</v>
      </c>
      <c r="C31" s="50"/>
      <c r="D31" s="46"/>
      <c r="E31" s="47"/>
      <c r="F31" s="48"/>
    </row>
    <row r="32" spans="1:6">
      <c r="A32" s="33"/>
      <c r="B32" s="49" t="s">
        <v>105</v>
      </c>
      <c r="C32" s="50"/>
      <c r="D32" s="46"/>
      <c r="E32" s="47"/>
      <c r="F32" s="48"/>
    </row>
    <row r="33" spans="1:6" ht="25.5">
      <c r="A33" s="33"/>
      <c r="B33" s="49" t="s">
        <v>106</v>
      </c>
      <c r="C33" s="50"/>
      <c r="D33" s="46"/>
      <c r="E33" s="47"/>
      <c r="F33" s="48"/>
    </row>
    <row r="34" spans="1:6" ht="51">
      <c r="A34" s="33"/>
      <c r="B34" s="49" t="s">
        <v>107</v>
      </c>
      <c r="C34" s="50"/>
      <c r="D34" s="46"/>
      <c r="E34" s="47"/>
      <c r="F34" s="48"/>
    </row>
    <row r="35" spans="1:6" ht="25.5">
      <c r="A35" s="33"/>
      <c r="B35" s="49" t="s">
        <v>108</v>
      </c>
      <c r="C35" s="50"/>
      <c r="D35" s="46"/>
      <c r="E35" s="47"/>
      <c r="F35" s="48"/>
    </row>
    <row r="36" spans="1:6" ht="38.25">
      <c r="A36" s="33"/>
      <c r="B36" s="49" t="s">
        <v>109</v>
      </c>
      <c r="C36" s="50"/>
      <c r="D36" s="46"/>
      <c r="E36" s="47"/>
      <c r="F36" s="48"/>
    </row>
    <row r="37" spans="1:6" ht="51">
      <c r="A37" s="33"/>
      <c r="B37" s="49" t="s">
        <v>110</v>
      </c>
      <c r="C37" s="50"/>
      <c r="D37" s="46"/>
      <c r="E37" s="47"/>
      <c r="F37" s="48"/>
    </row>
    <row r="38" spans="1:6" ht="38.25">
      <c r="A38" s="33"/>
      <c r="B38" s="49" t="s">
        <v>111</v>
      </c>
      <c r="C38" s="50"/>
      <c r="D38" s="46"/>
      <c r="E38" s="47"/>
      <c r="F38" s="48"/>
    </row>
    <row r="39" spans="1:6">
      <c r="A39" s="33"/>
      <c r="B39" s="51" t="s">
        <v>112</v>
      </c>
      <c r="C39" s="52"/>
      <c r="D39" s="53"/>
      <c r="E39" s="54"/>
      <c r="F39" s="55"/>
    </row>
    <row r="40" spans="1:6">
      <c r="A40" s="33"/>
      <c r="B40" s="56"/>
      <c r="C40" s="52"/>
      <c r="D40" s="53"/>
      <c r="E40" s="54"/>
      <c r="F40" s="55"/>
    </row>
    <row r="41" spans="1:6">
      <c r="A41" s="33"/>
      <c r="B41" s="56" t="s">
        <v>113</v>
      </c>
      <c r="C41" s="57"/>
      <c r="D41" s="58"/>
      <c r="E41" s="59"/>
      <c r="F41" s="60"/>
    </row>
    <row r="42" spans="1:6" ht="63.75">
      <c r="A42" s="33"/>
      <c r="B42" s="49" t="s">
        <v>114</v>
      </c>
      <c r="C42" s="57"/>
      <c r="D42" s="58"/>
      <c r="E42" s="59"/>
      <c r="F42" s="60"/>
    </row>
    <row r="43" spans="1:6" ht="153">
      <c r="A43" s="33"/>
      <c r="B43" s="61" t="s">
        <v>296</v>
      </c>
      <c r="C43" s="62"/>
      <c r="D43" s="63"/>
      <c r="E43" s="64"/>
      <c r="F43" s="65"/>
    </row>
    <row r="44" spans="1:6" ht="89.25">
      <c r="A44" s="33"/>
      <c r="B44" s="49" t="s">
        <v>115</v>
      </c>
      <c r="C44" s="62"/>
      <c r="D44" s="63"/>
      <c r="E44" s="64"/>
      <c r="F44" s="65"/>
    </row>
    <row r="45" spans="1:6" ht="38.25">
      <c r="A45" s="33"/>
      <c r="B45" s="49" t="s">
        <v>297</v>
      </c>
      <c r="C45" s="62"/>
      <c r="D45" s="63"/>
      <c r="E45" s="64"/>
      <c r="F45" s="65"/>
    </row>
    <row r="46" spans="1:6" ht="89.25">
      <c r="A46" s="33"/>
      <c r="B46" s="49" t="s">
        <v>298</v>
      </c>
      <c r="C46" s="5"/>
      <c r="D46" s="6"/>
      <c r="E46" s="66"/>
      <c r="F46" s="7"/>
    </row>
    <row r="47" spans="1:6" ht="38.25">
      <c r="A47" s="33"/>
      <c r="B47" s="49" t="s">
        <v>116</v>
      </c>
      <c r="C47" s="5"/>
      <c r="D47" s="6"/>
      <c r="E47" s="66"/>
      <c r="F47" s="7"/>
    </row>
    <row r="48" spans="1:6" ht="25.5">
      <c r="A48" s="33"/>
      <c r="B48" s="49" t="s">
        <v>117</v>
      </c>
      <c r="C48" s="5"/>
      <c r="D48" s="6"/>
      <c r="E48" s="66"/>
      <c r="F48" s="7"/>
    </row>
    <row r="49" spans="1:6">
      <c r="A49" s="33"/>
      <c r="B49" s="49"/>
      <c r="C49" s="5"/>
      <c r="D49" s="6"/>
      <c r="E49" s="66"/>
      <c r="F49" s="7"/>
    </row>
    <row r="50" spans="1:6">
      <c r="A50" s="33"/>
      <c r="B50" s="67"/>
      <c r="C50" s="5"/>
      <c r="D50" s="6"/>
      <c r="E50" s="66"/>
      <c r="F50" s="7"/>
    </row>
    <row r="51" spans="1:6" ht="25.5">
      <c r="A51" s="68" t="s">
        <v>118</v>
      </c>
      <c r="B51" s="69" t="s">
        <v>119</v>
      </c>
      <c r="C51" s="69" t="s">
        <v>120</v>
      </c>
      <c r="D51" s="70" t="s">
        <v>121</v>
      </c>
      <c r="E51" s="71" t="s">
        <v>122</v>
      </c>
      <c r="F51" s="9" t="s">
        <v>123</v>
      </c>
    </row>
    <row r="52" spans="1:6">
      <c r="A52" s="33"/>
      <c r="B52" s="72"/>
      <c r="C52" s="73"/>
      <c r="D52" s="74"/>
      <c r="E52" s="75"/>
      <c r="F52" s="76"/>
    </row>
    <row r="53" spans="1:6">
      <c r="A53" s="77"/>
      <c r="B53" s="78" t="s">
        <v>124</v>
      </c>
      <c r="C53" s="79"/>
      <c r="D53" s="80"/>
      <c r="E53" s="81"/>
      <c r="F53" s="82"/>
    </row>
    <row r="54" spans="1:6">
      <c r="A54" s="33"/>
      <c r="B54" s="34"/>
      <c r="C54" s="35"/>
      <c r="D54" s="36"/>
      <c r="E54" s="37"/>
      <c r="F54" s="38"/>
    </row>
    <row r="55" spans="1:6">
      <c r="A55" s="33"/>
      <c r="B55" s="34" t="s">
        <v>125</v>
      </c>
      <c r="C55" s="35"/>
      <c r="D55" s="36"/>
      <c r="E55" s="37"/>
      <c r="F55" s="38"/>
    </row>
    <row r="56" spans="1:6">
      <c r="A56" s="33"/>
      <c r="B56" s="34"/>
      <c r="C56" s="35"/>
      <c r="D56" s="36"/>
      <c r="E56" s="37"/>
      <c r="F56" s="38"/>
    </row>
    <row r="57" spans="1:6">
      <c r="A57" s="83" t="s">
        <v>41</v>
      </c>
      <c r="B57" s="84" t="s">
        <v>126</v>
      </c>
      <c r="C57" s="85"/>
      <c r="D57" s="86"/>
      <c r="E57" s="87"/>
      <c r="F57" s="88"/>
    </row>
    <row r="58" spans="1:6" ht="63.75">
      <c r="A58" s="83"/>
      <c r="B58" s="61" t="s">
        <v>127</v>
      </c>
      <c r="C58" s="35"/>
      <c r="D58" s="36"/>
      <c r="E58" s="89"/>
      <c r="F58" s="90"/>
    </row>
    <row r="59" spans="1:6" ht="51">
      <c r="A59" s="83"/>
      <c r="B59" s="72" t="s">
        <v>128</v>
      </c>
      <c r="C59" s="91"/>
      <c r="D59" s="92">
        <v>1</v>
      </c>
      <c r="E59" s="93">
        <v>0</v>
      </c>
      <c r="F59" s="94">
        <f>PRODUCT(D59,E59)</f>
        <v>0</v>
      </c>
    </row>
    <row r="60" spans="1:6">
      <c r="A60" s="33"/>
      <c r="B60" s="95"/>
      <c r="C60" s="91"/>
      <c r="D60" s="92"/>
      <c r="E60" s="96"/>
      <c r="F60" s="97"/>
    </row>
    <row r="61" spans="1:6">
      <c r="A61" s="83" t="s">
        <v>129</v>
      </c>
      <c r="B61" s="98" t="s">
        <v>130</v>
      </c>
      <c r="C61" s="99"/>
      <c r="D61" s="86"/>
      <c r="E61" s="100"/>
      <c r="F61" s="101"/>
    </row>
    <row r="62" spans="1:6" ht="63.75">
      <c r="A62" s="83"/>
      <c r="B62" s="61" t="s">
        <v>131</v>
      </c>
      <c r="C62" s="35"/>
      <c r="D62" s="36"/>
      <c r="E62" s="89"/>
      <c r="F62" s="90"/>
    </row>
    <row r="63" spans="1:6" ht="51">
      <c r="A63" s="83"/>
      <c r="B63" s="72" t="s">
        <v>132</v>
      </c>
      <c r="C63" s="35"/>
      <c r="D63" s="36"/>
      <c r="E63" s="89"/>
      <c r="F63" s="90"/>
    </row>
    <row r="64" spans="1:6" ht="25.5">
      <c r="A64" s="83"/>
      <c r="B64" s="61" t="s">
        <v>133</v>
      </c>
      <c r="C64" s="91"/>
      <c r="D64" s="92">
        <v>2</v>
      </c>
      <c r="E64" s="93">
        <v>0</v>
      </c>
      <c r="F64" s="94">
        <f>PRODUCT(D64,E64)</f>
        <v>0</v>
      </c>
    </row>
    <row r="65" spans="1:6">
      <c r="A65" s="33"/>
      <c r="B65" s="102"/>
      <c r="C65" s="35"/>
      <c r="D65" s="36"/>
      <c r="E65" s="37"/>
      <c r="F65" s="38"/>
    </row>
    <row r="66" spans="1:6">
      <c r="A66" s="103" t="s">
        <v>6</v>
      </c>
      <c r="B66" s="98" t="s">
        <v>134</v>
      </c>
      <c r="C66" s="99"/>
      <c r="D66" s="12"/>
      <c r="E66" s="104"/>
      <c r="F66" s="101"/>
    </row>
    <row r="67" spans="1:6" ht="38.25">
      <c r="A67" s="21"/>
      <c r="B67" s="61" t="s">
        <v>135</v>
      </c>
      <c r="C67" s="62" t="s">
        <v>0</v>
      </c>
      <c r="D67" s="1">
        <v>8</v>
      </c>
      <c r="E67" s="93">
        <v>0</v>
      </c>
      <c r="F67" s="94">
        <f>PRODUCT(D67,E67)</f>
        <v>0</v>
      </c>
    </row>
    <row r="68" spans="1:6">
      <c r="A68" s="33"/>
      <c r="B68" s="61"/>
      <c r="C68" s="91"/>
      <c r="D68" s="92"/>
      <c r="E68" s="96"/>
      <c r="F68" s="97"/>
    </row>
    <row r="69" spans="1:6">
      <c r="A69" s="33"/>
      <c r="B69" s="102" t="s">
        <v>136</v>
      </c>
      <c r="C69" s="35"/>
      <c r="D69" s="36"/>
      <c r="E69" s="37"/>
      <c r="F69" s="38"/>
    </row>
    <row r="70" spans="1:6">
      <c r="A70" s="33"/>
      <c r="B70" s="102"/>
      <c r="C70" s="35"/>
      <c r="D70" s="36"/>
      <c r="E70" s="37"/>
      <c r="F70" s="38"/>
    </row>
    <row r="71" spans="1:6">
      <c r="A71" s="83" t="s">
        <v>3</v>
      </c>
      <c r="B71" s="98" t="s">
        <v>126</v>
      </c>
      <c r="C71" s="99"/>
      <c r="D71" s="12"/>
      <c r="E71" s="104"/>
      <c r="F71" s="101"/>
    </row>
    <row r="72" spans="1:6" ht="63.75">
      <c r="A72" s="83"/>
      <c r="B72" s="61" t="s">
        <v>127</v>
      </c>
      <c r="E72" s="93"/>
      <c r="F72" s="105"/>
    </row>
    <row r="73" spans="1:6" ht="51">
      <c r="A73" s="16"/>
      <c r="B73" s="61" t="s">
        <v>128</v>
      </c>
      <c r="C73" s="62" t="s">
        <v>0</v>
      </c>
      <c r="D73" s="1">
        <v>1</v>
      </c>
      <c r="E73" s="93">
        <v>0</v>
      </c>
      <c r="F73" s="94">
        <f>PRODUCT(D73,E73)</f>
        <v>0</v>
      </c>
    </row>
    <row r="74" spans="1:6">
      <c r="A74" s="106"/>
      <c r="B74" s="107"/>
      <c r="C74" s="62"/>
      <c r="E74" s="96"/>
      <c r="F74" s="108"/>
    </row>
    <row r="75" spans="1:6">
      <c r="A75" s="83" t="s">
        <v>4</v>
      </c>
      <c r="B75" s="98" t="s">
        <v>130</v>
      </c>
      <c r="C75" s="99"/>
      <c r="D75" s="12"/>
      <c r="E75" s="104"/>
      <c r="F75" s="101"/>
    </row>
    <row r="76" spans="1:6" ht="63.75">
      <c r="A76" s="83"/>
      <c r="B76" s="61" t="s">
        <v>131</v>
      </c>
      <c r="E76" s="93"/>
      <c r="F76" s="105"/>
    </row>
    <row r="77" spans="1:6" ht="51">
      <c r="A77" s="83"/>
      <c r="B77" s="61" t="s">
        <v>132</v>
      </c>
      <c r="E77" s="93"/>
      <c r="F77" s="105"/>
    </row>
    <row r="78" spans="1:6" ht="25.5">
      <c r="A78" s="83"/>
      <c r="B78" s="61" t="s">
        <v>133</v>
      </c>
      <c r="C78" s="62" t="s">
        <v>0</v>
      </c>
      <c r="D78" s="1">
        <v>1</v>
      </c>
      <c r="E78" s="93">
        <v>0</v>
      </c>
      <c r="F78" s="94">
        <f>PRODUCT(D78,E78)</f>
        <v>0</v>
      </c>
    </row>
    <row r="79" spans="1:6">
      <c r="A79" s="33"/>
      <c r="B79" s="102"/>
      <c r="C79" s="35"/>
      <c r="D79" s="36"/>
      <c r="E79" s="37"/>
      <c r="F79" s="38"/>
    </row>
    <row r="80" spans="1:6">
      <c r="A80" s="103" t="s">
        <v>9</v>
      </c>
      <c r="B80" s="98" t="s">
        <v>134</v>
      </c>
      <c r="C80" s="99"/>
      <c r="D80" s="12"/>
      <c r="E80" s="104"/>
      <c r="F80" s="101"/>
    </row>
    <row r="81" spans="1:6" ht="38.25">
      <c r="A81" s="103"/>
      <c r="B81" s="61" t="s">
        <v>135</v>
      </c>
      <c r="C81" s="62" t="s">
        <v>0</v>
      </c>
      <c r="D81" s="1">
        <v>8</v>
      </c>
      <c r="E81" s="93">
        <v>0</v>
      </c>
      <c r="F81" s="94">
        <f>PRODUCT(D81,E81)</f>
        <v>0</v>
      </c>
    </row>
    <row r="82" spans="1:6">
      <c r="A82" s="33"/>
      <c r="B82" s="109"/>
      <c r="E82" s="96"/>
    </row>
    <row r="83" spans="1:6">
      <c r="A83" s="33"/>
      <c r="B83" s="102" t="s">
        <v>137</v>
      </c>
      <c r="C83" s="91"/>
      <c r="D83" s="92"/>
      <c r="E83" s="96"/>
      <c r="F83" s="97"/>
    </row>
    <row r="84" spans="1:6">
      <c r="A84" s="33"/>
      <c r="B84" s="110"/>
      <c r="C84" s="91"/>
      <c r="D84" s="92"/>
      <c r="E84" s="96"/>
      <c r="F84" s="97"/>
    </row>
    <row r="85" spans="1:6">
      <c r="A85" s="103" t="s">
        <v>10</v>
      </c>
      <c r="B85" s="98" t="s">
        <v>138</v>
      </c>
      <c r="C85" s="85"/>
      <c r="D85" s="86"/>
      <c r="E85" s="111"/>
      <c r="F85" s="112"/>
    </row>
    <row r="86" spans="1:6" ht="409.5">
      <c r="A86" s="103"/>
      <c r="B86" s="61" t="s">
        <v>139</v>
      </c>
      <c r="C86" s="91" t="s">
        <v>0</v>
      </c>
      <c r="D86" s="92">
        <v>2</v>
      </c>
      <c r="E86" s="93">
        <v>0</v>
      </c>
      <c r="F86" s="94">
        <f>PRODUCT(D86,E86)</f>
        <v>0</v>
      </c>
    </row>
    <row r="87" spans="1:6">
      <c r="A87" s="33"/>
      <c r="B87" s="109"/>
      <c r="E87" s="96"/>
    </row>
    <row r="88" spans="1:6">
      <c r="A88" s="33"/>
      <c r="B88" s="102" t="s">
        <v>140</v>
      </c>
      <c r="C88" s="91"/>
      <c r="D88" s="92"/>
      <c r="E88" s="96"/>
      <c r="F88" s="97"/>
    </row>
    <row r="89" spans="1:6">
      <c r="A89" s="33"/>
      <c r="B89" s="110"/>
      <c r="C89" s="91"/>
      <c r="D89" s="92"/>
      <c r="E89" s="96"/>
      <c r="F89" s="97"/>
    </row>
    <row r="90" spans="1:6">
      <c r="A90" s="83" t="s">
        <v>16</v>
      </c>
      <c r="B90" s="98" t="s">
        <v>141</v>
      </c>
      <c r="C90" s="85"/>
      <c r="D90" s="86"/>
      <c r="E90" s="111"/>
      <c r="F90" s="112"/>
    </row>
    <row r="91" spans="1:6" ht="63.75">
      <c r="A91" s="83"/>
      <c r="B91" s="113" t="s">
        <v>142</v>
      </c>
      <c r="C91" s="91" t="s">
        <v>0</v>
      </c>
      <c r="D91" s="92">
        <v>1</v>
      </c>
      <c r="E91" s="93">
        <v>0</v>
      </c>
      <c r="F91" s="94">
        <f>PRODUCT(D91,E91)</f>
        <v>0</v>
      </c>
    </row>
    <row r="92" spans="1:6">
      <c r="A92" s="33"/>
      <c r="B92" s="109"/>
      <c r="E92" s="96"/>
    </row>
    <row r="93" spans="1:6">
      <c r="A93" s="33"/>
      <c r="B93" s="102" t="s">
        <v>143</v>
      </c>
      <c r="C93" s="91"/>
      <c r="D93" s="92"/>
      <c r="E93" s="96"/>
      <c r="F93" s="97"/>
    </row>
    <row r="94" spans="1:6">
      <c r="A94" s="33"/>
      <c r="B94" s="95"/>
      <c r="C94" s="91"/>
      <c r="D94" s="92"/>
      <c r="E94" s="96"/>
      <c r="F94" s="97"/>
    </row>
    <row r="95" spans="1:6">
      <c r="A95" s="83" t="s">
        <v>18</v>
      </c>
      <c r="B95" s="114" t="s">
        <v>144</v>
      </c>
      <c r="C95" s="115"/>
      <c r="D95" s="116"/>
      <c r="E95" s="117"/>
      <c r="F95" s="118"/>
    </row>
    <row r="96" spans="1:6" ht="63.75">
      <c r="A96" s="83"/>
      <c r="B96" s="113" t="s">
        <v>145</v>
      </c>
      <c r="C96" s="91" t="s">
        <v>0</v>
      </c>
      <c r="D96" s="92">
        <v>1</v>
      </c>
      <c r="E96" s="93">
        <v>0</v>
      </c>
      <c r="F96" s="94">
        <f>PRODUCT(D96,E96)</f>
        <v>0</v>
      </c>
    </row>
    <row r="97" spans="1:6">
      <c r="A97" s="33"/>
      <c r="B97" s="119"/>
      <c r="C97" s="91"/>
      <c r="D97" s="92"/>
      <c r="E97" s="96"/>
      <c r="F97" s="97"/>
    </row>
    <row r="98" spans="1:6" ht="25.5">
      <c r="A98" s="120" t="s">
        <v>26</v>
      </c>
      <c r="B98" s="98" t="s">
        <v>146</v>
      </c>
      <c r="C98" s="99"/>
      <c r="D98" s="12"/>
      <c r="E98" s="100"/>
      <c r="F98" s="101"/>
    </row>
    <row r="99" spans="1:6" ht="63.75">
      <c r="A99" s="120"/>
      <c r="B99" s="61" t="s">
        <v>147</v>
      </c>
      <c r="C99" s="91" t="s">
        <v>0</v>
      </c>
      <c r="D99" s="92">
        <v>5</v>
      </c>
      <c r="E99" s="93">
        <v>0</v>
      </c>
      <c r="F99" s="94">
        <f>PRODUCT(D99,E99)</f>
        <v>0</v>
      </c>
    </row>
    <row r="100" spans="1:6">
      <c r="A100" s="33"/>
      <c r="B100" s="119"/>
      <c r="C100" s="91"/>
      <c r="D100" s="92"/>
      <c r="E100" s="96"/>
      <c r="F100" s="97"/>
    </row>
    <row r="101" spans="1:6">
      <c r="A101" s="121" t="s">
        <v>36</v>
      </c>
      <c r="B101" s="98" t="s">
        <v>148</v>
      </c>
      <c r="C101" s="122"/>
      <c r="D101" s="123"/>
      <c r="E101" s="124"/>
      <c r="F101" s="118"/>
    </row>
    <row r="102" spans="1:6">
      <c r="A102" s="121"/>
      <c r="B102" s="125" t="s">
        <v>149</v>
      </c>
      <c r="C102" s="91" t="s">
        <v>0</v>
      </c>
      <c r="D102" s="126"/>
      <c r="E102" s="127">
        <v>0</v>
      </c>
      <c r="F102" s="94">
        <f>PRODUCT(D102,E102)</f>
        <v>0</v>
      </c>
    </row>
    <row r="103" spans="1:6">
      <c r="A103" s="33"/>
      <c r="B103" s="128"/>
      <c r="C103" s="91"/>
      <c r="D103" s="126"/>
      <c r="E103" s="96"/>
      <c r="F103" s="97"/>
    </row>
    <row r="104" spans="1:6">
      <c r="A104" s="33"/>
      <c r="B104" s="102" t="s">
        <v>150</v>
      </c>
      <c r="C104" s="91"/>
      <c r="D104" s="92"/>
      <c r="E104" s="96"/>
      <c r="F104" s="97"/>
    </row>
    <row r="105" spans="1:6">
      <c r="A105" s="129"/>
      <c r="B105" s="128"/>
      <c r="C105" s="91"/>
      <c r="D105" s="92"/>
      <c r="E105" s="96"/>
      <c r="F105" s="97"/>
    </row>
    <row r="106" spans="1:6">
      <c r="A106" s="83" t="s">
        <v>37</v>
      </c>
      <c r="B106" s="114" t="s">
        <v>151</v>
      </c>
      <c r="C106" s="115"/>
      <c r="D106" s="116"/>
      <c r="E106" s="117"/>
      <c r="F106" s="118"/>
    </row>
    <row r="107" spans="1:6" ht="63.75">
      <c r="A107" s="83"/>
      <c r="B107" s="72" t="s">
        <v>152</v>
      </c>
      <c r="C107" s="91" t="s">
        <v>0</v>
      </c>
      <c r="D107" s="92">
        <v>2</v>
      </c>
      <c r="E107" s="93">
        <v>0</v>
      </c>
      <c r="F107" s="94">
        <f>PRODUCT(D107,E107)</f>
        <v>0</v>
      </c>
    </row>
    <row r="108" spans="1:6" ht="38.25">
      <c r="A108" s="83"/>
      <c r="B108" s="125" t="s">
        <v>153</v>
      </c>
      <c r="C108" s="91" t="s">
        <v>0</v>
      </c>
      <c r="D108" s="92">
        <v>1</v>
      </c>
      <c r="E108" s="93">
        <v>0</v>
      </c>
      <c r="F108" s="94">
        <f>PRODUCT(D108,E108)</f>
        <v>0</v>
      </c>
    </row>
    <row r="109" spans="1:6" ht="51">
      <c r="A109" s="83"/>
      <c r="B109" s="72" t="s">
        <v>154</v>
      </c>
      <c r="C109" s="91" t="s">
        <v>0</v>
      </c>
      <c r="D109" s="92">
        <v>2</v>
      </c>
      <c r="E109" s="93">
        <v>0</v>
      </c>
      <c r="F109" s="94">
        <f>PRODUCT(D109,E109)</f>
        <v>0</v>
      </c>
    </row>
    <row r="110" spans="1:6" ht="38.25">
      <c r="A110" s="83"/>
      <c r="B110" s="125" t="s">
        <v>155</v>
      </c>
      <c r="C110" s="91" t="s">
        <v>0</v>
      </c>
      <c r="D110" s="92">
        <v>1</v>
      </c>
      <c r="E110" s="93">
        <v>0</v>
      </c>
      <c r="F110" s="94">
        <f>PRODUCT(D110,E110)</f>
        <v>0</v>
      </c>
    </row>
    <row r="111" spans="1:6">
      <c r="A111" s="33"/>
      <c r="B111" s="130"/>
      <c r="C111" s="91"/>
      <c r="D111" s="92"/>
      <c r="E111" s="96"/>
      <c r="F111" s="97"/>
    </row>
    <row r="112" spans="1:6">
      <c r="A112" s="83" t="s">
        <v>39</v>
      </c>
      <c r="B112" s="114" t="s">
        <v>156</v>
      </c>
      <c r="C112" s="131"/>
      <c r="D112" s="132"/>
      <c r="E112" s="104"/>
      <c r="F112" s="88"/>
    </row>
    <row r="113" spans="1:6" ht="76.5">
      <c r="A113" s="83"/>
      <c r="B113" s="113" t="s">
        <v>157</v>
      </c>
      <c r="C113" s="91"/>
      <c r="D113" s="92"/>
      <c r="E113" s="93"/>
      <c r="F113" s="94"/>
    </row>
    <row r="114" spans="1:6" ht="89.25">
      <c r="A114" s="83" t="s">
        <v>158</v>
      </c>
      <c r="B114" s="125" t="s">
        <v>159</v>
      </c>
      <c r="C114" s="91" t="s">
        <v>0</v>
      </c>
      <c r="D114" s="92">
        <v>1</v>
      </c>
      <c r="E114" s="93">
        <v>0</v>
      </c>
      <c r="F114" s="94">
        <f>PRODUCT(D114,E114)</f>
        <v>0</v>
      </c>
    </row>
    <row r="115" spans="1:6" ht="63.75">
      <c r="A115" s="133" t="s">
        <v>160</v>
      </c>
      <c r="B115" s="125" t="s">
        <v>161</v>
      </c>
      <c r="C115" s="91" t="s">
        <v>0</v>
      </c>
      <c r="D115" s="92">
        <v>1</v>
      </c>
      <c r="E115" s="93">
        <v>0</v>
      </c>
      <c r="F115" s="94">
        <f>PRODUCT(D115,E115)</f>
        <v>0</v>
      </c>
    </row>
    <row r="116" spans="1:6" ht="63.75">
      <c r="A116" s="83" t="s">
        <v>162</v>
      </c>
      <c r="B116" s="125" t="s">
        <v>163</v>
      </c>
      <c r="C116" s="91" t="s">
        <v>0</v>
      </c>
      <c r="D116" s="92">
        <v>1</v>
      </c>
      <c r="E116" s="93">
        <v>0</v>
      </c>
      <c r="F116" s="94">
        <f>PRODUCT(D116,E116)</f>
        <v>0</v>
      </c>
    </row>
    <row r="117" spans="1:6" ht="89.25">
      <c r="A117" s="83" t="s">
        <v>164</v>
      </c>
      <c r="B117" s="125" t="s">
        <v>165</v>
      </c>
      <c r="C117" s="91" t="s">
        <v>0</v>
      </c>
      <c r="D117" s="92">
        <v>1</v>
      </c>
      <c r="E117" s="93">
        <v>0</v>
      </c>
      <c r="F117" s="94">
        <f>PRODUCT(D117,E117)</f>
        <v>0</v>
      </c>
    </row>
    <row r="118" spans="1:6" ht="76.5">
      <c r="A118" s="83" t="s">
        <v>166</v>
      </c>
      <c r="B118" s="125" t="s">
        <v>167</v>
      </c>
      <c r="C118" s="91" t="s">
        <v>0</v>
      </c>
      <c r="D118" s="92">
        <v>2</v>
      </c>
      <c r="E118" s="93">
        <v>0</v>
      </c>
      <c r="F118" s="94">
        <f>PRODUCT(D118,E118)</f>
        <v>0</v>
      </c>
    </row>
    <row r="119" spans="1:6">
      <c r="A119" s="33"/>
      <c r="B119" s="110"/>
      <c r="C119" s="91"/>
      <c r="D119" s="92"/>
      <c r="E119" s="96"/>
      <c r="F119" s="97"/>
    </row>
    <row r="120" spans="1:6">
      <c r="A120" s="134" t="s">
        <v>51</v>
      </c>
      <c r="B120" s="98" t="s">
        <v>168</v>
      </c>
      <c r="C120" s="99"/>
      <c r="D120" s="12"/>
      <c r="E120" s="100"/>
      <c r="F120" s="101"/>
    </row>
    <row r="121" spans="1:6" ht="229.5">
      <c r="A121" s="134"/>
      <c r="B121" s="125" t="s">
        <v>299</v>
      </c>
      <c r="C121" s="91" t="s">
        <v>0</v>
      </c>
      <c r="D121" s="92">
        <v>2</v>
      </c>
      <c r="E121" s="93">
        <v>0</v>
      </c>
      <c r="F121" s="94">
        <f>PRODUCT(D121,E121)</f>
        <v>0</v>
      </c>
    </row>
    <row r="122" spans="1:6">
      <c r="A122" s="33"/>
      <c r="B122" s="110"/>
      <c r="C122" s="91"/>
      <c r="D122" s="92"/>
      <c r="E122" s="96"/>
      <c r="F122" s="97"/>
    </row>
    <row r="123" spans="1:6">
      <c r="A123" s="121" t="s">
        <v>54</v>
      </c>
      <c r="B123" s="98" t="s">
        <v>169</v>
      </c>
      <c r="C123" s="99"/>
      <c r="D123" s="12"/>
      <c r="E123" s="100"/>
      <c r="F123" s="101"/>
    </row>
    <row r="124" spans="1:6" ht="76.5">
      <c r="A124" s="121"/>
      <c r="B124" s="125" t="s">
        <v>300</v>
      </c>
      <c r="C124" s="91" t="s">
        <v>0</v>
      </c>
      <c r="D124" s="92">
        <v>2</v>
      </c>
      <c r="E124" s="93">
        <v>0</v>
      </c>
      <c r="F124" s="94">
        <f>PRODUCT(D124,E124)</f>
        <v>0</v>
      </c>
    </row>
    <row r="125" spans="1:6">
      <c r="A125" s="33"/>
      <c r="B125" s="128"/>
      <c r="C125" s="91"/>
      <c r="D125" s="92"/>
      <c r="E125" s="96"/>
      <c r="F125" s="97"/>
    </row>
    <row r="126" spans="1:6">
      <c r="A126" s="33"/>
      <c r="B126" s="102" t="s">
        <v>170</v>
      </c>
      <c r="C126" s="91"/>
      <c r="D126" s="92"/>
      <c r="E126" s="96"/>
      <c r="F126" s="97"/>
    </row>
    <row r="127" spans="1:6">
      <c r="A127" s="129"/>
      <c r="B127" s="128"/>
      <c r="C127" s="91"/>
      <c r="D127" s="92"/>
      <c r="E127" s="96"/>
      <c r="F127" s="97"/>
    </row>
    <row r="128" spans="1:6">
      <c r="A128" s="83" t="s">
        <v>55</v>
      </c>
      <c r="B128" s="114" t="s">
        <v>151</v>
      </c>
      <c r="C128" s="115"/>
      <c r="D128" s="116"/>
      <c r="E128" s="117"/>
      <c r="F128" s="118"/>
    </row>
    <row r="129" spans="1:6" ht="63.75">
      <c r="A129" s="83"/>
      <c r="B129" s="72" t="s">
        <v>171</v>
      </c>
      <c r="C129" s="91" t="s">
        <v>0</v>
      </c>
      <c r="D129" s="92">
        <v>2</v>
      </c>
      <c r="E129" s="93">
        <v>0</v>
      </c>
      <c r="F129" s="94">
        <f>PRODUCT(D129,E129)</f>
        <v>0</v>
      </c>
    </row>
    <row r="130" spans="1:6" ht="38.25">
      <c r="A130" s="83"/>
      <c r="B130" s="125" t="s">
        <v>153</v>
      </c>
      <c r="C130" s="91" t="s">
        <v>0</v>
      </c>
      <c r="D130" s="92">
        <v>1</v>
      </c>
      <c r="E130" s="93">
        <v>0</v>
      </c>
      <c r="F130" s="94">
        <f>PRODUCT(D130,E130)</f>
        <v>0</v>
      </c>
    </row>
    <row r="131" spans="1:6" ht="51">
      <c r="A131" s="83"/>
      <c r="B131" s="72" t="s">
        <v>172</v>
      </c>
      <c r="C131" s="91" t="s">
        <v>0</v>
      </c>
      <c r="D131" s="92">
        <v>2</v>
      </c>
      <c r="E131" s="93">
        <v>0</v>
      </c>
      <c r="F131" s="94">
        <f>PRODUCT(D131,E131)</f>
        <v>0</v>
      </c>
    </row>
    <row r="132" spans="1:6" ht="38.25">
      <c r="A132" s="83"/>
      <c r="B132" s="125" t="s">
        <v>155</v>
      </c>
      <c r="C132" s="91" t="s">
        <v>0</v>
      </c>
      <c r="D132" s="92">
        <v>1</v>
      </c>
      <c r="E132" s="93">
        <v>0</v>
      </c>
      <c r="F132" s="94">
        <f>PRODUCT(D132,E132)</f>
        <v>0</v>
      </c>
    </row>
    <row r="133" spans="1:6">
      <c r="A133" s="33"/>
      <c r="B133" s="130"/>
      <c r="C133" s="91"/>
      <c r="D133" s="92"/>
      <c r="E133" s="96"/>
      <c r="F133" s="97"/>
    </row>
    <row r="134" spans="1:6">
      <c r="A134" s="83" t="s">
        <v>56</v>
      </c>
      <c r="B134" s="114" t="s">
        <v>156</v>
      </c>
      <c r="C134" s="131"/>
      <c r="D134" s="132"/>
      <c r="E134" s="104"/>
      <c r="F134" s="88"/>
    </row>
    <row r="135" spans="1:6" ht="76.5">
      <c r="A135" s="83"/>
      <c r="B135" s="113" t="s">
        <v>173</v>
      </c>
      <c r="C135" s="91"/>
      <c r="D135" s="92"/>
      <c r="E135" s="93"/>
      <c r="F135" s="94"/>
    </row>
    <row r="136" spans="1:6" ht="89.25">
      <c r="A136" s="83" t="s">
        <v>174</v>
      </c>
      <c r="B136" s="125" t="s">
        <v>159</v>
      </c>
      <c r="C136" s="91" t="s">
        <v>0</v>
      </c>
      <c r="D136" s="92">
        <v>1</v>
      </c>
      <c r="E136" s="93">
        <v>0</v>
      </c>
      <c r="F136" s="94">
        <f>PRODUCT(D136,E136)</f>
        <v>0</v>
      </c>
    </row>
    <row r="137" spans="1:6" ht="63.75">
      <c r="A137" s="133"/>
      <c r="B137" s="125" t="s">
        <v>161</v>
      </c>
      <c r="C137" s="91" t="s">
        <v>0</v>
      </c>
      <c r="D137" s="92">
        <v>1</v>
      </c>
      <c r="E137" s="93">
        <v>0</v>
      </c>
      <c r="F137" s="94">
        <f>PRODUCT(D137,E137)</f>
        <v>0</v>
      </c>
    </row>
    <row r="138" spans="1:6" ht="63.75">
      <c r="A138" s="83" t="s">
        <v>175</v>
      </c>
      <c r="B138" s="125" t="s">
        <v>163</v>
      </c>
      <c r="C138" s="91" t="s">
        <v>0</v>
      </c>
      <c r="D138" s="92">
        <v>1</v>
      </c>
      <c r="E138" s="93">
        <v>0</v>
      </c>
      <c r="F138" s="94">
        <f>PRODUCT(D138,E138)</f>
        <v>0</v>
      </c>
    </row>
    <row r="139" spans="1:6" ht="89.25">
      <c r="A139" s="83" t="s">
        <v>176</v>
      </c>
      <c r="B139" s="125" t="s">
        <v>165</v>
      </c>
      <c r="C139" s="91" t="s">
        <v>0</v>
      </c>
      <c r="D139" s="92">
        <v>1</v>
      </c>
      <c r="E139" s="93">
        <v>0</v>
      </c>
      <c r="F139" s="94">
        <f>PRODUCT(D139,E139)</f>
        <v>0</v>
      </c>
    </row>
    <row r="140" spans="1:6" ht="76.5">
      <c r="A140" s="83" t="s">
        <v>177</v>
      </c>
      <c r="B140" s="125" t="s">
        <v>167</v>
      </c>
      <c r="C140" s="91" t="s">
        <v>0</v>
      </c>
      <c r="D140" s="92">
        <v>2</v>
      </c>
      <c r="E140" s="93">
        <v>0</v>
      </c>
      <c r="F140" s="94">
        <f>PRODUCT(D140,E140)</f>
        <v>0</v>
      </c>
    </row>
    <row r="141" spans="1:6">
      <c r="A141" s="33"/>
      <c r="B141" s="110"/>
      <c r="C141" s="91"/>
      <c r="D141" s="92"/>
      <c r="E141" s="96"/>
      <c r="F141" s="97"/>
    </row>
    <row r="142" spans="1:6">
      <c r="A142" s="134" t="s">
        <v>57</v>
      </c>
      <c r="B142" s="98" t="s">
        <v>168</v>
      </c>
      <c r="C142" s="99"/>
      <c r="D142" s="12"/>
      <c r="E142" s="100"/>
      <c r="F142" s="101"/>
    </row>
    <row r="143" spans="1:6" ht="229.5">
      <c r="A143" s="134"/>
      <c r="B143" s="125" t="s">
        <v>299</v>
      </c>
      <c r="C143" s="91" t="s">
        <v>0</v>
      </c>
      <c r="D143" s="92">
        <v>2</v>
      </c>
      <c r="E143" s="93">
        <v>0</v>
      </c>
      <c r="F143" s="94">
        <f>PRODUCT(D143,E143)</f>
        <v>0</v>
      </c>
    </row>
    <row r="144" spans="1:6">
      <c r="A144" s="33"/>
      <c r="B144" s="110"/>
      <c r="C144" s="91"/>
      <c r="D144" s="92"/>
      <c r="E144" s="96"/>
      <c r="F144" s="97"/>
    </row>
    <row r="145" spans="1:6">
      <c r="A145" s="121" t="s">
        <v>58</v>
      </c>
      <c r="B145" s="98" t="s">
        <v>169</v>
      </c>
      <c r="C145" s="99"/>
      <c r="D145" s="12"/>
      <c r="E145" s="100"/>
      <c r="F145" s="101"/>
    </row>
    <row r="146" spans="1:6" ht="76.5">
      <c r="A146" s="121"/>
      <c r="B146" s="125" t="s">
        <v>301</v>
      </c>
      <c r="C146" s="91" t="s">
        <v>0</v>
      </c>
      <c r="D146" s="92">
        <v>2</v>
      </c>
      <c r="E146" s="93">
        <v>0</v>
      </c>
      <c r="F146" s="94">
        <f>PRODUCT(D146,E146)</f>
        <v>0</v>
      </c>
    </row>
    <row r="147" spans="1:6">
      <c r="A147" s="33"/>
      <c r="B147" s="34"/>
      <c r="C147" s="35"/>
      <c r="D147" s="36"/>
      <c r="E147" s="37"/>
      <c r="F147" s="38"/>
    </row>
    <row r="148" spans="1:6">
      <c r="A148" s="33"/>
      <c r="B148" s="34" t="s">
        <v>178</v>
      </c>
      <c r="C148" s="35"/>
      <c r="D148" s="36"/>
      <c r="E148" s="37"/>
      <c r="F148" s="38"/>
    </row>
    <row r="149" spans="1:6">
      <c r="A149" s="33"/>
      <c r="B149" s="95"/>
      <c r="C149" s="91"/>
      <c r="D149" s="92"/>
      <c r="E149" s="96"/>
      <c r="F149" s="97"/>
    </row>
    <row r="150" spans="1:6">
      <c r="A150" s="83" t="s">
        <v>179</v>
      </c>
      <c r="B150" s="98" t="s">
        <v>180</v>
      </c>
      <c r="C150" s="99"/>
      <c r="D150" s="86"/>
      <c r="E150" s="100"/>
      <c r="F150" s="101"/>
    </row>
    <row r="151" spans="1:6" ht="63.75">
      <c r="A151" s="83"/>
      <c r="B151" s="72" t="s">
        <v>181</v>
      </c>
      <c r="C151" s="35"/>
      <c r="D151" s="36"/>
      <c r="E151" s="89"/>
      <c r="F151" s="90"/>
    </row>
    <row r="152" spans="1:6" ht="51">
      <c r="A152" s="83"/>
      <c r="B152" s="72" t="s">
        <v>182</v>
      </c>
      <c r="C152" s="35"/>
      <c r="D152" s="36"/>
      <c r="E152" s="89"/>
      <c r="F152" s="90"/>
    </row>
    <row r="153" spans="1:6" ht="25.5">
      <c r="A153" s="83"/>
      <c r="B153" s="61" t="s">
        <v>183</v>
      </c>
      <c r="C153" s="91"/>
      <c r="D153" s="92">
        <v>3</v>
      </c>
      <c r="E153" s="93">
        <v>0</v>
      </c>
      <c r="F153" s="94">
        <f>PRODUCT(D153,E153)</f>
        <v>0</v>
      </c>
    </row>
    <row r="154" spans="1:6">
      <c r="A154" s="33"/>
      <c r="B154" s="102"/>
      <c r="C154" s="35"/>
      <c r="D154" s="36"/>
      <c r="E154" s="37"/>
      <c r="F154" s="38"/>
    </row>
    <row r="155" spans="1:6">
      <c r="A155" s="103" t="s">
        <v>59</v>
      </c>
      <c r="B155" s="98" t="s">
        <v>134</v>
      </c>
      <c r="C155" s="99"/>
      <c r="D155" s="12"/>
      <c r="E155" s="104"/>
      <c r="F155" s="101"/>
    </row>
    <row r="156" spans="1:6" ht="38.25">
      <c r="A156" s="21"/>
      <c r="B156" s="61" t="s">
        <v>135</v>
      </c>
      <c r="C156" s="62" t="s">
        <v>0</v>
      </c>
      <c r="D156" s="1">
        <v>9</v>
      </c>
      <c r="E156" s="93">
        <v>0</v>
      </c>
      <c r="F156" s="94">
        <f>PRODUCT(D156,E156)</f>
        <v>0</v>
      </c>
    </row>
    <row r="157" spans="1:6">
      <c r="A157" s="33"/>
      <c r="B157" s="61"/>
      <c r="C157" s="91"/>
      <c r="D157" s="92"/>
      <c r="E157" s="96"/>
      <c r="F157" s="97"/>
    </row>
    <row r="158" spans="1:6">
      <c r="A158" s="33"/>
      <c r="B158" s="34" t="s">
        <v>184</v>
      </c>
      <c r="C158" s="35"/>
      <c r="D158" s="36"/>
      <c r="E158" s="37"/>
      <c r="F158" s="38"/>
    </row>
    <row r="159" spans="1:6">
      <c r="A159" s="33"/>
      <c r="B159" s="95"/>
      <c r="C159" s="91"/>
      <c r="D159" s="92"/>
      <c r="E159" s="96"/>
      <c r="F159" s="97"/>
    </row>
    <row r="160" spans="1:6">
      <c r="A160" s="83" t="s">
        <v>185</v>
      </c>
      <c r="B160" s="98" t="s">
        <v>180</v>
      </c>
      <c r="C160" s="99"/>
      <c r="D160" s="86"/>
      <c r="E160" s="100"/>
      <c r="F160" s="101"/>
    </row>
    <row r="161" spans="1:6" ht="63.75">
      <c r="A161" s="83"/>
      <c r="B161" s="72" t="s">
        <v>181</v>
      </c>
      <c r="C161" s="35"/>
      <c r="D161" s="36"/>
      <c r="E161" s="89"/>
      <c r="F161" s="90"/>
    </row>
    <row r="162" spans="1:6" ht="51">
      <c r="A162" s="83"/>
      <c r="B162" s="72" t="s">
        <v>182</v>
      </c>
      <c r="C162" s="35"/>
      <c r="D162" s="36"/>
      <c r="E162" s="89"/>
      <c r="F162" s="90"/>
    </row>
    <row r="163" spans="1:6" ht="25.5">
      <c r="A163" s="83"/>
      <c r="B163" s="61" t="s">
        <v>183</v>
      </c>
      <c r="C163" s="91"/>
      <c r="D163" s="92">
        <v>3</v>
      </c>
      <c r="E163" s="93">
        <v>0</v>
      </c>
      <c r="F163" s="94">
        <f>PRODUCT(D163,E163)</f>
        <v>0</v>
      </c>
    </row>
    <row r="164" spans="1:6">
      <c r="A164" s="33"/>
      <c r="B164" s="102"/>
      <c r="C164" s="35"/>
      <c r="D164" s="36"/>
      <c r="E164" s="37"/>
      <c r="F164" s="38"/>
    </row>
    <row r="165" spans="1:6">
      <c r="A165" s="103" t="s">
        <v>60</v>
      </c>
      <c r="B165" s="98" t="s">
        <v>134</v>
      </c>
      <c r="C165" s="99"/>
      <c r="D165" s="12"/>
      <c r="E165" s="104"/>
      <c r="F165" s="101"/>
    </row>
    <row r="166" spans="1:6" ht="38.25">
      <c r="A166" s="21"/>
      <c r="B166" s="61" t="s">
        <v>135</v>
      </c>
      <c r="C166" s="62" t="s">
        <v>0</v>
      </c>
      <c r="D166" s="1">
        <v>9</v>
      </c>
      <c r="E166" s="93">
        <v>0</v>
      </c>
      <c r="F166" s="94">
        <f>PRODUCT(D166,E166)</f>
        <v>0</v>
      </c>
    </row>
    <row r="167" spans="1:6">
      <c r="A167" s="33"/>
      <c r="B167" s="61"/>
      <c r="C167" s="91"/>
      <c r="D167" s="92"/>
      <c r="E167" s="96"/>
      <c r="F167" s="97"/>
    </row>
    <row r="168" spans="1:6">
      <c r="A168" s="33"/>
      <c r="B168" s="34" t="s">
        <v>186</v>
      </c>
      <c r="C168" s="35"/>
      <c r="D168" s="36"/>
      <c r="E168" s="37"/>
      <c r="F168" s="38"/>
    </row>
    <row r="169" spans="1:6">
      <c r="A169" s="33"/>
      <c r="B169" s="95"/>
      <c r="C169" s="91"/>
      <c r="D169" s="92"/>
      <c r="E169" s="96"/>
      <c r="F169" s="97"/>
    </row>
    <row r="170" spans="1:6">
      <c r="A170" s="83" t="s">
        <v>187</v>
      </c>
      <c r="B170" s="98" t="s">
        <v>180</v>
      </c>
      <c r="C170" s="99"/>
      <c r="D170" s="86"/>
      <c r="E170" s="100"/>
      <c r="F170" s="101"/>
    </row>
    <row r="171" spans="1:6" ht="63.75">
      <c r="A171" s="83"/>
      <c r="B171" s="72" t="s">
        <v>181</v>
      </c>
      <c r="C171" s="35"/>
      <c r="D171" s="36"/>
      <c r="E171" s="89"/>
      <c r="F171" s="90"/>
    </row>
    <row r="172" spans="1:6" ht="51">
      <c r="A172" s="83"/>
      <c r="B172" s="72" t="s">
        <v>182</v>
      </c>
      <c r="C172" s="35"/>
      <c r="D172" s="36"/>
      <c r="E172" s="89"/>
      <c r="F172" s="90"/>
    </row>
    <row r="173" spans="1:6" ht="25.5">
      <c r="A173" s="83"/>
      <c r="B173" s="61" t="s">
        <v>183</v>
      </c>
      <c r="C173" s="91"/>
      <c r="D173" s="92">
        <v>3</v>
      </c>
      <c r="E173" s="93">
        <v>0</v>
      </c>
      <c r="F173" s="94">
        <f>PRODUCT(D173,E173)</f>
        <v>0</v>
      </c>
    </row>
    <row r="174" spans="1:6">
      <c r="A174" s="33"/>
      <c r="B174" s="102"/>
      <c r="C174" s="35"/>
      <c r="D174" s="36"/>
      <c r="E174" s="37"/>
      <c r="F174" s="38"/>
    </row>
    <row r="175" spans="1:6">
      <c r="A175" s="103" t="s">
        <v>61</v>
      </c>
      <c r="B175" s="98" t="s">
        <v>134</v>
      </c>
      <c r="C175" s="99"/>
      <c r="D175" s="12"/>
      <c r="E175" s="104"/>
      <c r="F175" s="101"/>
    </row>
    <row r="176" spans="1:6" ht="38.25">
      <c r="A176" s="21"/>
      <c r="B176" s="61" t="s">
        <v>135</v>
      </c>
      <c r="C176" s="62" t="s">
        <v>0</v>
      </c>
      <c r="D176" s="1">
        <v>9</v>
      </c>
      <c r="E176" s="93">
        <v>0</v>
      </c>
      <c r="F176" s="94">
        <f>PRODUCT(D176,E176)</f>
        <v>0</v>
      </c>
    </row>
    <row r="177" spans="1:6">
      <c r="A177" s="33"/>
      <c r="B177" s="61"/>
      <c r="C177" s="91"/>
      <c r="D177" s="92"/>
      <c r="E177" s="96"/>
      <c r="F177" s="97"/>
    </row>
    <row r="178" spans="1:6">
      <c r="A178" s="33"/>
      <c r="B178" s="34" t="s">
        <v>188</v>
      </c>
      <c r="C178" s="35"/>
      <c r="D178" s="36"/>
      <c r="E178" s="37"/>
      <c r="F178" s="38"/>
    </row>
    <row r="179" spans="1:6">
      <c r="A179" s="33"/>
      <c r="B179" s="95"/>
      <c r="C179" s="91"/>
      <c r="D179" s="92"/>
      <c r="E179" s="96"/>
      <c r="F179" s="97"/>
    </row>
    <row r="180" spans="1:6">
      <c r="A180" s="83" t="s">
        <v>189</v>
      </c>
      <c r="B180" s="98" t="s">
        <v>180</v>
      </c>
      <c r="C180" s="99"/>
      <c r="D180" s="86"/>
      <c r="E180" s="100"/>
      <c r="F180" s="101"/>
    </row>
    <row r="181" spans="1:6" ht="63.75">
      <c r="A181" s="83"/>
      <c r="B181" s="72" t="s">
        <v>181</v>
      </c>
      <c r="C181" s="35"/>
      <c r="D181" s="36"/>
      <c r="E181" s="89"/>
      <c r="F181" s="90"/>
    </row>
    <row r="182" spans="1:6" ht="51">
      <c r="A182" s="83"/>
      <c r="B182" s="72" t="s">
        <v>182</v>
      </c>
      <c r="C182" s="35"/>
      <c r="D182" s="36"/>
      <c r="E182" s="89"/>
      <c r="F182" s="90"/>
    </row>
    <row r="183" spans="1:6" ht="25.5">
      <c r="A183" s="83"/>
      <c r="B183" s="61" t="s">
        <v>183</v>
      </c>
      <c r="C183" s="91"/>
      <c r="D183" s="92">
        <v>3</v>
      </c>
      <c r="E183" s="93">
        <v>0</v>
      </c>
      <c r="F183" s="94">
        <f>PRODUCT(D183,E183)</f>
        <v>0</v>
      </c>
    </row>
    <row r="184" spans="1:6">
      <c r="A184" s="33"/>
      <c r="B184" s="102"/>
      <c r="C184" s="35"/>
      <c r="D184" s="36"/>
      <c r="E184" s="37"/>
      <c r="F184" s="38"/>
    </row>
    <row r="185" spans="1:6">
      <c r="A185" s="103" t="s">
        <v>62</v>
      </c>
      <c r="B185" s="98" t="s">
        <v>134</v>
      </c>
      <c r="C185" s="99"/>
      <c r="D185" s="12"/>
      <c r="E185" s="104"/>
      <c r="F185" s="101"/>
    </row>
    <row r="186" spans="1:6" ht="38.25">
      <c r="A186" s="21"/>
      <c r="B186" s="61" t="s">
        <v>135</v>
      </c>
      <c r="C186" s="62" t="s">
        <v>0</v>
      </c>
      <c r="D186" s="1">
        <v>9</v>
      </c>
      <c r="E186" s="93">
        <v>0</v>
      </c>
      <c r="F186" s="94">
        <f>PRODUCT(D186,E186)</f>
        <v>0</v>
      </c>
    </row>
    <row r="187" spans="1:6">
      <c r="A187" s="33"/>
      <c r="B187" s="61"/>
      <c r="C187" s="91"/>
      <c r="D187" s="92"/>
      <c r="E187" s="96"/>
      <c r="F187" s="97"/>
    </row>
    <row r="188" spans="1:6">
      <c r="A188" s="33"/>
      <c r="B188" s="34" t="s">
        <v>190</v>
      </c>
      <c r="C188" s="35"/>
      <c r="D188" s="36"/>
      <c r="E188" s="37"/>
      <c r="F188" s="38"/>
    </row>
    <row r="189" spans="1:6">
      <c r="A189" s="33"/>
      <c r="B189" s="95"/>
      <c r="C189" s="91"/>
      <c r="D189" s="92"/>
      <c r="E189" s="96"/>
      <c r="F189" s="97"/>
    </row>
    <row r="190" spans="1:6">
      <c r="A190" s="83" t="s">
        <v>191</v>
      </c>
      <c r="B190" s="98" t="s">
        <v>180</v>
      </c>
      <c r="C190" s="99"/>
      <c r="D190" s="86"/>
      <c r="E190" s="100"/>
      <c r="F190" s="101"/>
    </row>
    <row r="191" spans="1:6" ht="63.75">
      <c r="A191" s="83"/>
      <c r="B191" s="72" t="s">
        <v>181</v>
      </c>
      <c r="C191" s="35"/>
      <c r="D191" s="36"/>
      <c r="E191" s="89"/>
      <c r="F191" s="90"/>
    </row>
    <row r="192" spans="1:6" ht="51">
      <c r="A192" s="83"/>
      <c r="B192" s="72" t="s">
        <v>182</v>
      </c>
      <c r="C192" s="35"/>
      <c r="D192" s="36"/>
      <c r="E192" s="89"/>
      <c r="F192" s="90"/>
    </row>
    <row r="193" spans="1:6" ht="25.5">
      <c r="A193" s="83"/>
      <c r="B193" s="61" t="s">
        <v>183</v>
      </c>
      <c r="C193" s="91"/>
      <c r="D193" s="92">
        <v>3</v>
      </c>
      <c r="E193" s="93">
        <v>0</v>
      </c>
      <c r="F193" s="94">
        <f>PRODUCT(D193,E193)</f>
        <v>0</v>
      </c>
    </row>
    <row r="194" spans="1:6">
      <c r="A194" s="33"/>
      <c r="B194" s="102"/>
      <c r="C194" s="35"/>
      <c r="D194" s="36"/>
      <c r="E194" s="37"/>
      <c r="F194" s="38"/>
    </row>
    <row r="195" spans="1:6">
      <c r="A195" s="103" t="s">
        <v>63</v>
      </c>
      <c r="B195" s="98" t="s">
        <v>134</v>
      </c>
      <c r="C195" s="99"/>
      <c r="D195" s="12"/>
      <c r="E195" s="104"/>
      <c r="F195" s="101"/>
    </row>
    <row r="196" spans="1:6" ht="38.25">
      <c r="A196" s="21"/>
      <c r="B196" s="61" t="s">
        <v>135</v>
      </c>
      <c r="C196" s="62" t="s">
        <v>0</v>
      </c>
      <c r="D196" s="1">
        <v>9</v>
      </c>
      <c r="E196" s="93">
        <v>0</v>
      </c>
      <c r="F196" s="94">
        <f>PRODUCT(D196,E196)</f>
        <v>0</v>
      </c>
    </row>
    <row r="197" spans="1:6">
      <c r="A197" s="33"/>
      <c r="B197" s="61"/>
      <c r="C197" s="91"/>
      <c r="D197" s="92"/>
      <c r="E197" s="96"/>
      <c r="F197" s="97"/>
    </row>
    <row r="198" spans="1:6">
      <c r="A198" s="33"/>
      <c r="B198" s="34" t="s">
        <v>192</v>
      </c>
      <c r="C198" s="35"/>
      <c r="D198" s="36"/>
      <c r="E198" s="37"/>
      <c r="F198" s="38"/>
    </row>
    <row r="199" spans="1:6">
      <c r="A199" s="33"/>
      <c r="B199" s="95"/>
      <c r="C199" s="91"/>
      <c r="D199" s="92"/>
      <c r="E199" s="96"/>
      <c r="F199" s="97"/>
    </row>
    <row r="200" spans="1:6">
      <c r="A200" s="83" t="s">
        <v>193</v>
      </c>
      <c r="B200" s="98" t="s">
        <v>180</v>
      </c>
      <c r="C200" s="99"/>
      <c r="D200" s="86"/>
      <c r="E200" s="100"/>
      <c r="F200" s="101"/>
    </row>
    <row r="201" spans="1:6" ht="63.75">
      <c r="A201" s="83"/>
      <c r="B201" s="72" t="s">
        <v>181</v>
      </c>
      <c r="C201" s="35"/>
      <c r="D201" s="36"/>
      <c r="E201" s="89"/>
      <c r="F201" s="90"/>
    </row>
    <row r="202" spans="1:6" ht="51">
      <c r="A202" s="83"/>
      <c r="B202" s="72" t="s">
        <v>182</v>
      </c>
      <c r="C202" s="35"/>
      <c r="D202" s="36"/>
      <c r="E202" s="89"/>
      <c r="F202" s="90"/>
    </row>
    <row r="203" spans="1:6" ht="25.5">
      <c r="A203" s="83"/>
      <c r="B203" s="61" t="s">
        <v>183</v>
      </c>
      <c r="C203" s="91"/>
      <c r="D203" s="92">
        <v>3</v>
      </c>
      <c r="E203" s="93">
        <v>0</v>
      </c>
      <c r="F203" s="94">
        <f>PRODUCT(D203,E203)</f>
        <v>0</v>
      </c>
    </row>
    <row r="204" spans="1:6">
      <c r="A204" s="33"/>
      <c r="B204" s="102"/>
      <c r="C204" s="35"/>
      <c r="D204" s="36"/>
      <c r="E204" s="37"/>
      <c r="F204" s="38"/>
    </row>
    <row r="205" spans="1:6">
      <c r="A205" s="103" t="s">
        <v>67</v>
      </c>
      <c r="B205" s="98" t="s">
        <v>134</v>
      </c>
      <c r="C205" s="99"/>
      <c r="D205" s="12"/>
      <c r="E205" s="104"/>
      <c r="F205" s="101"/>
    </row>
    <row r="206" spans="1:6" ht="38.25">
      <c r="A206" s="21"/>
      <c r="B206" s="61" t="s">
        <v>135</v>
      </c>
      <c r="C206" s="62" t="s">
        <v>0</v>
      </c>
      <c r="D206" s="1">
        <v>9</v>
      </c>
      <c r="E206" s="93">
        <v>0</v>
      </c>
      <c r="F206" s="94">
        <f>PRODUCT(D206,E206)</f>
        <v>0</v>
      </c>
    </row>
    <row r="207" spans="1:6">
      <c r="A207" s="33"/>
      <c r="B207" s="72"/>
      <c r="C207" s="73"/>
      <c r="D207" s="74"/>
      <c r="E207" s="75"/>
      <c r="F207" s="76"/>
    </row>
    <row r="208" spans="1:6">
      <c r="A208" s="33"/>
      <c r="B208" s="72"/>
      <c r="C208" s="73"/>
      <c r="D208" s="74"/>
      <c r="E208" s="75"/>
      <c r="F208" s="76"/>
    </row>
    <row r="209" spans="1:6">
      <c r="A209" s="77"/>
      <c r="B209" s="78" t="s">
        <v>194</v>
      </c>
      <c r="C209" s="79"/>
      <c r="D209" s="80"/>
      <c r="E209" s="81"/>
      <c r="F209" s="82"/>
    </row>
    <row r="210" spans="1:6">
      <c r="A210" s="33"/>
      <c r="B210" s="34"/>
      <c r="C210" s="35"/>
      <c r="D210" s="36"/>
      <c r="E210" s="37"/>
      <c r="F210" s="38"/>
    </row>
    <row r="211" spans="1:6">
      <c r="A211" s="33"/>
      <c r="B211" s="34" t="s">
        <v>195</v>
      </c>
      <c r="C211" s="35"/>
      <c r="D211" s="36"/>
      <c r="E211" s="37"/>
      <c r="F211" s="38"/>
    </row>
    <row r="212" spans="1:6">
      <c r="A212" s="33"/>
      <c r="B212" s="128"/>
      <c r="C212" s="91"/>
      <c r="D212" s="92"/>
      <c r="E212" s="96"/>
      <c r="F212" s="97"/>
    </row>
    <row r="213" spans="1:6">
      <c r="A213" s="83" t="s">
        <v>68</v>
      </c>
      <c r="B213" s="98" t="s">
        <v>196</v>
      </c>
      <c r="C213" s="85"/>
      <c r="D213" s="86"/>
      <c r="E213" s="111"/>
      <c r="F213" s="112"/>
    </row>
    <row r="214" spans="1:6" ht="114.75">
      <c r="A214" s="83"/>
      <c r="B214" s="72" t="s">
        <v>197</v>
      </c>
      <c r="C214" s="91" t="s">
        <v>0</v>
      </c>
      <c r="D214" s="126">
        <v>1</v>
      </c>
      <c r="E214" s="93">
        <v>0</v>
      </c>
      <c r="F214" s="94">
        <f>PRODUCT(D214:E214)</f>
        <v>0</v>
      </c>
    </row>
    <row r="215" spans="1:6">
      <c r="A215" s="33"/>
      <c r="B215" s="128"/>
      <c r="C215" s="91"/>
      <c r="D215" s="126"/>
      <c r="E215" s="96"/>
      <c r="F215" s="97"/>
    </row>
    <row r="216" spans="1:6">
      <c r="A216" s="121" t="s">
        <v>69</v>
      </c>
      <c r="B216" s="98" t="s">
        <v>198</v>
      </c>
      <c r="C216" s="85"/>
      <c r="D216" s="86"/>
      <c r="E216" s="111"/>
      <c r="F216" s="112"/>
    </row>
    <row r="217" spans="1:6" ht="25.5">
      <c r="A217" s="121"/>
      <c r="B217" s="125" t="s">
        <v>199</v>
      </c>
      <c r="C217" s="91"/>
      <c r="D217" s="126"/>
      <c r="E217" s="93"/>
      <c r="F217" s="94"/>
    </row>
    <row r="218" spans="1:6">
      <c r="A218" s="33"/>
      <c r="B218" s="128"/>
      <c r="C218" s="91"/>
      <c r="D218" s="126"/>
      <c r="E218" s="96"/>
      <c r="F218" s="97"/>
    </row>
    <row r="219" spans="1:6">
      <c r="A219" s="83" t="s">
        <v>70</v>
      </c>
      <c r="B219" s="98" t="s">
        <v>200</v>
      </c>
      <c r="C219" s="85"/>
      <c r="D219" s="86"/>
      <c r="E219" s="111"/>
      <c r="F219" s="112"/>
    </row>
    <row r="220" spans="1:6" ht="114.75">
      <c r="A220" s="83"/>
      <c r="B220" s="125" t="s">
        <v>201</v>
      </c>
      <c r="C220" s="91" t="s">
        <v>0</v>
      </c>
      <c r="D220" s="126">
        <v>1</v>
      </c>
      <c r="E220" s="93">
        <v>0</v>
      </c>
      <c r="F220" s="94">
        <f>PRODUCT(D220,E220)</f>
        <v>0</v>
      </c>
    </row>
    <row r="221" spans="1:6">
      <c r="A221" s="33"/>
      <c r="B221" s="128"/>
      <c r="C221" s="91"/>
      <c r="D221" s="126"/>
      <c r="E221" s="96"/>
      <c r="F221" s="97"/>
    </row>
    <row r="222" spans="1:6">
      <c r="A222" s="134" t="s">
        <v>71</v>
      </c>
      <c r="B222" s="98" t="s">
        <v>302</v>
      </c>
      <c r="C222" s="85"/>
      <c r="D222" s="86"/>
      <c r="E222" s="111"/>
      <c r="F222" s="112"/>
    </row>
    <row r="223" spans="1:6" ht="191.25">
      <c r="A223" s="134"/>
      <c r="B223" s="125" t="s">
        <v>303</v>
      </c>
      <c r="C223" s="91" t="s">
        <v>0</v>
      </c>
      <c r="D223" s="126">
        <v>170</v>
      </c>
      <c r="E223" s="93">
        <v>0</v>
      </c>
      <c r="F223" s="94">
        <f>PRODUCT(D223,E223)</f>
        <v>0</v>
      </c>
    </row>
    <row r="224" spans="1:6">
      <c r="A224" s="33"/>
      <c r="B224" s="128"/>
      <c r="C224" s="91"/>
      <c r="D224" s="126"/>
      <c r="E224" s="96"/>
      <c r="F224" s="97"/>
    </row>
    <row r="225" spans="1:6">
      <c r="A225" s="134" t="s">
        <v>72</v>
      </c>
      <c r="B225" s="98" t="s">
        <v>304</v>
      </c>
      <c r="C225" s="85"/>
      <c r="D225" s="86"/>
      <c r="E225" s="111"/>
      <c r="F225" s="112"/>
    </row>
    <row r="226" spans="1:6" ht="204">
      <c r="A226" s="134"/>
      <c r="B226" s="125" t="s">
        <v>305</v>
      </c>
      <c r="C226" s="91" t="s">
        <v>0</v>
      </c>
      <c r="D226" s="126">
        <v>16</v>
      </c>
      <c r="E226" s="93">
        <v>0</v>
      </c>
      <c r="F226" s="94">
        <f>PRODUCT(D226,E226)</f>
        <v>0</v>
      </c>
    </row>
    <row r="227" spans="1:6">
      <c r="A227" s="33"/>
      <c r="B227" s="128"/>
      <c r="C227" s="91"/>
      <c r="D227" s="126"/>
      <c r="E227" s="96"/>
      <c r="F227" s="97"/>
    </row>
    <row r="228" spans="1:6">
      <c r="A228" s="134" t="s">
        <v>73</v>
      </c>
      <c r="B228" s="98" t="s">
        <v>306</v>
      </c>
      <c r="C228" s="85"/>
      <c r="D228" s="86"/>
      <c r="E228" s="111"/>
      <c r="F228" s="112"/>
    </row>
    <row r="229" spans="1:6" ht="204">
      <c r="A229" s="134"/>
      <c r="B229" s="125" t="s">
        <v>307</v>
      </c>
      <c r="C229" s="91" t="s">
        <v>0</v>
      </c>
      <c r="D229" s="126">
        <v>30</v>
      </c>
      <c r="E229" s="93">
        <v>0</v>
      </c>
      <c r="F229" s="94">
        <f>PRODUCT(D229,E229)</f>
        <v>0</v>
      </c>
    </row>
    <row r="230" spans="1:6">
      <c r="A230" s="33"/>
      <c r="B230" s="128"/>
      <c r="C230" s="91"/>
      <c r="D230" s="126"/>
      <c r="E230" s="96"/>
      <c r="F230" s="97"/>
    </row>
    <row r="231" spans="1:6">
      <c r="A231" s="134" t="s">
        <v>74</v>
      </c>
      <c r="B231" s="98" t="s">
        <v>202</v>
      </c>
      <c r="C231" s="85"/>
      <c r="D231" s="86"/>
      <c r="E231" s="111"/>
      <c r="F231" s="112"/>
    </row>
    <row r="232" spans="1:6" ht="178.5">
      <c r="A232" s="134"/>
      <c r="B232" s="125" t="s">
        <v>308</v>
      </c>
      <c r="C232" s="91" t="s">
        <v>0</v>
      </c>
      <c r="D232" s="126">
        <v>16</v>
      </c>
      <c r="E232" s="93">
        <v>0</v>
      </c>
      <c r="F232" s="94">
        <f>PRODUCT(D232,E232)</f>
        <v>0</v>
      </c>
    </row>
    <row r="233" spans="1:6">
      <c r="A233" s="33"/>
      <c r="B233" s="128"/>
      <c r="C233" s="91"/>
      <c r="D233" s="126"/>
      <c r="E233" s="96"/>
      <c r="F233" s="97"/>
    </row>
    <row r="234" spans="1:6">
      <c r="A234" s="134" t="s">
        <v>75</v>
      </c>
      <c r="B234" s="98" t="s">
        <v>309</v>
      </c>
      <c r="C234" s="85"/>
      <c r="D234" s="86"/>
      <c r="E234" s="111"/>
      <c r="F234" s="112"/>
    </row>
    <row r="235" spans="1:6" ht="280.5">
      <c r="A235" s="134"/>
      <c r="B235" s="125" t="s">
        <v>310</v>
      </c>
      <c r="C235" s="91" t="s">
        <v>0</v>
      </c>
      <c r="D235" s="126">
        <v>36</v>
      </c>
      <c r="E235" s="93">
        <v>0</v>
      </c>
      <c r="F235" s="94">
        <f>PRODUCT(D235,E235)</f>
        <v>0</v>
      </c>
    </row>
    <row r="236" spans="1:6">
      <c r="A236" s="33"/>
      <c r="B236" s="128"/>
      <c r="C236" s="91"/>
      <c r="D236" s="126"/>
      <c r="E236" s="96"/>
      <c r="F236" s="97"/>
    </row>
    <row r="237" spans="1:6">
      <c r="A237" s="135" t="s">
        <v>76</v>
      </c>
      <c r="B237" s="98" t="s">
        <v>203</v>
      </c>
      <c r="C237" s="85"/>
      <c r="D237" s="86"/>
      <c r="E237" s="111"/>
      <c r="F237" s="112"/>
    </row>
    <row r="238" spans="1:6" ht="114.75">
      <c r="A238" s="135"/>
      <c r="B238" s="125" t="s">
        <v>204</v>
      </c>
      <c r="C238" s="91" t="s">
        <v>0</v>
      </c>
      <c r="D238" s="126">
        <v>2</v>
      </c>
      <c r="E238" s="93">
        <v>0</v>
      </c>
      <c r="F238" s="94">
        <f>PRODUCT(D238,E238)</f>
        <v>0</v>
      </c>
    </row>
    <row r="239" spans="1:6">
      <c r="A239" s="33"/>
      <c r="B239" s="128"/>
      <c r="C239" s="91"/>
      <c r="D239" s="126"/>
      <c r="E239" s="96"/>
      <c r="F239" s="97"/>
    </row>
    <row r="240" spans="1:6">
      <c r="A240" s="135" t="s">
        <v>77</v>
      </c>
      <c r="B240" s="98" t="s">
        <v>205</v>
      </c>
      <c r="C240" s="85"/>
      <c r="D240" s="86"/>
      <c r="E240" s="111"/>
      <c r="F240" s="112"/>
    </row>
    <row r="241" spans="1:6" ht="114.75">
      <c r="A241" s="135"/>
      <c r="B241" s="125" t="s">
        <v>206</v>
      </c>
      <c r="C241" s="91" t="s">
        <v>0</v>
      </c>
      <c r="D241" s="126">
        <v>1</v>
      </c>
      <c r="E241" s="93">
        <v>0</v>
      </c>
      <c r="F241" s="94">
        <f>PRODUCT(D241,E241)</f>
        <v>0</v>
      </c>
    </row>
    <row r="242" spans="1:6">
      <c r="A242" s="33"/>
      <c r="B242" s="128"/>
      <c r="C242" s="91"/>
      <c r="D242" s="126"/>
      <c r="E242" s="96"/>
      <c r="F242" s="97"/>
    </row>
    <row r="243" spans="1:6">
      <c r="A243" s="121" t="s">
        <v>78</v>
      </c>
      <c r="B243" s="98" t="s">
        <v>207</v>
      </c>
      <c r="C243" s="85"/>
      <c r="D243" s="86"/>
      <c r="E243" s="111"/>
      <c r="F243" s="112"/>
    </row>
    <row r="244" spans="1:6" ht="25.5">
      <c r="A244" s="121" t="s">
        <v>208</v>
      </c>
      <c r="B244" s="125" t="s">
        <v>209</v>
      </c>
      <c r="C244" s="91" t="s">
        <v>0</v>
      </c>
      <c r="D244" s="126">
        <v>1</v>
      </c>
      <c r="E244" s="93">
        <v>0</v>
      </c>
      <c r="F244" s="94">
        <f>PRODUCT(D244,E244)</f>
        <v>0</v>
      </c>
    </row>
    <row r="245" spans="1:6" ht="25.5">
      <c r="A245" s="121" t="s">
        <v>210</v>
      </c>
      <c r="B245" s="125" t="s">
        <v>211</v>
      </c>
      <c r="C245" s="91" t="s">
        <v>0</v>
      </c>
      <c r="D245" s="126">
        <v>1</v>
      </c>
      <c r="E245" s="93">
        <v>0</v>
      </c>
      <c r="F245" s="94">
        <f>PRODUCT(D245,E245)</f>
        <v>0</v>
      </c>
    </row>
    <row r="246" spans="1:6" ht="25.5">
      <c r="A246" s="121" t="s">
        <v>212</v>
      </c>
      <c r="B246" s="125" t="s">
        <v>213</v>
      </c>
      <c r="C246" s="91" t="s">
        <v>0</v>
      </c>
      <c r="D246" s="126">
        <v>1</v>
      </c>
      <c r="E246" s="93">
        <v>0</v>
      </c>
      <c r="F246" s="94">
        <f>PRODUCT(D246,E246)</f>
        <v>0</v>
      </c>
    </row>
    <row r="247" spans="1:6" ht="38.25">
      <c r="A247" s="121" t="s">
        <v>214</v>
      </c>
      <c r="B247" s="125" t="s">
        <v>215</v>
      </c>
      <c r="C247" s="91" t="s">
        <v>0</v>
      </c>
      <c r="D247" s="126">
        <v>1</v>
      </c>
      <c r="E247" s="93">
        <v>0</v>
      </c>
      <c r="F247" s="94">
        <f>PRODUCT(D247,E247)</f>
        <v>0</v>
      </c>
    </row>
    <row r="248" spans="1:6">
      <c r="A248" s="121"/>
      <c r="B248" s="125" t="s">
        <v>216</v>
      </c>
      <c r="C248" s="91"/>
      <c r="D248" s="126"/>
      <c r="E248" s="93"/>
      <c r="F248" s="94"/>
    </row>
    <row r="249" spans="1:6">
      <c r="A249" s="33"/>
      <c r="B249" s="34"/>
      <c r="C249" s="35"/>
      <c r="D249" s="36"/>
      <c r="E249" s="37"/>
      <c r="F249" s="38"/>
    </row>
    <row r="250" spans="1:6">
      <c r="A250" s="33"/>
      <c r="B250" s="34" t="s">
        <v>217</v>
      </c>
      <c r="C250" s="35"/>
      <c r="D250" s="36"/>
      <c r="E250" s="37"/>
      <c r="F250" s="38"/>
    </row>
    <row r="251" spans="1:6">
      <c r="A251" s="33"/>
      <c r="B251" s="128"/>
      <c r="C251" s="91"/>
      <c r="D251" s="92"/>
      <c r="E251" s="96"/>
      <c r="F251" s="97"/>
    </row>
    <row r="252" spans="1:6">
      <c r="A252" s="134" t="s">
        <v>79</v>
      </c>
      <c r="B252" s="98" t="s">
        <v>306</v>
      </c>
      <c r="C252" s="85"/>
      <c r="D252" s="86"/>
      <c r="E252" s="111"/>
      <c r="F252" s="112"/>
    </row>
    <row r="253" spans="1:6" ht="204">
      <c r="A253" s="134"/>
      <c r="B253" s="125" t="s">
        <v>307</v>
      </c>
      <c r="C253" s="91" t="s">
        <v>0</v>
      </c>
      <c r="D253" s="126">
        <v>48</v>
      </c>
      <c r="E253" s="136">
        <v>0</v>
      </c>
      <c r="F253" s="94">
        <f>PRODUCT(D253,E253)</f>
        <v>0</v>
      </c>
    </row>
    <row r="254" spans="1:6">
      <c r="A254" s="33"/>
      <c r="B254" s="128"/>
      <c r="C254" s="91"/>
      <c r="D254" s="126"/>
      <c r="E254" s="96"/>
      <c r="F254" s="97"/>
    </row>
    <row r="255" spans="1:6">
      <c r="A255" s="134" t="s">
        <v>218</v>
      </c>
      <c r="B255" s="98" t="s">
        <v>311</v>
      </c>
      <c r="C255" s="85"/>
      <c r="D255" s="86"/>
      <c r="E255" s="111"/>
      <c r="F255" s="112"/>
    </row>
    <row r="256" spans="1:6" ht="229.5">
      <c r="A256" s="134"/>
      <c r="B256" s="125" t="s">
        <v>312</v>
      </c>
      <c r="C256" s="91" t="s">
        <v>0</v>
      </c>
      <c r="D256" s="126">
        <v>6</v>
      </c>
      <c r="E256" s="93">
        <v>0</v>
      </c>
      <c r="F256" s="94">
        <f>PRODUCT(D256,E256)</f>
        <v>0</v>
      </c>
    </row>
    <row r="257" spans="1:6">
      <c r="A257" s="33"/>
      <c r="B257" s="34"/>
      <c r="C257" s="35"/>
      <c r="D257" s="36"/>
      <c r="E257" s="37"/>
      <c r="F257" s="38"/>
    </row>
    <row r="258" spans="1:6">
      <c r="A258" s="33"/>
      <c r="B258" s="34" t="s">
        <v>219</v>
      </c>
      <c r="C258" s="35"/>
      <c r="D258" s="36"/>
      <c r="E258" s="37"/>
      <c r="F258" s="38"/>
    </row>
    <row r="259" spans="1:6">
      <c r="A259" s="129"/>
      <c r="B259" s="128"/>
      <c r="C259" s="91"/>
      <c r="D259" s="92"/>
      <c r="E259" s="96"/>
      <c r="F259" s="97"/>
    </row>
    <row r="260" spans="1:6">
      <c r="A260" s="83" t="s">
        <v>220</v>
      </c>
      <c r="B260" s="98" t="s">
        <v>221</v>
      </c>
      <c r="C260" s="115"/>
      <c r="D260" s="116"/>
      <c r="E260" s="117"/>
      <c r="F260" s="118"/>
    </row>
    <row r="261" spans="1:6" ht="63.75">
      <c r="A261" s="83"/>
      <c r="B261" s="113" t="s">
        <v>222</v>
      </c>
      <c r="C261" s="91" t="s">
        <v>0</v>
      </c>
      <c r="D261" s="92">
        <v>2</v>
      </c>
      <c r="E261" s="93">
        <v>0</v>
      </c>
      <c r="F261" s="94">
        <f>PRODUCT(D261,E261)</f>
        <v>0</v>
      </c>
    </row>
    <row r="262" spans="1:6">
      <c r="A262" s="33"/>
      <c r="B262" s="95"/>
      <c r="C262" s="91"/>
      <c r="D262" s="92"/>
      <c r="E262" s="96"/>
      <c r="F262" s="97"/>
    </row>
    <row r="263" spans="1:6">
      <c r="A263" s="83" t="s">
        <v>223</v>
      </c>
      <c r="B263" s="98" t="s">
        <v>224</v>
      </c>
      <c r="C263" s="115"/>
      <c r="D263" s="116"/>
      <c r="E263" s="117"/>
      <c r="F263" s="118"/>
    </row>
    <row r="264" spans="1:6" ht="63.75">
      <c r="A264" s="83"/>
      <c r="B264" s="113" t="s">
        <v>225</v>
      </c>
      <c r="C264" s="91" t="s">
        <v>0</v>
      </c>
      <c r="D264" s="92">
        <v>1</v>
      </c>
      <c r="E264" s="93">
        <v>0</v>
      </c>
      <c r="F264" s="94">
        <f>PRODUCT(D264,E264)</f>
        <v>0</v>
      </c>
    </row>
    <row r="265" spans="1:6">
      <c r="A265" s="33"/>
      <c r="B265" s="119"/>
      <c r="C265" s="91"/>
      <c r="D265" s="92"/>
      <c r="E265" s="96"/>
      <c r="F265" s="97"/>
    </row>
    <row r="266" spans="1:6">
      <c r="A266" s="83" t="s">
        <v>226</v>
      </c>
      <c r="B266" s="98" t="s">
        <v>227</v>
      </c>
      <c r="C266" s="115"/>
      <c r="D266" s="116"/>
      <c r="E266" s="117"/>
      <c r="F266" s="118"/>
    </row>
    <row r="267" spans="1:6" ht="76.5">
      <c r="A267" s="83"/>
      <c r="B267" s="113" t="s">
        <v>228</v>
      </c>
      <c r="C267" s="91" t="s">
        <v>0</v>
      </c>
      <c r="D267" s="92">
        <v>2</v>
      </c>
      <c r="E267" s="93">
        <v>0</v>
      </c>
      <c r="F267" s="94">
        <f>PRODUCT(D267,E267)</f>
        <v>0</v>
      </c>
    </row>
    <row r="268" spans="1:6">
      <c r="A268" s="33"/>
      <c r="B268" s="113"/>
      <c r="C268" s="91"/>
      <c r="D268" s="92"/>
      <c r="E268" s="96"/>
      <c r="F268" s="97"/>
    </row>
    <row r="269" spans="1:6">
      <c r="A269" s="134" t="s">
        <v>229</v>
      </c>
      <c r="B269" s="98" t="s">
        <v>302</v>
      </c>
      <c r="C269" s="85"/>
      <c r="D269" s="86"/>
      <c r="E269" s="111"/>
      <c r="F269" s="112"/>
    </row>
    <row r="270" spans="1:6" ht="191.25">
      <c r="A270" s="134"/>
      <c r="B270" s="125" t="s">
        <v>313</v>
      </c>
      <c r="C270" s="91" t="s">
        <v>0</v>
      </c>
      <c r="D270" s="126">
        <v>5</v>
      </c>
      <c r="E270" s="93">
        <v>0</v>
      </c>
      <c r="F270" s="94">
        <f>PRODUCT(D270,E270)</f>
        <v>0</v>
      </c>
    </row>
    <row r="271" spans="1:6">
      <c r="A271" s="33"/>
      <c r="B271" s="128"/>
      <c r="C271" s="91"/>
      <c r="D271" s="126"/>
      <c r="E271" s="96"/>
      <c r="F271" s="97"/>
    </row>
    <row r="272" spans="1:6">
      <c r="A272" s="135" t="s">
        <v>230</v>
      </c>
      <c r="B272" s="114" t="s">
        <v>231</v>
      </c>
      <c r="C272" s="115"/>
      <c r="D272" s="116"/>
      <c r="E272" s="117"/>
      <c r="F272" s="118"/>
    </row>
    <row r="273" spans="1:6" ht="191.25">
      <c r="A273" s="135"/>
      <c r="B273" s="113" t="s">
        <v>232</v>
      </c>
      <c r="C273" s="91"/>
      <c r="D273" s="92"/>
      <c r="E273" s="93"/>
      <c r="F273" s="94"/>
    </row>
    <row r="274" spans="1:6">
      <c r="A274" s="135"/>
      <c r="B274" s="113" t="s">
        <v>233</v>
      </c>
      <c r="C274" s="91" t="s">
        <v>0</v>
      </c>
      <c r="D274" s="92">
        <v>2</v>
      </c>
      <c r="E274" s="93">
        <v>0</v>
      </c>
      <c r="F274" s="94">
        <f t="shared" ref="F274:F278" si="0">PRODUCT(D274,E274)</f>
        <v>0</v>
      </c>
    </row>
    <row r="275" spans="1:6">
      <c r="A275" s="135"/>
      <c r="B275" s="113" t="s">
        <v>234</v>
      </c>
      <c r="C275" s="91" t="s">
        <v>0</v>
      </c>
      <c r="D275" s="92">
        <v>1</v>
      </c>
      <c r="E275" s="93">
        <v>0</v>
      </c>
      <c r="F275" s="94">
        <f t="shared" si="0"/>
        <v>0</v>
      </c>
    </row>
    <row r="276" spans="1:6">
      <c r="A276" s="135"/>
      <c r="B276" s="113" t="s">
        <v>235</v>
      </c>
      <c r="C276" s="91" t="s">
        <v>0</v>
      </c>
      <c r="D276" s="92">
        <v>2</v>
      </c>
      <c r="E276" s="93">
        <v>0</v>
      </c>
      <c r="F276" s="94">
        <f t="shared" si="0"/>
        <v>0</v>
      </c>
    </row>
    <row r="277" spans="1:6">
      <c r="A277" s="135"/>
      <c r="B277" s="113" t="s">
        <v>236</v>
      </c>
      <c r="C277" s="91" t="s">
        <v>0</v>
      </c>
      <c r="D277" s="92">
        <v>1</v>
      </c>
      <c r="E277" s="93">
        <v>0</v>
      </c>
      <c r="F277" s="94">
        <f t="shared" si="0"/>
        <v>0</v>
      </c>
    </row>
    <row r="278" spans="1:6">
      <c r="A278" s="135"/>
      <c r="B278" s="113" t="s">
        <v>237</v>
      </c>
      <c r="C278" s="91" t="s">
        <v>0</v>
      </c>
      <c r="D278" s="92">
        <v>1</v>
      </c>
      <c r="E278" s="93">
        <v>0</v>
      </c>
      <c r="F278" s="94">
        <f t="shared" si="0"/>
        <v>0</v>
      </c>
    </row>
    <row r="279" spans="1:6">
      <c r="A279" s="33"/>
      <c r="B279" s="34"/>
      <c r="C279" s="35"/>
      <c r="D279" s="36"/>
      <c r="E279" s="37"/>
      <c r="F279" s="38"/>
    </row>
    <row r="280" spans="1:6" ht="25.5">
      <c r="A280" s="33"/>
      <c r="B280" s="34" t="s">
        <v>238</v>
      </c>
      <c r="C280" s="35"/>
      <c r="D280" s="36"/>
      <c r="E280" s="37"/>
      <c r="F280" s="38"/>
    </row>
    <row r="281" spans="1:6">
      <c r="A281" s="129"/>
      <c r="B281" s="128"/>
      <c r="C281" s="91"/>
      <c r="D281" s="92"/>
      <c r="E281" s="96"/>
      <c r="F281" s="97"/>
    </row>
    <row r="282" spans="1:6" ht="25.5">
      <c r="A282" s="120" t="s">
        <v>239</v>
      </c>
      <c r="B282" s="98" t="s">
        <v>240</v>
      </c>
      <c r="C282" s="99"/>
      <c r="D282" s="12"/>
      <c r="E282" s="100"/>
      <c r="F282" s="101"/>
    </row>
    <row r="283" spans="1:6" ht="63.75">
      <c r="A283" s="120"/>
      <c r="B283" s="61" t="s">
        <v>241</v>
      </c>
      <c r="C283" s="91" t="s">
        <v>0</v>
      </c>
      <c r="D283" s="92">
        <v>3</v>
      </c>
      <c r="E283" s="93">
        <v>0</v>
      </c>
      <c r="F283" s="94">
        <f>PRODUCT(D283,E283)</f>
        <v>0</v>
      </c>
    </row>
    <row r="284" spans="1:6">
      <c r="A284" s="129"/>
      <c r="B284" s="128"/>
      <c r="C284" s="91"/>
      <c r="D284" s="92"/>
      <c r="E284" s="96"/>
      <c r="F284" s="97"/>
    </row>
    <row r="285" spans="1:6" ht="25.5">
      <c r="A285" s="120" t="s">
        <v>242</v>
      </c>
      <c r="B285" s="98" t="s">
        <v>243</v>
      </c>
      <c r="C285" s="99"/>
      <c r="D285" s="12"/>
      <c r="E285" s="100"/>
      <c r="F285" s="101"/>
    </row>
    <row r="286" spans="1:6" ht="63.75">
      <c r="A286" s="120"/>
      <c r="B286" s="61" t="s">
        <v>244</v>
      </c>
      <c r="C286" s="91" t="s">
        <v>0</v>
      </c>
      <c r="D286" s="92">
        <v>2</v>
      </c>
      <c r="E286" s="93">
        <v>0</v>
      </c>
      <c r="F286" s="94">
        <f>PRODUCT(D286,E286)</f>
        <v>0</v>
      </c>
    </row>
    <row r="287" spans="1:6">
      <c r="A287" s="33"/>
      <c r="B287" s="113"/>
      <c r="C287" s="91"/>
      <c r="D287" s="92"/>
      <c r="E287" s="96"/>
      <c r="F287" s="97"/>
    </row>
    <row r="288" spans="1:6">
      <c r="A288" s="33"/>
      <c r="B288" s="34" t="s">
        <v>245</v>
      </c>
      <c r="C288" s="35"/>
      <c r="D288" s="36"/>
      <c r="E288" s="37"/>
      <c r="F288" s="38"/>
    </row>
    <row r="289" spans="1:6">
      <c r="A289" s="33"/>
      <c r="B289" s="128"/>
      <c r="C289" s="91"/>
      <c r="D289" s="92"/>
      <c r="E289" s="96"/>
      <c r="F289" s="97"/>
    </row>
    <row r="290" spans="1:6">
      <c r="A290" s="83" t="s">
        <v>246</v>
      </c>
      <c r="B290" s="114" t="s">
        <v>247</v>
      </c>
      <c r="C290" s="115"/>
      <c r="D290" s="116"/>
      <c r="E290" s="117"/>
      <c r="F290" s="118"/>
    </row>
    <row r="291" spans="1:6" ht="63.75">
      <c r="A291" s="83"/>
      <c r="B291" s="61" t="s">
        <v>248</v>
      </c>
      <c r="C291" s="91" t="s">
        <v>0</v>
      </c>
      <c r="D291" s="92">
        <v>1</v>
      </c>
      <c r="E291" s="93">
        <v>0</v>
      </c>
      <c r="F291" s="94">
        <f>PRODUCT(D291,E291)</f>
        <v>0</v>
      </c>
    </row>
    <row r="292" spans="1:6" ht="63.75">
      <c r="A292" s="83"/>
      <c r="B292" s="61" t="s">
        <v>249</v>
      </c>
      <c r="C292" s="91" t="s">
        <v>0</v>
      </c>
      <c r="D292" s="92">
        <v>1</v>
      </c>
      <c r="E292" s="93">
        <v>0</v>
      </c>
      <c r="F292" s="94">
        <f>PRODUCT(D292,E292)</f>
        <v>0</v>
      </c>
    </row>
    <row r="293" spans="1:6">
      <c r="A293" s="33"/>
      <c r="B293" s="130"/>
      <c r="C293" s="91"/>
      <c r="D293" s="92"/>
      <c r="E293" s="96"/>
      <c r="F293" s="97"/>
    </row>
    <row r="294" spans="1:6">
      <c r="A294" s="83" t="s">
        <v>250</v>
      </c>
      <c r="B294" s="114" t="s">
        <v>251</v>
      </c>
      <c r="C294" s="131"/>
      <c r="D294" s="132"/>
      <c r="E294" s="104"/>
      <c r="F294" s="88"/>
    </row>
    <row r="295" spans="1:6" ht="76.5">
      <c r="A295" s="83"/>
      <c r="B295" s="125" t="s">
        <v>252</v>
      </c>
      <c r="C295" s="91" t="s">
        <v>0</v>
      </c>
      <c r="D295" s="92">
        <v>1</v>
      </c>
      <c r="E295" s="93">
        <v>0</v>
      </c>
      <c r="F295" s="94">
        <f>PRODUCT(D295,E295)</f>
        <v>0</v>
      </c>
    </row>
    <row r="296" spans="1:6">
      <c r="A296" s="33"/>
      <c r="B296" s="110"/>
      <c r="C296" s="91"/>
      <c r="D296" s="92"/>
      <c r="E296" s="96"/>
      <c r="F296" s="97"/>
    </row>
    <row r="297" spans="1:6">
      <c r="A297" s="134" t="s">
        <v>253</v>
      </c>
      <c r="B297" s="98" t="s">
        <v>254</v>
      </c>
      <c r="C297" s="99"/>
      <c r="D297" s="12"/>
      <c r="E297" s="100"/>
      <c r="F297" s="101"/>
    </row>
    <row r="298" spans="1:6" ht="229.5">
      <c r="A298" s="134"/>
      <c r="B298" s="125" t="s">
        <v>299</v>
      </c>
      <c r="C298" s="91" t="s">
        <v>0</v>
      </c>
      <c r="D298" s="92">
        <v>1</v>
      </c>
      <c r="E298" s="93">
        <v>0</v>
      </c>
      <c r="F298" s="94">
        <f>PRODUCT(D298,E298)</f>
        <v>0</v>
      </c>
    </row>
    <row r="299" spans="1:6">
      <c r="A299" s="33"/>
      <c r="B299" s="110"/>
      <c r="C299" s="91"/>
      <c r="D299" s="92"/>
      <c r="E299" s="96"/>
      <c r="F299" s="97"/>
    </row>
    <row r="300" spans="1:6">
      <c r="A300" s="121" t="s">
        <v>255</v>
      </c>
      <c r="B300" s="98" t="s">
        <v>169</v>
      </c>
      <c r="C300" s="99"/>
      <c r="D300" s="12"/>
      <c r="E300" s="100"/>
      <c r="F300" s="101"/>
    </row>
    <row r="301" spans="1:6" ht="76.5">
      <c r="A301" s="121"/>
      <c r="B301" s="125" t="s">
        <v>314</v>
      </c>
      <c r="C301" s="91" t="s">
        <v>0</v>
      </c>
      <c r="D301" s="92">
        <v>1</v>
      </c>
      <c r="E301" s="93">
        <v>0</v>
      </c>
      <c r="F301" s="94">
        <f>PRODUCT(D301,E301)</f>
        <v>0</v>
      </c>
    </row>
    <row r="302" spans="1:6">
      <c r="A302" s="33"/>
      <c r="B302" s="34"/>
      <c r="C302" s="35"/>
      <c r="D302" s="36"/>
      <c r="E302" s="37"/>
      <c r="F302" s="38"/>
    </row>
    <row r="303" spans="1:6">
      <c r="A303" s="121" t="s">
        <v>256</v>
      </c>
      <c r="B303" s="98" t="s">
        <v>257</v>
      </c>
      <c r="C303" s="99"/>
      <c r="D303" s="12"/>
      <c r="E303" s="100"/>
      <c r="F303" s="101"/>
    </row>
    <row r="304" spans="1:6" ht="38.25">
      <c r="A304" s="121"/>
      <c r="B304" s="125" t="s">
        <v>258</v>
      </c>
      <c r="C304" s="91" t="s">
        <v>0</v>
      </c>
      <c r="D304" s="92">
        <v>3</v>
      </c>
      <c r="E304" s="93">
        <v>0</v>
      </c>
      <c r="F304" s="94">
        <f>PRODUCT(D304,E304)</f>
        <v>0</v>
      </c>
    </row>
    <row r="305" spans="1:6">
      <c r="A305" s="33"/>
      <c r="B305" s="113"/>
      <c r="C305" s="91"/>
      <c r="D305" s="92"/>
      <c r="E305" s="96"/>
      <c r="F305" s="97"/>
    </row>
    <row r="306" spans="1:6">
      <c r="A306" s="33"/>
      <c r="B306" s="34" t="s">
        <v>259</v>
      </c>
      <c r="C306" s="35"/>
      <c r="D306" s="36"/>
      <c r="E306" s="37"/>
      <c r="F306" s="38"/>
    </row>
    <row r="307" spans="1:6">
      <c r="A307" s="129"/>
      <c r="B307" s="128"/>
      <c r="C307" s="91"/>
      <c r="D307" s="92"/>
      <c r="E307" s="96"/>
      <c r="F307" s="97"/>
    </row>
    <row r="308" spans="1:6">
      <c r="A308" s="83" t="s">
        <v>260</v>
      </c>
      <c r="B308" s="114" t="s">
        <v>151</v>
      </c>
      <c r="C308" s="115"/>
      <c r="D308" s="116"/>
      <c r="E308" s="117"/>
      <c r="F308" s="118"/>
    </row>
    <row r="309" spans="1:6" ht="63.75">
      <c r="A309" s="83"/>
      <c r="B309" s="61" t="s">
        <v>261</v>
      </c>
      <c r="C309" s="91" t="s">
        <v>0</v>
      </c>
      <c r="D309" s="92">
        <v>1</v>
      </c>
      <c r="E309" s="93">
        <v>0</v>
      </c>
      <c r="F309" s="94">
        <f>PRODUCT(D309,E309)</f>
        <v>0</v>
      </c>
    </row>
    <row r="310" spans="1:6" ht="38.25">
      <c r="A310" s="83"/>
      <c r="B310" s="125" t="s">
        <v>262</v>
      </c>
      <c r="C310" s="91" t="s">
        <v>0</v>
      </c>
      <c r="D310" s="92">
        <v>1</v>
      </c>
      <c r="E310" s="93">
        <v>0</v>
      </c>
      <c r="F310" s="94">
        <f>PRODUCT(D310,E310)</f>
        <v>0</v>
      </c>
    </row>
    <row r="311" spans="1:6" ht="51">
      <c r="A311" s="83"/>
      <c r="B311" s="61" t="s">
        <v>263</v>
      </c>
      <c r="C311" s="91" t="s">
        <v>0</v>
      </c>
      <c r="D311" s="92">
        <v>1</v>
      </c>
      <c r="E311" s="93">
        <v>0</v>
      </c>
      <c r="F311" s="94">
        <f>PRODUCT(D311,E311)</f>
        <v>0</v>
      </c>
    </row>
    <row r="312" spans="1:6" ht="38.25">
      <c r="A312" s="83"/>
      <c r="B312" s="125" t="s">
        <v>264</v>
      </c>
      <c r="C312" s="91" t="s">
        <v>0</v>
      </c>
      <c r="D312" s="92">
        <v>1</v>
      </c>
      <c r="E312" s="93">
        <v>0</v>
      </c>
      <c r="F312" s="94">
        <f>PRODUCT(D312,E312)</f>
        <v>0</v>
      </c>
    </row>
    <row r="313" spans="1:6">
      <c r="A313" s="33"/>
      <c r="B313" s="110"/>
      <c r="C313" s="91"/>
      <c r="D313" s="92"/>
      <c r="E313" s="96"/>
      <c r="F313" s="97"/>
    </row>
    <row r="314" spans="1:6">
      <c r="A314" s="134" t="s">
        <v>265</v>
      </c>
      <c r="B314" s="98" t="s">
        <v>254</v>
      </c>
      <c r="C314" s="99"/>
      <c r="D314" s="12"/>
      <c r="E314" s="100"/>
      <c r="F314" s="101"/>
    </row>
    <row r="315" spans="1:6" ht="229.5">
      <c r="A315" s="134"/>
      <c r="B315" s="125" t="s">
        <v>299</v>
      </c>
      <c r="C315" s="91" t="s">
        <v>0</v>
      </c>
      <c r="D315" s="92">
        <v>1</v>
      </c>
      <c r="E315" s="93">
        <v>0</v>
      </c>
      <c r="F315" s="94">
        <f>PRODUCT(D315,E315)</f>
        <v>0</v>
      </c>
    </row>
    <row r="316" spans="1:6">
      <c r="A316" s="33"/>
      <c r="B316" s="110"/>
      <c r="C316" s="91"/>
      <c r="D316" s="92"/>
      <c r="E316" s="96"/>
      <c r="F316" s="97"/>
    </row>
    <row r="317" spans="1:6">
      <c r="A317" s="121" t="s">
        <v>266</v>
      </c>
      <c r="B317" s="98" t="s">
        <v>169</v>
      </c>
      <c r="C317" s="99"/>
      <c r="D317" s="12"/>
      <c r="E317" s="100"/>
      <c r="F317" s="101"/>
    </row>
    <row r="318" spans="1:6" ht="76.5">
      <c r="A318" s="121"/>
      <c r="B318" s="125" t="s">
        <v>300</v>
      </c>
      <c r="C318" s="91" t="s">
        <v>0</v>
      </c>
      <c r="D318" s="92">
        <v>1</v>
      </c>
      <c r="E318" s="93">
        <v>0</v>
      </c>
      <c r="F318" s="94">
        <f>PRODUCT(D318,E318)</f>
        <v>0</v>
      </c>
    </row>
    <row r="319" spans="1:6">
      <c r="A319" s="33"/>
      <c r="B319" s="95"/>
      <c r="C319" s="91"/>
      <c r="D319" s="92"/>
      <c r="E319" s="96"/>
      <c r="F319" s="97"/>
    </row>
    <row r="320" spans="1:6">
      <c r="A320" s="83" t="s">
        <v>267</v>
      </c>
      <c r="B320" s="114" t="s">
        <v>268</v>
      </c>
      <c r="C320" s="115"/>
      <c r="D320" s="116"/>
      <c r="E320" s="117"/>
      <c r="F320" s="118"/>
    </row>
    <row r="321" spans="1:6" ht="63.75">
      <c r="A321" s="83"/>
      <c r="B321" s="113" t="s">
        <v>269</v>
      </c>
      <c r="C321" s="91" t="s">
        <v>0</v>
      </c>
      <c r="D321" s="92">
        <v>1</v>
      </c>
      <c r="E321" s="93">
        <v>0</v>
      </c>
      <c r="F321" s="94">
        <f>PRODUCT(D321,E321)</f>
        <v>0</v>
      </c>
    </row>
    <row r="322" spans="1:6">
      <c r="A322" s="33"/>
      <c r="B322" s="119"/>
      <c r="C322" s="91"/>
      <c r="D322" s="92"/>
      <c r="E322" s="96"/>
      <c r="F322" s="97"/>
    </row>
    <row r="323" spans="1:6">
      <c r="A323" s="120" t="s">
        <v>270</v>
      </c>
      <c r="B323" s="98" t="s">
        <v>271</v>
      </c>
      <c r="C323" s="99"/>
      <c r="D323" s="12"/>
      <c r="E323" s="100"/>
      <c r="F323" s="101"/>
    </row>
    <row r="324" spans="1:6" ht="51">
      <c r="A324" s="120"/>
      <c r="B324" s="61" t="s">
        <v>272</v>
      </c>
      <c r="C324" s="91" t="s">
        <v>0</v>
      </c>
      <c r="D324" s="92">
        <v>1</v>
      </c>
      <c r="E324" s="93">
        <v>0</v>
      </c>
      <c r="F324" s="94">
        <f>PRODUCT(D324,E324)</f>
        <v>0</v>
      </c>
    </row>
    <row r="325" spans="1:6">
      <c r="A325" s="33"/>
      <c r="B325" s="34"/>
      <c r="C325" s="35"/>
      <c r="D325" s="36"/>
      <c r="E325" s="37"/>
      <c r="F325" s="38"/>
    </row>
    <row r="326" spans="1:6">
      <c r="A326" s="121" t="s">
        <v>273</v>
      </c>
      <c r="B326" s="98" t="s">
        <v>257</v>
      </c>
      <c r="C326" s="99"/>
      <c r="D326" s="12"/>
      <c r="E326" s="100"/>
      <c r="F326" s="101"/>
    </row>
    <row r="327" spans="1:6" ht="38.25">
      <c r="A327" s="121"/>
      <c r="B327" s="125" t="s">
        <v>274</v>
      </c>
      <c r="C327" s="91" t="s">
        <v>0</v>
      </c>
      <c r="D327" s="92">
        <v>7</v>
      </c>
      <c r="E327" s="93">
        <v>0</v>
      </c>
      <c r="F327" s="94">
        <f>PRODUCT(D327,E327)</f>
        <v>0</v>
      </c>
    </row>
    <row r="328" spans="1:6">
      <c r="A328" s="33"/>
      <c r="B328" s="128"/>
      <c r="C328" s="91"/>
      <c r="D328" s="92"/>
      <c r="E328" s="96"/>
      <c r="F328" s="97"/>
    </row>
    <row r="329" spans="1:6">
      <c r="A329" s="134" t="s">
        <v>275</v>
      </c>
      <c r="B329" s="98" t="s">
        <v>276</v>
      </c>
      <c r="C329" s="99"/>
      <c r="D329" s="12"/>
      <c r="E329" s="100"/>
      <c r="F329" s="101"/>
    </row>
    <row r="330" spans="1:6" ht="76.5">
      <c r="A330" s="134"/>
      <c r="B330" s="125" t="s">
        <v>315</v>
      </c>
      <c r="C330" s="91" t="s">
        <v>0</v>
      </c>
      <c r="D330" s="92">
        <v>2</v>
      </c>
      <c r="E330" s="93">
        <v>0</v>
      </c>
      <c r="F330" s="94">
        <f>PRODUCT(D330,E330)</f>
        <v>0</v>
      </c>
    </row>
    <row r="331" spans="1:6">
      <c r="A331" s="33"/>
      <c r="B331" s="128"/>
      <c r="C331" s="91"/>
      <c r="D331" s="92"/>
      <c r="E331" s="96"/>
      <c r="F331" s="97"/>
    </row>
    <row r="332" spans="1:6">
      <c r="A332" s="134" t="s">
        <v>277</v>
      </c>
      <c r="B332" s="98" t="s">
        <v>278</v>
      </c>
      <c r="C332" s="99"/>
      <c r="D332" s="12"/>
      <c r="E332" s="100"/>
      <c r="F332" s="101"/>
    </row>
    <row r="333" spans="1:6" ht="89.25">
      <c r="A333" s="134"/>
      <c r="B333" s="125" t="s">
        <v>316</v>
      </c>
      <c r="C333" s="91" t="s">
        <v>0</v>
      </c>
      <c r="D333" s="92">
        <v>1</v>
      </c>
      <c r="E333" s="93">
        <v>0</v>
      </c>
      <c r="F333" s="94">
        <f>PRODUCT(D333,E333)</f>
        <v>0</v>
      </c>
    </row>
    <row r="334" spans="1:6">
      <c r="A334" s="33"/>
      <c r="B334" s="72"/>
      <c r="C334" s="73"/>
      <c r="D334" s="74"/>
      <c r="E334" s="75"/>
      <c r="F334" s="76"/>
    </row>
    <row r="335" spans="1:6">
      <c r="A335" s="77"/>
      <c r="B335" s="78" t="s">
        <v>279</v>
      </c>
      <c r="C335" s="79"/>
      <c r="D335" s="80"/>
      <c r="E335" s="81"/>
      <c r="F335" s="82"/>
    </row>
    <row r="336" spans="1:6">
      <c r="A336" s="33"/>
      <c r="B336" s="128"/>
      <c r="C336" s="91"/>
      <c r="D336" s="126"/>
      <c r="E336" s="96"/>
      <c r="F336" s="97"/>
    </row>
    <row r="337" spans="1:6">
      <c r="A337" s="33"/>
      <c r="B337" s="34" t="s">
        <v>280</v>
      </c>
      <c r="C337" s="35"/>
      <c r="D337" s="36"/>
      <c r="E337" s="37"/>
      <c r="F337" s="38"/>
    </row>
    <row r="338" spans="1:6">
      <c r="A338" s="33"/>
      <c r="B338" s="110"/>
      <c r="C338" s="91"/>
      <c r="D338" s="92"/>
      <c r="E338" s="96"/>
      <c r="F338" s="97"/>
    </row>
    <row r="339" spans="1:6">
      <c r="A339" s="134" t="s">
        <v>281</v>
      </c>
      <c r="B339" s="98" t="s">
        <v>282</v>
      </c>
      <c r="C339" s="99"/>
      <c r="D339" s="12"/>
      <c r="E339" s="100"/>
      <c r="F339" s="101"/>
    </row>
    <row r="340" spans="1:6" ht="229.5">
      <c r="A340" s="134"/>
      <c r="B340" s="125" t="s">
        <v>317</v>
      </c>
      <c r="C340" s="91" t="s">
        <v>0</v>
      </c>
      <c r="D340" s="92">
        <v>7</v>
      </c>
      <c r="E340" s="93">
        <v>0</v>
      </c>
      <c r="F340" s="94">
        <f>PRODUCT(D340,E340)</f>
        <v>0</v>
      </c>
    </row>
    <row r="341" spans="1:6">
      <c r="A341" s="33"/>
      <c r="B341" s="128"/>
      <c r="C341" s="91"/>
      <c r="D341" s="126"/>
      <c r="E341" s="96"/>
      <c r="F341" s="97"/>
    </row>
    <row r="342" spans="1:6">
      <c r="A342" s="34"/>
      <c r="B342" s="137" t="s">
        <v>283</v>
      </c>
      <c r="C342" s="137"/>
      <c r="D342" s="137"/>
      <c r="E342" s="138"/>
      <c r="F342" s="137"/>
    </row>
    <row r="343" spans="1:6">
      <c r="A343" s="33"/>
      <c r="B343" s="128"/>
      <c r="C343" s="91"/>
      <c r="D343" s="126"/>
      <c r="E343" s="96"/>
      <c r="F343" s="97"/>
    </row>
    <row r="344" spans="1:6" ht="51">
      <c r="A344" s="33"/>
      <c r="B344" s="125" t="s">
        <v>284</v>
      </c>
      <c r="C344" s="91"/>
      <c r="D344" s="126"/>
      <c r="E344" s="96"/>
      <c r="F344" s="97"/>
    </row>
    <row r="345" spans="1:6">
      <c r="A345" s="33"/>
      <c r="B345" s="128"/>
      <c r="C345" s="91"/>
      <c r="D345" s="126"/>
      <c r="E345" s="96"/>
      <c r="F345" s="97"/>
    </row>
    <row r="346" spans="1:6">
      <c r="A346" s="21" t="s">
        <v>285</v>
      </c>
      <c r="B346" s="98" t="s">
        <v>286</v>
      </c>
      <c r="C346" s="131"/>
      <c r="D346" s="116"/>
      <c r="E346" s="139"/>
      <c r="F346" s="140"/>
    </row>
    <row r="347" spans="1:6" ht="63.75">
      <c r="A347" s="21"/>
      <c r="B347" s="125" t="s">
        <v>287</v>
      </c>
      <c r="C347" s="91" t="s">
        <v>0</v>
      </c>
      <c r="D347" s="92">
        <v>68</v>
      </c>
      <c r="E347" s="141">
        <v>0</v>
      </c>
      <c r="F347" s="142">
        <f>PRODUCT(D347,E347)</f>
        <v>0</v>
      </c>
    </row>
    <row r="348" spans="1:6">
      <c r="A348" s="33"/>
      <c r="B348" s="128"/>
      <c r="C348" s="91"/>
      <c r="D348" s="126"/>
      <c r="E348" s="96"/>
      <c r="F348" s="97"/>
    </row>
    <row r="349" spans="1:6" ht="25.5">
      <c r="A349" s="21" t="s">
        <v>288</v>
      </c>
      <c r="B349" s="98" t="s">
        <v>289</v>
      </c>
      <c r="C349" s="131"/>
      <c r="D349" s="116"/>
      <c r="E349" s="139"/>
      <c r="F349" s="140"/>
    </row>
    <row r="350" spans="1:6" ht="51">
      <c r="A350" s="21"/>
      <c r="B350" s="125" t="s">
        <v>290</v>
      </c>
      <c r="C350" s="91" t="s">
        <v>0</v>
      </c>
      <c r="D350" s="92">
        <v>32</v>
      </c>
      <c r="E350" s="141">
        <v>0</v>
      </c>
      <c r="F350" s="142">
        <f>PRODUCT(D350,E350)</f>
        <v>0</v>
      </c>
    </row>
    <row r="351" spans="1:6">
      <c r="A351" s="33"/>
      <c r="B351" s="128"/>
      <c r="C351" s="91"/>
      <c r="D351" s="126"/>
      <c r="E351" s="96"/>
      <c r="F351" s="97"/>
    </row>
    <row r="352" spans="1:6">
      <c r="A352" s="21" t="s">
        <v>291</v>
      </c>
      <c r="B352" s="98" t="s">
        <v>292</v>
      </c>
      <c r="C352" s="131"/>
      <c r="D352" s="116"/>
      <c r="E352" s="139"/>
      <c r="F352" s="140"/>
    </row>
    <row r="353" spans="1:6" ht="51">
      <c r="A353" s="21"/>
      <c r="B353" s="125" t="s">
        <v>293</v>
      </c>
      <c r="C353" s="91" t="s">
        <v>53</v>
      </c>
      <c r="D353" s="92">
        <v>40</v>
      </c>
      <c r="E353" s="141">
        <v>0</v>
      </c>
      <c r="F353" s="142">
        <f>PRODUCT(D353,E353)</f>
        <v>0</v>
      </c>
    </row>
    <row r="354" spans="1:6">
      <c r="A354" s="33"/>
      <c r="B354" s="102"/>
      <c r="C354" s="91"/>
      <c r="D354" s="126"/>
      <c r="E354" s="96"/>
      <c r="F354" s="97"/>
    </row>
    <row r="355" spans="1:6">
      <c r="A355" s="144"/>
      <c r="B355" s="143"/>
      <c r="C355" s="131"/>
      <c r="D355" s="116"/>
      <c r="E355" s="139"/>
      <c r="F355" s="140"/>
    </row>
    <row r="356" spans="1:6">
      <c r="A356" s="33"/>
      <c r="B356" s="128"/>
      <c r="C356" s="91"/>
      <c r="D356" s="126"/>
      <c r="E356" s="96"/>
      <c r="F356" s="97"/>
    </row>
    <row r="357" spans="1:6">
      <c r="A357" s="33"/>
      <c r="B357" s="56" t="s">
        <v>318</v>
      </c>
      <c r="C357" s="91"/>
      <c r="D357" s="126"/>
      <c r="E357" s="96"/>
      <c r="F357" s="97">
        <f>SUM(F57:F353)</f>
        <v>0</v>
      </c>
    </row>
    <row r="358" spans="1:6">
      <c r="A358" s="33"/>
      <c r="B358" s="128"/>
      <c r="C358" s="91"/>
      <c r="D358" s="126"/>
      <c r="E358" s="96"/>
      <c r="F358" s="97"/>
    </row>
  </sheetData>
  <sheetProtection algorithmName="SHA-512" hashValue="2V9tMIaP6j9fl2LZUfRg6vLl7dMeWdCml65IkEwJzH2QXOGfZrvNrC2sh9GC4cTZnowb8bj1lC3flMW38/laww==" saltValue="uWeWMvm5QU4dK66PjUPrSQ==" spinCount="100000" sheet="1" objects="1" scenarios="1"/>
  <mergeCells count="1">
    <mergeCell ref="B2:F2"/>
  </mergeCells>
  <pageMargins left="0.7" right="0.7" top="0.75" bottom="0.75" header="0.3" footer="0.3"/>
  <pageSetup paperSize="9" scale="9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4CB39639C5C554B8581F0640BA4A862" ma:contentTypeVersion="8" ma:contentTypeDescription="Ustvari nov dokument." ma:contentTypeScope="" ma:versionID="65d83dd7f1116da576e9861201ae1827">
  <xsd:schema xmlns:xsd="http://www.w3.org/2001/XMLSchema" xmlns:xs="http://www.w3.org/2001/XMLSchema" xmlns:p="http://schemas.microsoft.com/office/2006/metadata/properties" xmlns:ns3="dde3a6a2-6fc6-4d7b-ba02-e02e5ca62507" targetNamespace="http://schemas.microsoft.com/office/2006/metadata/properties" ma:root="true" ma:fieldsID="4e9841190dc9487ceba6213d1f30a003" ns3:_="">
    <xsd:import namespace="dde3a6a2-6fc6-4d7b-ba02-e02e5ca6250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e3a6a2-6fc6-4d7b-ba02-e02e5ca625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3907FC-308A-4B91-B35C-F0FCAE3704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e3a6a2-6fc6-4d7b-ba02-e02e5ca625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5109FA-33A2-4765-8D8B-F266C8FFB8CF}">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dde3a6a2-6fc6-4d7b-ba02-e02e5ca62507"/>
    <ds:schemaRef ds:uri="http://www.w3.org/XML/1998/namespace"/>
    <ds:schemaRef ds:uri="http://purl.org/dc/terms/"/>
  </ds:schemaRefs>
</ds:datastoreItem>
</file>

<file path=customXml/itemProps3.xml><?xml version="1.0" encoding="utf-8"?>
<ds:datastoreItem xmlns:ds="http://schemas.openxmlformats.org/officeDocument/2006/customXml" ds:itemID="{0410D12A-61F1-4409-90E5-5D1B4924E9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4</vt:i4>
      </vt:variant>
    </vt:vector>
  </HeadingPairs>
  <TitlesOfParts>
    <vt:vector size="8" baseType="lpstr">
      <vt:lpstr>Naslovna stran</vt:lpstr>
      <vt:lpstr>Splošne opombe</vt:lpstr>
      <vt:lpstr>Rekapitulacija</vt:lpstr>
      <vt:lpstr>Notranja oprema</vt:lpstr>
      <vt:lpstr>'Naslovna stran'!Področje_tiskanja</vt:lpstr>
      <vt:lpstr>'Notranja oprema'!Področje_tiskanja</vt:lpstr>
      <vt:lpstr>Rekapitulacija!Področje_tiskanja</vt:lpstr>
      <vt:lpstr>'Splošne opombe'!Področje_tiskanja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dc:creator>
  <cp:lastModifiedBy>jožica</cp:lastModifiedBy>
  <cp:lastPrinted>2024-05-27T07:58:26Z</cp:lastPrinted>
  <dcterms:created xsi:type="dcterms:W3CDTF">2005-03-16T17:37:02Z</dcterms:created>
  <dcterms:modified xsi:type="dcterms:W3CDTF">2025-03-17T12:35:28Z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0x010100D4CB39639C5C554B8581F0640BA4A862</vt:lpwstr>
  </property>
</Properties>
</file>