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8800" windowHeight="13500"/>
  </bookViews>
  <sheets>
    <sheet name="Elektro dela" sheetId="1" r:id="rId1"/>
    <sheet name="List1" sheetId="2" r:id="rId2"/>
  </sheets>
  <definedNames>
    <definedName name="_xlnm.Print_Area" localSheetId="0">'Elektro dela'!$A$1:$K$2422</definedName>
    <definedName name="_xlnm.Print_Titles" localSheetId="0">'Elektro dela'!$47:$47</definedName>
  </definedNames>
  <calcPr calcId="144525"/>
</workbook>
</file>

<file path=xl/calcChain.xml><?xml version="1.0" encoding="utf-8"?>
<calcChain xmlns="http://schemas.openxmlformats.org/spreadsheetml/2006/main">
  <c r="J2422" i="1" l="1"/>
  <c r="K2422" i="1" s="1"/>
  <c r="H2422" i="1"/>
  <c r="B2421" i="1"/>
  <c r="J2417" i="1"/>
  <c r="K2417" i="1" s="1"/>
  <c r="H2417" i="1"/>
  <c r="B2417" i="1"/>
  <c r="J60" i="1" l="1"/>
  <c r="J2409" i="1" l="1"/>
  <c r="K2409" i="1" s="1"/>
  <c r="J2407" i="1"/>
  <c r="K2407" i="1" s="1"/>
  <c r="J2405" i="1"/>
  <c r="K2405" i="1" s="1"/>
  <c r="J2403" i="1"/>
  <c r="K2403" i="1" s="1"/>
  <c r="J2400" i="1"/>
  <c r="K2400" i="1" s="1"/>
  <c r="J2398" i="1"/>
  <c r="K2398" i="1" s="1"/>
  <c r="J2396" i="1"/>
  <c r="K2396" i="1" s="1"/>
  <c r="J2394" i="1"/>
  <c r="K2394" i="1" s="1"/>
  <c r="J2392" i="1"/>
  <c r="K2392" i="1" s="1"/>
  <c r="J2390" i="1"/>
  <c r="K2390" i="1" s="1"/>
  <c r="J2388" i="1"/>
  <c r="K2388" i="1" s="1"/>
  <c r="J2386" i="1"/>
  <c r="K2386" i="1" s="1"/>
  <c r="J2384" i="1"/>
  <c r="K2384" i="1" s="1"/>
  <c r="J2382" i="1"/>
  <c r="K2382" i="1" s="1"/>
  <c r="J2370" i="1"/>
  <c r="K2370" i="1" s="1"/>
  <c r="J2368" i="1"/>
  <c r="K2368" i="1" s="1"/>
  <c r="J2366" i="1"/>
  <c r="K2366" i="1" s="1"/>
  <c r="J2364" i="1"/>
  <c r="K2364" i="1" s="1"/>
  <c r="J2362" i="1"/>
  <c r="K2362" i="1" s="1"/>
  <c r="J2360" i="1"/>
  <c r="K2360" i="1" s="1"/>
  <c r="J2358" i="1"/>
  <c r="K2358" i="1" s="1"/>
  <c r="J2356" i="1"/>
  <c r="K2356" i="1" s="1"/>
  <c r="J2354" i="1"/>
  <c r="K2354" i="1" s="1"/>
  <c r="J2263" i="1"/>
  <c r="K2263" i="1" s="1"/>
  <c r="J2346" i="1"/>
  <c r="K2346" i="1" s="1"/>
  <c r="J2344" i="1"/>
  <c r="K2344" i="1" s="1"/>
  <c r="J2342" i="1"/>
  <c r="K2342" i="1" s="1"/>
  <c r="J2340" i="1"/>
  <c r="K2340" i="1" s="1"/>
  <c r="J2338" i="1"/>
  <c r="K2338" i="1" s="1"/>
  <c r="J2336" i="1"/>
  <c r="K2336" i="1" s="1"/>
  <c r="J2334" i="1"/>
  <c r="K2334" i="1" s="1"/>
  <c r="J2331" i="1"/>
  <c r="K2331" i="1" s="1"/>
  <c r="J2329" i="1"/>
  <c r="K2329" i="1" s="1"/>
  <c r="J2327" i="1"/>
  <c r="K2327" i="1" s="1"/>
  <c r="J2324" i="1"/>
  <c r="K2324" i="1" s="1"/>
  <c r="J2321" i="1"/>
  <c r="K2321" i="1" s="1"/>
  <c r="J2318" i="1"/>
  <c r="K2318" i="1" s="1"/>
  <c r="J2316" i="1"/>
  <c r="K2316" i="1" s="1"/>
  <c r="J2314" i="1"/>
  <c r="K2314" i="1" s="1"/>
  <c r="J2312" i="1"/>
  <c r="K2312" i="1" s="1"/>
  <c r="J2309" i="1"/>
  <c r="K2309" i="1" s="1"/>
  <c r="J2307" i="1"/>
  <c r="K2307" i="1" s="1"/>
  <c r="J2304" i="1"/>
  <c r="K2304" i="1" s="1"/>
  <c r="J2302" i="1"/>
  <c r="K2302" i="1" s="1"/>
  <c r="J2299" i="1"/>
  <c r="K2299" i="1" s="1"/>
  <c r="J2297" i="1"/>
  <c r="K2297" i="1" s="1"/>
  <c r="J2294" i="1"/>
  <c r="K2294" i="1" s="1"/>
  <c r="J2292" i="1"/>
  <c r="K2292" i="1" s="1"/>
  <c r="J2290" i="1"/>
  <c r="K2290" i="1" s="1"/>
  <c r="J2288" i="1"/>
  <c r="K2288" i="1" s="1"/>
  <c r="J2286" i="1"/>
  <c r="K2286" i="1" s="1"/>
  <c r="J2283" i="1"/>
  <c r="K2283" i="1" s="1"/>
  <c r="J2281" i="1"/>
  <c r="K2281" i="1" s="1"/>
  <c r="J2278" i="1"/>
  <c r="K2278" i="1" s="1"/>
  <c r="J2275" i="1"/>
  <c r="K2275" i="1" s="1"/>
  <c r="J2273" i="1"/>
  <c r="K2273" i="1" s="1"/>
  <c r="J2270" i="1"/>
  <c r="K2270" i="1" s="1"/>
  <c r="J2268" i="1"/>
  <c r="K2268" i="1" s="1"/>
  <c r="J2265" i="1"/>
  <c r="K2265" i="1" s="1"/>
  <c r="J2255" i="1"/>
  <c r="K2255" i="1" s="1"/>
  <c r="J2253" i="1"/>
  <c r="K2253" i="1" s="1"/>
  <c r="J2251" i="1"/>
  <c r="K2251" i="1" s="1"/>
  <c r="J2249" i="1"/>
  <c r="K2249" i="1" s="1"/>
  <c r="J2247" i="1"/>
  <c r="K2247" i="1" s="1"/>
  <c r="J2245" i="1"/>
  <c r="K2245" i="1" s="1"/>
  <c r="J2243" i="1"/>
  <c r="K2243" i="1" s="1"/>
  <c r="J2237" i="1"/>
  <c r="K2237" i="1" s="1"/>
  <c r="J2235" i="1"/>
  <c r="K2235" i="1" s="1"/>
  <c r="J2233" i="1"/>
  <c r="K2233" i="1" s="1"/>
  <c r="J2231" i="1"/>
  <c r="K2231" i="1" s="1"/>
  <c r="J2229" i="1"/>
  <c r="K2229" i="1" s="1"/>
  <c r="J2227" i="1"/>
  <c r="K2227" i="1" s="1"/>
  <c r="J2214" i="1"/>
  <c r="K2214" i="1" s="1"/>
  <c r="J2193" i="1"/>
  <c r="K2193" i="1" s="1"/>
  <c r="J2183" i="1"/>
  <c r="K2183" i="1" s="1"/>
  <c r="J2173" i="1"/>
  <c r="K2173" i="1" s="1"/>
  <c r="J2156" i="1"/>
  <c r="K2156" i="1" s="1"/>
  <c r="J2149" i="1"/>
  <c r="K2149" i="1" s="1"/>
  <c r="J2139" i="1"/>
  <c r="K2139" i="1" s="1"/>
  <c r="J2130" i="1"/>
  <c r="K2130" i="1" s="1"/>
  <c r="J2125" i="1"/>
  <c r="K2125" i="1" s="1"/>
  <c r="J2115" i="1"/>
  <c r="K2115" i="1" s="1"/>
  <c r="J2081" i="1"/>
  <c r="K2081" i="1" s="1"/>
  <c r="J2060" i="1"/>
  <c r="K2060" i="1" s="1"/>
  <c r="J2031" i="1"/>
  <c r="K2031" i="1" s="1"/>
  <c r="J2002" i="1"/>
  <c r="K2002" i="1" s="1"/>
  <c r="J1995" i="1"/>
  <c r="K1995" i="1" s="1"/>
  <c r="J1993" i="1"/>
  <c r="K1993" i="1" s="1"/>
  <c r="J1991" i="1"/>
  <c r="K1991" i="1" s="1"/>
  <c r="J1989" i="1"/>
  <c r="K1989" i="1" s="1"/>
  <c r="J1985" i="1"/>
  <c r="K1985" i="1" s="1"/>
  <c r="J1983" i="1"/>
  <c r="K1983" i="1" s="1"/>
  <c r="J1976" i="1"/>
  <c r="K1976" i="1" s="1"/>
  <c r="J1974" i="1"/>
  <c r="K1974" i="1" s="1"/>
  <c r="J1972" i="1"/>
  <c r="K1972" i="1" s="1"/>
  <c r="J1970" i="1"/>
  <c r="K1970" i="1" s="1"/>
  <c r="J1967" i="1"/>
  <c r="K1967" i="1" s="1"/>
  <c r="J1963" i="1"/>
  <c r="K1963" i="1" s="1"/>
  <c r="J1961" i="1"/>
  <c r="K1961" i="1" s="1"/>
  <c r="J1959" i="1"/>
  <c r="K1959" i="1" s="1"/>
  <c r="J1958" i="1"/>
  <c r="K1958" i="1" s="1"/>
  <c r="J1956" i="1"/>
  <c r="K1956" i="1" s="1"/>
  <c r="J1954" i="1"/>
  <c r="K1954" i="1" s="1"/>
  <c r="J1952" i="1"/>
  <c r="K1952" i="1" s="1"/>
  <c r="J1950" i="1"/>
  <c r="K1950" i="1" s="1"/>
  <c r="J1948" i="1"/>
  <c r="K1948" i="1" s="1"/>
  <c r="J1946" i="1"/>
  <c r="K1946" i="1" s="1"/>
  <c r="J1944" i="1"/>
  <c r="K1944" i="1" s="1"/>
  <c r="J1942" i="1"/>
  <c r="K1942" i="1" s="1"/>
  <c r="J1939" i="1"/>
  <c r="K1939" i="1" s="1"/>
  <c r="J1937" i="1"/>
  <c r="K1937" i="1" s="1"/>
  <c r="J1935" i="1"/>
  <c r="K1935" i="1" s="1"/>
  <c r="J1933" i="1"/>
  <c r="K1933" i="1" s="1"/>
  <c r="J1930" i="1"/>
  <c r="K1930" i="1" s="1"/>
  <c r="J1928" i="1"/>
  <c r="K1928" i="1" s="1"/>
  <c r="J1926" i="1"/>
  <c r="K1926" i="1" s="1"/>
  <c r="J1924" i="1"/>
  <c r="K1924" i="1" s="1"/>
  <c r="J1921" i="1"/>
  <c r="K1921" i="1" s="1"/>
  <c r="J1919" i="1"/>
  <c r="K1919" i="1" s="1"/>
  <c r="J1917" i="1"/>
  <c r="K1917" i="1" s="1"/>
  <c r="J1915" i="1"/>
  <c r="K1915" i="1" s="1"/>
  <c r="J1913" i="1"/>
  <c r="K1913" i="1" s="1"/>
  <c r="J1911" i="1"/>
  <c r="K1911" i="1" s="1"/>
  <c r="J1909" i="1"/>
  <c r="K1909" i="1" s="1"/>
  <c r="J1900" i="1"/>
  <c r="K1900" i="1" s="1"/>
  <c r="J1899" i="1"/>
  <c r="K1899" i="1" s="1"/>
  <c r="J1898" i="1"/>
  <c r="K1898" i="1" s="1"/>
  <c r="J1895" i="1"/>
  <c r="K1895" i="1" s="1"/>
  <c r="J1893" i="1"/>
  <c r="K1893" i="1" s="1"/>
  <c r="J1887" i="1"/>
  <c r="K1887" i="1" s="1"/>
  <c r="J1886" i="1"/>
  <c r="K1886" i="1" s="1"/>
  <c r="J1885" i="1"/>
  <c r="K1885" i="1" s="1"/>
  <c r="J1877" i="1"/>
  <c r="K1877" i="1" s="1"/>
  <c r="J1871" i="1"/>
  <c r="K1871" i="1" s="1"/>
  <c r="J1870" i="1"/>
  <c r="K1870" i="1" s="1"/>
  <c r="J1869" i="1"/>
  <c r="K1869" i="1" s="1"/>
  <c r="J1868" i="1"/>
  <c r="K1868" i="1" s="1"/>
  <c r="J1867" i="1"/>
  <c r="K1867" i="1" s="1"/>
  <c r="J1866" i="1"/>
  <c r="K1866" i="1" s="1"/>
  <c r="J1865" i="1"/>
  <c r="K1865" i="1" s="1"/>
  <c r="J1864" i="1"/>
  <c r="K1864" i="1" s="1"/>
  <c r="J1863" i="1"/>
  <c r="K1863" i="1" s="1"/>
  <c r="J1862" i="1"/>
  <c r="K1862" i="1" s="1"/>
  <c r="J1861" i="1"/>
  <c r="K1861" i="1" s="1"/>
  <c r="J1860" i="1"/>
  <c r="K1860" i="1" s="1"/>
  <c r="J1859" i="1"/>
  <c r="K1859" i="1" s="1"/>
  <c r="J1856" i="1"/>
  <c r="K1856" i="1" s="1"/>
  <c r="J1854" i="1"/>
  <c r="K1854" i="1" s="1"/>
  <c r="J1852" i="1"/>
  <c r="K1852" i="1" s="1"/>
  <c r="J1850" i="1"/>
  <c r="K1850" i="1" s="1"/>
  <c r="J1848" i="1"/>
  <c r="K1848" i="1" s="1"/>
  <c r="J1846" i="1"/>
  <c r="K1846" i="1" s="1"/>
  <c r="J1844" i="1"/>
  <c r="K1844" i="1" s="1"/>
  <c r="J1838" i="1"/>
  <c r="K1838" i="1" s="1"/>
  <c r="J1836" i="1"/>
  <c r="K1836" i="1" s="1"/>
  <c r="J1835" i="1"/>
  <c r="K1835" i="1" s="1"/>
  <c r="J1834" i="1"/>
  <c r="K1834" i="1" s="1"/>
  <c r="J1833" i="1"/>
  <c r="K1833" i="1" s="1"/>
  <c r="J1832" i="1"/>
  <c r="K1832" i="1" s="1"/>
  <c r="J1829" i="1"/>
  <c r="K1829" i="1" s="1"/>
  <c r="J1828" i="1"/>
  <c r="K1828" i="1" s="1"/>
  <c r="J1819" i="1"/>
  <c r="K1819" i="1" s="1"/>
  <c r="H1809" i="1"/>
  <c r="J1814" i="1"/>
  <c r="K1814" i="1" s="1"/>
  <c r="J1812" i="1"/>
  <c r="K1812" i="1" s="1"/>
  <c r="J1811" i="1"/>
  <c r="K1811" i="1" s="1"/>
  <c r="J1810" i="1"/>
  <c r="K1810" i="1" s="1"/>
  <c r="J1809" i="1"/>
  <c r="K1809" i="1" s="1"/>
  <c r="J1808" i="1"/>
  <c r="K1808" i="1" s="1"/>
  <c r="J1807" i="1"/>
  <c r="K1807" i="1" s="1"/>
  <c r="J1806" i="1"/>
  <c r="K1806" i="1" s="1"/>
  <c r="J1805" i="1"/>
  <c r="K1805" i="1" s="1"/>
  <c r="J1802" i="1"/>
  <c r="K1802" i="1" s="1"/>
  <c r="J1801" i="1"/>
  <c r="K1801" i="1" s="1"/>
  <c r="J1800" i="1"/>
  <c r="K1800" i="1" s="1"/>
  <c r="J1794" i="1"/>
  <c r="K1794" i="1" s="1"/>
  <c r="J1789" i="1"/>
  <c r="K1789" i="1" s="1"/>
  <c r="J1787" i="1"/>
  <c r="K1787" i="1" s="1"/>
  <c r="J1785" i="1"/>
  <c r="K1785" i="1" s="1"/>
  <c r="J1784" i="1"/>
  <c r="K1784" i="1" s="1"/>
  <c r="J1783" i="1"/>
  <c r="K1783" i="1" s="1"/>
  <c r="J1782" i="1"/>
  <c r="K1782" i="1" s="1"/>
  <c r="J1781" i="1"/>
  <c r="K1781" i="1" s="1"/>
  <c r="J1780" i="1"/>
  <c r="K1780" i="1" s="1"/>
  <c r="J1779" i="1"/>
  <c r="K1779" i="1" s="1"/>
  <c r="J1776" i="1"/>
  <c r="K1776" i="1" s="1"/>
  <c r="J1774" i="1"/>
  <c r="K1774" i="1" s="1"/>
  <c r="J1770" i="1"/>
  <c r="K1770" i="1" s="1"/>
  <c r="J1763" i="1"/>
  <c r="K1763" i="1" s="1"/>
  <c r="J1761" i="1"/>
  <c r="K1761" i="1" s="1"/>
  <c r="J1760" i="1"/>
  <c r="K1760" i="1" s="1"/>
  <c r="J1759" i="1"/>
  <c r="K1759" i="1" s="1"/>
  <c r="J1758" i="1"/>
  <c r="K1758" i="1" s="1"/>
  <c r="J1757" i="1"/>
  <c r="K1757" i="1" s="1"/>
  <c r="J1756" i="1"/>
  <c r="K1756" i="1" s="1"/>
  <c r="J1755" i="1"/>
  <c r="K1755" i="1" s="1"/>
  <c r="J1754" i="1"/>
  <c r="K1754" i="1" s="1"/>
  <c r="J1751" i="1"/>
  <c r="K1751" i="1" s="1"/>
  <c r="J1750" i="1"/>
  <c r="K1750" i="1" s="1"/>
  <c r="J1749" i="1"/>
  <c r="K1749" i="1" s="1"/>
  <c r="J1748" i="1"/>
  <c r="K1748" i="1" s="1"/>
  <c r="J1745" i="1"/>
  <c r="K1745" i="1" s="1"/>
  <c r="J1736" i="1"/>
  <c r="K1736" i="1" s="1"/>
  <c r="J1730" i="1"/>
  <c r="K1730" i="1" s="1"/>
  <c r="J1728" i="1"/>
  <c r="K1728" i="1" s="1"/>
  <c r="J1727" i="1"/>
  <c r="K1727" i="1" s="1"/>
  <c r="J1726" i="1"/>
  <c r="K1726" i="1" s="1"/>
  <c r="J1725" i="1"/>
  <c r="K1725" i="1" s="1"/>
  <c r="J1724" i="1"/>
  <c r="K1724" i="1" s="1"/>
  <c r="J1723" i="1"/>
  <c r="K1723" i="1" s="1"/>
  <c r="J1722" i="1"/>
  <c r="K1722" i="1" s="1"/>
  <c r="J1721" i="1"/>
  <c r="K1721" i="1" s="1"/>
  <c r="J1718" i="1"/>
  <c r="K1718" i="1" s="1"/>
  <c r="J1716" i="1"/>
  <c r="K1716" i="1" s="1"/>
  <c r="J1714" i="1"/>
  <c r="K1714" i="1" s="1"/>
  <c r="J1712" i="1"/>
  <c r="K1712" i="1" s="1"/>
  <c r="J1705" i="1"/>
  <c r="K1705" i="1" s="1"/>
  <c r="J1697" i="1"/>
  <c r="K1697" i="1" s="1"/>
  <c r="J1695" i="1"/>
  <c r="K1695" i="1" s="1"/>
  <c r="J1693" i="1"/>
  <c r="K1693" i="1" s="1"/>
  <c r="J1691" i="1"/>
  <c r="K1691" i="1" s="1"/>
  <c r="J1689" i="1"/>
  <c r="K1689" i="1" s="1"/>
  <c r="J1687" i="1"/>
  <c r="K1687" i="1" s="1"/>
  <c r="J1685" i="1"/>
  <c r="K1685" i="1" s="1"/>
  <c r="J1683" i="1"/>
  <c r="K1683" i="1" s="1"/>
  <c r="J1672" i="1"/>
  <c r="K1672" i="1" s="1"/>
  <c r="J1670" i="1"/>
  <c r="K1670" i="1" s="1"/>
  <c r="J1668" i="1"/>
  <c r="K1668" i="1" s="1"/>
  <c r="J1666" i="1"/>
  <c r="K1666" i="1" s="1"/>
  <c r="J1664" i="1"/>
  <c r="K1664" i="1" s="1"/>
  <c r="J1662" i="1"/>
  <c r="K1662" i="1" s="1"/>
  <c r="J1660" i="1"/>
  <c r="K1660" i="1" s="1"/>
  <c r="J1658" i="1"/>
  <c r="K1658" i="1" s="1"/>
  <c r="J1656" i="1"/>
  <c r="K1656" i="1" s="1"/>
  <c r="J1653" i="1"/>
  <c r="K1653" i="1" s="1"/>
  <c r="J1650" i="1"/>
  <c r="K1650" i="1" s="1"/>
  <c r="J1648" i="1"/>
  <c r="K1648" i="1" s="1"/>
  <c r="J1645" i="1"/>
  <c r="K1645" i="1" s="1"/>
  <c r="J1642" i="1"/>
  <c r="K1642" i="1" s="1"/>
  <c r="J1639" i="1"/>
  <c r="K1639" i="1" s="1"/>
  <c r="J1637" i="1"/>
  <c r="K1637" i="1" s="1"/>
  <c r="J1635" i="1"/>
  <c r="K1635" i="1" s="1"/>
  <c r="J1633" i="1"/>
  <c r="K1633" i="1" s="1"/>
  <c r="J1631" i="1"/>
  <c r="K1631" i="1" s="1"/>
  <c r="J1629" i="1"/>
  <c r="K1629" i="1" s="1"/>
  <c r="J1627" i="1"/>
  <c r="K1627" i="1" s="1"/>
  <c r="J1625" i="1"/>
  <c r="K1625" i="1" s="1"/>
  <c r="J1612" i="1"/>
  <c r="K1612" i="1" s="1"/>
  <c r="J1610" i="1"/>
  <c r="K1610" i="1" s="1"/>
  <c r="J1608" i="1"/>
  <c r="K1608" i="1" s="1"/>
  <c r="J1606" i="1"/>
  <c r="K1606" i="1" s="1"/>
  <c r="J1604" i="1"/>
  <c r="K1604" i="1" s="1"/>
  <c r="J1602" i="1"/>
  <c r="K1602" i="1" s="1"/>
  <c r="J1600" i="1"/>
  <c r="K1600" i="1" s="1"/>
  <c r="J1597" i="1"/>
  <c r="K1597" i="1" s="1"/>
  <c r="J1595" i="1"/>
  <c r="K1595" i="1" s="1"/>
  <c r="J1592" i="1"/>
  <c r="K1592" i="1" s="1"/>
  <c r="J1590" i="1"/>
  <c r="K1590" i="1" s="1"/>
  <c r="J1587" i="1"/>
  <c r="K1587" i="1" s="1"/>
  <c r="J1584" i="1"/>
  <c r="K1584" i="1" s="1"/>
  <c r="J1581" i="1"/>
  <c r="K1581" i="1" s="1"/>
  <c r="J1578" i="1"/>
  <c r="K1578" i="1" s="1"/>
  <c r="J1569" i="1"/>
  <c r="K1569" i="1" s="1"/>
  <c r="J1567" i="1"/>
  <c r="K1567" i="1" s="1"/>
  <c r="J1565" i="1"/>
  <c r="K1565" i="1" s="1"/>
  <c r="J1563" i="1"/>
  <c r="K1563" i="1" s="1"/>
  <c r="J1561" i="1"/>
  <c r="K1561" i="1" s="1"/>
  <c r="J1559" i="1"/>
  <c r="K1559" i="1" s="1"/>
  <c r="J1557" i="1"/>
  <c r="K1557" i="1" s="1"/>
  <c r="J1555" i="1"/>
  <c r="K1555" i="1" s="1"/>
  <c r="J1553" i="1"/>
  <c r="K1553" i="1" s="1"/>
  <c r="J1551" i="1"/>
  <c r="K1551" i="1" s="1"/>
  <c r="J1549" i="1"/>
  <c r="K1549" i="1" s="1"/>
  <c r="J1547" i="1"/>
  <c r="K1547" i="1" s="1"/>
  <c r="J1545" i="1"/>
  <c r="K1545" i="1" s="1"/>
  <c r="J1543" i="1"/>
  <c r="K1543" i="1" s="1"/>
  <c r="J1531" i="1"/>
  <c r="K1531" i="1" s="1"/>
  <c r="J1529" i="1"/>
  <c r="K1529" i="1" s="1"/>
  <c r="J1527" i="1"/>
  <c r="K1527" i="1" s="1"/>
  <c r="J1524" i="1"/>
  <c r="K1524" i="1" s="1"/>
  <c r="J1521" i="1"/>
  <c r="K1521" i="1" s="1"/>
  <c r="J1518" i="1"/>
  <c r="K1518" i="1" s="1"/>
  <c r="J1515" i="1"/>
  <c r="K1515" i="1" s="1"/>
  <c r="J1513" i="1"/>
  <c r="K1513" i="1" s="1"/>
  <c r="J1511" i="1"/>
  <c r="K1511" i="1" s="1"/>
  <c r="J1509" i="1"/>
  <c r="K1509" i="1" s="1"/>
  <c r="J1501" i="1"/>
  <c r="K1501" i="1" s="1"/>
  <c r="J1499" i="1"/>
  <c r="K1499" i="1" s="1"/>
  <c r="J1497" i="1"/>
  <c r="K1497" i="1" s="1"/>
  <c r="J1495" i="1"/>
  <c r="K1495" i="1" s="1"/>
  <c r="J1493" i="1"/>
  <c r="K1493" i="1" s="1"/>
  <c r="J1491" i="1"/>
  <c r="K1491" i="1" s="1"/>
  <c r="J1489" i="1"/>
  <c r="K1489" i="1" s="1"/>
  <c r="J1487" i="1"/>
  <c r="K1487" i="1" s="1"/>
  <c r="J1481" i="1"/>
  <c r="K1481" i="1" s="1"/>
  <c r="J1479" i="1"/>
  <c r="K1479" i="1" s="1"/>
  <c r="J1477" i="1"/>
  <c r="K1477" i="1" s="1"/>
  <c r="J1475" i="1"/>
  <c r="K1475" i="1" s="1"/>
  <c r="J1473" i="1"/>
  <c r="K1473" i="1" s="1"/>
  <c r="J1471" i="1"/>
  <c r="K1471" i="1" s="1"/>
  <c r="J1469" i="1"/>
  <c r="K1469" i="1" s="1"/>
  <c r="J1467" i="1"/>
  <c r="K1467" i="1" s="1"/>
  <c r="H1487" i="1"/>
  <c r="H1489" i="1"/>
  <c r="H1491" i="1"/>
  <c r="H1493" i="1"/>
  <c r="H1495" i="1"/>
  <c r="H1497" i="1"/>
  <c r="H1499" i="1"/>
  <c r="H1501" i="1"/>
  <c r="H1509" i="1"/>
  <c r="H1511" i="1"/>
  <c r="H1513" i="1"/>
  <c r="H1515" i="1"/>
  <c r="H1518" i="1"/>
  <c r="H1521" i="1"/>
  <c r="H1524" i="1"/>
  <c r="H1527" i="1"/>
  <c r="H1529" i="1"/>
  <c r="H1531" i="1"/>
  <c r="J1454" i="1"/>
  <c r="K1454" i="1" s="1"/>
  <c r="J1452" i="1"/>
  <c r="K1452" i="1" s="1"/>
  <c r="J1450" i="1"/>
  <c r="K1450" i="1" s="1"/>
  <c r="J1448" i="1"/>
  <c r="K1448" i="1" s="1"/>
  <c r="J1446" i="1"/>
  <c r="K1446" i="1" s="1"/>
  <c r="J1444" i="1"/>
  <c r="K1444" i="1" s="1"/>
  <c r="J1442" i="1"/>
  <c r="K1442" i="1" s="1"/>
  <c r="J1440" i="1"/>
  <c r="K1440" i="1" s="1"/>
  <c r="J1438" i="1"/>
  <c r="K1438" i="1" s="1"/>
  <c r="J1437" i="1"/>
  <c r="K1437" i="1" s="1"/>
  <c r="J1436" i="1"/>
  <c r="K1436" i="1" s="1"/>
  <c r="J1432" i="1"/>
  <c r="K1432" i="1" s="1"/>
  <c r="J1431" i="1"/>
  <c r="K1431" i="1" s="1"/>
  <c r="J1295" i="1"/>
  <c r="K1295" i="1" s="1"/>
  <c r="K1422" i="1" s="1"/>
  <c r="J9" i="1" s="1"/>
  <c r="J1289" i="1"/>
  <c r="K1289" i="1" s="1"/>
  <c r="J1287" i="1"/>
  <c r="K1287" i="1" s="1"/>
  <c r="J1285" i="1"/>
  <c r="K1285" i="1" s="1"/>
  <c r="J1283" i="1"/>
  <c r="K1283" i="1" s="1"/>
  <c r="J1281" i="1"/>
  <c r="K1281" i="1" s="1"/>
  <c r="J1279" i="1"/>
  <c r="K1279" i="1" s="1"/>
  <c r="J1276" i="1"/>
  <c r="K1276" i="1" s="1"/>
  <c r="J1274" i="1"/>
  <c r="K1274" i="1" s="1"/>
  <c r="J1272" i="1"/>
  <c r="K1272" i="1" s="1"/>
  <c r="J1270" i="1"/>
  <c r="K1270" i="1" s="1"/>
  <c r="J1269" i="1"/>
  <c r="K1269" i="1" s="1"/>
  <c r="J1268" i="1"/>
  <c r="K1268" i="1" s="1"/>
  <c r="J1266" i="1"/>
  <c r="K1266" i="1" s="1"/>
  <c r="J1264" i="1"/>
  <c r="K1264" i="1" s="1"/>
  <c r="J1262" i="1"/>
  <c r="K1262" i="1" s="1"/>
  <c r="J1260" i="1"/>
  <c r="K1260" i="1" s="1"/>
  <c r="J1257" i="1"/>
  <c r="K1257" i="1" s="1"/>
  <c r="J1255" i="1"/>
  <c r="K1255" i="1" s="1"/>
  <c r="J1253" i="1"/>
  <c r="K1253" i="1" s="1"/>
  <c r="J1251" i="1"/>
  <c r="K1251" i="1" s="1"/>
  <c r="J1248" i="1"/>
  <c r="K1248" i="1" s="1"/>
  <c r="J1246" i="1"/>
  <c r="K1246" i="1" s="1"/>
  <c r="J1244" i="1"/>
  <c r="K1244" i="1" s="1"/>
  <c r="J1242" i="1"/>
  <c r="K1242" i="1" s="1"/>
  <c r="J1240" i="1"/>
  <c r="K1240" i="1" s="1"/>
  <c r="J1217" i="1"/>
  <c r="K1217" i="1" s="1"/>
  <c r="J1228" i="1" s="1"/>
  <c r="J1212" i="1"/>
  <c r="K1212" i="1" s="1"/>
  <c r="J1210" i="1"/>
  <c r="K1210" i="1" s="1"/>
  <c r="J1208" i="1"/>
  <c r="K1208" i="1" s="1"/>
  <c r="J1206" i="1"/>
  <c r="K1206" i="1" s="1"/>
  <c r="J1204" i="1"/>
  <c r="K1204" i="1" s="1"/>
  <c r="J1202" i="1"/>
  <c r="K1202" i="1" s="1"/>
  <c r="J1200" i="1"/>
  <c r="K1200" i="1" s="1"/>
  <c r="J1198" i="1"/>
  <c r="K1198" i="1" s="1"/>
  <c r="J1196" i="1"/>
  <c r="K1196" i="1" s="1"/>
  <c r="J1194" i="1"/>
  <c r="K1194" i="1" s="1"/>
  <c r="J1191" i="1"/>
  <c r="K1191" i="1" s="1"/>
  <c r="J1186" i="1"/>
  <c r="K1186" i="1" s="1"/>
  <c r="J1184" i="1"/>
  <c r="K1184" i="1" s="1"/>
  <c r="J1182" i="1"/>
  <c r="K1182" i="1" s="1"/>
  <c r="J1180" i="1"/>
  <c r="K1180" i="1" s="1"/>
  <c r="J1178" i="1"/>
  <c r="K1178" i="1" s="1"/>
  <c r="J1176" i="1"/>
  <c r="K1176" i="1" s="1"/>
  <c r="J1174" i="1"/>
  <c r="K1174" i="1" s="1"/>
  <c r="J1172" i="1"/>
  <c r="K1172" i="1" s="1"/>
  <c r="J1170" i="1"/>
  <c r="K1170" i="1" s="1"/>
  <c r="J1167" i="1"/>
  <c r="K1167" i="1" s="1"/>
  <c r="J1162" i="1"/>
  <c r="K1162" i="1" s="1"/>
  <c r="J1160" i="1"/>
  <c r="K1160" i="1" s="1"/>
  <c r="J1158" i="1"/>
  <c r="K1158" i="1" s="1"/>
  <c r="J1156" i="1"/>
  <c r="K1156" i="1" s="1"/>
  <c r="J1154" i="1"/>
  <c r="K1154" i="1" s="1"/>
  <c r="J1152" i="1"/>
  <c r="K1152" i="1" s="1"/>
  <c r="J1150" i="1"/>
  <c r="K1150" i="1" s="1"/>
  <c r="J1148" i="1"/>
  <c r="K1148" i="1" s="1"/>
  <c r="J1146" i="1"/>
  <c r="K1146" i="1" s="1"/>
  <c r="J1144" i="1"/>
  <c r="K1144" i="1" s="1"/>
  <c r="J1142" i="1"/>
  <c r="K1142" i="1" s="1"/>
  <c r="J1140" i="1"/>
  <c r="K1140" i="1" s="1"/>
  <c r="J1138" i="1"/>
  <c r="K1138" i="1" s="1"/>
  <c r="J1132" i="1"/>
  <c r="K1132" i="1" s="1"/>
  <c r="J1127" i="1"/>
  <c r="K1127" i="1" s="1"/>
  <c r="J1125" i="1"/>
  <c r="K1125" i="1" s="1"/>
  <c r="J1123" i="1"/>
  <c r="K1123" i="1" s="1"/>
  <c r="J1121" i="1"/>
  <c r="K1121" i="1" s="1"/>
  <c r="J1119" i="1"/>
  <c r="K1119" i="1" s="1"/>
  <c r="J1117" i="1"/>
  <c r="K1117" i="1" s="1"/>
  <c r="J1115" i="1"/>
  <c r="K1115" i="1" s="1"/>
  <c r="J1113" i="1"/>
  <c r="K1113" i="1" s="1"/>
  <c r="J1110" i="1"/>
  <c r="K1110" i="1" s="1"/>
  <c r="J1105" i="1"/>
  <c r="K1105" i="1" s="1"/>
  <c r="J1103" i="1"/>
  <c r="K1103" i="1" s="1"/>
  <c r="J1101" i="1"/>
  <c r="K1101" i="1" s="1"/>
  <c r="J1099" i="1"/>
  <c r="K1099" i="1" s="1"/>
  <c r="J1097" i="1"/>
  <c r="K1097" i="1" s="1"/>
  <c r="J1095" i="1"/>
  <c r="K1095" i="1" s="1"/>
  <c r="J1093" i="1"/>
  <c r="K1093" i="1" s="1"/>
  <c r="J1091" i="1"/>
  <c r="K1091" i="1" s="1"/>
  <c r="J1089" i="1"/>
  <c r="K1089" i="1" s="1"/>
  <c r="J1087" i="1"/>
  <c r="K1087" i="1" s="1"/>
  <c r="J1084" i="1"/>
  <c r="K1084" i="1" s="1"/>
  <c r="J1079" i="1"/>
  <c r="K1079" i="1" s="1"/>
  <c r="J1077" i="1"/>
  <c r="K1077" i="1" s="1"/>
  <c r="J1075" i="1"/>
  <c r="K1075" i="1" s="1"/>
  <c r="J1073" i="1"/>
  <c r="K1073" i="1" s="1"/>
  <c r="J1071" i="1"/>
  <c r="K1071" i="1" s="1"/>
  <c r="J1069" i="1"/>
  <c r="K1069" i="1" s="1"/>
  <c r="J1067" i="1"/>
  <c r="K1067" i="1" s="1"/>
  <c r="J1065" i="1"/>
  <c r="K1065" i="1" s="1"/>
  <c r="J1063" i="1"/>
  <c r="K1063" i="1" s="1"/>
  <c r="J1060" i="1"/>
  <c r="K1060" i="1" s="1"/>
  <c r="J1055" i="1"/>
  <c r="K1055" i="1" s="1"/>
  <c r="J1053" i="1"/>
  <c r="K1053" i="1" s="1"/>
  <c r="J1051" i="1"/>
  <c r="K1051" i="1" s="1"/>
  <c r="J1049" i="1"/>
  <c r="K1049" i="1" s="1"/>
  <c r="J1047" i="1"/>
  <c r="K1047" i="1" s="1"/>
  <c r="J1045" i="1"/>
  <c r="K1045" i="1" s="1"/>
  <c r="J1043" i="1"/>
  <c r="K1043" i="1" s="1"/>
  <c r="J1041" i="1"/>
  <c r="K1041" i="1" s="1"/>
  <c r="J1039" i="1"/>
  <c r="K1039" i="1" s="1"/>
  <c r="J1037" i="1"/>
  <c r="K1037" i="1" s="1"/>
  <c r="J1035" i="1"/>
  <c r="K1035" i="1" s="1"/>
  <c r="J1033" i="1"/>
  <c r="K1033" i="1" s="1"/>
  <c r="J1031" i="1"/>
  <c r="K1031" i="1" s="1"/>
  <c r="J1029" i="1"/>
  <c r="K1029" i="1" s="1"/>
  <c r="J1026" i="1"/>
  <c r="K1026" i="1" s="1"/>
  <c r="J1021" i="1"/>
  <c r="K1021" i="1" s="1"/>
  <c r="J1019" i="1"/>
  <c r="K1019" i="1" s="1"/>
  <c r="J1017" i="1"/>
  <c r="K1017" i="1" s="1"/>
  <c r="J1015" i="1"/>
  <c r="K1015" i="1" s="1"/>
  <c r="J1013" i="1"/>
  <c r="K1013" i="1" s="1"/>
  <c r="J1011" i="1"/>
  <c r="K1011" i="1" s="1"/>
  <c r="J1009" i="1"/>
  <c r="K1009" i="1" s="1"/>
  <c r="J1007" i="1"/>
  <c r="K1007" i="1" s="1"/>
  <c r="J1005" i="1"/>
  <c r="K1005" i="1" s="1"/>
  <c r="J999" i="1"/>
  <c r="K999" i="1" s="1"/>
  <c r="J994" i="1"/>
  <c r="K994" i="1" s="1"/>
  <c r="J992" i="1"/>
  <c r="K992" i="1" s="1"/>
  <c r="J989" i="1"/>
  <c r="K989" i="1" s="1"/>
  <c r="J986" i="1"/>
  <c r="K986" i="1" s="1"/>
  <c r="J979" i="1"/>
  <c r="K979" i="1" s="1"/>
  <c r="J974" i="1"/>
  <c r="K974" i="1" s="1"/>
  <c r="J972" i="1"/>
  <c r="K972" i="1" s="1"/>
  <c r="J970" i="1"/>
  <c r="K970" i="1" s="1"/>
  <c r="J968" i="1"/>
  <c r="K968" i="1" s="1"/>
  <c r="J966" i="1"/>
  <c r="K966" i="1" s="1"/>
  <c r="J964" i="1"/>
  <c r="K964" i="1" s="1"/>
  <c r="J962" i="1"/>
  <c r="K962" i="1" s="1"/>
  <c r="J960" i="1"/>
  <c r="K960" i="1" s="1"/>
  <c r="J958" i="1"/>
  <c r="K958" i="1" s="1"/>
  <c r="J956" i="1"/>
  <c r="K956" i="1" s="1"/>
  <c r="J954" i="1"/>
  <c r="K954" i="1" s="1"/>
  <c r="J952" i="1"/>
  <c r="K952" i="1" s="1"/>
  <c r="J950" i="1"/>
  <c r="K950" i="1" s="1"/>
  <c r="J948" i="1"/>
  <c r="K948" i="1" s="1"/>
  <c r="J946" i="1"/>
  <c r="K946" i="1" s="1"/>
  <c r="J944" i="1"/>
  <c r="K944" i="1" s="1"/>
  <c r="J942" i="1"/>
  <c r="K942" i="1" s="1"/>
  <c r="J938" i="1"/>
  <c r="K938" i="1" s="1"/>
  <c r="J933" i="1"/>
  <c r="K933" i="1" s="1"/>
  <c r="J931" i="1"/>
  <c r="K931" i="1" s="1"/>
  <c r="J929" i="1"/>
  <c r="K929" i="1" s="1"/>
  <c r="J927" i="1"/>
  <c r="K927" i="1" s="1"/>
  <c r="J925" i="1"/>
  <c r="K925" i="1" s="1"/>
  <c r="J923" i="1"/>
  <c r="K923" i="1" s="1"/>
  <c r="J921" i="1"/>
  <c r="K921" i="1" s="1"/>
  <c r="J919" i="1"/>
  <c r="K919" i="1" s="1"/>
  <c r="J917" i="1"/>
  <c r="K917" i="1" s="1"/>
  <c r="J915" i="1"/>
  <c r="K915" i="1" s="1"/>
  <c r="J913" i="1"/>
  <c r="K913" i="1" s="1"/>
  <c r="J911" i="1"/>
  <c r="K911" i="1" s="1"/>
  <c r="J905" i="1"/>
  <c r="K905" i="1" s="1"/>
  <c r="J899" i="1"/>
  <c r="K899" i="1" s="1"/>
  <c r="J897" i="1"/>
  <c r="K897" i="1" s="1"/>
  <c r="J895" i="1"/>
  <c r="K895" i="1" s="1"/>
  <c r="J893" i="1"/>
  <c r="K893" i="1" s="1"/>
  <c r="J891" i="1"/>
  <c r="K891" i="1" s="1"/>
  <c r="J889" i="1"/>
  <c r="K889" i="1" s="1"/>
  <c r="J887" i="1"/>
  <c r="K887" i="1" s="1"/>
  <c r="J885" i="1"/>
  <c r="K885" i="1" s="1"/>
  <c r="J883" i="1"/>
  <c r="K883" i="1" s="1"/>
  <c r="J881" i="1"/>
  <c r="K881" i="1" s="1"/>
  <c r="J879" i="1"/>
  <c r="K879" i="1" s="1"/>
  <c r="J877" i="1"/>
  <c r="K877" i="1" s="1"/>
  <c r="J875" i="1"/>
  <c r="K875" i="1" s="1"/>
  <c r="J873" i="1"/>
  <c r="K873" i="1" s="1"/>
  <c r="J871" i="1"/>
  <c r="K871" i="1" s="1"/>
  <c r="J869" i="1"/>
  <c r="K869" i="1" s="1"/>
  <c r="J867" i="1"/>
  <c r="K867" i="1" s="1"/>
  <c r="J865" i="1"/>
  <c r="K865" i="1" s="1"/>
  <c r="J863" i="1"/>
  <c r="K863" i="1" s="1"/>
  <c r="J861" i="1"/>
  <c r="K861" i="1" s="1"/>
  <c r="J855" i="1"/>
  <c r="K855" i="1" s="1"/>
  <c r="J850" i="1"/>
  <c r="K850" i="1" s="1"/>
  <c r="J848" i="1"/>
  <c r="K848" i="1" s="1"/>
  <c r="J846" i="1"/>
  <c r="K846" i="1" s="1"/>
  <c r="J844" i="1"/>
  <c r="K844" i="1" s="1"/>
  <c r="J842" i="1"/>
  <c r="K842" i="1" s="1"/>
  <c r="J840" i="1"/>
  <c r="K840" i="1" s="1"/>
  <c r="J838" i="1"/>
  <c r="K838" i="1" s="1"/>
  <c r="J836" i="1"/>
  <c r="K836" i="1" s="1"/>
  <c r="J834" i="1"/>
  <c r="K834" i="1" s="1"/>
  <c r="J832" i="1"/>
  <c r="K832" i="1" s="1"/>
  <c r="J830" i="1"/>
  <c r="K830" i="1" s="1"/>
  <c r="J828" i="1"/>
  <c r="K828" i="1" s="1"/>
  <c r="J826" i="1"/>
  <c r="K826" i="1" s="1"/>
  <c r="J824" i="1"/>
  <c r="K824" i="1" s="1"/>
  <c r="J822" i="1"/>
  <c r="K822" i="1" s="1"/>
  <c r="J820" i="1"/>
  <c r="K820" i="1" s="1"/>
  <c r="J818" i="1"/>
  <c r="K818" i="1" s="1"/>
  <c r="J816" i="1"/>
  <c r="K816" i="1" s="1"/>
  <c r="J814" i="1"/>
  <c r="K814" i="1" s="1"/>
  <c r="J812" i="1"/>
  <c r="K812" i="1" s="1"/>
  <c r="J810" i="1"/>
  <c r="K810" i="1" s="1"/>
  <c r="J808" i="1"/>
  <c r="K808" i="1" s="1"/>
  <c r="J806" i="1"/>
  <c r="K806" i="1" s="1"/>
  <c r="J804" i="1"/>
  <c r="K804" i="1" s="1"/>
  <c r="J802" i="1"/>
  <c r="K802" i="1" s="1"/>
  <c r="J800" i="1"/>
  <c r="K800" i="1" s="1"/>
  <c r="J798" i="1"/>
  <c r="K798" i="1" s="1"/>
  <c r="J792" i="1"/>
  <c r="K792" i="1" s="1"/>
  <c r="J787" i="1"/>
  <c r="K787" i="1" s="1"/>
  <c r="J785" i="1"/>
  <c r="K785" i="1" s="1"/>
  <c r="J783" i="1"/>
  <c r="K783" i="1" s="1"/>
  <c r="J781" i="1"/>
  <c r="K781" i="1" s="1"/>
  <c r="J779" i="1"/>
  <c r="K779" i="1" s="1"/>
  <c r="J777" i="1"/>
  <c r="K777" i="1" s="1"/>
  <c r="J775" i="1"/>
  <c r="K775" i="1" s="1"/>
  <c r="J773" i="1"/>
  <c r="K773" i="1" s="1"/>
  <c r="J771" i="1"/>
  <c r="K771" i="1" s="1"/>
  <c r="J769" i="1"/>
  <c r="K769" i="1" s="1"/>
  <c r="J767" i="1"/>
  <c r="K767" i="1" s="1"/>
  <c r="J765" i="1"/>
  <c r="K765" i="1" s="1"/>
  <c r="J763" i="1"/>
  <c r="K763" i="1" s="1"/>
  <c r="J761" i="1"/>
  <c r="K761" i="1" s="1"/>
  <c r="J759" i="1"/>
  <c r="K759" i="1" s="1"/>
  <c r="J757" i="1"/>
  <c r="K757" i="1" s="1"/>
  <c r="J755" i="1"/>
  <c r="K755" i="1" s="1"/>
  <c r="J753" i="1"/>
  <c r="K753" i="1" s="1"/>
  <c r="J751" i="1"/>
  <c r="K751" i="1" s="1"/>
  <c r="J749" i="1"/>
  <c r="K749" i="1" s="1"/>
  <c r="J747" i="1"/>
  <c r="K747" i="1" s="1"/>
  <c r="J745" i="1"/>
  <c r="K745" i="1" s="1"/>
  <c r="J743" i="1"/>
  <c r="K743" i="1" s="1"/>
  <c r="J741" i="1"/>
  <c r="K741" i="1" s="1"/>
  <c r="J739" i="1"/>
  <c r="K739" i="1" s="1"/>
  <c r="J737" i="1"/>
  <c r="K737" i="1" s="1"/>
  <c r="J735" i="1"/>
  <c r="K735" i="1" s="1"/>
  <c r="J733" i="1"/>
  <c r="K733" i="1" s="1"/>
  <c r="J731" i="1"/>
  <c r="K731" i="1" s="1"/>
  <c r="J729" i="1"/>
  <c r="K729" i="1" s="1"/>
  <c r="J727" i="1"/>
  <c r="K727" i="1" s="1"/>
  <c r="J725" i="1"/>
  <c r="K725" i="1" s="1"/>
  <c r="J719" i="1"/>
  <c r="K719" i="1" s="1"/>
  <c r="J714" i="1"/>
  <c r="K714" i="1" s="1"/>
  <c r="J712" i="1"/>
  <c r="K712" i="1" s="1"/>
  <c r="J710" i="1"/>
  <c r="K710" i="1" s="1"/>
  <c r="J708" i="1"/>
  <c r="K708" i="1" s="1"/>
  <c r="J706" i="1"/>
  <c r="K706" i="1" s="1"/>
  <c r="J704" i="1"/>
  <c r="K704" i="1" s="1"/>
  <c r="J702" i="1"/>
  <c r="K702" i="1" s="1"/>
  <c r="J700" i="1"/>
  <c r="K700" i="1" s="1"/>
  <c r="J698" i="1"/>
  <c r="K698" i="1" s="1"/>
  <c r="J696" i="1"/>
  <c r="K696" i="1" s="1"/>
  <c r="J694" i="1"/>
  <c r="K694" i="1" s="1"/>
  <c r="J692" i="1"/>
  <c r="K692" i="1" s="1"/>
  <c r="J690" i="1"/>
  <c r="K690" i="1" s="1"/>
  <c r="J688" i="1"/>
  <c r="K688" i="1" s="1"/>
  <c r="J686" i="1"/>
  <c r="K686" i="1" s="1"/>
  <c r="J684" i="1"/>
  <c r="K684" i="1" s="1"/>
  <c r="J682" i="1"/>
  <c r="K682" i="1" s="1"/>
  <c r="J680" i="1"/>
  <c r="K680" i="1" s="1"/>
  <c r="J678" i="1"/>
  <c r="K678" i="1" s="1"/>
  <c r="J672" i="1"/>
  <c r="K672" i="1" s="1"/>
  <c r="J667" i="1"/>
  <c r="K667" i="1" s="1"/>
  <c r="J665" i="1"/>
  <c r="K665" i="1" s="1"/>
  <c r="J663" i="1"/>
  <c r="K663" i="1" s="1"/>
  <c r="J661" i="1"/>
  <c r="K661" i="1" s="1"/>
  <c r="J659" i="1"/>
  <c r="K659" i="1" s="1"/>
  <c r="J657" i="1"/>
  <c r="K657" i="1" s="1"/>
  <c r="J655" i="1"/>
  <c r="K655" i="1" s="1"/>
  <c r="J653" i="1"/>
  <c r="K653" i="1" s="1"/>
  <c r="J651" i="1"/>
  <c r="K651" i="1" s="1"/>
  <c r="J649" i="1"/>
  <c r="K649" i="1" s="1"/>
  <c r="J647" i="1"/>
  <c r="K647" i="1" s="1"/>
  <c r="J645" i="1"/>
  <c r="K645" i="1" s="1"/>
  <c r="J639" i="1"/>
  <c r="K639" i="1" s="1"/>
  <c r="J634" i="1"/>
  <c r="K634" i="1" s="1"/>
  <c r="J630" i="1"/>
  <c r="K630" i="1" s="1"/>
  <c r="J628" i="1"/>
  <c r="K628" i="1" s="1"/>
  <c r="J622" i="1"/>
  <c r="K622" i="1" s="1"/>
  <c r="H622" i="1"/>
  <c r="H628" i="1"/>
  <c r="H630" i="1"/>
  <c r="H634" i="1"/>
  <c r="H639" i="1"/>
  <c r="H645" i="1"/>
  <c r="H647" i="1"/>
  <c r="H649" i="1"/>
  <c r="H651" i="1"/>
  <c r="H653" i="1"/>
  <c r="H655" i="1"/>
  <c r="H657" i="1"/>
  <c r="H659" i="1"/>
  <c r="H661" i="1"/>
  <c r="H663" i="1"/>
  <c r="H665" i="1"/>
  <c r="H667" i="1"/>
  <c r="H672" i="1"/>
  <c r="H678" i="1"/>
  <c r="H680" i="1"/>
  <c r="H682" i="1"/>
  <c r="H684" i="1"/>
  <c r="H686" i="1"/>
  <c r="H688" i="1"/>
  <c r="H690" i="1"/>
  <c r="H692" i="1"/>
  <c r="H694" i="1"/>
  <c r="H696" i="1"/>
  <c r="H698" i="1"/>
  <c r="H700" i="1"/>
  <c r="H702" i="1"/>
  <c r="H704" i="1"/>
  <c r="H706" i="1"/>
  <c r="H708" i="1"/>
  <c r="H710" i="1"/>
  <c r="H712" i="1"/>
  <c r="H714" i="1"/>
  <c r="H719" i="1"/>
  <c r="H725" i="1"/>
  <c r="H727" i="1"/>
  <c r="H729" i="1"/>
  <c r="H731" i="1"/>
  <c r="H733" i="1"/>
  <c r="H735" i="1"/>
  <c r="H737" i="1"/>
  <c r="H739" i="1"/>
  <c r="H741" i="1"/>
  <c r="H743" i="1"/>
  <c r="H745" i="1"/>
  <c r="H747" i="1"/>
  <c r="H749" i="1"/>
  <c r="H751" i="1"/>
  <c r="H753" i="1"/>
  <c r="H755" i="1"/>
  <c r="H757" i="1"/>
  <c r="H759" i="1"/>
  <c r="H761" i="1"/>
  <c r="H763" i="1"/>
  <c r="H765" i="1"/>
  <c r="H767" i="1"/>
  <c r="H769" i="1"/>
  <c r="H771" i="1"/>
  <c r="H773" i="1"/>
  <c r="H775" i="1"/>
  <c r="H777" i="1"/>
  <c r="H779" i="1"/>
  <c r="H781" i="1"/>
  <c r="H783" i="1"/>
  <c r="H785" i="1"/>
  <c r="H787" i="1"/>
  <c r="H792" i="1"/>
  <c r="H798" i="1"/>
  <c r="H800" i="1"/>
  <c r="H802" i="1"/>
  <c r="H804" i="1"/>
  <c r="H806" i="1"/>
  <c r="H808" i="1"/>
  <c r="H810" i="1"/>
  <c r="H812" i="1"/>
  <c r="H814" i="1"/>
  <c r="H816" i="1"/>
  <c r="H818" i="1"/>
  <c r="H820" i="1"/>
  <c r="H822" i="1"/>
  <c r="H824" i="1"/>
  <c r="H826" i="1"/>
  <c r="H828" i="1"/>
  <c r="H830" i="1"/>
  <c r="H832" i="1"/>
  <c r="H834" i="1"/>
  <c r="H836" i="1"/>
  <c r="H838" i="1"/>
  <c r="H840" i="1"/>
  <c r="H842" i="1"/>
  <c r="H844" i="1"/>
  <c r="H846" i="1"/>
  <c r="H848" i="1"/>
  <c r="H850" i="1"/>
  <c r="H855" i="1"/>
  <c r="H861" i="1"/>
  <c r="H863" i="1"/>
  <c r="H865" i="1"/>
  <c r="H867" i="1"/>
  <c r="H869" i="1"/>
  <c r="H871" i="1"/>
  <c r="H873" i="1"/>
  <c r="H875" i="1"/>
  <c r="H877" i="1"/>
  <c r="H879" i="1"/>
  <c r="H881" i="1"/>
  <c r="H883" i="1"/>
  <c r="H885" i="1"/>
  <c r="H887" i="1"/>
  <c r="H889" i="1"/>
  <c r="H891" i="1"/>
  <c r="H893" i="1"/>
  <c r="H895" i="1"/>
  <c r="H897" i="1"/>
  <c r="H899" i="1"/>
  <c r="J617" i="1"/>
  <c r="K617" i="1" s="1"/>
  <c r="J615" i="1"/>
  <c r="K615" i="1" s="1"/>
  <c r="J613" i="1"/>
  <c r="K613" i="1" s="1"/>
  <c r="J611" i="1"/>
  <c r="K611" i="1" s="1"/>
  <c r="J609" i="1"/>
  <c r="K609" i="1" s="1"/>
  <c r="J607" i="1"/>
  <c r="K607" i="1" s="1"/>
  <c r="J605" i="1"/>
  <c r="K605" i="1" s="1"/>
  <c r="J603" i="1"/>
  <c r="K603" i="1" s="1"/>
  <c r="J601" i="1"/>
  <c r="K601" i="1" s="1"/>
  <c r="J599" i="1"/>
  <c r="K599" i="1" s="1"/>
  <c r="J597" i="1"/>
  <c r="K597" i="1" s="1"/>
  <c r="J595" i="1"/>
  <c r="K595" i="1" s="1"/>
  <c r="J593" i="1"/>
  <c r="K593" i="1" s="1"/>
  <c r="J591" i="1"/>
  <c r="K591" i="1" s="1"/>
  <c r="J589" i="1"/>
  <c r="K589" i="1" s="1"/>
  <c r="J587" i="1"/>
  <c r="K587" i="1" s="1"/>
  <c r="J585" i="1"/>
  <c r="K585" i="1" s="1"/>
  <c r="J583" i="1"/>
  <c r="K583" i="1" s="1"/>
  <c r="J581" i="1"/>
  <c r="K581" i="1" s="1"/>
  <c r="J579" i="1"/>
  <c r="K579" i="1" s="1"/>
  <c r="J577" i="1"/>
  <c r="K577" i="1" s="1"/>
  <c r="J575" i="1"/>
  <c r="K575" i="1" s="1"/>
  <c r="J573" i="1"/>
  <c r="K573" i="1" s="1"/>
  <c r="J571" i="1"/>
  <c r="K571" i="1" s="1"/>
  <c r="J569" i="1"/>
  <c r="K569" i="1" s="1"/>
  <c r="J562" i="1"/>
  <c r="K562" i="1" s="1"/>
  <c r="J547" i="1"/>
  <c r="K547" i="1" s="1"/>
  <c r="J545" i="1"/>
  <c r="K545" i="1" s="1"/>
  <c r="J544" i="1"/>
  <c r="K544" i="1" s="1"/>
  <c r="J541" i="1"/>
  <c r="K541" i="1" s="1"/>
  <c r="J540" i="1"/>
  <c r="K540" i="1" s="1"/>
  <c r="J539" i="1"/>
  <c r="K539" i="1" s="1"/>
  <c r="J518" i="1"/>
  <c r="K518" i="1" s="1"/>
  <c r="J515" i="1"/>
  <c r="K515" i="1" s="1"/>
  <c r="J508" i="1"/>
  <c r="K508" i="1" s="1"/>
  <c r="J505" i="1"/>
  <c r="K505" i="1" s="1"/>
  <c r="J502" i="1"/>
  <c r="K502" i="1" s="1"/>
  <c r="J499" i="1"/>
  <c r="K499" i="1" s="1"/>
  <c r="J496" i="1"/>
  <c r="K496" i="1" s="1"/>
  <c r="J493" i="1"/>
  <c r="K493" i="1" s="1"/>
  <c r="J491" i="1"/>
  <c r="K491" i="1" s="1"/>
  <c r="J489" i="1"/>
  <c r="K489" i="1" s="1"/>
  <c r="J487" i="1"/>
  <c r="K487" i="1" s="1"/>
  <c r="J485" i="1"/>
  <c r="K485" i="1" s="1"/>
  <c r="J483" i="1"/>
  <c r="K483" i="1" s="1"/>
  <c r="J481" i="1"/>
  <c r="K481" i="1" s="1"/>
  <c r="J479" i="1"/>
  <c r="K479" i="1" s="1"/>
  <c r="J473" i="1"/>
  <c r="K473" i="1" s="1"/>
  <c r="J477" i="1"/>
  <c r="K477" i="1" s="1"/>
  <c r="J476" i="1"/>
  <c r="K476" i="1" s="1"/>
  <c r="J472" i="1"/>
  <c r="K472" i="1" s="1"/>
  <c r="J471" i="1"/>
  <c r="K471" i="1" s="1"/>
  <c r="J470" i="1"/>
  <c r="K470" i="1" s="1"/>
  <c r="J467" i="1"/>
  <c r="K467" i="1" s="1"/>
  <c r="J465" i="1"/>
  <c r="K465" i="1" s="1"/>
  <c r="J463" i="1"/>
  <c r="K463" i="1" s="1"/>
  <c r="J461" i="1"/>
  <c r="K461" i="1" s="1"/>
  <c r="J459" i="1"/>
  <c r="K459" i="1" s="1"/>
  <c r="J457" i="1"/>
  <c r="K457" i="1" s="1"/>
  <c r="J455" i="1"/>
  <c r="K455" i="1" s="1"/>
  <c r="J454" i="1"/>
  <c r="K454" i="1" s="1"/>
  <c r="J453" i="1"/>
  <c r="K453" i="1" s="1"/>
  <c r="J450" i="1"/>
  <c r="K450" i="1" s="1"/>
  <c r="J448" i="1"/>
  <c r="K448" i="1" s="1"/>
  <c r="J447" i="1"/>
  <c r="K447" i="1" s="1"/>
  <c r="J446" i="1"/>
  <c r="K446" i="1" s="1"/>
  <c r="J445" i="1"/>
  <c r="K445" i="1" s="1"/>
  <c r="J442" i="1"/>
  <c r="K442" i="1" s="1"/>
  <c r="J440" i="1"/>
  <c r="K440" i="1" s="1"/>
  <c r="J438" i="1"/>
  <c r="K438" i="1" s="1"/>
  <c r="J436" i="1"/>
  <c r="K436" i="1" s="1"/>
  <c r="J434" i="1"/>
  <c r="K434" i="1" s="1"/>
  <c r="J430" i="1"/>
  <c r="K430" i="1" s="1"/>
  <c r="J428" i="1"/>
  <c r="K428" i="1" s="1"/>
  <c r="J426" i="1"/>
  <c r="K426" i="1" s="1"/>
  <c r="J424" i="1"/>
  <c r="K424" i="1" s="1"/>
  <c r="J422" i="1"/>
  <c r="K422" i="1" s="1"/>
  <c r="J419" i="1"/>
  <c r="K419" i="1" s="1"/>
  <c r="J417" i="1"/>
  <c r="K417" i="1" s="1"/>
  <c r="J415" i="1"/>
  <c r="K415" i="1" s="1"/>
  <c r="J413" i="1"/>
  <c r="K413" i="1" s="1"/>
  <c r="J411" i="1"/>
  <c r="K411" i="1" s="1"/>
  <c r="J408" i="1"/>
  <c r="K408" i="1" s="1"/>
  <c r="J406" i="1"/>
  <c r="K406" i="1" s="1"/>
  <c r="J404" i="1"/>
  <c r="K404" i="1" s="1"/>
  <c r="J402" i="1"/>
  <c r="K402" i="1" s="1"/>
  <c r="J400" i="1"/>
  <c r="K400" i="1" s="1"/>
  <c r="J397" i="1"/>
  <c r="K397" i="1" s="1"/>
  <c r="J395" i="1"/>
  <c r="K395" i="1" s="1"/>
  <c r="J393" i="1"/>
  <c r="K393" i="1" s="1"/>
  <c r="J391" i="1"/>
  <c r="K391" i="1" s="1"/>
  <c r="J389" i="1"/>
  <c r="K389" i="1" s="1"/>
  <c r="J386" i="1"/>
  <c r="K386" i="1" s="1"/>
  <c r="J384" i="1"/>
  <c r="K384" i="1" s="1"/>
  <c r="J382" i="1"/>
  <c r="K382" i="1" s="1"/>
  <c r="J380" i="1"/>
  <c r="K380" i="1" s="1"/>
  <c r="J377" i="1"/>
  <c r="K377" i="1" s="1"/>
  <c r="J375" i="1"/>
  <c r="K375" i="1" s="1"/>
  <c r="J373" i="1"/>
  <c r="K373" i="1" s="1"/>
  <c r="J371" i="1"/>
  <c r="K371" i="1" s="1"/>
  <c r="J369" i="1"/>
  <c r="K369" i="1" s="1"/>
  <c r="J367" i="1"/>
  <c r="K367" i="1" s="1"/>
  <c r="J365" i="1"/>
  <c r="K365" i="1" s="1"/>
  <c r="J364" i="1"/>
  <c r="K364" i="1" s="1"/>
  <c r="J363" i="1"/>
  <c r="K363" i="1" s="1"/>
  <c r="J362" i="1"/>
  <c r="K362" i="1" s="1"/>
  <c r="J361" i="1"/>
  <c r="K361" i="1" s="1"/>
  <c r="J359" i="1"/>
  <c r="K359" i="1" s="1"/>
  <c r="J358" i="1"/>
  <c r="K358" i="1" s="1"/>
  <c r="J357" i="1"/>
  <c r="K357" i="1" s="1"/>
  <c r="J355" i="1"/>
  <c r="K355" i="1" s="1"/>
  <c r="J354" i="1"/>
  <c r="K354" i="1" s="1"/>
  <c r="J353" i="1"/>
  <c r="K353" i="1" s="1"/>
  <c r="J348" i="1"/>
  <c r="K348" i="1" s="1"/>
  <c r="J347" i="1"/>
  <c r="K347" i="1" s="1"/>
  <c r="J346" i="1"/>
  <c r="K346" i="1" s="1"/>
  <c r="J345" i="1"/>
  <c r="K345" i="1" s="1"/>
  <c r="J344" i="1"/>
  <c r="K344" i="1" s="1"/>
  <c r="J339" i="1"/>
  <c r="K339" i="1" s="1"/>
  <c r="J338" i="1"/>
  <c r="K338" i="1" s="1"/>
  <c r="J337" i="1"/>
  <c r="K337" i="1" s="1"/>
  <c r="J336" i="1"/>
  <c r="K336" i="1" s="1"/>
  <c r="J335" i="1"/>
  <c r="K335" i="1" s="1"/>
  <c r="J334" i="1"/>
  <c r="K334" i="1" s="1"/>
  <c r="J333" i="1"/>
  <c r="K333" i="1" s="1"/>
  <c r="J332" i="1"/>
  <c r="K332" i="1" s="1"/>
  <c r="J331" i="1"/>
  <c r="K331" i="1" s="1"/>
  <c r="J330" i="1"/>
  <c r="K330" i="1" s="1"/>
  <c r="J329" i="1"/>
  <c r="K329" i="1" s="1"/>
  <c r="J328" i="1"/>
  <c r="K328" i="1" s="1"/>
  <c r="J327" i="1"/>
  <c r="K327" i="1" s="1"/>
  <c r="J326" i="1"/>
  <c r="K326" i="1" s="1"/>
  <c r="J325" i="1"/>
  <c r="K325" i="1" s="1"/>
  <c r="J324" i="1"/>
  <c r="K324" i="1" s="1"/>
  <c r="J321" i="1"/>
  <c r="K321" i="1" s="1"/>
  <c r="J320" i="1"/>
  <c r="K320" i="1" s="1"/>
  <c r="J319" i="1"/>
  <c r="K319" i="1" s="1"/>
  <c r="J318" i="1"/>
  <c r="K318" i="1" s="1"/>
  <c r="J317" i="1"/>
  <c r="K317" i="1" s="1"/>
  <c r="J316" i="1"/>
  <c r="K316" i="1" s="1"/>
  <c r="J315" i="1"/>
  <c r="K315" i="1" s="1"/>
  <c r="J314" i="1"/>
  <c r="K314" i="1" s="1"/>
  <c r="J313" i="1"/>
  <c r="K313" i="1" s="1"/>
  <c r="J312" i="1"/>
  <c r="K312" i="1" s="1"/>
  <c r="J311" i="1"/>
  <c r="K311" i="1" s="1"/>
  <c r="J310" i="1"/>
  <c r="K310" i="1" s="1"/>
  <c r="J309" i="1"/>
  <c r="K309" i="1" s="1"/>
  <c r="J308" i="1"/>
  <c r="K308" i="1" s="1"/>
  <c r="J307" i="1"/>
  <c r="K307" i="1" s="1"/>
  <c r="J306" i="1"/>
  <c r="K306" i="1" s="1"/>
  <c r="J305" i="1"/>
  <c r="K305" i="1" s="1"/>
  <c r="J304" i="1"/>
  <c r="K304" i="1" s="1"/>
  <c r="J303" i="1"/>
  <c r="K303" i="1" s="1"/>
  <c r="J288" i="1"/>
  <c r="K288" i="1" s="1"/>
  <c r="J286" i="1"/>
  <c r="K286" i="1" s="1"/>
  <c r="J284" i="1"/>
  <c r="K284" i="1" s="1"/>
  <c r="J282" i="1"/>
  <c r="K282" i="1" s="1"/>
  <c r="J280" i="1"/>
  <c r="K280" i="1" s="1"/>
  <c r="J278" i="1"/>
  <c r="K278" i="1" s="1"/>
  <c r="J276" i="1"/>
  <c r="K276" i="1" s="1"/>
  <c r="J274" i="1"/>
  <c r="K274" i="1" s="1"/>
  <c r="J272" i="1"/>
  <c r="K272" i="1" s="1"/>
  <c r="J270" i="1"/>
  <c r="K270" i="1" s="1"/>
  <c r="J268" i="1"/>
  <c r="K268" i="1" s="1"/>
  <c r="J266" i="1"/>
  <c r="K266" i="1" s="1"/>
  <c r="J264" i="1"/>
  <c r="K264" i="1" s="1"/>
  <c r="J262" i="1"/>
  <c r="K262" i="1" s="1"/>
  <c r="J260" i="1"/>
  <c r="K260" i="1" s="1"/>
  <c r="J258" i="1"/>
  <c r="K258" i="1" s="1"/>
  <c r="J256" i="1"/>
  <c r="K256" i="1" s="1"/>
  <c r="J254" i="1"/>
  <c r="K254" i="1" s="1"/>
  <c r="J252" i="1"/>
  <c r="K252" i="1" s="1"/>
  <c r="J250" i="1"/>
  <c r="K250" i="1" s="1"/>
  <c r="J248" i="1"/>
  <c r="K248" i="1" s="1"/>
  <c r="J246" i="1"/>
  <c r="K246" i="1" s="1"/>
  <c r="J244" i="1"/>
  <c r="K244" i="1" s="1"/>
  <c r="J242" i="1"/>
  <c r="K242" i="1" s="1"/>
  <c r="J240" i="1"/>
  <c r="K240" i="1" s="1"/>
  <c r="J238" i="1"/>
  <c r="K238" i="1" s="1"/>
  <c r="J236" i="1"/>
  <c r="K236" i="1" s="1"/>
  <c r="J234" i="1"/>
  <c r="K234" i="1" s="1"/>
  <c r="J232" i="1"/>
  <c r="K232" i="1" s="1"/>
  <c r="J230" i="1"/>
  <c r="K230" i="1" s="1"/>
  <c r="J228" i="1"/>
  <c r="K228" i="1" s="1"/>
  <c r="J226" i="1"/>
  <c r="K226" i="1" s="1"/>
  <c r="J224" i="1"/>
  <c r="K224" i="1" s="1"/>
  <c r="J222" i="1"/>
  <c r="K222" i="1" s="1"/>
  <c r="J220" i="1"/>
  <c r="K220" i="1" s="1"/>
  <c r="J218" i="1"/>
  <c r="K218" i="1" s="1"/>
  <c r="J216" i="1"/>
  <c r="K216" i="1" s="1"/>
  <c r="J214" i="1"/>
  <c r="K214" i="1" s="1"/>
  <c r="J212" i="1"/>
  <c r="K212" i="1" s="1"/>
  <c r="J210" i="1"/>
  <c r="K210" i="1" s="1"/>
  <c r="J208" i="1"/>
  <c r="K208" i="1" s="1"/>
  <c r="J206" i="1"/>
  <c r="K206" i="1" s="1"/>
  <c r="J204" i="1"/>
  <c r="K204" i="1" s="1"/>
  <c r="J202" i="1"/>
  <c r="K202" i="1" s="1"/>
  <c r="J200" i="1"/>
  <c r="K200" i="1" s="1"/>
  <c r="J198" i="1"/>
  <c r="K198" i="1" s="1"/>
  <c r="J196" i="1"/>
  <c r="K196" i="1" s="1"/>
  <c r="J194" i="1"/>
  <c r="K194" i="1" s="1"/>
  <c r="J192" i="1"/>
  <c r="K192" i="1" s="1"/>
  <c r="J182" i="1"/>
  <c r="K182" i="1" s="1"/>
  <c r="J180" i="1"/>
  <c r="K180" i="1" s="1"/>
  <c r="J178" i="1"/>
  <c r="K178" i="1" s="1"/>
  <c r="J177" i="1"/>
  <c r="K177" i="1" s="1"/>
  <c r="J175" i="1"/>
  <c r="K175" i="1" s="1"/>
  <c r="J173" i="1"/>
  <c r="K173" i="1" s="1"/>
  <c r="J171" i="1"/>
  <c r="K171" i="1" s="1"/>
  <c r="J170" i="1"/>
  <c r="K170" i="1" s="1"/>
  <c r="J169" i="1"/>
  <c r="K169" i="1" s="1"/>
  <c r="J168" i="1"/>
  <c r="K168" i="1" s="1"/>
  <c r="J166" i="1"/>
  <c r="K166" i="1" s="1"/>
  <c r="J165" i="1"/>
  <c r="K165" i="1" s="1"/>
  <c r="J164" i="1"/>
  <c r="K164" i="1" s="1"/>
  <c r="J159" i="1"/>
  <c r="K159" i="1" s="1"/>
  <c r="J158" i="1"/>
  <c r="K158" i="1" s="1"/>
  <c r="J157" i="1"/>
  <c r="K157" i="1" s="1"/>
  <c r="J155" i="1"/>
  <c r="K155" i="1" s="1"/>
  <c r="J154" i="1"/>
  <c r="K154" i="1" s="1"/>
  <c r="J153" i="1"/>
  <c r="K153" i="1" s="1"/>
  <c r="J151" i="1"/>
  <c r="K151" i="1" s="1"/>
  <c r="J150" i="1"/>
  <c r="K150" i="1" s="1"/>
  <c r="J149" i="1"/>
  <c r="K149" i="1" s="1"/>
  <c r="J147" i="1"/>
  <c r="K147" i="1" s="1"/>
  <c r="J146" i="1"/>
  <c r="K146" i="1" s="1"/>
  <c r="J145" i="1"/>
  <c r="K145" i="1" s="1"/>
  <c r="J143" i="1"/>
  <c r="K143" i="1" s="1"/>
  <c r="J142" i="1"/>
  <c r="K142" i="1" s="1"/>
  <c r="J141" i="1"/>
  <c r="K141" i="1" s="1"/>
  <c r="J140" i="1"/>
  <c r="K140" i="1" s="1"/>
  <c r="J138" i="1"/>
  <c r="K138" i="1" s="1"/>
  <c r="J137" i="1"/>
  <c r="K137" i="1" s="1"/>
  <c r="J136" i="1"/>
  <c r="K136" i="1" s="1"/>
  <c r="J134" i="1"/>
  <c r="K134" i="1" s="1"/>
  <c r="J133" i="1"/>
  <c r="K133" i="1" s="1"/>
  <c r="J131" i="1"/>
  <c r="K131" i="1" s="1"/>
  <c r="J129" i="1"/>
  <c r="K129" i="1" s="1"/>
  <c r="J128" i="1"/>
  <c r="K128" i="1" s="1"/>
  <c r="J127" i="1"/>
  <c r="K127" i="1" s="1"/>
  <c r="J125" i="1"/>
  <c r="K125" i="1" s="1"/>
  <c r="J123" i="1"/>
  <c r="K123" i="1" s="1"/>
  <c r="J122" i="1"/>
  <c r="K122" i="1" s="1"/>
  <c r="J121" i="1"/>
  <c r="K121" i="1" s="1"/>
  <c r="J119" i="1"/>
  <c r="K119" i="1" s="1"/>
  <c r="J118" i="1"/>
  <c r="K118" i="1" s="1"/>
  <c r="J116" i="1"/>
  <c r="K116" i="1" s="1"/>
  <c r="J115" i="1"/>
  <c r="K115" i="1" s="1"/>
  <c r="J113" i="1"/>
  <c r="K113" i="1" s="1"/>
  <c r="J112" i="1"/>
  <c r="K112" i="1" s="1"/>
  <c r="J111" i="1"/>
  <c r="K111" i="1" s="1"/>
  <c r="J109" i="1"/>
  <c r="K109" i="1" s="1"/>
  <c r="J107" i="1"/>
  <c r="K107" i="1" s="1"/>
  <c r="J105" i="1"/>
  <c r="K105" i="1" s="1"/>
  <c r="J104" i="1"/>
  <c r="K104" i="1" s="1"/>
  <c r="J102" i="1"/>
  <c r="K102" i="1" s="1"/>
  <c r="J101" i="1"/>
  <c r="K101" i="1" s="1"/>
  <c r="J99" i="1"/>
  <c r="K99" i="1" s="1"/>
  <c r="J98" i="1"/>
  <c r="K98" i="1" s="1"/>
  <c r="J96" i="1"/>
  <c r="K96" i="1" s="1"/>
  <c r="J95" i="1"/>
  <c r="K95" i="1" s="1"/>
  <c r="J93" i="1"/>
  <c r="K93" i="1" s="1"/>
  <c r="J92" i="1"/>
  <c r="K92" i="1" s="1"/>
  <c r="J90" i="1"/>
  <c r="K90" i="1" s="1"/>
  <c r="J89" i="1"/>
  <c r="K89" i="1" s="1"/>
  <c r="J87" i="1"/>
  <c r="K87" i="1" s="1"/>
  <c r="J86" i="1"/>
  <c r="K86" i="1" s="1"/>
  <c r="J84" i="1"/>
  <c r="K84" i="1" s="1"/>
  <c r="J83" i="1"/>
  <c r="K83" i="1" s="1"/>
  <c r="J81" i="1"/>
  <c r="K81" i="1" s="1"/>
  <c r="J80" i="1"/>
  <c r="K80" i="1" s="1"/>
  <c r="J78" i="1"/>
  <c r="K78" i="1" s="1"/>
  <c r="J77" i="1"/>
  <c r="K77" i="1" s="1"/>
  <c r="J75" i="1"/>
  <c r="K75" i="1" s="1"/>
  <c r="J74" i="1"/>
  <c r="K74" i="1" s="1"/>
  <c r="J72" i="1"/>
  <c r="K72" i="1" s="1"/>
  <c r="J70" i="1"/>
  <c r="K70" i="1" s="1"/>
  <c r="J68" i="1"/>
  <c r="K68" i="1" s="1"/>
  <c r="J67" i="1"/>
  <c r="K67" i="1" s="1"/>
  <c r="J65" i="1"/>
  <c r="K65" i="1" s="1"/>
  <c r="J64" i="1"/>
  <c r="K64" i="1" s="1"/>
  <c r="J62" i="1"/>
  <c r="K62" i="1" s="1"/>
  <c r="K60" i="1"/>
  <c r="K1457" i="1" l="1"/>
  <c r="K184" i="1"/>
  <c r="K293" i="1" s="1"/>
  <c r="J5" i="1" s="1"/>
  <c r="J290" i="1"/>
  <c r="J1483" i="1"/>
  <c r="J1081" i="1"/>
  <c r="J1767" i="1"/>
  <c r="J1107" i="1"/>
  <c r="K1291" i="1"/>
  <c r="J8" i="1" s="1"/>
  <c r="K1904" i="1"/>
  <c r="J21" i="1" s="1"/>
  <c r="J1572" i="1"/>
  <c r="K1617" i="1"/>
  <c r="J18" i="1" s="1"/>
  <c r="J996" i="1"/>
  <c r="J852" i="1"/>
  <c r="J636" i="1"/>
  <c r="K1230" i="1"/>
  <c r="J7" i="1" s="1"/>
  <c r="K550" i="1"/>
  <c r="J2411" i="1"/>
  <c r="K2413" i="1" s="1"/>
  <c r="J27" i="1" s="1"/>
  <c r="K2372" i="1"/>
  <c r="J26" i="1" s="1"/>
  <c r="K2348" i="1"/>
  <c r="J25" i="1" s="1"/>
  <c r="K2258" i="1"/>
  <c r="J24" i="1" s="1"/>
  <c r="K1999" i="1"/>
  <c r="J23" i="1" s="1"/>
  <c r="K1978" i="1"/>
  <c r="J22" i="1" s="1"/>
  <c r="J1902" i="1"/>
  <c r="J1889" i="1"/>
  <c r="J1873" i="1"/>
  <c r="J1840" i="1"/>
  <c r="J1816" i="1"/>
  <c r="J1791" i="1"/>
  <c r="J1732" i="1"/>
  <c r="K1700" i="1"/>
  <c r="J20" i="1" s="1"/>
  <c r="K1675" i="1"/>
  <c r="J19" i="1" s="1"/>
  <c r="J1615" i="1"/>
  <c r="J1534" i="1"/>
  <c r="K1536" i="1"/>
  <c r="J17" i="1" s="1"/>
  <c r="J10" i="1"/>
  <c r="J1214" i="1"/>
  <c r="J1188" i="1"/>
  <c r="J1164" i="1"/>
  <c r="J1129" i="1"/>
  <c r="J1057" i="1"/>
  <c r="J1023" i="1"/>
  <c r="J976" i="1"/>
  <c r="J935" i="1"/>
  <c r="J901" i="1"/>
  <c r="J789" i="1"/>
  <c r="J716" i="1"/>
  <c r="J669" i="1"/>
  <c r="J619" i="1"/>
  <c r="H2409" i="1" l="1"/>
  <c r="H2407" i="1"/>
  <c r="H2405" i="1"/>
  <c r="H2403" i="1"/>
  <c r="H2400" i="1"/>
  <c r="H2398" i="1"/>
  <c r="H2396" i="1"/>
  <c r="H2394" i="1"/>
  <c r="H2392" i="1"/>
  <c r="H2390" i="1"/>
  <c r="H2388" i="1"/>
  <c r="H2386" i="1"/>
  <c r="H2384" i="1"/>
  <c r="H2382" i="1"/>
  <c r="H2329" i="1"/>
  <c r="H2243" i="1"/>
  <c r="H1967" i="1"/>
  <c r="H1787" i="1"/>
  <c r="H1763" i="1"/>
  <c r="H1697" i="1"/>
  <c r="H1672" i="1"/>
  <c r="H1610" i="1"/>
  <c r="H1567" i="1"/>
  <c r="H1452" i="1"/>
  <c r="H436" i="1"/>
  <c r="H182" i="1"/>
  <c r="H438" i="1"/>
  <c r="J6" i="1" l="1"/>
  <c r="G2411" i="1"/>
  <c r="H2413" i="1" s="1"/>
  <c r="D27" i="1"/>
  <c r="C27" i="1"/>
  <c r="B2379" i="1"/>
  <c r="J29" i="1" l="1"/>
  <c r="J12" i="1"/>
  <c r="F27" i="1"/>
  <c r="B1485" i="1"/>
  <c r="B1509" i="1" s="1"/>
  <c r="H358" i="1"/>
  <c r="H359" i="1"/>
  <c r="H355" i="1" l="1"/>
  <c r="H354" i="1"/>
  <c r="H353" i="1"/>
  <c r="H315" i="1"/>
  <c r="H1019" i="1"/>
  <c r="H1017" i="1"/>
  <c r="H467" i="1" l="1"/>
  <c r="H465" i="1"/>
  <c r="H931" i="1" l="1"/>
  <c r="H972" i="1"/>
  <c r="H171" i="1"/>
  <c r="H178" i="1" l="1"/>
  <c r="H170" i="1"/>
  <c r="H166" i="1" l="1"/>
  <c r="H2214" i="1" l="1"/>
  <c r="H2193" i="1"/>
  <c r="H2183" i="1"/>
  <c r="H2173" i="1"/>
  <c r="H2156" i="1"/>
  <c r="H2149" i="1"/>
  <c r="H2139" i="1"/>
  <c r="H2130" i="1"/>
  <c r="H2125" i="1"/>
  <c r="H2115" i="1"/>
  <c r="H2060" i="1"/>
  <c r="B2002" i="1"/>
  <c r="B2031" i="1" s="1"/>
  <c r="B2060" i="1" s="1"/>
  <c r="B2081" i="1" s="1"/>
  <c r="B2115" i="1" s="1"/>
  <c r="B2125" i="1" s="1"/>
  <c r="B2130" i="1" s="1"/>
  <c r="B2139" i="1" s="1"/>
  <c r="B2149" i="1" s="1"/>
  <c r="B2156" i="1" s="1"/>
  <c r="B2183" i="1" s="1"/>
  <c r="B2193" i="1" s="1"/>
  <c r="B2214" i="1" s="1"/>
  <c r="B2227" i="1" s="1"/>
  <c r="H180" i="1" l="1"/>
  <c r="H169" i="1"/>
  <c r="H165" i="1"/>
  <c r="H159" i="1"/>
  <c r="H158" i="1"/>
  <c r="H155" i="1"/>
  <c r="H154" i="1"/>
  <c r="H151" i="1"/>
  <c r="H150" i="1"/>
  <c r="H147" i="1"/>
  <c r="H146" i="1"/>
  <c r="H142" i="1"/>
  <c r="H143" i="1"/>
  <c r="H138" i="1"/>
  <c r="H141" i="1"/>
  <c r="H137" i="1"/>
  <c r="H134" i="1"/>
  <c r="H129" i="1"/>
  <c r="H128" i="1"/>
  <c r="H123" i="1"/>
  <c r="H122" i="1"/>
  <c r="H119" i="1"/>
  <c r="H116" i="1"/>
  <c r="H113" i="1"/>
  <c r="H112" i="1"/>
  <c r="H105" i="1"/>
  <c r="H102" i="1"/>
  <c r="H99" i="1"/>
  <c r="H90" i="1"/>
  <c r="H84" i="1"/>
  <c r="H96" i="1"/>
  <c r="H93" i="1"/>
  <c r="H87" i="1"/>
  <c r="H78" i="1"/>
  <c r="H75" i="1"/>
  <c r="H81" i="1"/>
  <c r="H68" i="1"/>
  <c r="H65" i="1"/>
  <c r="H173" i="1" l="1"/>
  <c r="H168" i="1"/>
  <c r="H177" i="1"/>
  <c r="H175" i="1"/>
  <c r="H164" i="1"/>
  <c r="H157" i="1"/>
  <c r="H153" i="1"/>
  <c r="H149" i="1"/>
  <c r="H140" i="1"/>
  <c r="H145" i="1"/>
  <c r="H136" i="1"/>
  <c r="H133" i="1"/>
  <c r="H131" i="1"/>
  <c r="H127" i="1"/>
  <c r="H125" i="1"/>
  <c r="H121" i="1"/>
  <c r="H118" i="1"/>
  <c r="H92" i="1"/>
  <c r="H115" i="1"/>
  <c r="H111" i="1"/>
  <c r="H109" i="1"/>
  <c r="H107" i="1"/>
  <c r="H104" i="1"/>
  <c r="H101" i="1"/>
  <c r="H98" i="1"/>
  <c r="H95" i="1"/>
  <c r="H89" i="1"/>
  <c r="H86" i="1"/>
  <c r="H83" i="1"/>
  <c r="H80" i="1"/>
  <c r="H77" i="1"/>
  <c r="H74" i="1"/>
  <c r="H72" i="1"/>
  <c r="H70" i="1"/>
  <c r="H67" i="1"/>
  <c r="H64" i="1"/>
  <c r="H62" i="1"/>
  <c r="H60" i="1"/>
  <c r="H184" i="1" l="1"/>
  <c r="H348" i="1"/>
  <c r="H347" i="1"/>
  <c r="H346" i="1"/>
  <c r="H345" i="1"/>
  <c r="H344" i="1"/>
  <c r="H1693" i="1" l="1"/>
  <c r="H1695" i="1"/>
  <c r="H1691" i="1" l="1"/>
  <c r="H1687" i="1" l="1"/>
  <c r="H1689" i="1"/>
  <c r="H1685" i="1"/>
  <c r="H581" i="1" l="1"/>
  <c r="H450" i="1" l="1"/>
  <c r="H365" i="1"/>
  <c r="H364" i="1"/>
  <c r="H362" i="1"/>
  <c r="H361" i="1"/>
  <c r="H1287" i="1"/>
  <c r="H1285" i="1"/>
  <c r="H1283" i="1"/>
  <c r="H1281" i="1"/>
  <c r="H1279" i="1"/>
  <c r="H1276" i="1"/>
  <c r="H1274" i="1"/>
  <c r="H1272" i="1"/>
  <c r="H1270" i="1"/>
  <c r="H1268" i="1"/>
  <c r="H1266" i="1"/>
  <c r="H1264" i="1"/>
  <c r="H1262" i="1"/>
  <c r="H1260" i="1"/>
  <c r="H1257" i="1"/>
  <c r="H1255" i="1"/>
  <c r="H1253" i="1"/>
  <c r="H1251" i="1"/>
  <c r="H1248" i="1"/>
  <c r="H1246" i="1"/>
  <c r="H1244" i="1"/>
  <c r="H1242" i="1"/>
  <c r="B1242" i="1"/>
  <c r="B1244" i="1" s="1"/>
  <c r="B1246" i="1" s="1"/>
  <c r="B1248" i="1" s="1"/>
  <c r="B1251" i="1" s="1"/>
  <c r="B1253" i="1" s="1"/>
  <c r="B1255" i="1" s="1"/>
  <c r="B1257" i="1" s="1"/>
  <c r="B1260" i="1" s="1"/>
  <c r="B1262" i="1" s="1"/>
  <c r="B1264" i="1" s="1"/>
  <c r="B1266" i="1" s="1"/>
  <c r="B1268" i="1" s="1"/>
  <c r="B1270" i="1" s="1"/>
  <c r="B1272" i="1" s="1"/>
  <c r="B1274" i="1" s="1"/>
  <c r="B1276" i="1" s="1"/>
  <c r="B1279" i="1" s="1"/>
  <c r="B1281" i="1" s="1"/>
  <c r="B1283" i="1" s="1"/>
  <c r="B1285" i="1" s="1"/>
  <c r="B1287" i="1" s="1"/>
  <c r="B1289" i="1" s="1"/>
  <c r="H1240" i="1"/>
  <c r="H1289" i="1" l="1"/>
  <c r="H1291" i="1" s="1"/>
  <c r="H1895" i="1"/>
  <c r="H1900" i="1"/>
  <c r="H1899" i="1"/>
  <c r="H1898" i="1"/>
  <c r="H1893" i="1"/>
  <c r="B1893" i="1"/>
  <c r="B1895" i="1" s="1"/>
  <c r="B1897" i="1" s="1"/>
  <c r="G1902" i="1" l="1"/>
  <c r="D26" i="1" l="1"/>
  <c r="C26" i="1"/>
  <c r="D25" i="1"/>
  <c r="C25" i="1"/>
  <c r="H1683" i="1"/>
  <c r="B1683" i="1"/>
  <c r="B1685" i="1" s="1"/>
  <c r="B1687" i="1" s="1"/>
  <c r="B1689" i="1" s="1"/>
  <c r="B1691" i="1" s="1"/>
  <c r="B1693" i="1" s="1"/>
  <c r="B1695" i="1" s="1"/>
  <c r="B1697" i="1" s="1"/>
  <c r="D9" i="1"/>
  <c r="C9" i="1"/>
  <c r="H1295" i="1"/>
  <c r="B1295" i="1"/>
  <c r="B1397" i="1" s="1"/>
  <c r="B1407" i="1" s="1"/>
  <c r="H1422" i="1" l="1"/>
  <c r="F9" i="1" s="1"/>
  <c r="H1700" i="1"/>
  <c r="F20" i="1" s="1"/>
  <c r="H2336" i="1"/>
  <c r="H2334" i="1"/>
  <c r="H2340" i="1"/>
  <c r="H2331" i="1"/>
  <c r="H2327" i="1"/>
  <c r="H2324" i="1"/>
  <c r="H2321" i="1"/>
  <c r="H1728" i="1"/>
  <c r="H1727" i="1"/>
  <c r="H1726" i="1"/>
  <c r="H1725" i="1"/>
  <c r="H1724" i="1"/>
  <c r="H1723" i="1"/>
  <c r="H1722" i="1"/>
  <c r="H1721" i="1"/>
  <c r="H1761" i="1"/>
  <c r="H1760" i="1"/>
  <c r="H1759" i="1"/>
  <c r="H1758" i="1"/>
  <c r="H1757" i="1"/>
  <c r="H1756" i="1"/>
  <c r="H1755" i="1"/>
  <c r="H1754" i="1"/>
  <c r="H1785" i="1"/>
  <c r="H1784" i="1"/>
  <c r="H1783" i="1"/>
  <c r="H1782" i="1"/>
  <c r="H1781" i="1"/>
  <c r="H1780" i="1"/>
  <c r="H1779" i="1"/>
  <c r="H1812" i="1"/>
  <c r="H1811" i="1"/>
  <c r="H1810" i="1"/>
  <c r="H1808" i="1"/>
  <c r="H1807" i="1"/>
  <c r="H1806" i="1"/>
  <c r="H1805" i="1"/>
  <c r="H1835" i="1"/>
  <c r="H1836" i="1"/>
  <c r="H1834" i="1"/>
  <c r="H1833" i="1"/>
  <c r="H1832" i="1"/>
  <c r="H1887" i="1"/>
  <c r="H1886" i="1"/>
  <c r="H1885" i="1"/>
  <c r="H1877" i="1"/>
  <c r="B1877" i="1"/>
  <c r="B1884" i="1" s="1"/>
  <c r="G1889" i="1" l="1"/>
  <c r="H1438" i="1" l="1"/>
  <c r="H1437" i="1"/>
  <c r="H1436" i="1"/>
  <c r="H944" i="1"/>
  <c r="H913" i="1"/>
  <c r="H1031" i="1"/>
  <c r="H1065" i="1"/>
  <c r="H1089" i="1"/>
  <c r="H1115" i="1"/>
  <c r="H1140" i="1"/>
  <c r="H1172" i="1"/>
  <c r="H1196" i="1"/>
  <c r="H545" i="1"/>
  <c r="H430" i="1"/>
  <c r="H428" i="1"/>
  <c r="H426" i="1"/>
  <c r="H424" i="1"/>
  <c r="H422" i="1"/>
  <c r="H419" i="1"/>
  <c r="H417" i="1"/>
  <c r="H415" i="1"/>
  <c r="H413" i="1"/>
  <c r="H411" i="1"/>
  <c r="H434" i="1"/>
  <c r="H393" i="1"/>
  <c r="H395" i="1"/>
  <c r="H397" i="1"/>
  <c r="H391" i="1"/>
  <c r="H389" i="1"/>
  <c r="H321" i="1"/>
  <c r="H317" i="1"/>
  <c r="H308" i="1"/>
  <c r="H316" i="1"/>
  <c r="H314" i="1"/>
  <c r="H320" i="1"/>
  <c r="H310" i="1"/>
  <c r="H313" i="1"/>
  <c r="G1503" i="1" l="1"/>
  <c r="H337" i="1" l="1"/>
  <c r="H328" i="1"/>
  <c r="H334" i="1"/>
  <c r="H329" i="1"/>
  <c r="H331" i="1"/>
  <c r="H330" i="1"/>
  <c r="H327" i="1"/>
  <c r="H333" i="1"/>
  <c r="H332" i="1"/>
  <c r="H335" i="1"/>
  <c r="H1970" i="1"/>
  <c r="H1972" i="1"/>
  <c r="H1917" i="1"/>
  <c r="H1202" i="1" l="1"/>
  <c r="H1212" i="1"/>
  <c r="H1210" i="1"/>
  <c r="H1208" i="1"/>
  <c r="H1206" i="1"/>
  <c r="H1204" i="1"/>
  <c r="H1200" i="1"/>
  <c r="H1198" i="1"/>
  <c r="H1194" i="1"/>
  <c r="H1191" i="1"/>
  <c r="H1148" i="1"/>
  <c r="H1138" i="1"/>
  <c r="H1162" i="1"/>
  <c r="H1160" i="1"/>
  <c r="H1158" i="1"/>
  <c r="H1156" i="1"/>
  <c r="H1154" i="1"/>
  <c r="H1152" i="1"/>
  <c r="H1150" i="1"/>
  <c r="H1146" i="1"/>
  <c r="H1144" i="1"/>
  <c r="H1142" i="1"/>
  <c r="H1132" i="1"/>
  <c r="H1182" i="1"/>
  <c r="H1186" i="1"/>
  <c r="H1184" i="1"/>
  <c r="H1180" i="1"/>
  <c r="H1178" i="1"/>
  <c r="H1176" i="1"/>
  <c r="H1174" i="1"/>
  <c r="H1170" i="1"/>
  <c r="H1167" i="1"/>
  <c r="H1127" i="1"/>
  <c r="H1125" i="1"/>
  <c r="H1123" i="1"/>
  <c r="H1121" i="1"/>
  <c r="H1119" i="1"/>
  <c r="H1117" i="1"/>
  <c r="H1113" i="1"/>
  <c r="H1110" i="1"/>
  <c r="H1103" i="1"/>
  <c r="H1105" i="1"/>
  <c r="H1101" i="1"/>
  <c r="H1099" i="1"/>
  <c r="H1097" i="1"/>
  <c r="H1095" i="1"/>
  <c r="H1093" i="1"/>
  <c r="H1091" i="1"/>
  <c r="H1087" i="1"/>
  <c r="H1084" i="1"/>
  <c r="H1060" i="1"/>
  <c r="H1079" i="1"/>
  <c r="H1077" i="1"/>
  <c r="H1075" i="1"/>
  <c r="H1073" i="1"/>
  <c r="H1071" i="1"/>
  <c r="H1069" i="1"/>
  <c r="H1067" i="1"/>
  <c r="H1063" i="1"/>
  <c r="H1051" i="1"/>
  <c r="H485" i="1"/>
  <c r="H1049" i="1"/>
  <c r="H1047" i="1"/>
  <c r="H1041" i="1"/>
  <c r="H1039" i="1"/>
  <c r="H1037" i="1"/>
  <c r="H1055" i="1"/>
  <c r="H1053" i="1"/>
  <c r="H1045" i="1"/>
  <c r="H1043" i="1"/>
  <c r="H1035" i="1"/>
  <c r="H1033" i="1"/>
  <c r="H1029" i="1"/>
  <c r="H1026" i="1"/>
  <c r="G1214" i="1" l="1"/>
  <c r="G1188" i="1"/>
  <c r="G1164" i="1"/>
  <c r="G1129" i="1"/>
  <c r="G1107" i="1"/>
  <c r="G1081" i="1"/>
  <c r="G1057" i="1"/>
  <c r="H1015" i="1" l="1"/>
  <c r="H1021" i="1"/>
  <c r="H1013" i="1"/>
  <c r="H1011" i="1"/>
  <c r="H1009" i="1"/>
  <c r="H1007" i="1"/>
  <c r="H1005" i="1"/>
  <c r="H999" i="1"/>
  <c r="G901" i="1" l="1"/>
  <c r="G1023" i="1"/>
  <c r="H605" i="1" l="1"/>
  <c r="H573" i="1"/>
  <c r="H597" i="1"/>
  <c r="H571" i="1"/>
  <c r="H964" i="1"/>
  <c r="H960" i="1"/>
  <c r="H958" i="1"/>
  <c r="H950" i="1"/>
  <c r="H954" i="1"/>
  <c r="H487" i="1"/>
  <c r="H929" i="1" l="1"/>
  <c r="H917" i="1"/>
  <c r="H915" i="1"/>
  <c r="H994" i="1"/>
  <c r="H992" i="1"/>
  <c r="H989" i="1"/>
  <c r="H986" i="1"/>
  <c r="H979" i="1"/>
  <c r="G996" i="1" l="1"/>
  <c r="H515" i="1"/>
  <c r="H461" i="1" l="1"/>
  <c r="H493" i="1" l="1"/>
  <c r="H505" i="1" l="1"/>
  <c r="H502" i="1"/>
  <c r="H499" i="1"/>
  <c r="H496" i="1"/>
  <c r="H457" i="1" l="1"/>
  <c r="H319" i="1"/>
  <c r="H318" i="1"/>
  <c r="H312" i="1"/>
  <c r="H311" i="1"/>
  <c r="H309" i="1"/>
  <c r="H307" i="1"/>
  <c r="H306" i="1"/>
  <c r="H305" i="1"/>
  <c r="H304" i="1"/>
  <c r="H303" i="1"/>
  <c r="H375" i="1" l="1"/>
  <c r="H371" i="1"/>
  <c r="H286" i="1" l="1"/>
  <c r="H284" i="1"/>
  <c r="H282" i="1"/>
  <c r="H280" i="1"/>
  <c r="H278" i="1"/>
  <c r="H276" i="1"/>
  <c r="H274" i="1"/>
  <c r="H272" i="1"/>
  <c r="H270" i="1"/>
  <c r="H268" i="1"/>
  <c r="H266" i="1"/>
  <c r="H264" i="1"/>
  <c r="H262" i="1"/>
  <c r="H260" i="1"/>
  <c r="H258" i="1"/>
  <c r="H256" i="1"/>
  <c r="H248" i="1"/>
  <c r="H240" i="1"/>
  <c r="H236" i="1"/>
  <c r="H1612" i="1" l="1"/>
  <c r="H1608" i="1"/>
  <c r="H1606" i="1"/>
  <c r="H1604" i="1"/>
  <c r="H2370" i="1" l="1"/>
  <c r="H2368" i="1"/>
  <c r="H2366" i="1"/>
  <c r="H2364" i="1"/>
  <c r="H2362" i="1"/>
  <c r="H2360" i="1"/>
  <c r="H2358" i="1"/>
  <c r="H2356" i="1"/>
  <c r="H2354" i="1"/>
  <c r="B2354" i="1"/>
  <c r="B2356" i="1" s="1"/>
  <c r="B2358" i="1" s="1"/>
  <c r="B2360" i="1" s="1"/>
  <c r="B2362" i="1" s="1"/>
  <c r="B2364" i="1" s="1"/>
  <c r="B2366" i="1" s="1"/>
  <c r="B2368" i="1" s="1"/>
  <c r="B2370" i="1" s="1"/>
  <c r="H2372" i="1" l="1"/>
  <c r="F26" i="1" s="1"/>
  <c r="H1658" i="1" l="1"/>
  <c r="H1656" i="1"/>
  <c r="H1602" i="1"/>
  <c r="H1600" i="1"/>
  <c r="H1592" i="1"/>
  <c r="H1597" i="1"/>
  <c r="H1595" i="1"/>
  <c r="H1590" i="1"/>
  <c r="H1587" i="1"/>
  <c r="H1584" i="1"/>
  <c r="H1581" i="1"/>
  <c r="H2346" i="1"/>
  <c r="H2344" i="1"/>
  <c r="H2342" i="1"/>
  <c r="H2338" i="1"/>
  <c r="H2318" i="1"/>
  <c r="H2316" i="1"/>
  <c r="H2314" i="1"/>
  <c r="H2312" i="1"/>
  <c r="H2309" i="1"/>
  <c r="H2307" i="1"/>
  <c r="H2304" i="1"/>
  <c r="H2302" i="1"/>
  <c r="H2299" i="1"/>
  <c r="H2297" i="1"/>
  <c r="H2294" i="1"/>
  <c r="H2292" i="1"/>
  <c r="H2290" i="1"/>
  <c r="H2288" i="1"/>
  <c r="H2286" i="1"/>
  <c r="H2283" i="1"/>
  <c r="H2281" i="1"/>
  <c r="H2278" i="1"/>
  <c r="H2275" i="1"/>
  <c r="H2273" i="1"/>
  <c r="H2270" i="1"/>
  <c r="H2268" i="1"/>
  <c r="B2265" i="1"/>
  <c r="B2268" i="1" s="1"/>
  <c r="B2270" i="1" s="1"/>
  <c r="B2273" i="1" s="1"/>
  <c r="B2275" i="1" s="1"/>
  <c r="B2278" i="1" s="1"/>
  <c r="B2281" i="1" s="1"/>
  <c r="B2283" i="1" s="1"/>
  <c r="B2286" i="1" s="1"/>
  <c r="B2288" i="1" s="1"/>
  <c r="B2290" i="1" s="1"/>
  <c r="B2292" i="1" s="1"/>
  <c r="B2294" i="1" s="1"/>
  <c r="B2297" i="1" s="1"/>
  <c r="B2299" i="1" s="1"/>
  <c r="B2302" i="1" s="1"/>
  <c r="B2304" i="1" s="1"/>
  <c r="B2307" i="1" s="1"/>
  <c r="B2309" i="1" s="1"/>
  <c r="B2312" i="1" s="1"/>
  <c r="B2314" i="1" s="1"/>
  <c r="B2316" i="1" s="1"/>
  <c r="B2318" i="1" s="1"/>
  <c r="H2265" i="1"/>
  <c r="B2321" i="1" l="1"/>
  <c r="B2324" i="1" s="1"/>
  <c r="B2327" i="1" s="1"/>
  <c r="H2263" i="1"/>
  <c r="B303" i="1"/>
  <c r="H1578" i="1"/>
  <c r="G1615" i="1" s="1"/>
  <c r="B1578" i="1"/>
  <c r="B1581" i="1" s="1"/>
  <c r="B1584" i="1" s="1"/>
  <c r="B1587" i="1" s="1"/>
  <c r="B1590" i="1" s="1"/>
  <c r="B1592" i="1" s="1"/>
  <c r="B1595" i="1" s="1"/>
  <c r="B1597" i="1" s="1"/>
  <c r="B1600" i="1" s="1"/>
  <c r="B1602" i="1" s="1"/>
  <c r="B2329" i="1" l="1"/>
  <c r="B2331" i="1" s="1"/>
  <c r="B2334" i="1" s="1"/>
  <c r="B2336" i="1" s="1"/>
  <c r="B2338" i="1" s="1"/>
  <c r="B2340" i="1" s="1"/>
  <c r="B2342" i="1" s="1"/>
  <c r="B2344" i="1" s="1"/>
  <c r="B2346" i="1" s="1"/>
  <c r="B1604" i="1"/>
  <c r="B1606" i="1" s="1"/>
  <c r="B1608" i="1" s="1"/>
  <c r="H2348" i="1"/>
  <c r="F25" i="1" s="1"/>
  <c r="H1217" i="1"/>
  <c r="G1228" i="1" s="1"/>
  <c r="B1610" i="1" l="1"/>
  <c r="B1612" i="1" s="1"/>
  <c r="D24" i="1"/>
  <c r="C24" i="1"/>
  <c r="D23" i="1"/>
  <c r="C23" i="1"/>
  <c r="H2255" i="1"/>
  <c r="H2253" i="1"/>
  <c r="H2237" i="1"/>
  <c r="H2235" i="1"/>
  <c r="H2233" i="1"/>
  <c r="H2251" i="1"/>
  <c r="H2245" i="1"/>
  <c r="H2231" i="1"/>
  <c r="H2081" i="1"/>
  <c r="H2031" i="1"/>
  <c r="H2229" i="1"/>
  <c r="H2249" i="1"/>
  <c r="H2247" i="1"/>
  <c r="H2227" i="1"/>
  <c r="H2002" i="1"/>
  <c r="H2258" i="1" l="1"/>
  <c r="F24" i="1" s="1"/>
  <c r="B2229" i="1"/>
  <c r="B2231" i="1" l="1"/>
  <c r="B2233" i="1" s="1"/>
  <c r="B2235" i="1" s="1"/>
  <c r="B2237" i="1" s="1"/>
  <c r="H1569" i="1"/>
  <c r="H1565" i="1"/>
  <c r="H1563" i="1"/>
  <c r="H1561" i="1"/>
  <c r="H1559" i="1"/>
  <c r="H1557" i="1"/>
  <c r="H1555" i="1"/>
  <c r="H1553" i="1"/>
  <c r="H1551" i="1"/>
  <c r="H1549" i="1"/>
  <c r="H1547" i="1"/>
  <c r="H1545" i="1"/>
  <c r="H1543" i="1"/>
  <c r="B2243" i="1" l="1"/>
  <c r="B2245" i="1" s="1"/>
  <c r="B2247" i="1" s="1"/>
  <c r="B2249" i="1" s="1"/>
  <c r="B2251" i="1" s="1"/>
  <c r="B2253" i="1" s="1"/>
  <c r="B2255" i="1" s="1"/>
  <c r="H1976" i="1"/>
  <c r="H1974" i="1"/>
  <c r="H1963" i="1"/>
  <c r="H1915" i="1"/>
  <c r="H1913" i="1"/>
  <c r="H1911" i="1"/>
  <c r="H1909" i="1"/>
  <c r="H1930" i="1"/>
  <c r="H1928" i="1"/>
  <c r="H1926" i="1"/>
  <c r="H1924" i="1"/>
  <c r="H1921" i="1"/>
  <c r="H1919" i="1"/>
  <c r="H1937" i="1"/>
  <c r="H1935" i="1"/>
  <c r="H1933" i="1"/>
  <c r="H1950" i="1"/>
  <c r="H1948" i="1"/>
  <c r="H1946" i="1"/>
  <c r="H1944" i="1"/>
  <c r="H1942" i="1"/>
  <c r="H1939" i="1"/>
  <c r="H1956" i="1"/>
  <c r="H1954" i="1"/>
  <c r="H1952" i="1"/>
  <c r="H1958" i="1"/>
  <c r="B1923" i="1"/>
  <c r="B1932" i="1" s="1"/>
  <c r="B1941" i="1" s="1"/>
  <c r="B1960" i="1" s="1"/>
  <c r="B1967" i="1" s="1"/>
  <c r="B1969" i="1" s="1"/>
  <c r="H1871" i="1" l="1"/>
  <c r="H1870" i="1"/>
  <c r="H1869" i="1"/>
  <c r="H1868" i="1"/>
  <c r="H1867" i="1"/>
  <c r="H1866" i="1"/>
  <c r="H1865" i="1"/>
  <c r="H1864" i="1"/>
  <c r="H1863" i="1"/>
  <c r="H1862" i="1"/>
  <c r="H1861" i="1"/>
  <c r="H1860" i="1"/>
  <c r="H1859" i="1"/>
  <c r="B1846" i="1"/>
  <c r="B1848" i="1" s="1"/>
  <c r="B1850" i="1" s="1"/>
  <c r="B1852" i="1" s="1"/>
  <c r="B1854" i="1" s="1"/>
  <c r="B1856" i="1" s="1"/>
  <c r="B1858" i="1" s="1"/>
  <c r="H1856" i="1"/>
  <c r="H1854" i="1"/>
  <c r="H1852" i="1"/>
  <c r="H1850" i="1"/>
  <c r="H1848" i="1"/>
  <c r="H1846" i="1"/>
  <c r="H1844" i="1"/>
  <c r="H1838" i="1"/>
  <c r="H1829" i="1"/>
  <c r="H1828" i="1"/>
  <c r="B1827" i="1"/>
  <c r="B1831" i="1" s="1"/>
  <c r="B1838" i="1" s="1"/>
  <c r="H1819" i="1"/>
  <c r="H1814" i="1"/>
  <c r="H1802" i="1"/>
  <c r="H1801" i="1"/>
  <c r="H1800" i="1"/>
  <c r="B1799" i="1"/>
  <c r="B1804" i="1" s="1"/>
  <c r="B1814" i="1" s="1"/>
  <c r="H1794" i="1"/>
  <c r="H1789" i="1"/>
  <c r="B1774" i="1"/>
  <c r="B1776" i="1" s="1"/>
  <c r="B1778" i="1" s="1"/>
  <c r="B1787" i="1" s="1"/>
  <c r="B1789" i="1" s="1"/>
  <c r="H1776" i="1"/>
  <c r="H1774" i="1"/>
  <c r="H1770" i="1"/>
  <c r="H1765" i="1"/>
  <c r="G1816" i="1" l="1"/>
  <c r="G1873" i="1"/>
  <c r="G1840" i="1"/>
  <c r="G1791" i="1"/>
  <c r="H1751" i="1"/>
  <c r="H1750" i="1"/>
  <c r="H1749" i="1"/>
  <c r="H1748" i="1"/>
  <c r="B1745" i="1"/>
  <c r="B1747" i="1" s="1"/>
  <c r="B1753" i="1" s="1"/>
  <c r="B1763" i="1" s="1"/>
  <c r="B1765" i="1" s="1"/>
  <c r="H1745" i="1"/>
  <c r="H1736" i="1"/>
  <c r="H1730" i="1"/>
  <c r="B1712" i="1"/>
  <c r="B1714" i="1" s="1"/>
  <c r="B1716" i="1" s="1"/>
  <c r="B1718" i="1" s="1"/>
  <c r="B1720" i="1" s="1"/>
  <c r="B1730" i="1" s="1"/>
  <c r="H1718" i="1"/>
  <c r="H1716" i="1"/>
  <c r="H1714" i="1"/>
  <c r="H1712" i="1"/>
  <c r="G1767" i="1" l="1"/>
  <c r="H242" i="1"/>
  <c r="H230" i="1"/>
  <c r="H222" i="1"/>
  <c r="H220" i="1"/>
  <c r="H218" i="1"/>
  <c r="H216" i="1"/>
  <c r="H208" i="1"/>
  <c r="H202" i="1"/>
  <c r="H200" i="1"/>
  <c r="H228" i="1"/>
  <c r="H226" i="1"/>
  <c r="H232" i="1"/>
  <c r="H254" i="1"/>
  <c r="H252" i="1"/>
  <c r="H288" i="1"/>
  <c r="H250" i="1"/>
  <c r="H244" i="1"/>
  <c r="H246" i="1"/>
  <c r="H234" i="1"/>
  <c r="H238" i="1"/>
  <c r="H224" i="1"/>
  <c r="H214" i="1"/>
  <c r="H212" i="1"/>
  <c r="H210" i="1"/>
  <c r="H206" i="1"/>
  <c r="H204" i="1"/>
  <c r="H198" i="1"/>
  <c r="H196" i="1"/>
  <c r="B194" i="1"/>
  <c r="B196" i="1" s="1"/>
  <c r="B198" i="1" s="1"/>
  <c r="B200" i="1" s="1"/>
  <c r="B202" i="1" s="1"/>
  <c r="B204" i="1" s="1"/>
  <c r="B206" i="1" s="1"/>
  <c r="B210" i="1" s="1"/>
  <c r="B214" i="1" l="1"/>
  <c r="B216" i="1" s="1"/>
  <c r="H1995" i="1"/>
  <c r="H1993" i="1"/>
  <c r="H1991" i="1"/>
  <c r="H1989" i="1"/>
  <c r="H1985" i="1"/>
  <c r="B1985" i="1"/>
  <c r="B1989" i="1" s="1"/>
  <c r="B1991" i="1" s="1"/>
  <c r="B1993" i="1" s="1"/>
  <c r="B1995" i="1" s="1"/>
  <c r="H1983" i="1"/>
  <c r="B220" i="1" l="1"/>
  <c r="B224" i="1" s="1"/>
  <c r="B230" i="1" s="1"/>
  <c r="B234" i="1" s="1"/>
  <c r="B242" i="1" s="1"/>
  <c r="B250" i="1" s="1"/>
  <c r="B258" i="1" s="1"/>
  <c r="B264" i="1" s="1"/>
  <c r="B270" i="1" s="1"/>
  <c r="B276" i="1" s="1"/>
  <c r="B284" i="1" s="1"/>
  <c r="B288" i="1" s="1"/>
  <c r="H1999" i="1"/>
  <c r="F23" i="1" s="1"/>
  <c r="H541" i="1"/>
  <c r="H540" i="1"/>
  <c r="H539" i="1"/>
  <c r="H508" i="1"/>
  <c r="H518" i="1" l="1"/>
  <c r="H583" i="1"/>
  <c r="H386" i="1" l="1"/>
  <c r="H384" i="1"/>
  <c r="H382" i="1"/>
  <c r="H380" i="1"/>
  <c r="H369" i="1" l="1"/>
  <c r="H357" i="1"/>
  <c r="H595" i="1" l="1"/>
  <c r="H593" i="1"/>
  <c r="H577" i="1"/>
  <c r="H927" i="1"/>
  <c r="H923" i="1"/>
  <c r="H921" i="1"/>
  <c r="H905" i="1"/>
  <c r="H491" i="1"/>
  <c r="H1432" i="1"/>
  <c r="H1431" i="1"/>
  <c r="B1430" i="1"/>
  <c r="H1448" i="1"/>
  <c r="H463" i="1"/>
  <c r="H489" i="1" l="1"/>
  <c r="H483" i="1"/>
  <c r="H477" i="1"/>
  <c r="H476" i="1"/>
  <c r="H339" i="1"/>
  <c r="H338" i="1"/>
  <c r="H336" i="1"/>
  <c r="H326" i="1"/>
  <c r="H325" i="1"/>
  <c r="H324" i="1"/>
  <c r="H1705" i="1" l="1"/>
  <c r="G1732" i="1" s="1"/>
  <c r="H1904" i="1" l="1"/>
  <c r="B60" i="1"/>
  <c r="F21" i="1" l="1"/>
  <c r="H194" i="1"/>
  <c r="H192" i="1"/>
  <c r="H293" i="1" s="1"/>
  <c r="G290" i="1" l="1"/>
  <c r="H1961" i="1" l="1"/>
  <c r="H1633" i="1"/>
  <c r="B1635" i="1"/>
  <c r="H367" i="1" l="1"/>
  <c r="H373" i="1"/>
  <c r="H377" i="1"/>
  <c r="H400" i="1"/>
  <c r="H402" i="1"/>
  <c r="H404" i="1"/>
  <c r="H406" i="1"/>
  <c r="H956" i="1"/>
  <c r="H948" i="1"/>
  <c r="G852" i="1"/>
  <c r="D22" i="1" l="1"/>
  <c r="C22" i="1"/>
  <c r="H1959" i="1"/>
  <c r="H1978" i="1" s="1"/>
  <c r="F22" i="1" l="1"/>
  <c r="D17" i="1" l="1"/>
  <c r="H1454" i="1" l="1"/>
  <c r="H1450" i="1"/>
  <c r="H1446" i="1"/>
  <c r="H1444" i="1"/>
  <c r="H1442" i="1"/>
  <c r="H1440" i="1"/>
  <c r="H1457" i="1" s="1"/>
  <c r="D10" i="1" l="1"/>
  <c r="C10" i="1"/>
  <c r="B1435" i="1"/>
  <c r="B1440" i="1" s="1"/>
  <c r="B1442" i="1" s="1"/>
  <c r="B1444" i="1" s="1"/>
  <c r="B1446" i="1" s="1"/>
  <c r="B1448" i="1" s="1"/>
  <c r="B1450" i="1" s="1"/>
  <c r="H1467" i="1"/>
  <c r="H1469" i="1"/>
  <c r="H1471" i="1"/>
  <c r="H1473" i="1"/>
  <c r="H1475" i="1"/>
  <c r="H1477" i="1"/>
  <c r="H1479" i="1"/>
  <c r="H1481" i="1"/>
  <c r="H585" i="1"/>
  <c r="H974" i="1"/>
  <c r="H970" i="1"/>
  <c r="H968" i="1"/>
  <c r="H966" i="1"/>
  <c r="H962" i="1"/>
  <c r="H952" i="1"/>
  <c r="H946" i="1"/>
  <c r="H942" i="1"/>
  <c r="H938" i="1"/>
  <c r="B1452" i="1" l="1"/>
  <c r="B1454" i="1" s="1"/>
  <c r="G1483" i="1"/>
  <c r="G976" i="1"/>
  <c r="H1639" i="1"/>
  <c r="F10" i="1" l="1"/>
  <c r="H589" i="1"/>
  <c r="B621" i="1"/>
  <c r="B638" i="1" s="1"/>
  <c r="H615" i="1"/>
  <c r="H613" i="1"/>
  <c r="H603" i="1"/>
  <c r="H611" i="1"/>
  <c r="H609" i="1"/>
  <c r="H607" i="1"/>
  <c r="H601" i="1"/>
  <c r="H599" i="1"/>
  <c r="G636" i="1" l="1"/>
  <c r="G789" i="1"/>
  <c r="G716" i="1"/>
  <c r="H587" i="1" l="1"/>
  <c r="H919" i="1"/>
  <c r="B1511" i="1" l="1"/>
  <c r="B1513" i="1" s="1"/>
  <c r="B1515" i="1" s="1"/>
  <c r="B1517" i="1" s="1"/>
  <c r="H440" i="1" l="1"/>
  <c r="H579" i="1" l="1"/>
  <c r="D21" i="1" l="1"/>
  <c r="C21" i="1"/>
  <c r="D20" i="1"/>
  <c r="C20" i="1"/>
  <c r="H472" i="1" l="1"/>
  <c r="B1543" i="1" l="1"/>
  <c r="B1545" i="1" s="1"/>
  <c r="H1662" i="1"/>
  <c r="H1660" i="1"/>
  <c r="G1572" i="1" l="1"/>
  <c r="H1617" i="1"/>
  <c r="B1547" i="1"/>
  <c r="B1549" i="1" l="1"/>
  <c r="B1551" i="1" s="1"/>
  <c r="B1553" i="1" l="1"/>
  <c r="B1555" i="1" s="1"/>
  <c r="B1557" i="1" s="1"/>
  <c r="B1559" i="1" s="1"/>
  <c r="B1561" i="1" s="1"/>
  <c r="B1563" i="1" s="1"/>
  <c r="B1565" i="1" s="1"/>
  <c r="B1567" i="1" l="1"/>
  <c r="B1569" i="1" s="1"/>
  <c r="H1648" i="1"/>
  <c r="H1664" i="1" l="1"/>
  <c r="H1668" i="1"/>
  <c r="H1666" i="1"/>
  <c r="H1653" i="1"/>
  <c r="H1650" i="1"/>
  <c r="H1645" i="1"/>
  <c r="H1642" i="1"/>
  <c r="H1637" i="1"/>
  <c r="C19" i="1"/>
  <c r="C8" i="1"/>
  <c r="H617" i="1" l="1"/>
  <c r="H591" i="1"/>
  <c r="H575" i="1"/>
  <c r="H569" i="1"/>
  <c r="H562" i="1"/>
  <c r="H408" i="1" l="1"/>
  <c r="B62" i="1" l="1"/>
  <c r="B64" i="1" s="1"/>
  <c r="F5" i="1" l="1"/>
  <c r="B67" i="1"/>
  <c r="B70" i="1" l="1"/>
  <c r="B72" i="1" l="1"/>
  <c r="B74" i="1" s="1"/>
  <c r="B77" i="1" s="1"/>
  <c r="B80" i="1" s="1"/>
  <c r="B83" i="1" l="1"/>
  <c r="B1629" i="1"/>
  <c r="B1631" i="1" s="1"/>
  <c r="B1637" i="1" s="1"/>
  <c r="D19" i="1"/>
  <c r="H1670" i="1"/>
  <c r="H1635" i="1"/>
  <c r="H1631" i="1"/>
  <c r="H1629" i="1"/>
  <c r="H1627" i="1"/>
  <c r="H1625" i="1"/>
  <c r="D18" i="1"/>
  <c r="C18" i="1"/>
  <c r="H1675" i="1" l="1"/>
  <c r="B86" i="1"/>
  <c r="B89" i="1" s="1"/>
  <c r="B92" i="1" s="1"/>
  <c r="B95" i="1" s="1"/>
  <c r="B98" i="1" s="1"/>
  <c r="B101" i="1" s="1"/>
  <c r="B104" i="1" s="1"/>
  <c r="B107" i="1" s="1"/>
  <c r="B109" i="1" s="1"/>
  <c r="B111" i="1" s="1"/>
  <c r="B115" i="1" s="1"/>
  <c r="B118" i="1" s="1"/>
  <c r="B121" i="1" s="1"/>
  <c r="B125" i="1" s="1"/>
  <c r="B127" i="1" s="1"/>
  <c r="B131" i="1" s="1"/>
  <c r="B133" i="1" s="1"/>
  <c r="B136" i="1" s="1"/>
  <c r="B140" i="1" s="1"/>
  <c r="B145" i="1" s="1"/>
  <c r="B149" i="1" s="1"/>
  <c r="B153" i="1" s="1"/>
  <c r="B157" i="1" s="1"/>
  <c r="B164" i="1" s="1"/>
  <c r="B168" i="1" s="1"/>
  <c r="B173" i="1" s="1"/>
  <c r="B175" i="1" s="1"/>
  <c r="B1639" i="1"/>
  <c r="H933" i="1"/>
  <c r="H925" i="1"/>
  <c r="H911" i="1"/>
  <c r="H547" i="1"/>
  <c r="H544" i="1"/>
  <c r="H481" i="1"/>
  <c r="H479" i="1"/>
  <c r="H473" i="1"/>
  <c r="H471" i="1"/>
  <c r="H470" i="1"/>
  <c r="H459" i="1"/>
  <c r="H442" i="1"/>
  <c r="H455" i="1"/>
  <c r="H454" i="1"/>
  <c r="H453" i="1"/>
  <c r="H448" i="1"/>
  <c r="H447" i="1"/>
  <c r="H446" i="1"/>
  <c r="H445" i="1"/>
  <c r="D4" i="1"/>
  <c r="D15" i="1"/>
  <c r="C17" i="1"/>
  <c r="D8" i="1"/>
  <c r="B671" i="1"/>
  <c r="B718" i="1" s="1"/>
  <c r="B791" i="1" s="1"/>
  <c r="D7" i="1"/>
  <c r="C7" i="1"/>
  <c r="H550" i="1" l="1"/>
  <c r="B177" i="1"/>
  <c r="B180" i="1"/>
  <c r="B182" i="1" s="1"/>
  <c r="H1230" i="1"/>
  <c r="B854" i="1"/>
  <c r="B904" i="1" s="1"/>
  <c r="G1534" i="1"/>
  <c r="H1536" i="1"/>
  <c r="F18" i="1"/>
  <c r="F19" i="1"/>
  <c r="B1642" i="1"/>
  <c r="B1645" i="1" s="1"/>
  <c r="B1648" i="1" s="1"/>
  <c r="G669" i="1"/>
  <c r="F8" i="1"/>
  <c r="G935" i="1"/>
  <c r="G619" i="1"/>
  <c r="B304" i="1"/>
  <c r="B305" i="1" s="1"/>
  <c r="F17" i="1" l="1"/>
  <c r="F29" i="1" s="1"/>
  <c r="F6" i="1"/>
  <c r="B1650" i="1"/>
  <c r="B1653" i="1" s="1"/>
  <c r="B937" i="1"/>
  <c r="B978" i="1" s="1"/>
  <c r="B998" i="1" s="1"/>
  <c r="B1025" i="1" s="1"/>
  <c r="B1059" i="1" s="1"/>
  <c r="B1083" i="1" s="1"/>
  <c r="B1109" i="1" s="1"/>
  <c r="B1131" i="1" s="1"/>
  <c r="B1166" i="1" s="1"/>
  <c r="B1190" i="1" s="1"/>
  <c r="B1216" i="1" s="1"/>
  <c r="B306" i="1"/>
  <c r="B307" i="1" s="1"/>
  <c r="F7" i="1"/>
  <c r="G1505" i="1"/>
  <c r="D6" i="1"/>
  <c r="C6" i="1"/>
  <c r="C5" i="1"/>
  <c r="D5" i="1"/>
  <c r="B308" i="1" l="1"/>
  <c r="B309" i="1" s="1"/>
  <c r="B310" i="1" s="1"/>
  <c r="B311" i="1" s="1"/>
  <c r="B1656" i="1"/>
  <c r="B1658" i="1" s="1"/>
  <c r="B1660" i="1" s="1"/>
  <c r="B1662" i="1" s="1"/>
  <c r="B1664" i="1" s="1"/>
  <c r="B1666" i="1" s="1"/>
  <c r="B1668" i="1" s="1"/>
  <c r="B1670" i="1" s="1"/>
  <c r="B1672" i="1" s="1"/>
  <c r="B1520" i="1"/>
  <c r="B1523" i="1" s="1"/>
  <c r="B1526" i="1" s="1"/>
  <c r="B1529" i="1" s="1"/>
  <c r="B312" i="1" l="1"/>
  <c r="B313" i="1" s="1"/>
  <c r="B314" i="1" s="1"/>
  <c r="B1531" i="1"/>
  <c r="B315" i="1" l="1"/>
  <c r="B316" i="1" s="1"/>
  <c r="B317" i="1" s="1"/>
  <c r="B318" i="1" s="1"/>
  <c r="B319" i="1" s="1"/>
  <c r="F12" i="1"/>
  <c r="F34" i="1" s="1"/>
  <c r="B320" i="1" l="1"/>
  <c r="B321" i="1" s="1"/>
  <c r="B324" i="1" s="1"/>
  <c r="E30" i="1"/>
  <c r="B325" i="1" l="1"/>
  <c r="B326" i="1" s="1"/>
  <c r="B327" i="1" s="1"/>
  <c r="B328" i="1" s="1"/>
  <c r="B329" i="1" l="1"/>
  <c r="B330" i="1" l="1"/>
  <c r="B331" i="1" s="1"/>
  <c r="B332" i="1" s="1"/>
  <c r="B333" i="1" s="1"/>
  <c r="B334" i="1" s="1"/>
  <c r="B335" i="1" s="1"/>
  <c r="B336" i="1" s="1"/>
  <c r="B337" i="1" s="1"/>
  <c r="B338" i="1" s="1"/>
  <c r="B339" i="1" s="1"/>
  <c r="B344" i="1" l="1"/>
  <c r="B345" i="1" s="1"/>
  <c r="B346" i="1" s="1"/>
  <c r="B347" i="1" s="1"/>
  <c r="B348" i="1" s="1"/>
  <c r="B353" i="1" l="1"/>
  <c r="B354" i="1" l="1"/>
  <c r="B355" i="1" l="1"/>
  <c r="B357" i="1" s="1"/>
  <c r="B361" i="1" s="1"/>
  <c r="B364" i="1" s="1"/>
  <c r="B367" i="1" s="1"/>
  <c r="B369" i="1" s="1"/>
  <c r="B371" i="1" s="1"/>
  <c r="B373" i="1" s="1"/>
  <c r="B375" i="1" s="1"/>
  <c r="B377" i="1" s="1"/>
  <c r="B380" i="1" s="1"/>
  <c r="B382" i="1" s="1"/>
  <c r="B384" i="1" s="1"/>
  <c r="B386" i="1" s="1"/>
  <c r="B389" i="1" s="1"/>
  <c r="B391" i="1" s="1"/>
  <c r="B393" i="1" s="1"/>
  <c r="B395" i="1" s="1"/>
  <c r="B397" i="1" s="1"/>
  <c r="B400" i="1" s="1"/>
  <c r="B402" i="1" s="1"/>
  <c r="B404" i="1" s="1"/>
  <c r="B406" i="1" s="1"/>
  <c r="B408" i="1" s="1"/>
  <c r="B411" i="1" s="1"/>
  <c r="B413" i="1" s="1"/>
  <c r="B415" i="1" s="1"/>
  <c r="B417" i="1" l="1"/>
  <c r="B419" i="1" s="1"/>
  <c r="B422" i="1" s="1"/>
  <c r="B424" i="1" s="1"/>
  <c r="B426" i="1" s="1"/>
  <c r="B428" i="1" s="1"/>
  <c r="B430" i="1" s="1"/>
  <c r="B434" i="1" s="1"/>
  <c r="B436" i="1" s="1"/>
  <c r="B438" i="1" s="1"/>
  <c r="B440" i="1" l="1"/>
  <c r="B442" i="1" s="1"/>
  <c r="B444" i="1" s="1"/>
  <c r="B450" i="1" s="1"/>
  <c r="B452" i="1" s="1"/>
  <c r="B457" i="1" s="1"/>
  <c r="B459" i="1" s="1"/>
  <c r="B461" i="1" l="1"/>
  <c r="B463" i="1" s="1"/>
  <c r="B465" i="1" l="1"/>
  <c r="B467" i="1" s="1"/>
  <c r="B469" i="1" s="1"/>
  <c r="B475" i="1" s="1"/>
  <c r="B479" i="1" s="1"/>
  <c r="B481" i="1" s="1"/>
  <c r="B483" i="1" s="1"/>
  <c r="B485" i="1" l="1"/>
  <c r="B487" i="1" s="1"/>
  <c r="B489" i="1" s="1"/>
  <c r="B491" i="1" s="1"/>
  <c r="B493" i="1" s="1"/>
  <c r="B496" i="1" s="1"/>
  <c r="B499" i="1" s="1"/>
  <c r="B502" i="1" l="1"/>
  <c r="B505" i="1" s="1"/>
  <c r="B508" i="1" s="1"/>
  <c r="B515" i="1" s="1"/>
  <c r="B518" i="1" s="1"/>
  <c r="B543" i="1" s="1"/>
  <c r="B547" i="1" s="1"/>
  <c r="J34" i="1" l="1"/>
</calcChain>
</file>

<file path=xl/sharedStrings.xml><?xml version="1.0" encoding="utf-8"?>
<sst xmlns="http://schemas.openxmlformats.org/spreadsheetml/2006/main" count="3514" uniqueCount="1516">
  <si>
    <t>Tip</t>
  </si>
  <si>
    <t>Nivo</t>
  </si>
  <si>
    <t>Pos</t>
  </si>
  <si>
    <t>kos</t>
  </si>
  <si>
    <t>m3</t>
  </si>
  <si>
    <t>SKUPAJ</t>
  </si>
  <si>
    <t>Opis postavke</t>
  </si>
  <si>
    <t>kpl</t>
  </si>
  <si>
    <t>SPLOŠNO:</t>
  </si>
  <si>
    <t>Pred naročilom je potrebno natančno preveriti rešitev postavitve in montaže vezano na dokončni načrt arhitekture.</t>
  </si>
  <si>
    <t>V enotinih cenah mora biti vključena: dobava in montaža, pripravljalna in zaključna dela, označevanje, zarisovanja, dolbenje v beton, priklopi po enopolnih in vezalnih shemah, transporti, preizkusi, meritve, manipulativni stroški, drobni material, testiranje, spuščanje v pogon, šolanje, obratovalna navodila, pridobivanje potrdil o brezhibnosti.</t>
  </si>
  <si>
    <t>Stikala in vtičnice morajo biti iz istega proizvodnega programa.</t>
  </si>
  <si>
    <t>V primeru spremembe opreme, mora izvajalec predelati sheme na novo opremo.</t>
  </si>
  <si>
    <t>MOČNOSTNE INŠTALACIJE</t>
  </si>
  <si>
    <t>SVETILKE SKUPAJ:</t>
  </si>
  <si>
    <t>ELEKTRIČNE INSTALACIJE IN OPREMA</t>
  </si>
  <si>
    <t>SVETILKE</t>
  </si>
  <si>
    <t>a</t>
  </si>
  <si>
    <t>b</t>
  </si>
  <si>
    <t>Dobava in vgradnja komplet :</t>
  </si>
  <si>
    <t>m</t>
  </si>
  <si>
    <t>NYM-J 3x1,5mm2</t>
  </si>
  <si>
    <t>JY(St)Y 2x2x0,8</t>
  </si>
  <si>
    <t xml:space="preserve">    4  mm2                              </t>
  </si>
  <si>
    <t xml:space="preserve">    16  mm2                              </t>
  </si>
  <si>
    <t>Doza za izenačevanje potencialov v prostorih z instalirano tekočo vodo, komplet z montažno dozo, Cu zbiralko za prehod zbirnega vodnika in odvodov ter predpisno oznako na PVC pokrovu. Legrand.</t>
  </si>
  <si>
    <t xml:space="preserve">Priključki na sponkah porabnika 230V in 400V, 16A, </t>
  </si>
  <si>
    <t xml:space="preserve"> - enojna</t>
  </si>
  <si>
    <t xml:space="preserve"> - dvojne</t>
  </si>
  <si>
    <t xml:space="preserve"> - štirikratna</t>
  </si>
  <si>
    <t xml:space="preserve"> - dvojna</t>
  </si>
  <si>
    <t>od 0,03do 0,08m2</t>
  </si>
  <si>
    <t>INŠTALACIJSKI MATERIAL SKUPAJ:</t>
  </si>
  <si>
    <t>Zahtevne karakteristike električnih elementov so podane v tem popisu in kosovnici vezalnih shem.</t>
  </si>
  <si>
    <t>Opomba: Za vsako spremembo opreme je potrebno pridobiti pisno soglasje investitorja</t>
  </si>
  <si>
    <t>Dobava in vgradnja materiala:</t>
  </si>
  <si>
    <t xml:space="preserve">Stikalni blok mora biti opremljen z eno ali več napisno ploščico, nameščeno na takem mestu, da je vidna tudi po montaži stikalnega bloka. Prva navedena podatka morata biti navedena na napisni ploščici, ostali podatki pa morajo biti navedeni na napisnih ploščicah oz. v tehnični dokumentciji ali v el. shemi. Ti podatki so : naziv ali zaščitni znak proizvajalca, tipska oznaka ali identifikacijska številka, oznaka standarda, vrsta toka (in frekvence pri izmeničnem toku), nazivna obratovalna napetost, nazivna napetost izolacije, nazivna napetost pomožnih tokovnih krogov, meje delovanja, nazivni tok vsakega tokovnega kroga, kratkostična trdnost, stopnja mehanske zaščite, zaščitni ukrepi pred el.udarom, obratovalni pogoji za notranjo in zunanjo montažo ali posebno uporabo, vrsta predvidenega sistema ozemljitve, mere stikalnega bloka, masa </t>
  </si>
  <si>
    <t>V stikalnem bloku je vgrajena naslednja oprema:</t>
  </si>
  <si>
    <t>Komplet drobni in vezni material</t>
  </si>
  <si>
    <t>STIKALNI BLOKI SKUPAJ:</t>
  </si>
  <si>
    <t>Opomba: Vsa oprema  je lahko ekvivalent navedene opreme ali boljše kvalitete z enakimi karakteristikami.</t>
  </si>
  <si>
    <t>Dobava in montaža:</t>
  </si>
  <si>
    <t xml:space="preserve">V kompletu z vodniki je potrebno   upoštevati montažni pribor, vezni material, material za fiksiranje in zaščito:       </t>
  </si>
  <si>
    <t>STRELOVODNA INŠT. IN OZEMLJITEV SKUPAJ:</t>
  </si>
  <si>
    <t>SIGNALNOKOMUNIKACIJSKE INŠTALACIJE</t>
  </si>
  <si>
    <t>T - polica 19 1U , fiksirana spredaj zadaj</t>
  </si>
  <si>
    <t>Napajalni panel  5/230, 19", komplet s priključitvijo na omrežje s prenapetostno zaščito razred C</t>
  </si>
  <si>
    <t>Priključni kabel U/UTP Cat.6A, fleksibilni/mehkožilni, LS0H, RJ45/u-RJ45/u, možnost barvnega in fizičnega kodiranja, l=1m, proizvajalec R&amp;M ali enakovredno</t>
  </si>
  <si>
    <t xml:space="preserve">Drobni material </t>
  </si>
  <si>
    <t>KOMUNIKACIJSKA VOZLIŠČA SKUPAJ:</t>
  </si>
  <si>
    <t>Označevanje posameznih vtičnic in pripadajočih kablov z trajnimi oznakami</t>
  </si>
  <si>
    <t>ETAŽNA OPREMA SKUPAJ:</t>
  </si>
  <si>
    <t>SIGNALNOKOMUNIKACIJSKE INŠTALACIJE SKUPAJ:</t>
  </si>
  <si>
    <t>Dobava in montaža, testiranje in meritev</t>
  </si>
  <si>
    <t>Cevi za polaganje v beton fi16mm</t>
  </si>
  <si>
    <t>Dobava in polaganje rebraste cev fi 16mm</t>
  </si>
  <si>
    <t>MOČNOSTNE INŠTALACIJE SKUPAJ:</t>
  </si>
  <si>
    <t>INŠTALACIJSKI MATERIAL</t>
  </si>
  <si>
    <t>c</t>
  </si>
  <si>
    <t>d</t>
  </si>
  <si>
    <t xml:space="preserve">  f 16 mm                                   </t>
  </si>
  <si>
    <t xml:space="preserve">  f 23 mm                                   </t>
  </si>
  <si>
    <t xml:space="preserve">  f 32 mm                                   </t>
  </si>
  <si>
    <t xml:space="preserve">  f 50 mm                                   </t>
  </si>
  <si>
    <t>e</t>
  </si>
  <si>
    <t>f</t>
  </si>
  <si>
    <t>g</t>
  </si>
  <si>
    <t>h</t>
  </si>
  <si>
    <t>i</t>
  </si>
  <si>
    <t>j</t>
  </si>
  <si>
    <t>k</t>
  </si>
  <si>
    <t>l</t>
  </si>
  <si>
    <t>STRELOVODNA INŠTALACIJA IN OZEMLJITVE</t>
  </si>
  <si>
    <t>KOMUNIKACIJSKA VOZLIŠA</t>
  </si>
  <si>
    <t>ETAŽNA OPREMA</t>
  </si>
  <si>
    <t>STIKALNI BLOKI</t>
  </si>
  <si>
    <t>Diferenčno zaščitno stikalno  EFI-4 A S 40/0.3, ETI</t>
  </si>
  <si>
    <t>Inštalacijski odklopnik ETIMAT 6 1p B16, ETI</t>
  </si>
  <si>
    <t>Tesnjenje prehodov cevi in kablov za TK priključek</t>
  </si>
  <si>
    <t>HSI 150-K2/160, dvostranska uvodnica za debelino stene/plošče 160 mm, Pozor! Na uvodnico lahko namestite samo hladno hidroizolacijo (samolepljivo ali dvokomponentno)</t>
  </si>
  <si>
    <t>HSI 150-D 110KS, sistemski pokrov za priklop EKK premera 110 mm</t>
  </si>
  <si>
    <t>deljivi sistemski pokrov za tesnitev kabla na notranji strani objekta je potrebno določiti glede na izbranega ponudnika storitev in pridobljenih podatkih priključnega kabla.</t>
  </si>
  <si>
    <t>Dobava in polaganje kabla NYM-J 3x1,5mm2</t>
  </si>
  <si>
    <t>Splošen opis, ki velja za vse svetilke</t>
  </si>
  <si>
    <t>Vgradi se lahko oprema  proizvajalcev, ki imajo ustrezne ateste za svetilke po slovenski zakonodaji in kvalitetno ustrezajo tehničnemu opisu.</t>
  </si>
  <si>
    <t>Projektant elektroinštalacij, arhitekt in oblikovalec svetlobe morajo pred dobavo in vgradnjo  potrditi vse vzorce svetilk.</t>
  </si>
  <si>
    <t>Vse svetilke morajo imeti garancijo vsaj 5 let.</t>
  </si>
  <si>
    <t>Vse svetilke morajo imeti življenjsko dobo vsaj 50.000h</t>
  </si>
  <si>
    <t>Stopnja zaščite IP mora biti enaka ali večja od predpisane.</t>
  </si>
  <si>
    <t>Za detajlne informacije glej katalog svetilk!</t>
  </si>
  <si>
    <t xml:space="preserve">Dobava in polaganje napajalnega kabla . Kabel je delno položen v obstoječe in nove  kanale po hodnikih nad spuščenim stropom, delno uvlečen v inštalacijske cevi, delno pa pritrjen z ločlnimi objemkami . Vsi kabli morajo ustrezati najman Euroclass Eca.                                               </t>
  </si>
  <si>
    <t xml:space="preserve">    6  mm2                              </t>
  </si>
  <si>
    <t>Fleksibilne rebraste cevi, Tip RFSS  (komplet s polaganjem, podometno ).</t>
  </si>
  <si>
    <t>HRD 150-SG-9/6-25, segmentno gumi tesnilo</t>
  </si>
  <si>
    <t>HSI 150-ARG-150-SG, gumi adapter za HSI 150-K</t>
  </si>
  <si>
    <t>Meritve bakrenih kablov in optike z izdelavo protokolov</t>
  </si>
  <si>
    <t xml:space="preserve">PVC,  vodnik  za povezavo kovinskih mas  H07V-K, rumena/zelena .                </t>
  </si>
  <si>
    <t xml:space="preserve">PVC,  vodnik  za povezavo kovinskih mas  H07V-K, rumena/zelena komplet z elementi za ustrezno kontaktno povezovanje.                </t>
  </si>
  <si>
    <t>svetilka 14W s končnim stikalom na vratih + 1-faz. šuko vtičnica,</t>
  </si>
  <si>
    <t>PE zbiralka</t>
  </si>
  <si>
    <t>N zbiralka</t>
  </si>
  <si>
    <t xml:space="preserve">  </t>
  </si>
  <si>
    <t>VIDEO NADZOR</t>
  </si>
  <si>
    <t>VLOM</t>
  </si>
  <si>
    <t>Programiranje vloma in šolanje uporabnika</t>
  </si>
  <si>
    <t>Tehnična podpora pri kalibraciji  vlomnih javljalnikov</t>
  </si>
  <si>
    <t>VIDEO NADZOR SKUPAJ:</t>
  </si>
  <si>
    <t>Programiranje video nadzora in šolanje uporabnika</t>
  </si>
  <si>
    <t>Dobava in polaganje ALARMNI KABEL 2x0,75 4x0,22</t>
  </si>
  <si>
    <t xml:space="preserve"> - trojna</t>
  </si>
  <si>
    <t>Tesnenje el.prebojev v PRITLIČJU skladno z navodili proizvajalca hidroizolacije.</t>
  </si>
  <si>
    <t xml:space="preserve">IKS SISTEM (telefonija, rač.mreže) </t>
  </si>
  <si>
    <t>IKS SISTEM (telefonija, rač.mreže)  SKUPAJ:</t>
  </si>
  <si>
    <t>Dobava in montaža požarnega premaza in kamene volne ali požarne pene kot zapore prehoda inštalacij skozi meje požarnega sektorja, ki so lahko masivni zidovi, kakor tudi lahke predelne stene. Inštalacije je potrebno obojestransko premazati v debelini najmanj 1 mm. Prav tako je potrebno obojestransko  premazati kameno volno in zid v debelini najmanj 1 mm suhega sloja. Ob montaži je potrebno upoštevati navodila proizvajalca. Po montaži je potrebno zaporo označiti s podatki o sistemu in izdelovalcu.                                                                  Po montaži je potrebno zaporo označiti s podatki o sistemu in izdelovalcu. Za celotno konstrukcijo je potrebno predložiti ustrezna dokazila o požarnih odpornostih. PROMAT</t>
  </si>
  <si>
    <t>Pregled, preizkus in meritve ustreznosti električne inštalacije. Izdelava ustrezne dokumentacije s potrdilom o ustreznosti električnih inštalacij</t>
  </si>
  <si>
    <t>OMARICA  ZA IZENAČITEV POTENCIALA "GIP" Kovinska omarica n/o s ključavnico. Zaščita IP40. Kompletno opremljena. Vgrajena oprema: zbiralka Cu 30x5 mm</t>
  </si>
  <si>
    <t>n</t>
  </si>
  <si>
    <t>o</t>
  </si>
  <si>
    <t>Diferenčno zaščitno stikalno  EFI-4 AC 25/0.03, ETI</t>
  </si>
  <si>
    <t>Podometni stikalni blok, 3x24 modulov IP 30 , dim: 620x550x110mm, tip:HAGER FW324F. Vrata iz jeklene pločevine tip:HAGER.</t>
  </si>
  <si>
    <t>Montažni pribor, montaža, ustrezni napajalniki in sijalke so vključeni v ponudbo</t>
  </si>
  <si>
    <t>VLOM SKUPAJ:</t>
  </si>
  <si>
    <t>p</t>
  </si>
  <si>
    <t>r</t>
  </si>
  <si>
    <t>s</t>
  </si>
  <si>
    <t>t</t>
  </si>
  <si>
    <t>Parametriranje in zagon DIRIS-Digiware sistema za analizo merilnih parametrov</t>
  </si>
  <si>
    <t>u</t>
  </si>
  <si>
    <t>Delilnik 19", 24xRJ-45, STP, Real10 Cat.6, 1HE, z zaključevanjem</t>
  </si>
  <si>
    <t>OD-24/24 LC SM, Optični delilnik 19-1HU</t>
  </si>
  <si>
    <t xml:space="preserve">Komunikacijska omara 19", sestavljena iz nosilnega ogrodja, stranic, vodila kablov, ventilatorja, ozemljilnega kompleta, z montažo,  dim: 42U x š 800 x g 1000 mm.                                                                      </t>
  </si>
  <si>
    <t>Prenapetostni odvodniko I. stopnje tipa PZH R1 275/12,5/3+1 kataloška številka: 77 100 63 za vgradnjo v podrazdelilec v kompletu z drobnim instalacijskim materialom za montažo prenapetostnih odvodnikov. Proizvajalec HERMI</t>
  </si>
  <si>
    <t>Kombinirano zaščitno stikalno KZS-2M AC B16/0,03, ETI</t>
  </si>
  <si>
    <t>Menjalno stikalo 1-0-2, SSG 125 1pol 25A ETI</t>
  </si>
  <si>
    <t>Svetlobno krmiljeno stikalo 230VAC, 50/60Hz, 16A,CCT15492, Schneider Electric.</t>
  </si>
  <si>
    <t xml:space="preserve">Zunanji zidni digitalni senzor IP55,CCT15260, Schneider Electric. </t>
  </si>
  <si>
    <t>v</t>
  </si>
  <si>
    <t>NN PRIKLJUČEK</t>
  </si>
  <si>
    <t>NN PRIKLJUČEK SKUPAJ:</t>
  </si>
  <si>
    <t>Dobava in polaganje opozorilnega traku</t>
  </si>
  <si>
    <t>Dobava in polaganje valjenca FeZn 25x4mm</t>
  </si>
  <si>
    <t>Pregled in preizkus kablovoda</t>
  </si>
  <si>
    <t>enota</t>
  </si>
  <si>
    <t>količina</t>
  </si>
  <si>
    <t>cena/enoto</t>
  </si>
  <si>
    <t>skupaj</t>
  </si>
  <si>
    <r>
      <t xml:space="preserve">Dobava in montaža Kabelske police višine h=60 mm, širine w=100 mm in dolžine l=2000 mm </t>
    </r>
    <r>
      <rPr>
        <b/>
        <sz val="10"/>
        <rFont val="Calibri"/>
        <family val="2"/>
        <charset val="238"/>
        <scheme val="minor"/>
      </rPr>
      <t>KP60/100</t>
    </r>
    <r>
      <rPr>
        <sz val="10"/>
        <rFont val="Calibri"/>
        <family val="2"/>
        <charset val="238"/>
        <scheme val="minor"/>
      </rPr>
      <t xml:space="preserve"> iz pocinkane pločevine vključno s tipskimi POVEZOVALNIMI ELEMENTI KABELSKIH POLIC (kolena, stranski odcepi, križni razvod, reducirni elementi) in vijačnim materialom.  Proizvajalec HERMI   </t>
    </r>
  </si>
  <si>
    <r>
      <t xml:space="preserve">Dobava in montaža Kabelske lestve višine h=60 mm, širine w=200 mm in dolžine l=3000 mm </t>
    </r>
    <r>
      <rPr>
        <b/>
        <sz val="10"/>
        <rFont val="Calibri"/>
        <family val="2"/>
        <charset val="238"/>
        <scheme val="minor"/>
      </rPr>
      <t>KLA 60/200</t>
    </r>
    <r>
      <rPr>
        <sz val="10"/>
        <rFont val="Calibri"/>
        <family val="2"/>
        <charset val="238"/>
        <scheme val="minor"/>
      </rPr>
      <t xml:space="preserve"> iz pocinkane pločevine vključno s tipskimi POVEZOVALNIMI ELEMENTI KABELSKIH LESTEV (kolena, stranski odcepi, križni razvod, reducirni elementi) in vijačnim materialom.  Proizvajalec HERMI</t>
    </r>
  </si>
  <si>
    <r>
      <t xml:space="preserve">Dobava in montaža Kabelske police višine h=60 mm, širine w=50 mm in dolžine l=2000 mm </t>
    </r>
    <r>
      <rPr>
        <b/>
        <sz val="10"/>
        <rFont val="Calibri"/>
        <family val="2"/>
        <charset val="238"/>
        <scheme val="minor"/>
      </rPr>
      <t>KP60/50</t>
    </r>
    <r>
      <rPr>
        <sz val="10"/>
        <rFont val="Calibri"/>
        <family val="2"/>
        <charset val="238"/>
        <scheme val="minor"/>
      </rPr>
      <t xml:space="preserve"> iz pocinkane pločevine vključno s tipskimi POVEZOVALNIMI ELEMENTI KABELSKIH POLIC (kolena, stranski odcepi, križni razvod, reducirni elementi) in vijačnim materialom.  Proizvajalec HERMI   </t>
    </r>
  </si>
  <si>
    <t>E</t>
  </si>
  <si>
    <t>E.1</t>
  </si>
  <si>
    <t>E.2</t>
  </si>
  <si>
    <t>E.3</t>
  </si>
  <si>
    <t>E.4</t>
  </si>
  <si>
    <t>E.5</t>
  </si>
  <si>
    <t>E.6</t>
  </si>
  <si>
    <t>E.7</t>
  </si>
  <si>
    <t>E.8</t>
  </si>
  <si>
    <t>E.9</t>
  </si>
  <si>
    <t>E.10</t>
  </si>
  <si>
    <t>E.11</t>
  </si>
  <si>
    <t>E.12</t>
  </si>
  <si>
    <t xml:space="preserve">Vsa oprema  je lahko ekvivalent navedene opreme ali boljše kvalitete z enakimi karakteristikami ter ustreznimi dokazili. </t>
  </si>
  <si>
    <t>Rele za 3 fazni nadzor izpada faz, Tip DIN 2330001D</t>
  </si>
  <si>
    <t>Kombinirano zaščitno stikalno KZS-2M AC B10/0,03, ETI</t>
  </si>
  <si>
    <t>STIKALNI BLOK =P+SB1</t>
  </si>
  <si>
    <t>STIKALNI BLOK  =P+SB1 SKUPAJ:</t>
  </si>
  <si>
    <t>Nadometna omara 941x571x150, 5 x 24, IP40 tip:HAGER FW524W. Vrata iz jeklene pločevine tip:HAGER.</t>
  </si>
  <si>
    <t>Modularni kontaktor 230V, 20A, 1NO+1NC, ETI</t>
  </si>
  <si>
    <t>PA</t>
  </si>
  <si>
    <t>MULTIMEDIA</t>
  </si>
  <si>
    <t>OPREMA AMBIENTNEGA OZVOČENJA</t>
  </si>
  <si>
    <t>Montaža zvočnikov</t>
  </si>
  <si>
    <r>
      <t xml:space="preserve">Dobava in montaža Kabelske lestve višine h=60 mm, širine w=300 mm in dolžine l=3000 mm </t>
    </r>
    <r>
      <rPr>
        <b/>
        <sz val="10"/>
        <rFont val="Calibri"/>
        <family val="2"/>
        <charset val="238"/>
        <scheme val="minor"/>
      </rPr>
      <t>KLA 60/300</t>
    </r>
    <r>
      <rPr>
        <sz val="10"/>
        <rFont val="Calibri"/>
        <family val="2"/>
        <charset val="238"/>
        <scheme val="minor"/>
      </rPr>
      <t xml:space="preserve"> iz pocinkane pločevine vključno s tipskimi POVEZOVALNIMI ELEMENTI KABELSKIH LESTEV (kolena, stranski odcepi, križni razvod, reducirni elementi) in vijačnim materialom.  Proizvajalec HERMI</t>
    </r>
  </si>
  <si>
    <t>Fleksibilne rebraste cevi, Tip RFSS (komplet s polaganjem, podometno ).</t>
  </si>
  <si>
    <t>Meritev UTP segmenta Cat.6A</t>
  </si>
  <si>
    <t>interna EKK</t>
  </si>
  <si>
    <t>Ročni zasip kabelskega jarka z utrjevanjem 0.60x0.60m (30m)</t>
  </si>
  <si>
    <t>Ventilator + termostat</t>
  </si>
  <si>
    <t>Prostostoječa omara z montažno ploščo in dvojnimi vrati 1000x400x2000mm + Podstavek 100 mm</t>
  </si>
  <si>
    <t>Prostostoječa omara z montažno ploščo 600x300x2000mm + Podstavek 100 mm</t>
  </si>
  <si>
    <t>Inštalacijski odklopnik ETIMAT P10 3P C25, ETI</t>
  </si>
  <si>
    <t>Talilni vložek NV/NH 00 C KOMBI gL/gG, 160A, 500V</t>
  </si>
  <si>
    <t xml:space="preserve">  f 40/32 mm                                   </t>
  </si>
  <si>
    <t xml:space="preserve">Dobava in polaganje kabla  Cat.6A, UTP s polaganjem                 </t>
  </si>
  <si>
    <t>OPREMA AMBIENTNEGA OZVOČENJA SKUPAJ:</t>
  </si>
  <si>
    <t>Požarnozaščiteni nizkonapetostni energetski kabli NHXH 3 x 1,5 mm2, Un=0,6/1kV, z brezhalogensko izolacijo z ustreznim pritrdilnim materialom, Betaflam, za napajanje svetilk zasilne razsvetljave.</t>
  </si>
  <si>
    <t>Požarno odporni pritrdilni elementi (objemke) Betafixss (E30/E90) za pritrditev požarnih kablov</t>
  </si>
  <si>
    <r>
      <t xml:space="preserve">Dobava in montaža Kabelske police višine h=60 mm, širine w=300 mm in dolžine l=2000 mm </t>
    </r>
    <r>
      <rPr>
        <b/>
        <sz val="10"/>
        <rFont val="Calibri"/>
        <family val="2"/>
        <charset val="238"/>
        <scheme val="minor"/>
      </rPr>
      <t>KP60/300</t>
    </r>
    <r>
      <rPr>
        <sz val="10"/>
        <rFont val="Calibri"/>
        <family val="2"/>
        <charset val="238"/>
        <scheme val="minor"/>
      </rPr>
      <t xml:space="preserve"> iz pocinkane pločevine vključno s tipskimi POVEZOVALNIMI ELEMENTI KABELSKIH POLIC (kolena, stranski odcepi, križni razvod, reducirni elementi) in vijačnim materialom.  Proizvajalec HERMI   </t>
    </r>
  </si>
  <si>
    <t>Tesnjenje prehodov cevi in kablov za zunanjo razs.</t>
  </si>
  <si>
    <t>HSI 150-DG-6/10-36, deljivi sistemski pokrov za tesnitev kabla na notranji strani objekta (za 6 kablov premera od 10 do 36 mm).</t>
  </si>
  <si>
    <t>HSI 150-D3/58KS, sistemski pokrov za priklop 3 x EKK premera 50 mm</t>
  </si>
  <si>
    <t>VS58/60, tesnilni čep</t>
  </si>
  <si>
    <t>HSI 150-DG-6/10-36, deljivi sistemski pokrov za tesnitev kabla na notranji strani objekta (za 6 kablov premera od 10 do 36 mm – v vašem primeru tako 3x2,5mm2, 3x1,5mm2 kot tudi 5x10mm2). Lahko ju tesnimo skupaj v isti uvodnici</t>
  </si>
  <si>
    <t>z</t>
  </si>
  <si>
    <t xml:space="preserve"> - vtičnica s pokrovom16A</t>
  </si>
  <si>
    <t xml:space="preserve"> - vtičnica 5P 16A</t>
  </si>
  <si>
    <t xml:space="preserve"> - varovala 16A,C, 3p</t>
  </si>
  <si>
    <t xml:space="preserve"> - varovala 16A,C,1p</t>
  </si>
  <si>
    <t xml:space="preserve"> - FID stikalo 4p,25A/30mA,</t>
  </si>
  <si>
    <t>VTIČNIŠKA GNEZDA</t>
  </si>
  <si>
    <t>Polnilna postaja 7.4 / 22 kW (1 fazna,3 fazna), zidna</t>
  </si>
  <si>
    <t>Tip: EVlink Wallbox Smart, tip EVB1A22P4EKI</t>
  </si>
  <si>
    <t>Polnilna postaja za montažo na zid</t>
  </si>
  <si>
    <t>Ozemljitveni sistem TN-S</t>
  </si>
  <si>
    <t>Število polnilnih mest (vtičnic) na eni polnilnici: 1</t>
  </si>
  <si>
    <t>Moč:  22 kW 32 A 380...415 V ali
7.4 kW 32 A 222...240 V</t>
  </si>
  <si>
    <t>Način polnjenja: Mode 3</t>
  </si>
  <si>
    <t>Zaklepanje polnilnice in priključnega kabla z ključem</t>
  </si>
  <si>
    <t>Stopnje zaščite: IP54 (IEC 60529), IK10 (IEC 62262)</t>
  </si>
  <si>
    <t>Z dodatno vtičnico 230V AC (TE - opcija)</t>
  </si>
  <si>
    <t>Komunikacija med polnilnico in vozilom v skladu z IEC 61851</t>
  </si>
  <si>
    <t>Ethernet komunikacija (Modbus, OCPP)</t>
  </si>
  <si>
    <t>Vgrajene funkcije: časovnega krmiljenja polnjenja, in omejitve polnjenja - potrebni zunanji krmilni kontakti</t>
  </si>
  <si>
    <t>Protikorozijska zaščita</t>
  </si>
  <si>
    <t>Temperatura okolice pri normalnem delovanju: -25°C to +50°C</t>
  </si>
  <si>
    <t>Brez integriranega priključnega kabla</t>
  </si>
  <si>
    <t>*Opomba:</t>
  </si>
  <si>
    <t>Ponujena polnilna postaja z 230V AC vtičnico, je tipa "smart". Polnilna postaja omogoča integracijo v nadzorni sistem in v sistem za upravljanje s porabo. Nadzorni sistem omogoča centraliziran vpogled v porabo in delovanje naprav. Sistem za upravljanje s porabo omogoča optimalni izkoristek električne infrastrukture saj v realnem času namenja polnilnicam le toliko moči kot je razlika med močjo inštalacij in trenutno porabo vseh ostalih porabnikov (razen polnilnic). Tak sistem omogoča prihranke pri investiciji v elektriično infrastrukturo in prihranke pri obračunski moči.</t>
  </si>
  <si>
    <t>Podnapetostni sprožnik iMNx 220-240VAC (se prigradi na inštalacijski odklopnik), tip A9A26969</t>
  </si>
  <si>
    <t>Za 3 fazno izvedbo (22kW)</t>
  </si>
  <si>
    <t>Inštalacijski odklopnik ACTI9 iC60H, 4P, 40A, C, tip A9F74440</t>
  </si>
  <si>
    <t>FID sttikalo iID 4P 40A 30mA TIP B, tip A9Z51440</t>
  </si>
  <si>
    <t>BAZENSKA KONTROLA PRISTOPA</t>
  </si>
  <si>
    <t>BAZENSKA KONTROLA PRISTOPA SKUPAJ:</t>
  </si>
  <si>
    <t>REGISTRACIJA DELOVNEGA ČASA</t>
  </si>
  <si>
    <t>REGISTRACIJA DELOVNEGA ČASA SKUPAJ:</t>
  </si>
  <si>
    <t>E.13</t>
  </si>
  <si>
    <t>Varnostna razsvetljava</t>
  </si>
  <si>
    <t>CENTRALNI SISTEM VARNOSTNE RAZSVETLJAVE</t>
  </si>
  <si>
    <t xml:space="preserve">5060104
"DBS 18C(6)-ILS, Centralna napajalna enota zasilne razsvetljave. Omara iz jeklene pločevine, s prosojnimi vrati; zaščita minimalno IP 20; uvod kablov skozi uvodnice ali metlice na zgornji strani; barva ohišja RAL 7035. Opremljena s: krmilno enoto z displejem za prikaz stanja; polnilno enoto, ki priključene baterije v 12 urah napolni na 80% nazivne kapacitete; moduli za priključitev do 18 izhodnih tokokrogov; brezvijačnimi sponkami za priključitev. Krmiljenje priključenih sistemskih svetilk po napajalnem vodu brez dodatnega kabliranja. Možnost mešanja trajnega in pripravnega spoja na istem tokokrogu brez dodatnega kabliranja. Softwer krmilne enote serijsko v Slovenskem jeziku. Vključena predožičena baterijska omarica s tipalom temperature in merilnikom simetrije baterij. 
Mere: 1360x600x350 mm (VxŠxG). 
Garancija na kompletni sistem 5 let ob rednih letnih pregledih s strani proizvajalca.
Tip: din-Sicherheitstechnik; DBS 18C(6) ILS"
</t>
  </si>
  <si>
    <t>BA10 220 16
Baterijski sistem 216V/16Ah, sestavljen iz 18 baterijskih blokov 12V/16Ah in povezovalnega kompleta. Svinčene baterije v GEL tehnologiji z nizko stopnjo uplinjanja, hermetično zaprte brez potrebnega vzdrževanja. Baterije odlikuje dolga življenjska doba, od 10 do 12 let po EUROBAT standardu. S certifikatom CE. Priključne sponke: vijačni priklop M5. Mere posameznega bloka: (DxŠxV) 181x75x167 mm. Garancija 50.000 ur, ob predpisani temperaturi in rednih letnih pregledih s strani proizvajalca.
Proizvajalec: din – Sicherheitstechnik. Tip: Batterieanlage 216V/16 Ah</t>
  </si>
  <si>
    <t>5060477
DBS LSM-24 UNI, modul z 8 vhodimi zankami za priključitev brezpotencialnih signalov iz kontrolnikov napetosti, stikal ali senzorjev. Omogoča selektivni vklop zasilne razsvetljave. Pozitivna ali negativna logika.
Tip: din-Sicherheitstechnik; DBS LSM-24 UNI</t>
  </si>
  <si>
    <t>5060401
DBS Web-X-Modul, modul za vizualizacijo in nadzor posameznega napajalnika preko računalnika. Omogoča daljinski (internetni) dostop do sistema. Preko spletnega brskalnika in brez dodatne programske opreme je možen pregled stanja sistema in morebitnih napak. Možen hkraten dostop do sistema preko več računalnikov. Integriran program za elektronsko pošto, ki omogoča pošiljanje e-poštnih sporočil 6 različnim uporabnikom. Za vsakega ločeno se lahko izberejo dogodki na sistemu, ob katerih bo sporočilo poslano, periodika in termin rednega poročila, kot tudi nivo uporabniških pravic. Z namenskim vizualizacijskim softwerom je posameznemu uporabniku omogočen polni dostop do sistema. Modul je potreben za vsak centralni napajalnik ali podpostajo.
Tip: din-Sicherheitstechnik; DBS Web-X-Modul</t>
  </si>
  <si>
    <t>5060476
3PH-2, 3 fazni kontrolnik napetosti. Dvopolni preklopni breznapetostni izhod. Montira se v vse razdelilce, ki napajajo splošno razsvetljavo.
Tip: din-Sicherheitstechnik; 3PH-2</t>
  </si>
  <si>
    <t>6018SI
Programiranje sistema, spuščanje v pogon in uvajanje operaterja, poimenovanje svetilk do 200 znakov.</t>
  </si>
  <si>
    <t>Centralna  avdio naprava  SEA v rack ohišju 19", v sestavi:</t>
  </si>
  <si>
    <t>Integriran mikser- ojačevalnik 350W/100V , vhodi za mikrofon za obvestila , radio, računalnik, 2v reguliran izhod, 2x izhod preko stikal 100V, vgradna izvedba za 19" vgradnjo (SNO1135)</t>
  </si>
  <si>
    <t>PMR4000MKII - Internetni radio in USB media predvajalnik</t>
  </si>
  <si>
    <t>SVA1200/SGM1020- digitalna enota za predposneta požarna sporočila- proženje z  alarmno centralo ali ročno s ključem</t>
  </si>
  <si>
    <t>SPU1200   vklopno  in delilno  polje 230 V   , komunikator za povezavo  z napravo ozvočenja v bazenskem delu</t>
  </si>
  <si>
    <t>Ohišje- rack 19"/ 12HE , dim. Š x v x g:560 x 650 x 450 mm</t>
  </si>
  <si>
    <t>Pozivni mikrofon za nujna obvestila  SNO1330/A</t>
  </si>
  <si>
    <t>Instalacijski materiali in dela</t>
  </si>
  <si>
    <t>Instalacijski  kabel   2 x 1,5 mm2                              cca</t>
  </si>
  <si>
    <t>Instalacijski  kabel   3 x 1,5 mm2                              cca</t>
  </si>
  <si>
    <t>Izdelava instalacije  po  instalacijskih policah , v kanalih..</t>
  </si>
  <si>
    <t>Vgradnja stropnih zvočnikov z izdelavo izrezov v stropu</t>
  </si>
  <si>
    <t>Drobni instalacijski material</t>
  </si>
  <si>
    <t>Označevanje linij</t>
  </si>
  <si>
    <t>Manipulativni stroški</t>
  </si>
  <si>
    <t>Dokumentacija - certifikati</t>
  </si>
  <si>
    <t>Priklop in zagon naprave ozvočenja na predhodno izvedeno in označeno instalacijo, nastavitve , poučitev uporabnika.</t>
  </si>
  <si>
    <t>OPREMA - BAZENSKI DEL</t>
  </si>
  <si>
    <t>Avdio naprava  SEA  v rack ohišju 19", v sestavi:</t>
  </si>
  <si>
    <t>4 kanalni  conski avdio mikser  , 4 izvori, 4 izhodi, 2 HE        (ZM4)</t>
  </si>
  <si>
    <t>CD/mp-3 in USB/mp-3 profes. predvajalnik z regulacijo hitrosti ( UCD 100)</t>
  </si>
  <si>
    <t>Digitalni avdio ojačevalnik  4x 240W/100V , 2HE ( CAP424)</t>
  </si>
  <si>
    <t>Brezžični ročni in naglavni mikrofon UHF 12 nastavljivih kanalov  moči oddajnikov 30 mW  za velik in zanesljiv domet, zunanje antene, avtommatsko iskanje prostega frekv. pasu OLED dvojni display  ( LD 506 HBH2)</t>
  </si>
  <si>
    <t xml:space="preserve">SPU1200  vklopno in delilno  polje 230 V   s komunikatorjem za prejem signalov iz centralne naprave ozvočenja </t>
  </si>
  <si>
    <t>Ohišje- rack 19"/ 12HE , dim. Š x v x g:560 x 650x 450 mm</t>
  </si>
  <si>
    <t xml:space="preserve">Pozivni mikrofon za nujna obvestila  PG-48 na namiznem stojalu, s stikalom,  3m kabla </t>
  </si>
  <si>
    <t>Zvočni viri</t>
  </si>
  <si>
    <t>Instalacijski gfinožični kabel  z dvojnim oklopom  2 x 2,5 mm2 (PPL ali slični)</t>
  </si>
  <si>
    <t>Instalacijski  kabel   2 x 1,5 mm2    (PPL ali slič)             cca</t>
  </si>
  <si>
    <t>Montaža  zunanjih nadometnih zvočnikov  z uporabo dvigala</t>
  </si>
  <si>
    <t>Priklop in zagon naprave ozvočenja na predhodno izvedeno in označeno instalacijo, nastavitve , poučitev uporabnika</t>
  </si>
  <si>
    <t>OPREMA - BAZENSKI DEL SKUPAJ:</t>
  </si>
  <si>
    <t>OPREMA  OZVOČENJA GOSTINSKEGA LOKALA</t>
  </si>
  <si>
    <t>Avdio naprava  SEA  19", v sestavi:</t>
  </si>
  <si>
    <t>Integriran mikser- ojačevalnik 120W/100V , vhodi za mikrofon za obvestila , radio, računalnik, 2v reguliran izhod,   100V, namizna izvedba</t>
  </si>
  <si>
    <t xml:space="preserve">Montaža  zvočnikov </t>
  </si>
  <si>
    <t>Integriran mikser- ojačevalnik 120W/100V , vhodi za mikrofon za obvestila , radio, računalnik, 2 x reguliran izhod,   100V, namizna izvedba</t>
  </si>
  <si>
    <t>Zvočni viri  in regulatorji</t>
  </si>
  <si>
    <t>Montaža  zunanjih nadometnih zvočnikov</t>
  </si>
  <si>
    <t>OPREMA OZVOČENJA - SAVNE (WELLNESS)</t>
  </si>
  <si>
    <t>OPREMA OZVOČENJA - TELOVADNICE</t>
  </si>
  <si>
    <t>Naprava  ozvočenja SEA:</t>
  </si>
  <si>
    <t>Multimix10 Bluetooth- avdio mikser.- vgradni za 19" ohišje</t>
  </si>
  <si>
    <t>CD/mp-3 predvajalnik mp-3, rack vgradnja  UCD100/MP-103</t>
  </si>
  <si>
    <t>E400 - avdio ojačevalnik  2X250W/ 8 Ohm, vgradno ohišje 2 HE- za 19"  rack.</t>
  </si>
  <si>
    <t xml:space="preserve">SPU1200 - vklopna enota 230V  </t>
  </si>
  <si>
    <t xml:space="preserve">Prenosno lahko rack ohišje 10HE/19"  </t>
  </si>
  <si>
    <t>Zvočniki  dvorana</t>
  </si>
  <si>
    <t>Povezovalni kabli   ( instalater)</t>
  </si>
  <si>
    <t>PPL 2 x 4 mm2                                                      cca</t>
  </si>
  <si>
    <t>Izvedba instalacije</t>
  </si>
  <si>
    <t>Označevanje instalacije</t>
  </si>
  <si>
    <t xml:space="preserve">kpl </t>
  </si>
  <si>
    <t>Dokumentacija</t>
  </si>
  <si>
    <t>Priklop opreme  ozvočenja  na izvedeno instalacijo in montirane zvočnike ,     poučitev uporabnika</t>
  </si>
  <si>
    <t>MULTIMEDIJSKA OPREMA SEJNE SOBE</t>
  </si>
  <si>
    <t>FUL-HD videoprojektor  za univerzalno rabo, 3500 lumnov, 2xHDMI, VGA, avdio-video vhodi, popolna daljinska komanda (DH268)- možnost enostavne demontaže in uporaba na drugi lokaciji</t>
  </si>
  <si>
    <t>Teleskopska konzola za stropno montažo videoprojektorja</t>
  </si>
  <si>
    <t>Elektro platno - kvalitetno, 200 x 150cm, bela Al kaseta, zadaj črno, montirano pred steklenjaki</t>
  </si>
  <si>
    <t>SPU1200/V  enota za glavni vklop in zakasnjen izklop videoprojektorja  , avtomatiziran vklop projektorja in spust elektro platna (SEA)</t>
  </si>
  <si>
    <t>TA-50  avdio ojačevalni 2x20W/4 Ohm  (SEA)</t>
  </si>
  <si>
    <t>PPL 2x 1,5 mm2</t>
  </si>
  <si>
    <t>PPL 4x 1,5 mm2</t>
  </si>
  <si>
    <t>PPL 3x1,5 mm2</t>
  </si>
  <si>
    <t>UTP CAT 5E</t>
  </si>
  <si>
    <t xml:space="preserve">HDMI  1  m  </t>
  </si>
  <si>
    <t>Tasker C118</t>
  </si>
  <si>
    <t>Izvedba šibkotočne instalacije v predpripravljene cevi</t>
  </si>
  <si>
    <t>Konektiranje kablov</t>
  </si>
  <si>
    <t xml:space="preserve">Montaža elektro platna </t>
  </si>
  <si>
    <t>Montaža video prejektorja</t>
  </si>
  <si>
    <t>Priklop in zagon opreme</t>
  </si>
  <si>
    <t>Manipulacijski stroški, dokumentacija</t>
  </si>
  <si>
    <t>MULTIMEDIJA SKUPAJ:</t>
  </si>
  <si>
    <t>OPREMA OPREMA OZVOČENJA - TELOVADNICE SKUPAJ:</t>
  </si>
  <si>
    <t>OPREMA OZVOČENJA  - SAVNE (WELLNESS) SKUPAJ:</t>
  </si>
  <si>
    <t>OPREMA OZVOČENJA GOSTINSKEGA LOKALA SKUPAJ:</t>
  </si>
  <si>
    <t>Programska in Metra NET mrežna oprema</t>
  </si>
  <si>
    <t>lic</t>
  </si>
  <si>
    <t>Kontrola pristopa</t>
  </si>
  <si>
    <t>Kontrola pristopa vrata</t>
  </si>
  <si>
    <t>Elektronsko zaklepanje garderobnih omaric</t>
  </si>
  <si>
    <r>
      <rPr>
        <b/>
        <i/>
        <sz val="10"/>
        <color theme="1"/>
        <rFont val="Calibri"/>
        <family val="2"/>
        <charset val="238"/>
        <scheme val="minor"/>
      </rPr>
      <t>Elek. gard. ključavnica</t>
    </r>
    <r>
      <rPr>
        <i/>
        <sz val="10"/>
        <color theme="1"/>
        <rFont val="Calibri"/>
        <family val="2"/>
        <charset val="238"/>
        <scheme val="minor"/>
      </rPr>
      <t xml:space="preserve">
On-line elektronska ključavnica za zaklepanje in odklepanje gard. omaric z različnimi RFID elektronskimi ključi. Nadzoruje postopek zaklepanja in postopek odklepanja omarice. Z vgrajenim alarmom v primeru vdora v omarico, primeren za vgradnjo v različne vrste omar</t>
    </r>
  </si>
  <si>
    <r>
      <rPr>
        <b/>
        <i/>
        <sz val="10"/>
        <color theme="1"/>
        <rFont val="Calibri"/>
        <family val="2"/>
        <charset val="238"/>
        <scheme val="minor"/>
      </rPr>
      <t>6 polni konektor za elek.  gard. ključ.</t>
    </r>
    <r>
      <rPr>
        <i/>
        <sz val="10"/>
        <color theme="1"/>
        <rFont val="Calibri"/>
        <family val="2"/>
        <charset val="238"/>
        <scheme val="minor"/>
      </rPr>
      <t xml:space="preserve">
6 polni konektor za elek. gard. ključavnico.</t>
    </r>
  </si>
  <si>
    <t>6 polni kabel za elek. gard. Ključavnico
6 polni kabel za elek. garderobno ključavnico</t>
  </si>
  <si>
    <r>
      <rPr>
        <b/>
        <i/>
        <sz val="10"/>
        <color theme="1"/>
        <rFont val="Calibri"/>
        <family val="2"/>
        <charset val="238"/>
        <scheme val="minor"/>
      </rPr>
      <t>Napajalnik za kontrolno enoto</t>
    </r>
    <r>
      <rPr>
        <i/>
        <sz val="10"/>
        <color theme="1"/>
        <rFont val="Calibri"/>
        <family val="2"/>
        <charset val="238"/>
        <scheme val="minor"/>
      </rPr>
      <t xml:space="preserve">
Napajalnik za kontrolno enoto 12V DC / 3,5A</t>
    </r>
  </si>
  <si>
    <t>Ostalo</t>
  </si>
  <si>
    <r>
      <rPr>
        <b/>
        <i/>
        <sz val="10"/>
        <color theme="1"/>
        <rFont val="Calibri"/>
        <family val="2"/>
        <charset val="238"/>
        <scheme val="minor"/>
      </rPr>
      <t>Baterijski tester elek. ključ.</t>
    </r>
    <r>
      <rPr>
        <i/>
        <sz val="10"/>
        <color theme="1"/>
        <rFont val="Calibri"/>
        <family val="2"/>
        <charset val="238"/>
        <scheme val="minor"/>
      </rPr>
      <t xml:space="preserve">
Baterijski tester se uporablja za zaklepanje in odklepanje omaric ob izpadu električne energije, pred in po transportu ipd. Na napravo je možno priključiti po eno električno ključavnico.</t>
    </r>
  </si>
  <si>
    <t>Ocena dela</t>
  </si>
  <si>
    <r>
      <rPr>
        <b/>
        <i/>
        <sz val="10"/>
        <rFont val="Calibri"/>
        <family val="2"/>
        <charset val="238"/>
        <scheme val="minor"/>
      </rPr>
      <t>Inženirska dela</t>
    </r>
    <r>
      <rPr>
        <i/>
        <sz val="10"/>
        <rFont val="Calibri"/>
        <family val="2"/>
        <charset val="238"/>
        <scheme val="minor"/>
      </rPr>
      <t xml:space="preserve">
Namestitev programske opreme na strežnik in delovne postaje, izdelava šifranta, šolanje</t>
    </r>
  </si>
  <si>
    <r>
      <rPr>
        <b/>
        <i/>
        <sz val="10"/>
        <color theme="1"/>
        <rFont val="Calibri"/>
        <family val="2"/>
        <charset val="238"/>
        <scheme val="minor"/>
      </rPr>
      <t>Servisna dela</t>
    </r>
    <r>
      <rPr>
        <i/>
        <sz val="10"/>
        <color theme="1"/>
        <rFont val="Calibri"/>
        <family val="2"/>
        <charset val="238"/>
        <scheme val="minor"/>
      </rPr>
      <t xml:space="preserve">
montaža naprav</t>
    </r>
  </si>
  <si>
    <t>Montažni profil za elek. gard. ključ.</t>
  </si>
  <si>
    <t>Potrošni material</t>
  </si>
  <si>
    <t>STORITVE</t>
  </si>
  <si>
    <r>
      <rPr>
        <b/>
        <sz val="10"/>
        <rFont val="Calibri"/>
        <family val="2"/>
        <charset val="238"/>
        <scheme val="minor"/>
      </rPr>
      <t>TSHW1</t>
    </r>
    <r>
      <rPr>
        <sz val="10"/>
        <rFont val="Calibri"/>
        <family val="2"/>
        <charset val="238"/>
        <scheme val="minor"/>
      </rPr>
      <t xml:space="preserve">
Namestitev terminalske naprave 
Montaža, priklop in zagon inteligentne terminalske naprave (Z1W, Z1D, Z1B TT, DOG, BOX, DOX, kamera) z napajan. na ustrezno pripravljeno instalacijo. </t>
    </r>
  </si>
  <si>
    <r>
      <rPr>
        <b/>
        <sz val="10"/>
        <rFont val="Calibri"/>
        <family val="2"/>
        <charset val="238"/>
        <scheme val="minor"/>
      </rPr>
      <t>TSKOR</t>
    </r>
    <r>
      <rPr>
        <sz val="10"/>
        <rFont val="Calibri"/>
        <family val="2"/>
        <charset val="238"/>
        <scheme val="minor"/>
      </rPr>
      <t xml:space="preserve">
Vodenje enostavnih projektov </t>
    </r>
  </si>
  <si>
    <r>
      <rPr>
        <b/>
        <sz val="10"/>
        <rFont val="Calibri"/>
        <family val="2"/>
        <charset val="238"/>
        <scheme val="minor"/>
      </rPr>
      <t>TSSW4</t>
    </r>
    <r>
      <rPr>
        <sz val="10"/>
        <rFont val="Calibri"/>
        <family val="2"/>
        <charset val="238"/>
        <scheme val="minor"/>
      </rPr>
      <t xml:space="preserve">
Nastavitev točke ali alarmov
Nastavitev posamezne točke, kamere ali alarmov (do 5) na ustrezno pripravljeno okolje ter infrastrukturo in testiranje sistema.  </t>
    </r>
  </si>
  <si>
    <r>
      <rPr>
        <b/>
        <sz val="10"/>
        <rFont val="Calibri"/>
        <family val="2"/>
        <charset val="238"/>
        <scheme val="minor"/>
      </rPr>
      <t>WTT</t>
    </r>
    <r>
      <rPr>
        <sz val="10"/>
        <rFont val="Calibri"/>
        <family val="2"/>
        <charset val="238"/>
        <scheme val="minor"/>
      </rPr>
      <t xml:space="preserve">
Potovalna ura - Tehnik </t>
    </r>
  </si>
  <si>
    <r>
      <t xml:space="preserve">TSTZ1T-KB 
</t>
    </r>
    <r>
      <rPr>
        <sz val="10"/>
        <rFont val="Calibri"/>
        <family val="2"/>
        <charset val="238"/>
        <scheme val="minor"/>
      </rPr>
      <t xml:space="preserve">Zone Touch IP65 s HID Multiclass BLE čitalcem Kompaktni registrirni terminal z Ethernet (PoE) vmesnikom, podaljšanim dometov, z vgrajenim čitalnikom kartic, ki podpira tehnologije HID iClass®, Mifare®, H410XX®, ter Indala®. Ima vgrajen Bluetooth čitalec, ki omogoča registriranje s pametnim mobilnim telefonom. Dodatna dinamična tipkovnica s štirimi membranskimi tipkami. Razdalja čitanja do 10 cm. LCD display velikosti 4,3", resolucija 800 X 480, 16,7 miljona barv. Podpira priklop enega Zone Door kontrolerja. Terminal je črne barve in je primeren za montažo zunaj (IP65). </t>
    </r>
  </si>
  <si>
    <r>
      <rPr>
        <b/>
        <sz val="10"/>
        <rFont val="Calibri"/>
        <family val="2"/>
        <charset val="238"/>
        <scheme val="minor"/>
      </rPr>
      <t>TSOETHINJ</t>
    </r>
    <r>
      <rPr>
        <sz val="10"/>
        <rFont val="Calibri"/>
        <family val="2"/>
        <charset val="238"/>
        <scheme val="minor"/>
      </rPr>
      <t xml:space="preserve">
Power over Ethernet injector, ki omogoča izvedbo napajanja priključenih naprav preko standardnega Cat5 Ethernet ožičenja.</t>
    </r>
  </si>
  <si>
    <r>
      <t xml:space="preserve">Dobava in montaža prenapetostnih odvodnikov III. stopnje tipa </t>
    </r>
    <r>
      <rPr>
        <b/>
        <sz val="10"/>
        <rFont val="Calibri"/>
        <family val="2"/>
        <charset val="238"/>
        <scheme val="minor"/>
      </rPr>
      <t xml:space="preserve">PZH R3 275/5/3+1 </t>
    </r>
    <r>
      <rPr>
        <sz val="10"/>
        <rFont val="Calibri"/>
        <family val="2"/>
        <charset val="238"/>
        <scheme val="minor"/>
      </rPr>
      <t>kataloška številka: 77 30 105 za vgradnjo v etažni podrazdelilec v kompletu z drobnim instalacijskim materialom za montažo prenapetostnih odvodnikov. Proizvajalec HERMI</t>
    </r>
  </si>
  <si>
    <r>
      <rPr>
        <b/>
        <i/>
        <sz val="10"/>
        <color indexed="8"/>
        <rFont val="Calibri"/>
        <family val="2"/>
        <charset val="238"/>
        <scheme val="minor"/>
      </rPr>
      <t>Prikazovalnik RFID</t>
    </r>
    <r>
      <rPr>
        <i/>
        <sz val="10"/>
        <color indexed="8"/>
        <rFont val="Calibri"/>
        <family val="2"/>
        <charset val="238"/>
        <scheme val="minor"/>
      </rPr>
      <t xml:space="preserve">
Prikazovalnik, ki se uporablja za zaklepanje omaric, ter služi tudi kot info terminal za številke omaric</t>
    </r>
  </si>
  <si>
    <r>
      <rPr>
        <b/>
        <i/>
        <sz val="10"/>
        <color indexed="8"/>
        <rFont val="Calibri"/>
        <family val="2"/>
        <charset val="238"/>
        <scheme val="minor"/>
      </rPr>
      <t xml:space="preserve">Kontrolna enota 16
</t>
    </r>
    <r>
      <rPr>
        <i/>
        <sz val="10"/>
        <color indexed="8"/>
        <rFont val="Calibri"/>
        <family val="2"/>
        <charset val="238"/>
        <scheme val="minor"/>
      </rPr>
      <t>Kontrolna elektronika za nadzor in krmiljenje delovanja elektronskih ključavnic. Možnost priključitve do 16 ključavnic</t>
    </r>
  </si>
  <si>
    <r>
      <rPr>
        <b/>
        <i/>
        <sz val="10"/>
        <color indexed="8"/>
        <rFont val="Calibri"/>
        <family val="2"/>
        <charset val="238"/>
        <scheme val="minor"/>
      </rPr>
      <t>Kontrolna enota 8</t>
    </r>
    <r>
      <rPr>
        <i/>
        <sz val="10"/>
        <color indexed="8"/>
        <rFont val="Calibri"/>
        <family val="2"/>
        <charset val="238"/>
        <scheme val="minor"/>
      </rPr>
      <t xml:space="preserve">
Dodatni modul za nadzor in krmiljenje delovanja elektronskih ključavnic. Priklop na kontrolno enoto 16. Možnost priključitve do 8 dodatnih ključavnic</t>
    </r>
  </si>
  <si>
    <r>
      <rPr>
        <b/>
        <i/>
        <sz val="10"/>
        <color indexed="8"/>
        <rFont val="Calibri"/>
        <family val="2"/>
        <charset val="238"/>
        <scheme val="minor"/>
      </rPr>
      <t>Omrežni razdelilnik</t>
    </r>
    <r>
      <rPr>
        <i/>
        <sz val="10"/>
        <color indexed="8"/>
        <rFont val="Calibri"/>
        <family val="2"/>
        <charset val="238"/>
        <scheme val="minor"/>
      </rPr>
      <t xml:space="preserve">
Mrežni rezdelilnik se uporablja za povezovanje mrežnih klasičnih UTP in navadnih pletenih v mrežo.</t>
    </r>
  </si>
  <si>
    <r>
      <rPr>
        <b/>
        <i/>
        <sz val="10"/>
        <color indexed="8"/>
        <rFont val="Calibri"/>
        <family val="2"/>
        <charset val="238"/>
        <scheme val="minor"/>
      </rPr>
      <t>Povezovalni kabel</t>
    </r>
    <r>
      <rPr>
        <i/>
        <sz val="10"/>
        <color indexed="8"/>
        <rFont val="Calibri"/>
        <family val="2"/>
        <charset val="238"/>
        <scheme val="minor"/>
      </rPr>
      <t xml:space="preserve">
Kabel za povezavo enot</t>
    </r>
  </si>
  <si>
    <r>
      <t xml:space="preserve">BARCO CSE-100  - komplet za brezžični prenos  signalov iz računalnika do projektorja ali TV v FUL-HD 1920 x 1080  resočuciji- slika + zvok. V kompletu  je 2kos  oddajnik ( USB ključ)  , ki ga vtaknemo kar v USB izhod na računalniku in sprejemnik, ki ga namestimo pri projektorju ali TV..V računalnik </t>
    </r>
    <r>
      <rPr>
        <b/>
        <sz val="10"/>
        <color indexed="8"/>
        <rFont val="Calibri"/>
        <family val="2"/>
        <charset val="238"/>
        <scheme val="minor"/>
      </rPr>
      <t>ni potrebno instalirati  nobenega programa</t>
    </r>
    <r>
      <rPr>
        <sz val="10"/>
        <color indexed="8"/>
        <rFont val="Calibri"/>
        <family val="2"/>
        <charset val="238"/>
        <scheme val="minor"/>
      </rPr>
      <t xml:space="preserve">. </t>
    </r>
    <r>
      <rPr>
        <b/>
        <sz val="10"/>
        <color indexed="8"/>
        <rFont val="Calibri"/>
        <family val="2"/>
        <charset val="238"/>
        <scheme val="minor"/>
      </rPr>
      <t>Komplet je za1 uporabnika</t>
    </r>
    <r>
      <rPr>
        <sz val="10"/>
        <color indexed="8"/>
        <rFont val="Calibri"/>
        <family val="2"/>
        <charset val="238"/>
        <scheme val="minor"/>
      </rPr>
      <t>.Omogoča  pošiljanje vsebin tudi  iz tablic, pametnih telefonov.. preko brezplačne aplikacije.</t>
    </r>
  </si>
  <si>
    <r>
      <rPr>
        <b/>
        <sz val="10"/>
        <color theme="1"/>
        <rFont val="Calibri"/>
        <family val="2"/>
        <charset val="238"/>
        <scheme val="minor"/>
      </rPr>
      <t>Metra programska oprema STANDARD strežnik</t>
    </r>
    <r>
      <rPr>
        <sz val="10"/>
        <color theme="1"/>
        <rFont val="Calibri"/>
        <family val="2"/>
        <charset val="238"/>
        <scheme val="minor"/>
      </rPr>
      <t xml:space="preserve">
Programska oprema nameščena na strežniku za nastavitev baze in parametrov delovanja naprav, pregled zasedenosti omaric, izdelavo različnih vstopnic, izdelavo poročil in dogodkov itd. 
* Naročnik mora zagotoviti povezavo na obstoječi strežnik z Metra programsko opremov Tivoliju.</t>
    </r>
  </si>
  <si>
    <r>
      <rPr>
        <b/>
        <sz val="10"/>
        <color theme="1"/>
        <rFont val="Calibri"/>
        <family val="2"/>
        <charset val="238"/>
        <scheme val="minor"/>
      </rPr>
      <t>Metra programska oprema STANDARD delovna postaja</t>
    </r>
    <r>
      <rPr>
        <sz val="10"/>
        <color theme="1"/>
        <rFont val="Calibri"/>
        <family val="2"/>
        <charset val="238"/>
        <scheme val="minor"/>
      </rPr>
      <t xml:space="preserve">
POS programska oprema nameščena na delovni postaji za izdajo pravic/vstopnic na zapestnice, izdajo računov itd. </t>
    </r>
  </si>
  <si>
    <r>
      <t xml:space="preserve">Namizni POS čitalnik
</t>
    </r>
    <r>
      <rPr>
        <sz val="10"/>
        <color theme="1"/>
        <rFont val="Calibri"/>
        <family val="2"/>
        <charset val="238"/>
        <scheme val="minor"/>
      </rPr>
      <t xml:space="preserve">Namizni čitalnik za izdajo pravic/vstopnic različnim RFID medijem. S tem dobi karta veljavnost in pravila uporabe v sistemu pristopne kontrole. Namizni čitalnik preko USB priključka priklopimo na delovno postajo. </t>
    </r>
  </si>
  <si>
    <r>
      <t xml:space="preserve">Mrežni kontroler TCP/IP
</t>
    </r>
    <r>
      <rPr>
        <sz val="10"/>
        <color theme="1"/>
        <rFont val="Calibri"/>
        <family val="2"/>
        <charset val="238"/>
        <scheme val="minor"/>
      </rPr>
      <t>Mrežni pretvornik je vmesnik med napravami in računalniško mrežo. Ureja komunikacijo med napravami, programsko opremo in bazo podatkov. Z vgrajenim CAN kontrolerjem</t>
    </r>
  </si>
  <si>
    <r>
      <t xml:space="preserve">Mrežni razdelilnik CAN 8
</t>
    </r>
    <r>
      <rPr>
        <sz val="10"/>
        <color theme="1"/>
        <rFont val="Calibri"/>
        <family val="2"/>
        <charset val="238"/>
        <scheme val="minor"/>
      </rPr>
      <t>Mrežni razdelilinik združi do 8 različnih linij mreže sistema pristopne kontrole in elek. zaklepanja gard. ključ. Omogoča izvedbo različnih topologij omrežja.</t>
    </r>
  </si>
  <si>
    <r>
      <t xml:space="preserve">Montažna plošča za vgradnjo v računalniško omaro
</t>
    </r>
    <r>
      <rPr>
        <sz val="10"/>
        <color theme="1"/>
        <rFont val="Calibri"/>
        <family val="2"/>
        <charset val="238"/>
        <scheme val="minor"/>
      </rPr>
      <t>Montažna plošča za vgradnjo v 19" računalniško omaro, možnost priključitve mrežnega pretvornika in network repeaterja.</t>
    </r>
  </si>
  <si>
    <r>
      <t xml:space="preserve">Network Terminator
</t>
    </r>
    <r>
      <rPr>
        <sz val="10"/>
        <color theme="1"/>
        <rFont val="Calibri"/>
        <family val="2"/>
        <charset val="238"/>
        <scheme val="minor"/>
      </rPr>
      <t>Network terminator se uporablja za zaključitev mrežne linije.</t>
    </r>
  </si>
  <si>
    <r>
      <rPr>
        <b/>
        <sz val="10"/>
        <color theme="1"/>
        <rFont val="Calibri"/>
        <family val="2"/>
        <charset val="238"/>
        <scheme val="minor"/>
      </rPr>
      <t>Trokraki mehanizem Gotschlich Tonda - posebna izvedba</t>
    </r>
    <r>
      <rPr>
        <sz val="10"/>
        <color theme="1"/>
        <rFont val="Calibri"/>
        <family val="2"/>
        <charset val="238"/>
        <scheme val="minor"/>
      </rPr>
      <t xml:space="preserve">
Trokraki mehanizem Gotschlich Tonda z vgrajenim čitalnikom zapestnic in vgrajenim požiralnikom zapestnic. V nogi vgrajen tudi vsebnik zapestnic</t>
    </r>
  </si>
  <si>
    <r>
      <rPr>
        <b/>
        <sz val="10"/>
        <color theme="1"/>
        <rFont val="Calibri"/>
        <family val="2"/>
        <charset val="238"/>
        <scheme val="minor"/>
      </rPr>
      <t>Napajalnik</t>
    </r>
    <r>
      <rPr>
        <sz val="10"/>
        <color theme="1"/>
        <rFont val="Calibri"/>
        <family val="2"/>
        <charset val="238"/>
        <scheme val="minor"/>
      </rPr>
      <t xml:space="preserve">
Napajalnik 24V DC / 3,2A</t>
    </r>
  </si>
  <si>
    <r>
      <rPr>
        <b/>
        <sz val="10"/>
        <color theme="1"/>
        <rFont val="Calibri"/>
        <family val="2"/>
        <charset val="238"/>
        <scheme val="minor"/>
      </rPr>
      <t>Nihajna vrata s ključavnico</t>
    </r>
    <r>
      <rPr>
        <sz val="10"/>
        <color theme="1"/>
        <rFont val="Calibri"/>
        <family val="2"/>
        <charset val="238"/>
        <scheme val="minor"/>
      </rPr>
      <t xml:space="preserve">
Nihajna vrata s ključavnico širine 110, odpiranje s tipko z recepcije</t>
    </r>
  </si>
  <si>
    <r>
      <rPr>
        <b/>
        <sz val="10"/>
        <color theme="1"/>
        <rFont val="Calibri"/>
        <family val="2"/>
        <charset val="238"/>
        <scheme val="minor"/>
      </rPr>
      <t>Ograja po naročilu</t>
    </r>
    <r>
      <rPr>
        <sz val="10"/>
        <color theme="1"/>
        <rFont val="Calibri"/>
        <family val="2"/>
        <charset val="238"/>
        <scheme val="minor"/>
      </rPr>
      <t xml:space="preserve">
Ograja po naročilu, dimenzije uskladiti z naročnikom</t>
    </r>
  </si>
  <si>
    <r>
      <rPr>
        <b/>
        <sz val="10"/>
        <color theme="1"/>
        <rFont val="Calibri"/>
        <family val="2"/>
        <charset val="238"/>
        <scheme val="minor"/>
      </rPr>
      <t>Enota za odpiranje vrat Compact</t>
    </r>
    <r>
      <rPr>
        <sz val="10"/>
        <color theme="1"/>
        <rFont val="Calibri"/>
        <family val="2"/>
        <charset val="238"/>
        <scheme val="minor"/>
      </rPr>
      <t xml:space="preserve">
Enosmerna naprava za kontrolo prehoda. Ima en izhodni relejski signal za krmiljenje.**
**Električni prejemnik ni vključen in ga zagotovi naročnik.</t>
    </r>
  </si>
  <si>
    <r>
      <rPr>
        <b/>
        <sz val="10"/>
        <color theme="1"/>
        <rFont val="Calibri"/>
        <family val="2"/>
        <charset val="238"/>
        <scheme val="minor"/>
      </rPr>
      <t>Napajalnik</t>
    </r>
    <r>
      <rPr>
        <sz val="10"/>
        <color theme="1"/>
        <rFont val="Calibri"/>
        <family val="2"/>
        <charset val="238"/>
        <scheme val="minor"/>
      </rPr>
      <t xml:space="preserve">
Napajalnik 12V DC / 3,5A</t>
    </r>
  </si>
  <si>
    <r>
      <rPr>
        <b/>
        <sz val="10"/>
        <color theme="1"/>
        <rFont val="Calibri"/>
        <family val="2"/>
        <charset val="238"/>
        <scheme val="minor"/>
      </rPr>
      <t>Omrežni razdelilnik</t>
    </r>
    <r>
      <rPr>
        <sz val="10"/>
        <color theme="1"/>
        <rFont val="Calibri"/>
        <family val="2"/>
        <charset val="238"/>
        <scheme val="minor"/>
      </rPr>
      <t xml:space="preserve">
Mrežni rezdelilnik se uporablja za povezovanje mrežnih klasičnih UTP in navadnih pletenih v mrežo.</t>
    </r>
  </si>
  <si>
    <r>
      <rPr>
        <b/>
        <sz val="10"/>
        <color theme="1"/>
        <rFont val="Calibri"/>
        <family val="2"/>
        <charset val="238"/>
        <scheme val="minor"/>
      </rPr>
      <t>Povezovalni kabel</t>
    </r>
    <r>
      <rPr>
        <sz val="10"/>
        <color theme="1"/>
        <rFont val="Calibri"/>
        <family val="2"/>
        <charset val="238"/>
        <scheme val="minor"/>
      </rPr>
      <t xml:space="preserve">
Kabel za povezavo enot</t>
    </r>
  </si>
  <si>
    <t>VARNOSTNA RAZSVELJAVA SKUPAJ:</t>
  </si>
  <si>
    <t>DS-7732NI-I4 , IP snemalna naprava HiK 32-CH , do 12MP resolution recording, Max 32x IP kamer, izhod HDMI &amp; VGA do 1920x1080 resolucije , 4 x SATA interface, brez HDD , 2x USB2.0, 19" ohišje , Onvif , podpira tudi Android , iPAD2 , Iphone</t>
  </si>
  <si>
    <t>Trdi disk (HDD), 3.5'', 4.0 TB, SATA, za A/V (audio / video) naprave, primeren za 24h delovanje.</t>
  </si>
  <si>
    <t>DS-D5022FC , 21.5" LCD,8bit/10bit 2-ch LVDS(1920x1080) HD display, Horizontal 170°, Vertical 160°, HDMI/VGA/BNC/S-video/Audio Input, svetilnost 250 cd/m, kontrast 1000 : 1</t>
  </si>
  <si>
    <t>DS-3E1326P-E, web-managed , 26 kanalno mrežno stikalo ,od tega 24 x 100M PoE port, 2 x 1000M combo port, 802.3af/at, 2 x SFP 1Gb port PoE power budget 370W , 220 Vac</t>
  </si>
  <si>
    <t>UPS-ONLINE delovanje (princip dvojne pretvorbe); moč minimalno  2000VA / 1400W; rack 19-inch izvedba, dimenzija 2HE; možnost dodajanja dodatnih kabinetov; nadzorni panel za upravljanje; vhodna in izhodna napetost 230VAC; minimalno 6 x izhod IEC 320</t>
  </si>
  <si>
    <t>Montaža, nastavitev, preizkus in primopredaja sistema.</t>
  </si>
  <si>
    <t>Povezovalni kabel, FTP, RJ-45/RJ-45, L=0.5m</t>
  </si>
  <si>
    <t>Izvedba meritev na inštalacijah za sisteme tehničnega varovanja.</t>
  </si>
  <si>
    <t>PARKIRNI SISTEM</t>
  </si>
  <si>
    <t>PARKIRNI SISTEM SKUPAJ:</t>
  </si>
  <si>
    <t>Kamera za avtomatsko prepoznavanje registrskih tablic Evrope v svojem ohišju povezana s terminalom in najmanj 95% zanesljivost, sledečih ali boljših karakteristik: 2 megapixel 2,8-12mm (horizontalni kot 92 - 32 st.),  zunanja montaža,  50 fps, H264+, H 264 kompresija, 1/1,8" Progressive CMOS, ICR, do 50m IR Range 850 nm, 0.002lux/F1.2 AGC on, 0 lux z IR, 1920x1080 ,/F1.4 MOTO ZOOM, avto focus lens, 3D DNR, BLC, WDR 120dB, 12 Vdc/POE , Onvif, IP67, IK10, z WIEGAND izhodom</t>
  </si>
  <si>
    <t xml:space="preserve">Programska licenca za prepoznavo registrskih tablic in povezavo na obstoječi nadzorni center parkirišč </t>
  </si>
  <si>
    <t>Medij uporabe parkirnega sistema za OBISKOVALCE – papirna kartica z magnetnim zapisom</t>
  </si>
  <si>
    <t>Dobava in montaža kabelskih instalacij glede na ponujeno rešitev, povezava s hitrotekočimi vrati (kabli, instalacijske cevi in kanali, kabelske police z nosilci, polaganje, zaključevanje in povezovanje, kabelski konektorji in drug drobni montažni material)</t>
  </si>
  <si>
    <t>Šolanje upravljavca, izdelava navodil za uporabo in obratovanje</t>
  </si>
  <si>
    <t>Montaža opreme in povezovanje, priklop, zagon, programiranje, parametriranje in preizkus delovanja celotnega sistema</t>
  </si>
  <si>
    <t>Zanka pri vhodnem in izhodnem terminalu, ter pod zapornico pri vhodu in izhodu, dobava in vgradnja, saniranje poškodb vozišča</t>
  </si>
  <si>
    <t>Medij uporabe parkirnega sistema za ABONENTE, LASTNIKE in zaposlene – kartice z magnetnim zapisom</t>
  </si>
  <si>
    <t>Zaščita vhodnih in izhodnih terminalov</t>
  </si>
  <si>
    <t>Zaščita kamer za avtomatsko prepoznavo registrskih tablic</t>
  </si>
  <si>
    <t>Vgradnja in priključitev telefonske centrale ter povezava domofonskih enot v vhodno/izhodne terminale, avtomatsko blagajno in pristopne kontrole</t>
  </si>
  <si>
    <t>Drobni nespecificirani montažni in potrošni material, manipulativni stroški</t>
  </si>
  <si>
    <t>E.14</t>
  </si>
  <si>
    <t xml:space="preserve"> - varovala 10A,C,1p</t>
  </si>
  <si>
    <t xml:space="preserve"> - Modularni kontaktor iCT, 230V, 16A, 1NO</t>
  </si>
  <si>
    <t xml:space="preserve"> - Časovno zakasnjeni rele 24-240VAC/24VDC 1C/O</t>
  </si>
  <si>
    <t xml:space="preserve"> - Tipkalo 10A 230V </t>
  </si>
  <si>
    <t>STIKALNI BLOK  =N+SBUP SKUPAJ:</t>
  </si>
  <si>
    <t>STIKALNI BLOK =N+SBUP</t>
  </si>
  <si>
    <t>STIKALNI BLOK  =K+SBZR SKUPAJ:</t>
  </si>
  <si>
    <t>STIKALNI BLOK =K+SBZR</t>
  </si>
  <si>
    <t>GARAŽA</t>
  </si>
  <si>
    <t>VIDEO NADZOR GARAŽA SKUPAJ:</t>
  </si>
  <si>
    <t>OBJEKT</t>
  </si>
  <si>
    <t>VIDEO NADZOR OBJEKT SKUPAJ:</t>
  </si>
  <si>
    <t>JAVLJANJE POŽARA</t>
  </si>
  <si>
    <t>E.15</t>
  </si>
  <si>
    <t>JAVLJANJE POŽARA SKUPAJ:</t>
  </si>
  <si>
    <t xml:space="preserve">PROTIPOŽARNE CENTRALE </t>
  </si>
  <si>
    <t xml:space="preserve">80SC6600121
FAP 548 - Protipožarna centrala z mikropeocesorjem z 4 loop linijami, razširljiva na 8 loop linij, 1024 naslovov, digitalna komunikacija, z displayom, 128 naslovov na linijo, programljiva preko tipkovnice in PC (USB port), 1000 dogodkov spomina, možnost priklopa oddaljene kontrole, omogoča kompenzacijo -  izenačevanje zaprašenosti, BUS komunikacija z javljalniki in vmesniki, enostavna zamenjava napisov glavne panel plošče, omogočen centralni nadzor z sistemom Iperview, enostavno nadziranje in resetiranje senzorjev, prostor za  bateriji, izhod 2A, L490xH350xG145
</t>
  </si>
  <si>
    <t xml:space="preserve">80KT9J00121
KIT FAP500 - SLO MENI
</t>
  </si>
  <si>
    <t xml:space="preserve">MV SPS-2453
Napajalnik 24Vdc/4,5A, v železnem ohišju, omogoča polnjenje baterij, relejski izhod za javljanje stanje napajalnika, stanja baterij, prostor za dve bateriji, IP30, priklop na 230Vac/50Hz, LED indikacija, dimenzije: V 220 x Š 300 x G 175mm, EN 54-4 (A2), EN12101-10
</t>
  </si>
  <si>
    <t>NAPAJANJE CENTRALE, DODATNO NAPAJANJE</t>
  </si>
  <si>
    <t>MODULI CENTRALE IN RAZŠIRITVE</t>
  </si>
  <si>
    <t xml:space="preserve">80SC3A00121
IO500  1 vhod / 1 izhod, nastavljiv vhodno izhodni modul, rele 30Vdc/1A (nc ali no), napajanje preko požarne linije, 1 relejski izhod, 1 el. vhod, 1 el. izhod, v ohišju
</t>
  </si>
  <si>
    <t>80SC3B00121
IOM500  4 vhodi / 4 izhodi, nastavljivi vhodno izhodni modul, rele 30Vdc/1A (nc ali no), napajanje preko požarne linije, zaseda 4 programirljive naslove, 4 relejski izhod, 4 el. vhod, 4 el. izhod, v ohišju</t>
  </si>
  <si>
    <t>1033-602
Akumulator 12V/18Ah</t>
  </si>
  <si>
    <t>OPREMA</t>
  </si>
  <si>
    <t>MP508KIT
Komplet oprema za prenos na nadzorni center</t>
  </si>
  <si>
    <t>ROČNI JAVLJALNIKI</t>
  </si>
  <si>
    <t xml:space="preserve">TABLICA JAVLJALNIK
Tablica z nalepko ročni javljalnik </t>
  </si>
  <si>
    <r>
      <t>80SB6000121
FM500</t>
    </r>
    <r>
      <rPr>
        <sz val="14"/>
        <rFont val="Tahoma"/>
        <family val="2"/>
        <charset val="238"/>
      </rPr>
      <t xml:space="preserve"> </t>
    </r>
    <r>
      <rPr>
        <sz val="10"/>
        <rFont val="Calibri"/>
        <family val="2"/>
        <charset val="238"/>
      </rPr>
      <t>Ročni javljalnik rdeče barve z povratnim nelomljivim steklom (realarm sistem)</t>
    </r>
  </si>
  <si>
    <t>JAVLJALNIKI</t>
  </si>
  <si>
    <r>
      <t>80SD4800121
FDO500</t>
    </r>
    <r>
      <rPr>
        <sz val="10"/>
        <color indexed="8"/>
        <rFont val="Calibri"/>
        <family val="2"/>
        <charset val="238"/>
      </rPr>
      <t xml:space="preserve"> optično dimni javljalnik, zaznava dima na principu foto - optike nastavljiv tudi kot izolator linije, Ø 90 x 31mm (h), požarni centrali posreduje informacije  o nivoju zaprašenosti,  v načinu pregleda omogoča preko led indikatorja prikaz adrese javljalnika, v načinu delovanja pa led indikator prikazuje stanje javljalnika</t>
    </r>
  </si>
  <si>
    <t>80SD5700121
FDT500 termični javljalnik, alarm pri 58°C, nastavljiv tudi kot izolator linije, Ø 90 x 40mm (h),  v načinu pregleda omogoča preko led indikatorja prikaz adrese javljalnika, v načinu delovanja pa led indikator prikazuje stanje javljalnika</t>
  </si>
  <si>
    <t xml:space="preserve">80SD5K00121
SD500R podnožje univerzalno z izhodom za dodatno led indikacijo, Ø 90,                                    (izhod se proži ob alarmu  -  24VAdc / 12mA) </t>
  </si>
  <si>
    <t xml:space="preserve">80SD4K00121
SD500M podnožje za javljalnik (univerzalno), Ø 90, </t>
  </si>
  <si>
    <t>80SR1200121
LR500SI  za vzporedno indikacijo alarma bele  barve z led diodami samo za FAP 500</t>
  </si>
  <si>
    <t>VZORČNA KOMORA</t>
  </si>
  <si>
    <t>80SD3L10121
R820 vzorčna komora za montažo v prezračevalni jašek</t>
  </si>
  <si>
    <t>80SD4800121
FDO500 optično dimni javljalnik, zaznava dima na principu foto - optike nastavljiv tudi kot izolator linije, Ø 90 x 31mm (h), požarni centrali posreduje informacije  o nivoju zaprašenosti,  v načinu pregleda omogoča preko led indikatorja prikaz adrese javljalnika, v načinu delovanja pa led indikator prikazuje stanje javljalnika</t>
  </si>
  <si>
    <t>LINEARNI JAVLJALNIKI DIMA</t>
  </si>
  <si>
    <t>OSI-10
Sprejemnik 7°, napajanje 24Vdc</t>
  </si>
  <si>
    <t>OSE-SPW
Oddajnik  - standardni, napajanje 24Vdc</t>
  </si>
  <si>
    <t>SIRENE, PRIKAZOVALNIKI</t>
  </si>
  <si>
    <r>
      <rPr>
        <b/>
        <sz val="10"/>
        <rFont val="Calibri"/>
        <family val="2"/>
        <charset val="238"/>
        <scheme val="minor"/>
      </rPr>
      <t xml:space="preserve">MV 8500025FULL-0025X
Sirena z bliskavico </t>
    </r>
    <r>
      <rPr>
        <sz val="10"/>
        <rFont val="Calibri"/>
        <family val="2"/>
        <charset val="238"/>
        <scheme val="minor"/>
      </rPr>
      <t>Roshni (RoLP) LX Wall, 18 - 28Vdc / 22 - 37mA odvisno od nastavitve (zvoka in ponovitev; tone 3)  - višina montaže 2.4m (max), pokritost  - 135m3 (15m3), cooper,</t>
    </r>
    <r>
      <rPr>
        <b/>
        <sz val="10"/>
        <rFont val="Calibri"/>
        <family val="2"/>
        <charset val="238"/>
        <scheme val="minor"/>
      </rPr>
      <t xml:space="preserve"> IP65</t>
    </r>
    <r>
      <rPr>
        <sz val="10"/>
        <rFont val="Calibri"/>
        <family val="2"/>
        <charset val="238"/>
        <scheme val="minor"/>
      </rPr>
      <t>, delovna temperatura: -25ºC to +70ºC, masa:200g, izhodna jakost 102dB(A) (Typical tone 3 - RoLP)</t>
    </r>
  </si>
  <si>
    <t>TABLICA SIRENA
Tablica z nalepko sirena</t>
  </si>
  <si>
    <t>DETEKCIJA PRISOTNOSTI CO, CO2</t>
  </si>
  <si>
    <r>
      <t xml:space="preserve">80IT1810121
ITG 500 </t>
    </r>
    <r>
      <rPr>
        <sz val="10"/>
        <rFont val="Calibri"/>
        <family val="2"/>
        <charset val="238"/>
      </rPr>
      <t xml:space="preserve">modul za direkten priklop plinskih javljalnikov na centralo </t>
    </r>
    <r>
      <rPr>
        <b/>
        <sz val="10"/>
        <rFont val="Calibri"/>
        <family val="2"/>
        <charset val="238"/>
      </rPr>
      <t>FAP500</t>
    </r>
    <r>
      <rPr>
        <sz val="10"/>
        <rFont val="Calibri"/>
        <family val="2"/>
        <charset val="238"/>
      </rPr>
      <t>, od 4-20mA</t>
    </r>
  </si>
  <si>
    <r>
      <rPr>
        <b/>
        <sz val="10"/>
        <rFont val="Calibri"/>
        <family val="2"/>
        <charset val="238"/>
      </rPr>
      <t>1043/706
CO javljalnik plina</t>
    </r>
    <r>
      <rPr>
        <sz val="10"/>
        <rFont val="Calibri"/>
        <family val="2"/>
        <charset val="238"/>
      </rPr>
      <t xml:space="preserve"> , merilno območje od 0-500ppm, 4-20mA izhod, poraba 40mA na 12Vdc, IP55
</t>
    </r>
    <r>
      <rPr>
        <b/>
        <i/>
        <sz val="10"/>
        <rFont val="Calibri"/>
        <family val="2"/>
        <charset val="238"/>
      </rPr>
      <t>OPOMBA:</t>
    </r>
    <r>
      <rPr>
        <i/>
        <sz val="10"/>
        <rFont val="Calibri"/>
        <family val="2"/>
        <charset val="238"/>
      </rPr>
      <t xml:space="preserve"> V primeru vezave javljalnika na Elkronovo požarno centralo FAP500 relejna kartica (1043/700) ni potrebna, saj se javljalnik veže preko ITG500 modula. Če se javljalnik priklaplja na centrale ostalih prizvajalce,  potem je potrebna tudi relejna kartica (1043/700)!</t>
    </r>
  </si>
  <si>
    <r>
      <t xml:space="preserve">80FH3600121
</t>
    </r>
    <r>
      <rPr>
        <sz val="10"/>
        <rFont val="Calibri"/>
        <family val="2"/>
        <charset val="238"/>
      </rPr>
      <t>Opozorilna tabla enostranska z brenčačem z možnostjo vstavitve različnih napisov za indikacijo druge in tretje stopnje ogroženosti z prepovedanimi plini</t>
    </r>
  </si>
  <si>
    <r>
      <t xml:space="preserve">PLASTIKA-4
</t>
    </r>
    <r>
      <rPr>
        <sz val="10"/>
        <rFont val="Calibri"/>
        <family val="2"/>
        <charset val="238"/>
      </rPr>
      <t>Napis POZOR PLIN CO ZAPUSTI PROSTOR</t>
    </r>
  </si>
  <si>
    <t>NVR serije</t>
  </si>
  <si>
    <t>OPREMA ip</t>
  </si>
  <si>
    <t>DOME KAMERE</t>
  </si>
  <si>
    <t>KOMPAKTNE KAMERE</t>
  </si>
  <si>
    <t>DODATKI ZA KAMERE</t>
  </si>
  <si>
    <t>DODATNO</t>
  </si>
  <si>
    <r>
      <rPr>
        <b/>
        <sz val="10"/>
        <rFont val="Calibri"/>
        <family val="2"/>
        <charset val="238"/>
        <scheme val="minor"/>
      </rPr>
      <t>1093/833
Mrežno stikalo POE 16+2 port;</t>
    </r>
    <r>
      <rPr>
        <sz val="10"/>
        <rFont val="Calibri"/>
        <family val="2"/>
        <charset val="238"/>
        <scheme val="minor"/>
      </rPr>
      <t xml:space="preserve"> 16x port 10/100Mpbs; 2x port 10/100/1000Mpbs; </t>
    </r>
    <r>
      <rPr>
        <b/>
        <sz val="10"/>
        <rFont val="Calibri"/>
        <family val="2"/>
        <charset val="238"/>
        <scheme val="minor"/>
      </rPr>
      <t>2x port SFP</t>
    </r>
    <r>
      <rPr>
        <sz val="10"/>
        <rFont val="Calibri"/>
        <family val="2"/>
        <charset val="238"/>
        <scheme val="minor"/>
      </rPr>
      <t xml:space="preserve">; </t>
    </r>
    <r>
      <rPr>
        <b/>
        <sz val="10"/>
        <rFont val="Calibri"/>
        <family val="2"/>
        <charset val="238"/>
        <scheme val="minor"/>
      </rPr>
      <t xml:space="preserve">16x PoE port </t>
    </r>
    <r>
      <rPr>
        <sz val="10"/>
        <rFont val="Calibri"/>
        <family val="2"/>
        <charset val="238"/>
        <scheme val="minor"/>
      </rPr>
      <t>(skupaj</t>
    </r>
    <r>
      <rPr>
        <b/>
        <sz val="10"/>
        <rFont val="Calibri"/>
        <family val="2"/>
        <charset val="238"/>
        <scheme val="minor"/>
      </rPr>
      <t xml:space="preserve"> max. 250W</t>
    </r>
    <r>
      <rPr>
        <sz val="10"/>
        <rFont val="Calibri"/>
        <family val="2"/>
        <charset val="238"/>
        <scheme val="minor"/>
      </rPr>
      <t xml:space="preserve"> oz. 15,4W na port); napajanje 230Vac; dimenzije (ŠxVxG): 440x44x180 mm</t>
    </r>
  </si>
  <si>
    <t>Nalepka videonadzor</t>
  </si>
  <si>
    <t>Disk WD4TB sata
Dodatni trdi disk 4000GB za digitalni snemalnik (vgradnja v snemalnik)</t>
  </si>
  <si>
    <t>S-PODPORA VN001
Programiranje video nadzora in šolanje uporabnika</t>
  </si>
  <si>
    <t>S-PODPORA VN002
Tehnična podpora pri namestitvi kamer</t>
  </si>
  <si>
    <t>CENTRALA in OPREMA</t>
  </si>
  <si>
    <r>
      <rPr>
        <b/>
        <sz val="10"/>
        <rFont val="Calibri"/>
        <family val="2"/>
        <charset val="238"/>
        <scheme val="minor"/>
      </rPr>
      <t>CP/EXP</t>
    </r>
    <r>
      <rPr>
        <sz val="10"/>
        <rFont val="Calibri"/>
        <family val="2"/>
        <charset val="238"/>
        <scheme val="minor"/>
      </rPr>
      <t xml:space="preserve"> plastično ohišje za razširitveni modul  EP 508</t>
    </r>
  </si>
  <si>
    <t>KODIRNE TIPKOVNICE</t>
  </si>
  <si>
    <t>WEB VMESNIKI</t>
  </si>
  <si>
    <t>JAVLJALNIKI VLOMA IR in MW</t>
  </si>
  <si>
    <t>SIRENE</t>
  </si>
  <si>
    <r>
      <t xml:space="preserve">80MP4L00111
Protivlomna centrala </t>
    </r>
    <r>
      <rPr>
        <b/>
        <sz val="10"/>
        <rFont val="Calibri"/>
        <family val="2"/>
        <charset val="238"/>
        <scheme val="minor"/>
      </rPr>
      <t>MP500/8</t>
    </r>
    <r>
      <rPr>
        <sz val="10"/>
        <rFont val="Calibri"/>
        <family val="2"/>
        <charset val="238"/>
        <scheme val="minor"/>
      </rPr>
      <t>, 8 vhodov z možnostjo razširitve do 64 vhodov, 6 izhodov z možnostjo razširitve do 27, s telefosnkim PSTN pozivnikom z ustreznimi protokoli za povezavo na center, napajalnikom 12V/1.5A in sabotažnim stikalom. Možnost priključitve do 8 tipkovnic serije 500; GSM prenos je mogoč (opcijsko). Centrala je vskladu z EN50131 (GRADE 3)</t>
    </r>
  </si>
  <si>
    <r>
      <rPr>
        <b/>
        <sz val="10"/>
        <rFont val="Calibri"/>
        <family val="2"/>
        <charset val="238"/>
        <scheme val="minor"/>
      </rPr>
      <t>80CT6615111
SV 500N,</t>
    </r>
    <r>
      <rPr>
        <sz val="10"/>
        <rFont val="Calibri"/>
        <family val="2"/>
        <charset val="238"/>
        <scheme val="minor"/>
      </rPr>
      <t xml:space="preserve"> slovenski modul za vokalna sporočila in upravljanje s centralo na daljavo (preko telefona)</t>
    </r>
  </si>
  <si>
    <r>
      <t xml:space="preserve">80MP7K00211
Razširitveni modul </t>
    </r>
    <r>
      <rPr>
        <b/>
        <sz val="10"/>
        <rFont val="Calibri"/>
        <family val="2"/>
        <charset val="238"/>
        <scheme val="minor"/>
      </rPr>
      <t>EP 508</t>
    </r>
    <r>
      <rPr>
        <sz val="10"/>
        <rFont val="Calibri"/>
        <family val="2"/>
        <charset val="238"/>
        <scheme val="minor"/>
      </rPr>
      <t>, 8 alarmih vhodov + sabotaža, 3 izhodi (2 el. in  1 rele).</t>
    </r>
  </si>
  <si>
    <r>
      <rPr>
        <b/>
        <sz val="10"/>
        <rFont val="Calibri"/>
        <family val="2"/>
        <charset val="238"/>
        <scheme val="minor"/>
      </rPr>
      <t>80MP4J00111
GSM</t>
    </r>
    <r>
      <rPr>
        <sz val="10"/>
        <rFont val="Calibri"/>
        <family val="2"/>
        <charset val="238"/>
        <scheme val="minor"/>
      </rPr>
      <t xml:space="preserve"> modul </t>
    </r>
    <r>
      <rPr>
        <b/>
        <sz val="10"/>
        <rFont val="Calibri"/>
        <family val="2"/>
        <charset val="238"/>
        <scheme val="minor"/>
      </rPr>
      <t>IMG500/N</t>
    </r>
    <r>
      <rPr>
        <sz val="10"/>
        <rFont val="Calibri"/>
        <family val="2"/>
        <charset val="238"/>
        <scheme val="minor"/>
      </rPr>
      <t xml:space="preserve"> za prenos podatkov preko GSM/UMTS omrežja, posredovanje dogodkov o alarmih, SMS alarmiranje, zvočno sporočilo (samo z vokalnim modulom SV500N)
</t>
    </r>
    <r>
      <rPr>
        <sz val="10"/>
        <color indexed="10"/>
        <rFont val="Calibri"/>
        <family val="2"/>
        <charset val="238"/>
        <scheme val="minor"/>
      </rPr>
      <t>OPOMBA: Za delovanje modula je potrebna SIM kartica izbranega mobilnega operaterja!</t>
    </r>
  </si>
  <si>
    <r>
      <t xml:space="preserve">80PS5500111
Dodatni napajalnik </t>
    </r>
    <r>
      <rPr>
        <b/>
        <sz val="10"/>
        <rFont val="Calibri"/>
        <family val="2"/>
        <charset val="238"/>
        <scheme val="minor"/>
      </rPr>
      <t>AS500/RPT</t>
    </r>
    <r>
      <rPr>
        <sz val="10"/>
        <rFont val="Calibri"/>
        <family val="2"/>
        <charset val="238"/>
        <scheme val="minor"/>
      </rPr>
      <t xml:space="preserve">  z vgrajeno napajalno enoto v kovinskem ohišju, </t>
    </r>
    <r>
      <rPr>
        <b/>
        <sz val="10"/>
        <rFont val="Calibri"/>
        <family val="2"/>
        <charset val="238"/>
        <scheme val="minor"/>
      </rPr>
      <t>vgrajena razširitev EP508</t>
    </r>
    <r>
      <rPr>
        <sz val="10"/>
        <rFont val="Calibri"/>
        <family val="2"/>
        <charset val="238"/>
        <scheme val="minor"/>
      </rPr>
      <t xml:space="preserve">, možnost vgradnje še dodatnih dve razširitev, 3x programljivi izhod, 2 izhoda za dodatne napajalne enote, prostor za eno baterijo 12V 17Ah, vgrajen kontrolni modul za test baterij in napako, napajanje: 100Vac - 260Vac, izhodna napetost: 13.8Vdc, tok: 3,4 A, dimenzije(h x w x d): 350 x 490 x 145mm </t>
    </r>
  </si>
  <si>
    <t>1033-601
Akumulator 12V/7Ah</t>
  </si>
  <si>
    <r>
      <t xml:space="preserve">80KP7100111
Kodirna tipkovnica </t>
    </r>
    <r>
      <rPr>
        <b/>
        <sz val="10"/>
        <rFont val="Calibri"/>
        <family val="2"/>
        <charset val="238"/>
        <scheme val="minor"/>
      </rPr>
      <t>KP500D/N</t>
    </r>
    <r>
      <rPr>
        <sz val="10"/>
        <rFont val="Calibri"/>
        <family val="2"/>
        <charset val="238"/>
        <scheme val="minor"/>
      </rPr>
      <t xml:space="preserve"> za upravljenje z centralo, LCD displey, osvetlitev tipk, BUS povezava,    2 x alarmni vhod, v skladu z EN50131 </t>
    </r>
  </si>
  <si>
    <r>
      <rPr>
        <b/>
        <sz val="10"/>
        <rFont val="Calibri"/>
        <family val="2"/>
        <charset val="238"/>
        <scheme val="minor"/>
      </rPr>
      <t xml:space="preserve">80IT2710111
IT500WEB </t>
    </r>
    <r>
      <rPr>
        <sz val="10"/>
        <rFont val="Calibri"/>
        <family val="2"/>
        <charset val="238"/>
        <scheme val="minor"/>
      </rPr>
      <t xml:space="preserve">vmesnik za povezavo protivlomne centrale z LAN omrežjem. Omogoča upravljanje sistema preko katerekoli naprave katera ima internetni brskalnik (računalnik, pametni telefon, tablica, ...) in preko mobilne aplikacije </t>
    </r>
    <r>
      <rPr>
        <b/>
        <sz val="10"/>
        <rFont val="Calibri"/>
        <family val="2"/>
        <charset val="238"/>
        <scheme val="minor"/>
      </rPr>
      <t>My Elkron Home</t>
    </r>
    <r>
      <rPr>
        <sz val="10"/>
        <rFont val="Calibri"/>
        <family val="2"/>
        <charset val="238"/>
        <scheme val="minor"/>
      </rPr>
      <t>. Vmesnik se namesti v ohišje centrale in ne potrebuje dodatne inštalacije. Na LAN omrežje se poveže žično preko RJ45 konektorja. Kompatibilen je s celotno serijo 500.</t>
    </r>
  </si>
  <si>
    <t>S-PODPORA VL001
Programiranje vloma in šolanje uporabnika</t>
  </si>
  <si>
    <t>S-PODPORA VL002
Programiranje vloma in šolanje uporabnika</t>
  </si>
  <si>
    <t>SOS (za invalidski WC)</t>
  </si>
  <si>
    <t xml:space="preserve">Dobava in montaža, testiranje in meritev </t>
  </si>
  <si>
    <t>Prikazni tablo Eurotronik-TAB4</t>
  </si>
  <si>
    <t>Klicna sprejemna enota</t>
  </si>
  <si>
    <t>Signalna svetilka klica</t>
  </si>
  <si>
    <t>Potezno tipkalo</t>
  </si>
  <si>
    <t>Napajalnik 24V/2A</t>
  </si>
  <si>
    <t>LiYCY 2x0,75mm2</t>
  </si>
  <si>
    <t>Izdelava instalacije v predpripravljene cevi , konektiranje kablov,  nastavitve, zagon.</t>
  </si>
  <si>
    <t>SOS (za invalidski WC) SKUPAJ:</t>
  </si>
  <si>
    <t>E.16</t>
  </si>
  <si>
    <t>E.17</t>
  </si>
  <si>
    <t>Dobava in polaganje Optični kabel, SM 12 žilni FO 9/125, za zunanjo uporabo do KV v objektu</t>
  </si>
  <si>
    <t xml:space="preserve">Dobava in polaganje kabla  Cat.6a, U/FTP CAT6a </t>
  </si>
  <si>
    <t xml:space="preserve">Dobava in polaganje kabla  Cat.6a, U/FTP s polaganjem </t>
  </si>
  <si>
    <t>Pribor za povečano IP zaščito svetilk BASIC 2. Sestoji iz tesnila, uvodnice in dveh montažnih ploščic za pritrditev svetilke brez vrtanja skozi ohišje svetilke. 
Tip: din-Sicherheitstechnik; BASIC 2 E-LED/LED IP65 Set</t>
  </si>
  <si>
    <r>
      <rPr>
        <b/>
        <sz val="10"/>
        <rFont val="Calibri"/>
        <family val="2"/>
        <charset val="238"/>
        <scheme val="minor"/>
      </rPr>
      <t>Z1</t>
    </r>
    <r>
      <rPr>
        <sz val="10"/>
        <rFont val="Calibri"/>
        <family val="2"/>
        <charset val="238"/>
        <scheme val="minor"/>
      </rPr>
      <t xml:space="preserve">
Piktogramska ali varnostna LED svetilka s prosojno kapo, zaščita IP 42 (IP 65 z dodatkom), mehanska zaščita IK 07. Dovoljeno temperaturno območje uporabe -15oC do + 40oC. Dovoljena priključna napetost 230V AC +/- 10%, 50 Hz in 175V do 275 V DC. Namenjena za stensko ali stropno montažo. Kompletno s setom piktogramov razpoznavnosti 22 m (SIST EN 1838). LED svetlobni vir 3,9W, svetilnost minimalno 486 lm. Adresabilna svetilka ima integrirano elektronsko predstikalno napravo z 20 mestnim nastavljivim stikalom. Svetilka omogoča mešano programiranje trajnega in pripravnega spoja na istem tokokrogu brez dodatnega kabliranja. Set priključnih sponk za linijsko vezavo 2 x 3 x 2,5mm2. 
Garancija 50.000 ur. 
Tip: din-Sicherheitstechnik; BASIC 2 E-LED RZ1/SL ILS</t>
    </r>
  </si>
  <si>
    <r>
      <rPr>
        <b/>
        <sz val="10"/>
        <rFont val="Calibri"/>
        <family val="2"/>
        <charset val="238"/>
        <scheme val="minor"/>
      </rPr>
      <t>Z1X</t>
    </r>
    <r>
      <rPr>
        <sz val="10"/>
        <rFont val="Calibri"/>
        <family val="2"/>
        <charset val="238"/>
        <scheme val="minor"/>
      </rPr>
      <t xml:space="preserve">
Piktogramska ali varnostna LED svetilka s prosojno kapo, zaščita IP 42 (IP 65 z dodatkom), mehanska zaščita IK 07. Dovoljeno temperaturno območje uporabe -15oC do + 40oC. Dovoljena priključna napetost 230V AC +/- 10%, 50 Hz in 175V do 275 V DC. Namenjena za stensko ali stropno montažo. Kompletno s setom piktogramov razpoznavnosti 22 m (SIST EN 1838). LED svetlobni vir 3,9W, svetilnost minimalno 486 lm. Adresabilna svetilka ima integrirano elektronsko predstikalno napravo z 20 mestnim nastavljivim stikalom. Svetilka omogoča mešano programiranje trajnega in pripravnega spoja na istem tokokrogu brez dodatnega kabliranja. Set priključnih sponk za linijsko vezavo 2 x 3 x 2,5mm2. 
Garancija 50.000 ur. 
Tip: din-Sicherheitstechnik; BASIC 2 E-LED RZ1/SL ILS</t>
    </r>
  </si>
  <si>
    <r>
      <rPr>
        <b/>
        <sz val="10"/>
        <rFont val="Calibri"/>
        <family val="2"/>
        <charset val="238"/>
        <scheme val="minor"/>
      </rPr>
      <t>Z2X</t>
    </r>
    <r>
      <rPr>
        <sz val="10"/>
        <rFont val="Calibri"/>
        <family val="2"/>
        <charset val="238"/>
        <scheme val="minor"/>
      </rPr>
      <t xml:space="preserve">
Piktogramska LED svetilka s prosojno dvostransko kapo, zaščita IP 42 (IP 65 z dodatkom), mehanska zaščita IK 07. Dovoljeno temperaturno območje uporabe -15oC do +40oC. Dovoljena priključna napetost 230V AC +/- 10%, 50 Hz in 175V do 275 V DC. Namenjena za stensko ali stropno montažo. Kompletno s setom piktogramov razpoznavnosti 22 m (SIST EN 1838). LED svetlobni vir 3,9W, svetilnost minimalno 486 lm. Adresabilna svetilka ima integrirano elektronsko predstikalno napravo z 20 mestnim nastavljivim stikalom. Svetilka omogoča mešano programiranje trajnega in pripravnega spoja na istem tokokrogu brez dodatnega kabliranja. Set priključnih sponk za linijsko vezavo 2 x 3 x 2,5mm2. 
Garancija 50.000 ur. 
Tip: din-Sicherheitstechnik; BASIC 2 E-LED RZ2 ILS</t>
    </r>
  </si>
  <si>
    <r>
      <rPr>
        <b/>
        <sz val="10"/>
        <rFont val="Calibri"/>
        <family val="2"/>
        <charset val="238"/>
        <scheme val="minor"/>
      </rPr>
      <t>Z4</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</si>
  <si>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r>
      <rPr>
        <b/>
        <sz val="10"/>
        <rFont val="Calibri"/>
        <family val="2"/>
        <charset val="238"/>
        <scheme val="minor"/>
      </rPr>
      <t>Z4Z</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</si>
  <si>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r>
      <rPr>
        <b/>
        <sz val="10"/>
        <rFont val="Calibri"/>
        <family val="2"/>
        <charset val="238"/>
        <scheme val="minor"/>
      </rPr>
      <t>Z5</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</si>
  <si>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t>Pribor za stensko montažo svetilk CONCEPT vzporedno z zidom. 
Tip: din-Sicherheitstechnik; Concept-WA-PP-G Kunststoff</t>
  </si>
  <si>
    <t>Piktogramska LED plošča za montažo na svetilke serije CONCEPT. Materijal pleksi steklo debeline 8 mm. Puščica LEVO/DESNO, razpoznavnost 32 m (SIST EN 1838). Laserska gravura za optimalno osvetlitev piktogramskih znakov z notranje strani. Klik-fix sistem za montažo piktograma brez orodja. Priloženi nosilci za stoječo ali visečo montažo. 
Tip: din-Sicherheitstechnik; Concept-S3-PL/PR</t>
  </si>
  <si>
    <r>
      <rPr>
        <b/>
        <sz val="10"/>
        <rFont val="Calibri"/>
        <family val="2"/>
        <charset val="238"/>
        <scheme val="minor"/>
      </rPr>
      <t>Z6V</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</si>
  <si>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t>Piktogramska LED plošča za montažo na svetilke serije CONCEPT. Material pleksi steklo debeline 8 mm. Puščica DOL, razpoznavnost 32 m (SIST EN 1838). Laserska gravura za optimalno osvetlitev piktogramskih znakov z notranje strani. Klik-fix sistem za montažo piktograma brez orodja. Priloženi nosilci za stoječo ali visečo montažo. 
Tip: din-Sicherheitstechnik; Concept-S3-PU</t>
  </si>
  <si>
    <r>
      <rPr>
        <b/>
        <sz val="10"/>
        <rFont val="Calibri"/>
        <family val="2"/>
        <charset val="238"/>
        <scheme val="minor"/>
      </rPr>
      <t>Z23</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Asimetrična optika za enakomerno osvetljevanje poti umika.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SL5 ILS</t>
    </r>
  </si>
  <si>
    <r>
      <rPr>
        <b/>
        <sz val="10"/>
        <rFont val="Calibri"/>
        <family val="2"/>
        <charset val="238"/>
        <scheme val="minor"/>
      </rPr>
      <t>Z4a</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</si>
  <si>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t>Doplačilo za barvo po izboru arhitekta, po lestvici RAL:</t>
  </si>
  <si>
    <r>
      <rPr>
        <b/>
        <sz val="10"/>
        <rFont val="Calibri"/>
        <family val="2"/>
        <charset val="238"/>
        <scheme val="minor"/>
      </rPr>
      <t>Z5Va</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</si>
  <si>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t>Pribor za popolno vgradnjo svetilk CONCEPT v sekundarne stropove. 
Tip: din-Sicherheitstechnik; CONCEPT-DE</t>
  </si>
  <si>
    <r>
      <rPr>
        <b/>
        <sz val="10"/>
        <rFont val="Calibri"/>
        <family val="2"/>
        <charset val="238"/>
        <scheme val="minor"/>
      </rPr>
      <t>Z6Va</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</si>
  <si>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r>
      <rPr>
        <b/>
        <sz val="10"/>
        <rFont val="Calibri"/>
        <family val="2"/>
        <charset val="238"/>
        <scheme val="minor"/>
      </rPr>
      <t>Z6Za</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</si>
  <si>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r>
      <rPr>
        <b/>
        <sz val="10"/>
        <rFont val="Calibri"/>
        <family val="2"/>
        <charset val="238"/>
        <scheme val="minor"/>
      </rPr>
      <t>Z7a</t>
    </r>
    <r>
      <rPr>
        <sz val="10"/>
        <rFont val="Calibri"/>
        <family val="2"/>
        <charset val="238"/>
        <scheme val="minor"/>
      </rPr>
      <t xml:space="preserve">
Piktogramska LED svetilka v patentirani din-LED-LASER tehnologiji. Ohišje za stropno in stensko vgradno montažo, bele barve RAL 9003. Z adresabilno predstikalno napravo za mešano programiranje trajnega in pripravnega spoja na istem tokokrogu brez dodatnega kabliranja. Možnost viseče montaže piktogramske plošče na pendah ali jeklenih vrveh.
Stopnja zaščite IP40. 
Dovoljeno temperaturno območje uporabe -15°C do +40°C. 
Dovoljena priključna napetost 230V AC +/-10%, 50 Hz in 220V DC +/-25%. 
Garancija 50.000 ur. 
Tip: din-Sicherheitstechnik; STRING 2 DE, hp Gr.2 ILS</t>
    </r>
  </si>
  <si>
    <t>Piktogramska LED plošča v patentirani din-LED-LASER tehnologiji, debelina plošče 16mm. Enakomerna osvetlitev piktograma dosežena z lasersko gravuro. Svetlobni vir integriran v ploščo. Zaprt rob standardno v beli barvi, po naročilu možna dobava v poljubnem RAL. Piktogramski znak do roba plošče omogoča maksimalno razdaljo razpoznavnosti.  
Razpoznavnost 22m, smer LEVO/DESNO. 
Garancija 50.000 ur. 
Tip: din-Sicherheitstechnik; STRING 2 DA/DE, Pikto Gr.2 PL/PR</t>
  </si>
  <si>
    <r>
      <rPr>
        <b/>
        <sz val="10"/>
        <rFont val="Calibri"/>
        <family val="2"/>
        <charset val="238"/>
        <scheme val="minor"/>
      </rPr>
      <t>Z8a</t>
    </r>
    <r>
      <rPr>
        <sz val="10"/>
        <rFont val="Calibri"/>
        <family val="2"/>
        <charset val="238"/>
        <scheme val="minor"/>
      </rPr>
      <t xml:space="preserve">
Piktogramska LED svetilka v patentirani din-LED-LASER tehnologiji. Ohišje za stropno in stensko vgradno montažo, bele barve RAL 9003. Z adresabilno predstikalno napravo za mešano programiranje trajnega in pripravnega spoja na istem tokokrogu brez dodatnega kabliranja. Možnost viseče montaže piktogramske plošče na pendah ali jeklenih vrveh.
Stopnja zaščite IP40. 
Dovoljeno temperaturno območje uporabe -15°C do +40°C. 
Dovoljena priključna napetost 230V AC +/-10%, 50 Hz in 220V DC +/-25%. 
Garancija 50.000 ur. 
Tip: din-Sicherheitstechnik; STRING 2 DE, hp Gr.2 ILS</t>
    </r>
  </si>
  <si>
    <t>Piktogramska LED plošča v patentirani din-LED-LASER tehnologiji, debelina plošče 16mm. Enakomerna osvetlitev piktograma dosežena z lasersko gravuro. Svetlobni vir integriran v ploščo. Zaprt rob standardno v beli barvi, po naročilu možna dobava v poljubnem RAL. Piktogramski znak do roba plošče omogoča maksimalno razdaljo razpoznavnosti.  
Razpoznavnost 22m, smer DOL. 
Garancija 50.000 ur. 
Tip: din-Sicherheitstechnik; STRING 2 DA/DE, Pikto Gr.2 PU</t>
  </si>
  <si>
    <r>
      <rPr>
        <b/>
        <sz val="10"/>
        <rFont val="Calibri"/>
        <family val="2"/>
        <charset val="238"/>
        <scheme val="minor"/>
      </rPr>
      <t>Z8La</t>
    </r>
    <r>
      <rPr>
        <sz val="10"/>
        <rFont val="Calibri"/>
        <family val="2"/>
        <charset val="238"/>
        <scheme val="minor"/>
      </rPr>
      <t xml:space="preserve">
Piktogramska LED svetilka v patentirani din-LED-LASER tehnologiji. Ohišje za stropno in stensko vgradno montažo, bele barve RAL 9003. Z adresabilno predstikalno napravo za mešano programiranje trajnega in pripravnega spoja na istem tokokrogu brez dodatnega kabliranja. Možnost viseče montaže piktogramske plošče na pendah ali jeklenih vrveh.
Stopnja zaščite IP40. 
Dovoljeno temperaturno območje uporabe -15°C do +40°C. 
Dovoljena priključna napetost 230V AC +/-10%, 50 Hz in 220V DC +/-25%. 
Garancija 50.000 ur. 
Tip: din-Sicherheitstechnik; STRING 2 DE, hp Gr.2 ILS</t>
    </r>
  </si>
  <si>
    <t>Piktogramska LED plošča v patentirani din-LED-LASER tehnologiji, debelina plošče 16mm. Enakomerna osvetlitev piktograma dosežena z lasersko gravuro. Svetlobni vir za osvetlitev piktograma integriran v plošči. Plošča ima dodatno funkcijo optimalne osvetlitve poti umika oz. opreme APZ. Zaprt rob standardno v beli barvi, po naročilu možna dobava v poljubnem RAL. Piktogramski znak do roba plošče omogoča maksimalno razdaljo razpoznavnosti.  
Razpoznavnost 22m, smer DOL. 
Garancija 50.000 ur. 
Tip: din-Sicherheitstechnik; STRING 2 DA/DE LA, Pikto Gr.2 PU</t>
  </si>
  <si>
    <r>
      <rPr>
        <b/>
        <sz val="10"/>
        <rFont val="Calibri"/>
        <family val="2"/>
        <charset val="238"/>
        <scheme val="minor"/>
      </rPr>
      <t>Z13a</t>
    </r>
    <r>
      <rPr>
        <sz val="10"/>
        <rFont val="Calibri"/>
        <family val="2"/>
        <charset val="238"/>
        <scheme val="minor"/>
      </rPr>
      <t xml:space="preserve">
LED svetilka za osvetljevanje evakuacijske poti, vgradna izvedba, simetrična optika. Ohišje polikarbonat, barva bela, RAL 9003, možnost dobave v poljubni barvi po izboru arhitekta. Zaščita IP40. Dovoljeno temperaturno območje uporabe -15°C do +40°C. Dovoljena priključna napetost 230V AC +/-10%, 50 Hz in 220V DC +/-25%. Adresabilna svetilka ima integrirano elektronsko predstikalno napravo z 20 mestnim nastavljivim stikalom. Svetilka omogoča mešano programiranje trajnega in pripravnega spoja na istem tokokrogu brez dodatnega kabliranja. Osvetlitev se dosega s tremi visoko zmogljivimi LED diodami moči 1W. 
Garancija 50.000 ur.
Tip: din-Sicherheitstechnik; STRING 2 power spot AP DE 4000K ILS</t>
    </r>
  </si>
  <si>
    <r>
      <rPr>
        <b/>
        <sz val="10"/>
        <rFont val="Calibri"/>
        <family val="2"/>
        <charset val="238"/>
        <scheme val="minor"/>
      </rPr>
      <t>Z15a</t>
    </r>
    <r>
      <rPr>
        <sz val="10"/>
        <rFont val="Calibri"/>
        <family val="2"/>
        <charset val="238"/>
        <scheme val="minor"/>
      </rPr>
      <t xml:space="preserve">
LED svetilka za osvetljevanje evakuacijske poti, vgradna izvedba, asimetrična optika. Ohišje polikarbonat, barva bela, RAL 9003, možnost dobave v poljubni barvi po izboru arhitekta. Zaščita IP40. Dovoljeno temperaturno območje uporabe -15°C do +40°C. Dovoljena priključna napetost 230V AC +/-10%, 50 Hz in 220V DC +/-25%. Adresabilna svetilka ima integrirano elektronsko predstikalno napravo z 20 mestnim nastavljivim stikalom. Svetilka omogoča mešano programiranje trajnega in pripravnega spoja na istem tokokrogu brez dodatnega kabliranja. Osvetlitev se dosega z visoko zmogljivo LED diodo moči 1W. 
Garancija 50.000 ur.
Tip: din-Sicherheitstechnik; STRING 2 eco spot SL DE 4000K ILS</t>
    </r>
  </si>
  <si>
    <r>
      <rPr>
        <b/>
        <sz val="10"/>
        <rFont val="Calibri"/>
        <family val="2"/>
        <charset val="238"/>
        <scheme val="minor"/>
      </rPr>
      <t>Z17a</t>
    </r>
    <r>
      <rPr>
        <sz val="10"/>
        <rFont val="Calibri"/>
        <family val="2"/>
        <charset val="238"/>
        <scheme val="minor"/>
      </rPr>
      <t xml:space="preserve">
LED varnostna svetilka za zunanjo montažo. Nadgradna, zaščita IP 65, mehanska zaščita IK 08. Material INOX V2A, prašno barvana, barva bela, RAL 9003. Dovoljeno temperaturno območje uporabe -15oC do +40oC. Dovoljena priključna napetost 230V AC +/-10%, 50 Hz in 220V DC +/-25%. Simetrična optika. Svetlobni vir: 3 x power LED 1,2W; skupna svetilnost minimalno 315 lm.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Shape SL, ILS, RAL 9003</t>
    </r>
  </si>
  <si>
    <r>
      <t xml:space="preserve">Dobava in montaža Kabelske police višine h=60 mm, širine w=200 mm in dolžine l=2000 mm </t>
    </r>
    <r>
      <rPr>
        <b/>
        <sz val="10"/>
        <rFont val="Calibri"/>
        <family val="2"/>
        <charset val="238"/>
        <scheme val="minor"/>
      </rPr>
      <t>KP60/200</t>
    </r>
    <r>
      <rPr>
        <sz val="10"/>
        <rFont val="Calibri"/>
        <family val="2"/>
        <charset val="238"/>
        <scheme val="minor"/>
      </rPr>
      <t xml:space="preserve"> iz pocinkane pločevine vključno s tipskimi POVEZOVALNIMI ELEMENTI KABELSKIH POLIC (kolena, stranski odcepi, križni razvod, reducirni elementi) in vijačnim materialom.  Proizvajalec HERMI   </t>
    </r>
  </si>
  <si>
    <t>ÖLFLEX® 100 H 2x1,5mm2</t>
  </si>
  <si>
    <t>ÖLFLEX® 100 H 3x1,5mm2</t>
  </si>
  <si>
    <t>ÖLFLEX® 100 H 5x1,5mm2</t>
  </si>
  <si>
    <t>ÖLFLEX® 100 H 3x2,5mm2</t>
  </si>
  <si>
    <t>ÖLFLEX® 100 H 5x4mm2</t>
  </si>
  <si>
    <t>ÖLFLEX® 100 H 5x6mm2</t>
  </si>
  <si>
    <t>Kovinski dvoprekatni parapetni kanal za montažo na steno,  s kovinsko pregrado, pokrovi in zaključnimi okvirji, dim:55x110, barva po izbiri arhitekta oz. invetitorja z dobavo in montažo.</t>
  </si>
  <si>
    <t>HODNIKI</t>
  </si>
  <si>
    <t>STOPNIŠČA</t>
  </si>
  <si>
    <t xml:space="preserve">Trifazni podometni fiksni priključek 400V, 16A, </t>
  </si>
  <si>
    <t>SMETI in SANITARIJE</t>
  </si>
  <si>
    <t>Sistem za neprekinjeno napajanje nazivne moči 3 kVA/2,4 kW v ON-line tehnologiji dvojne pretvorbe energije,  s korekcijo vhodnega faktorja PFC in avtomatskim by-passom, skladno z IEC62040-3 (VFI-SS-111)</t>
  </si>
  <si>
    <t>STIKALNI BLOK ATS+UPS</t>
  </si>
  <si>
    <t>ATS</t>
  </si>
  <si>
    <t>Avtomatsko preklopno stilkalo (ATS 100A/4P)</t>
  </si>
  <si>
    <t>Zajem signalov za tipanje prisotnosti in anomalije omrežja.
Krmiljen iz agregata izvede avtomatski preklop celotnega bremena na agregatsko napajanja ob izpadu omrežja in delujočem agregatu. 
Prilagojeno nazivni moči agregata, inštalirano v samostojni elektro omari za montažo na steno dim 500 x 400 x 200 mm. Na sprednji strani omare signalni lučki za stanje napajanja porabnikov. 
Dodana 2x prostonapetostna kontakta za signalizacijo stanja omrežnega in agregatskega kontaktorja.</t>
  </si>
  <si>
    <t>UPS</t>
  </si>
  <si>
    <t>STIKALNI BLOK ATS SKUPAJ:</t>
  </si>
  <si>
    <t>STIKALNI BLOK =K+STR</t>
  </si>
  <si>
    <t>STIKALNI BLOK  =K+STR SKUPAJ:</t>
  </si>
  <si>
    <t>Inštalacijski odklopnik ETIMAT P10 3P C63, ETI</t>
  </si>
  <si>
    <t>Inštalacijski odklopnik ETIMAT P10 3P C20, ETI</t>
  </si>
  <si>
    <t>Inštalacijski odklopnik ETIMAT P10 3P C10, ETI</t>
  </si>
  <si>
    <t>Inštalacijski odklopnik ETIMAT P10 1p C10, ETI</t>
  </si>
  <si>
    <t>STIKALNI BLOK =K+SB1</t>
  </si>
  <si>
    <t>Inštalacijski odklopnik ETIMAT 3P C25, ETI</t>
  </si>
  <si>
    <t>Inštalacijski odklopnik ETIMAT 3P B6, ETI</t>
  </si>
  <si>
    <t>Inštalacijski odklopnik ETIMAT 1p B16, ETI</t>
  </si>
  <si>
    <t>Inštalacijski odklopnik ETIMAT 1p B10, ETI</t>
  </si>
  <si>
    <t>Inštalacijski odklopnik ETIMAT 3P C16, ETI</t>
  </si>
  <si>
    <t>Inštalacijski odklopnik ETIMAT 1p C10, ETI</t>
  </si>
  <si>
    <t>STIKALNI BLOK =K+SB2</t>
  </si>
  <si>
    <t>STIKALNI BLOK  =K+SB2 SKUPAJ:</t>
  </si>
  <si>
    <t>STIKALNI BLOK  =K+SB1 SKUPAJ:</t>
  </si>
  <si>
    <t>Vgradno stikalo 20A/1</t>
  </si>
  <si>
    <t>Inštalacijski odklopnik ETIMAT 1p C16, ETI</t>
  </si>
  <si>
    <t>Inštalacijski odklopnik ETIMAT 3P C10, ETI</t>
  </si>
  <si>
    <t>Modularni kontaktor 230V, 20A, 4NO, ETI</t>
  </si>
  <si>
    <t>STIKALNI BLOK =K+GSB</t>
  </si>
  <si>
    <t>STIKALNI BLOK =K+GSB SKUPAJ:</t>
  </si>
  <si>
    <t>Inštalacijski odklopnik ETIMAT 3P C40, ETI</t>
  </si>
  <si>
    <t>Inštalacijski odklopnik ETIMAT 3P B16, ETI</t>
  </si>
  <si>
    <t>Inštalacijski odklopnik ETIMAT 1p B6, ETI</t>
  </si>
  <si>
    <t>Inštalacijski odklopnik ETIMAT 1p C6, ETI</t>
  </si>
  <si>
    <t>Inštalacijski odklopnik ETIMAT 2p C4, ETI</t>
  </si>
  <si>
    <t>Talilni vložek NV/NH 00 C KOMBI gL/gG, 315A, 500V</t>
  </si>
  <si>
    <t>STIKALNI BLOK =K+EV</t>
  </si>
  <si>
    <t>STIKALNI BLOK =K+EV SKUPAJ:</t>
  </si>
  <si>
    <t>Dodatna oprema za zaščito polnilnice - se vgradi v omaro =K+EV v kleti</t>
  </si>
  <si>
    <t>OPOMBA:
V STIKALNI BLOK SE VGRADIJO ELEMENTI 
PO NAVODILIH DOBAVITELJA EV POLNILNIH POSTAJ ZAJETI V PROJEKTANTSKEM POPISU EV POLNILNIC</t>
  </si>
  <si>
    <t>STIKALNI BLOK =K+SB-KRM-BT</t>
  </si>
  <si>
    <t>Prostostoječa omara z montažno ploščo 800x400x2000mm + Podstavek 100 mm</t>
  </si>
  <si>
    <t>STIKALNI BLOK =K+SB-BT/M</t>
  </si>
  <si>
    <t>STIKALNI BLOK  =K+SB-BT/M SKUPAJ:</t>
  </si>
  <si>
    <t>Prostostoječa omara z montažno ploščo 600x400x2000mm + Podstavek 100 mm</t>
  </si>
  <si>
    <t>STIKALNI BLOK =K+SB-BT/D</t>
  </si>
  <si>
    <t>STIKALNI BLOK  =K+SB-BT/D SKUPAJ:</t>
  </si>
  <si>
    <t>Talilni vložek NV/NH 00 C KOMBI gL/gG, 100A, 500V</t>
  </si>
  <si>
    <t>prenapetostnih odvodnikov II. stopnje tipa DR M 2P 255 FM, DEHN</t>
  </si>
  <si>
    <t>Vtični rele, 2 menjalna kontakta, 2x12A, 24VDC + Podnožje releja, 10A</t>
  </si>
  <si>
    <t>Rele, 24VDC, 20A, 2NO</t>
  </si>
  <si>
    <t>Kontaktor KNL180-11 24VAC</t>
  </si>
  <si>
    <t>Kontaktor KNL115-11 24VAC</t>
  </si>
  <si>
    <t>Napajalnik/Usmernik, 230-240V, 24VAC, 8A</t>
  </si>
  <si>
    <t>Vtični rele, 2 menjalna kontakta, 2x12A, 24VAC + Podnožje releja, 10A</t>
  </si>
  <si>
    <t>Napajalnik/Usmernik, SITOP SMART 240 W STABILIZED POWER SUPPLY INPUT: 120/230 V AC OUTPUT: 24 V DC / 10 A PFC VERSION</t>
  </si>
  <si>
    <t>SITOP SELECT 4-CHANNEL DIAGNOSIS MODULE INPUT: 24 V DC OUTPUT: 24 V DC/10 A PER CHANNEL OUTPUT CURRENT ADJUSTABLE 2-10 A</t>
  </si>
  <si>
    <t>MODULE TM3-4 ANALOG OUTPUTS, TM3AQ4</t>
  </si>
  <si>
    <t>3M CABLE,CNTR FOR EXTENSION, FREE WIRE, TWDFCW30K</t>
  </si>
  <si>
    <t>Rele 24VDC, 16A, 1NO, LED</t>
  </si>
  <si>
    <t>Preklopno stikalo (1-0-2) 20A, 2P</t>
  </si>
  <si>
    <t>Inštalacijski odklopnik 3P B6, ETI</t>
  </si>
  <si>
    <t>Inštalacijski odklopnik 3P C10 + Enota za indikacijo proženja (napaka)</t>
  </si>
  <si>
    <t>Inštalacijski odklopnik 1p C10 + Enota za indikacijo proženja (napaka)</t>
  </si>
  <si>
    <t>Inštalacijski odklopnik 3P C25 + Enota za indikacijo proženja (napaka)</t>
  </si>
  <si>
    <t>Inštalacijski odklopnik 3P C40 + Enota za indikacijo proženja (napaka)</t>
  </si>
  <si>
    <t>Inštalacijski odklopnik 3P C16 + Enota za indikacijo proženja (napaka)</t>
  </si>
  <si>
    <t>š</t>
  </si>
  <si>
    <t>xa</t>
  </si>
  <si>
    <t>xb</t>
  </si>
  <si>
    <t>xc</t>
  </si>
  <si>
    <t>xd</t>
  </si>
  <si>
    <t>xe</t>
  </si>
  <si>
    <t>xf</t>
  </si>
  <si>
    <t>xg</t>
  </si>
  <si>
    <t>STIKALNI BLOK =K+SBDEA</t>
  </si>
  <si>
    <t>STIKALNI BLOK  =K+SBDEA SKUPAJ:</t>
  </si>
  <si>
    <t>Talilni vložek NV/NH 00 C KOMBI gL/gG, 50A, 500V</t>
  </si>
  <si>
    <t>Prostostoječa omara z montažno ploščo 600x400x1800mm + Podstavek 100 mm</t>
  </si>
  <si>
    <t>Prostostoječa omara z montažno ploščo 600x400x1800mm + Podstavek 100 mm, dvojna vrata in kovinsko pregrado dim.1800x600x400mm</t>
  </si>
  <si>
    <t>STIKALNI BLOK =N+SB1</t>
  </si>
  <si>
    <t>Podometni stikalni blok, 4x24 modulov IP 30 , dim: 770x550x110mm, tip:HAGER FW424F. Vrata iz jeklene pločevine tip:HAGER.</t>
  </si>
  <si>
    <t>Diferenčno zaščitno stikalno  EFI-4 A S 63/0.3, ETI</t>
  </si>
  <si>
    <t>Inštalacijski odklopnik ETIMAT 3P C50, ETI</t>
  </si>
  <si>
    <t>STIKALNI BLOK  =N+SB1 SKUPAJ:</t>
  </si>
  <si>
    <t>STIKALNI BLOK =N+SB2</t>
  </si>
  <si>
    <t>STIKALNI BLOK  =N+SB2 SKUPAJ:</t>
  </si>
  <si>
    <t>STIKALNI BLOK =N+SB3</t>
  </si>
  <si>
    <t>STIKALNI BLOK  =N+SB3 SKUPAJ:</t>
  </si>
  <si>
    <t>STIKALNI BLOK =P+SB2</t>
  </si>
  <si>
    <t>STIKALNI BLOK  =P+SB2 SKUPAJ:</t>
  </si>
  <si>
    <t>STIKALNI BLOK =P+SB3</t>
  </si>
  <si>
    <t>STIKALNI BLOK  =P+SB3 SKUPAJ:</t>
  </si>
  <si>
    <t>Inštalacijski odklopnik ETIMAT 3P C63, ETI</t>
  </si>
  <si>
    <t>STIKALNI BLOK =P+SB4</t>
  </si>
  <si>
    <t>STIKALNI BLOK  =P+SB4 SKUPAJ:</t>
  </si>
  <si>
    <t>xh</t>
  </si>
  <si>
    <t>xi</t>
  </si>
  <si>
    <t>xj</t>
  </si>
  <si>
    <t xml:space="preserve">• Programiranje, testiranje, zagon
• Programiranje in zagon daljinskega vklopa
• Programiranje in zagon razsvetljave
• Programiranje in zagon senčil
• Programiranje in zagon oddaljenega dostopa
• Šolanje uporabnika
KNX/EIB Programiranje, parametriranje, enopolne sheme, svetovanje,…  </t>
  </si>
  <si>
    <t>ura</t>
  </si>
  <si>
    <r>
      <rPr>
        <b/>
        <i/>
        <sz val="10"/>
        <rFont val="Calibri"/>
        <family val="2"/>
        <charset val="238"/>
        <scheme val="minor"/>
      </rPr>
      <t>Brezkontaktna zapestnica s čipom Mifare</t>
    </r>
    <r>
      <rPr>
        <i/>
        <sz val="10"/>
        <rFont val="Calibri"/>
        <family val="2"/>
        <charset val="238"/>
        <scheme val="minor"/>
      </rPr>
      <t xml:space="preserve">
Zaprta zapestnica iz pralne, nevpojne, mehke plastike z vgrajenim Mifare čipom. Možnost izbire različnih barv. Zapestnica je namenjena za vstope v objekt, zaklepanje garderobnih omaric in brezgotovinsko plačevanje znotraj objekta.</t>
    </r>
    <r>
      <rPr>
        <b/>
        <i/>
        <sz val="10"/>
        <color rgb="FFFF0000"/>
        <rFont val="Calibri"/>
        <family val="2"/>
        <charset val="238"/>
        <scheme val="minor"/>
      </rPr>
      <t xml:space="preserve"> Število zapestnic se uskladi z naročnikom</t>
    </r>
  </si>
  <si>
    <t>BAZENSKA TEHNIKA</t>
  </si>
  <si>
    <t>ÖLFLEX CLASSIC 110 H 14G1mm2</t>
  </si>
  <si>
    <t>ÖLFLEX CLASSIC 110 H 7G1mm2</t>
  </si>
  <si>
    <t>ÖLFLEX CLASSIC 110 H 8G1mm2</t>
  </si>
  <si>
    <t>UNITRONIC LiHCH 2x1</t>
  </si>
  <si>
    <t>ÖLFLEX 100 H 3G1,5mm2</t>
  </si>
  <si>
    <t>ÖLFLEX 100 H 4G1,5mm2</t>
  </si>
  <si>
    <t>ÖLFLEX 100 H 5G1,5mm2</t>
  </si>
  <si>
    <t>ÖLFLEX 100 H 4G2,5mm2</t>
  </si>
  <si>
    <t>ÖLFLEX 100 H 4G4mm2</t>
  </si>
  <si>
    <t>ÖLFLEX 100 H 4G6mm2</t>
  </si>
  <si>
    <t>ÖLFLEX 100 H 5G2,5mm2</t>
  </si>
  <si>
    <t>ÖLFLEX CLASSIC 110 H 12G1mm2</t>
  </si>
  <si>
    <t>ÖLFLEX 100 H 3G2,5mm2</t>
  </si>
  <si>
    <t>UNITRONIC LiHCH 4x1</t>
  </si>
  <si>
    <t>ÖLFLEX® 100 H 5x16mm2</t>
  </si>
  <si>
    <t>ÖLFLEX® 100 H 4x1,5mm2</t>
  </si>
  <si>
    <t>Tesnjenje prehodov cevi in kablov za NN priključek vrtinskih črpalk</t>
  </si>
  <si>
    <t>Tesnjenje prehodov cevi in kablov za zunanjo EV polnilnice</t>
  </si>
  <si>
    <t>HSI 150-D3/58KS, sistemski pokrov za priklop 1 x EKK premera 40 mm</t>
  </si>
  <si>
    <t>HSI 150-D3/58KS, sistemski pokrov za priklop 1 x EKK premera 80 mm</t>
  </si>
  <si>
    <t>Tesnjenje prehodov cevi in kablov za NN priključek zunanjih garderob in DEA</t>
  </si>
  <si>
    <t>HSI 150-D3/58KS, sistemski pokrov za priklop 2 x EKK premera 80 mm</t>
  </si>
  <si>
    <t>HSI 150-D3/58KS, sistemski pokrov za priklop 2 x EKK premera 40 mm</t>
  </si>
  <si>
    <t>OPOMBA: Pred dobavo je potrebno uskladiti komplete za tesnenje kablov s sprojektiranimi cevmi in kabli projekta.</t>
  </si>
  <si>
    <t xml:space="preserve">  f 80 mm                                   </t>
  </si>
  <si>
    <t>od 0,08do 0,25m2</t>
  </si>
  <si>
    <t>Dobava in polaganje napajalnega kabla. Kabel je položen po kabelskih policah.</t>
  </si>
  <si>
    <t xml:space="preserve">Izkop jame za izdelavo kabelskega jaška fi 1m v zemlji , namestitev litoželeznega pokrova težke izvedbe, izdelava uvodnih oken z ugraditvijo položenih PVC cevi </t>
  </si>
  <si>
    <t>Izkop kabelskega jarka: 0.60x0.80m (150m)</t>
  </si>
  <si>
    <t>Izdelava kabelske blazine globine: 0,2x0,6 (150m)</t>
  </si>
  <si>
    <t xml:space="preserve">Dobava in polaganje cevi STIGMAFLEX v izkopani jarek. </t>
  </si>
  <si>
    <t>KOMUNIKACIJSKO VOZLIŠČE: =K+KV1</t>
  </si>
  <si>
    <t>KOMUNIKACIJSKO VOZLIŠČE =K+KV1 SKUPAJ:</t>
  </si>
  <si>
    <t>KOMUNIKACIJSKO VOZLIŠČE: =K+KV2</t>
  </si>
  <si>
    <t>KOMUNIKACIJSKO VOZLIŠČE =K+KV2 SKUPAJ:</t>
  </si>
  <si>
    <t>Avdio naprava v sestavi</t>
  </si>
  <si>
    <t>Tokovni ojačevalnik  za tokovno zanko , ILD500</t>
  </si>
  <si>
    <t>Avdio mikser 4- kanalni, 1 HE</t>
  </si>
  <si>
    <t>U505BPH
Brezžični naglavni mikrofon. 192 nastavljivih frekvenc v UHF frekvenčnem območju. 
Sprejemnik je v kovinskem ohišju, z displayem, dve anteni na BNC konektorju. Ročni oddajnik ima barvne nastavke.</t>
  </si>
  <si>
    <t>Stensko ohišje 6 HE/19"</t>
  </si>
  <si>
    <t>Montaža opreme</t>
  </si>
  <si>
    <t>PF žica  2,5 mm2 za induktivno zanko</t>
  </si>
  <si>
    <t>Polaganje  - izvedba tokovne zanke v tlaku  tik pod   finalnim tlakom</t>
  </si>
  <si>
    <t>Montaža opreme, priklop, nastavitve , preizkus</t>
  </si>
  <si>
    <t>Instalacijski  finožični kabel    2 x 0,75 mm2 (PPL ali slični)</t>
  </si>
  <si>
    <t>Instalacijski gfinožični kabel   3 x 0,75 mm2 (PPL ali slični)</t>
  </si>
  <si>
    <t xml:space="preserve">Instalacijski  kabel   2 x 1,5 mm2                       </t>
  </si>
  <si>
    <t>Drobni, vezni in pritrdilni material</t>
  </si>
  <si>
    <t>Napisne ploščice za naslove elementov</t>
  </si>
  <si>
    <t>Označevanje in programiranje elementov</t>
  </si>
  <si>
    <t>Programiranje in spuščanje v pogon požarne centrale</t>
  </si>
  <si>
    <t>Sodelovanje pri pregledu s strani pooblaščene inštitucije</t>
  </si>
  <si>
    <t>Kalibriranje, adresiranje in povezava plinskih javljalnikov</t>
  </si>
  <si>
    <t>Nastavitev linijskih javljalnikov</t>
  </si>
  <si>
    <t>DIESEL ELEKTRIČNI AGREGAT</t>
  </si>
  <si>
    <t>Dizelski električni agregat kot MIDES tip FE66I1-S-A</t>
  </si>
  <si>
    <t>Nazivna trajna moč: najmanj 60 kVA</t>
  </si>
  <si>
    <t>Delovna trajna moč: najmanj 48 kW</t>
  </si>
  <si>
    <t>Trenutna nazivna moč: najmanj 66 kVA</t>
  </si>
  <si>
    <t>Trenutna delovna moč: najmanj 52,8 kW</t>
  </si>
  <si>
    <t>Nazivna napetost: 400/230 V</t>
  </si>
  <si>
    <t>Nazivna frekvenca: 50 Hz</t>
  </si>
  <si>
    <t>Vrtljaji : 1500 /min</t>
  </si>
  <si>
    <t>Faktor moči: 0,8</t>
  </si>
  <si>
    <t>Pogonski motor kot Iveco FPT N45SM1A</t>
  </si>
  <si>
    <t>Tekočinsko hlajen 4-taktni dizelski motor z direktnim vbrizgom in turbinskim polnilnikom</t>
  </si>
  <si>
    <t>Vrsta: 4 valjni v liniji</t>
  </si>
  <si>
    <t>Največja moč motorja najmanj: 59 kWm</t>
  </si>
  <si>
    <t xml:space="preserve">Nivo emisij: Stage 2 </t>
  </si>
  <si>
    <t>Napetost zagonskih akumulatorjev: 12 V 100Ah</t>
  </si>
  <si>
    <t>Največja poraba goriva pri 75 % obremenitvi  10,2  l/h</t>
  </si>
  <si>
    <t>Generator</t>
  </si>
  <si>
    <t xml:space="preserve">Sinhronski generator kot MECCALTE ECP32-2M/4 </t>
  </si>
  <si>
    <t>Trajna moč generatorja najmanj: 63 kVA</t>
  </si>
  <si>
    <t>Nazivna medfazna napetost: 400V</t>
  </si>
  <si>
    <t>Nazivna fazna napetost: 230V</t>
  </si>
  <si>
    <t>Nazivna frekvenca: 50Hz</t>
  </si>
  <si>
    <t>Stopnja zaščite: IP23</t>
  </si>
  <si>
    <t>Zvočno izolirano ohišje za zunanjo ali notranjo montažo.</t>
  </si>
  <si>
    <t xml:space="preserve">Ohišje prašno barvano. </t>
  </si>
  <si>
    <t>Dvoplaščni rezervoar za gorivo</t>
  </si>
  <si>
    <t>Grelnik pogonskega motorja</t>
  </si>
  <si>
    <t>Grelnik pogonskega motorja je montiran na podnožje agregata. Vzdržuje primerno temperaturo in omogoča lažji zagon in takojšnjo obremenitev motorja. Grelnik se napaja iz električnega omrežja.</t>
  </si>
  <si>
    <t>Akumulatorski polnilnik</t>
  </si>
  <si>
    <t>Akumulatorski polnilnik je montiran v notranjosti elektro komandne omare. Vzdržuje napolnjenost akumulatorjev z električno energijo. Polnilnik je procesorsko krmiljen in se napaja iz električnega omrežja.</t>
  </si>
  <si>
    <t>Ročna črpalka za črpanje motornega olja</t>
  </si>
  <si>
    <t>Ročna črpalka, ki je montirana na podnožje agregata omogoča črpanje izrabljenega motornega olja iz oljnega korita.</t>
  </si>
  <si>
    <t>Elektro komandna omara s panelom kot AMF25</t>
  </si>
  <si>
    <t>Montirana na podnožje agregata. Služi za nadzor in upravljanje dizelskega električnega agregata. Omogoča:</t>
  </si>
  <si>
    <t xml:space="preserve">Samodejni zagon agregata ob izpadu ali anomalijah na omrežju. </t>
  </si>
  <si>
    <t>Ročni zagon in zaustavitev agregata</t>
  </si>
  <si>
    <t>Testni zagon agregata</t>
  </si>
  <si>
    <t>Samodejni testni zagon agregata (uporabnik nastavi dan, uro in čas trajanja testa).</t>
  </si>
  <si>
    <t>Merjenje električnih veličin dizelskega agregata:</t>
  </si>
  <si>
    <t>Napetost generatorja (V): L1, L2 in L3</t>
  </si>
  <si>
    <t>Tok generatorja (A): L1, L2 in L3</t>
  </si>
  <si>
    <t>Frekvenca generatorja (Hz):</t>
  </si>
  <si>
    <t>Merjenje električnih veličin omrežja:</t>
  </si>
  <si>
    <t>Napetost (V): L1, L2 in L3</t>
  </si>
  <si>
    <t>Frekvenca omrežja (Hz)</t>
  </si>
  <si>
    <t>Merjenje mehanskih veličin dizelskega agregata:</t>
  </si>
  <si>
    <t>Nivo goriva v dnevnem rezervoarju v %</t>
  </si>
  <si>
    <t>Število vrtljajev pogonskega motorja</t>
  </si>
  <si>
    <t>Števec delovnih ur</t>
  </si>
  <si>
    <t>Števec ur do naslednjega servisa</t>
  </si>
  <si>
    <t>Temperatura hladilne tekočine pogonskega motorja</t>
  </si>
  <si>
    <t>Tlak motornega olja</t>
  </si>
  <si>
    <t>Beleženje:</t>
  </si>
  <si>
    <t>Število zagonov pogonskega motorja</t>
  </si>
  <si>
    <t>Zgodovino dogodkov in alarmov</t>
  </si>
  <si>
    <t xml:space="preserve">Omara je opremljena z LCD prikazovalnikom in tipkami za upravljanje ter stikalom za izklop v sili. </t>
  </si>
  <si>
    <t xml:space="preserve">Transport </t>
  </si>
  <si>
    <t>Dostava in montaža agregata na predvideno mikrolokacijo.</t>
  </si>
  <si>
    <t>Kabelske povezave med DEA in ATS</t>
  </si>
  <si>
    <t xml:space="preserve">Priklop signalizacije na pripravljeno in označeno inštalacijo. </t>
  </si>
  <si>
    <t>Čiščenje objekta po končanih delih</t>
  </si>
  <si>
    <t>Odvoz materiala na trajno deponijo.</t>
  </si>
  <si>
    <t>Navodilo za uporabo agregata v Slovenščini</t>
  </si>
  <si>
    <t>Električne sheme agregata</t>
  </si>
  <si>
    <t>Potrdilo o tovarniškem preskusu agregata pri proizvajalcu.</t>
  </si>
  <si>
    <t>Izjava o skladnosti (CE certifikat)</t>
  </si>
  <si>
    <t>Zagon naprave s strani pooblaščenega serviserja in izdaja garancijskih listin</t>
  </si>
  <si>
    <t>Usposabljanje uporabnika</t>
  </si>
  <si>
    <t>Po zaključeni primopredaji se izvede usposabljanje končnega uporabnika na montirani opremi.</t>
  </si>
  <si>
    <t>DIESEL ELEKTRIČNI AGREGAT SKUPAJ:</t>
  </si>
  <si>
    <t>OPREMA OZVOČENJA - SEJNE SOBE SKUPAJ</t>
  </si>
  <si>
    <t>INDUKTIVNA ZANKA ZA SLUŠNO PRIZADETE - TELOVADNICE</t>
  </si>
  <si>
    <t>INDUKTIVNA ZANKA ZA SLUŠNO PRIZADETE - TELOVADNICE SKUPAJ:</t>
  </si>
  <si>
    <t>Controller TM241CE40T,  PLC COMPACT 24IO ETHERNET TRANSISTOR PNP</t>
  </si>
  <si>
    <t>MODULE NETWORK TM4-4 ETHERNET, TM4ES4</t>
  </si>
  <si>
    <t>MODULE TM3-32 INPUTS HE10, TM3DI32K</t>
  </si>
  <si>
    <t>TM3 DIO ETHERNET MODUL, TM3BCEIP</t>
  </si>
  <si>
    <t>MODULE TM3-32 OUTPUTS TR.SOURCE HE10, TM3DQ32K</t>
  </si>
  <si>
    <t>MODULE TM3-8 ANALOG INPUTS, TM3AI8</t>
  </si>
  <si>
    <t>Monitor na dotik 7"ST6 BASIC HMI 7", HMIST6400</t>
  </si>
  <si>
    <t>Programiranje, testiranje, parametriranje, zagon in šolanje sistema bazenske tehnike</t>
  </si>
  <si>
    <t>Delilnik 19", 24xRJ-45 PoE, STP, Real10 Cat.6, 1HE, z zaključevanjem</t>
  </si>
  <si>
    <t>KOMUNIKACIJSKA OPREMA ZA SLUŠNO PRIZADETE - RECEPCIJA</t>
  </si>
  <si>
    <t>Naprava za dvosmerno komunikacijo za  blagajniška okenca, notranja enota  z napajalnikom  zvočnikom in mikrofonom na gibljivem vratu, dadpterjem 230V, izhod za priklop na ojačevalnik za tokovno zanko, zunanja enota  z zvočnikom in mikrofonom.</t>
  </si>
  <si>
    <t>ojačevalnik za  indukcijsko zanko</t>
  </si>
  <si>
    <t>KOMUNIKACIJSKA OPREMA ZA SLUŠNO PRIZADETE - RECEPCIJA SKUPAJ:</t>
  </si>
  <si>
    <t>LOVILNI SISTEM STRELOVODNE INSTALACIJE</t>
  </si>
  <si>
    <r>
      <t xml:space="preserve">Dobava in montaža slemenskega/strešnega nosilnega elementa </t>
    </r>
    <r>
      <rPr>
        <b/>
        <sz val="10"/>
        <rFont val="Calibri"/>
        <family val="2"/>
        <charset val="238"/>
        <scheme val="minor"/>
      </rPr>
      <t>SON16</t>
    </r>
    <r>
      <rPr>
        <sz val="10"/>
        <rFont val="Calibri"/>
        <family val="2"/>
        <charset val="238"/>
        <scheme val="minor"/>
      </rPr>
      <t xml:space="preserve"> iz nerjavečega jekla</t>
    </r>
    <r>
      <rPr>
        <b/>
        <sz val="10"/>
        <rFont val="Calibri"/>
        <family val="2"/>
        <charset val="238"/>
        <scheme val="minor"/>
      </rPr>
      <t xml:space="preserve"> </t>
    </r>
    <r>
      <rPr>
        <sz val="10"/>
        <rFont val="Calibri"/>
        <family val="2"/>
        <charset val="238"/>
        <scheme val="minor"/>
      </rPr>
      <t xml:space="preserve">za pritrjevanje strelovodnega vodnika AH1 Al fi 8mm na pločevinasto kritino. 
Proizvajalec HERMI
</t>
    </r>
  </si>
  <si>
    <t>ODVODNI SISTEM STRELOVODNE INSTALACIJE</t>
  </si>
  <si>
    <t>KONTAKTNI MATERIAL IN STRELOVODNI VODNIKI</t>
  </si>
  <si>
    <t>OZEMLJITVENI SISTEM STRELOVODNE INSTALACIJE IN IZENAČITVE POTENCIALOV</t>
  </si>
  <si>
    <r>
      <t xml:space="preserve">Dobava in montaža strešnega nosilnega elementa </t>
    </r>
    <r>
      <rPr>
        <b/>
        <sz val="10"/>
        <rFont val="Calibri"/>
        <family val="2"/>
        <charset val="238"/>
        <scheme val="minor"/>
      </rPr>
      <t>SON17 A</t>
    </r>
    <r>
      <rPr>
        <sz val="10"/>
        <rFont val="Calibri"/>
        <family val="2"/>
        <charset val="238"/>
        <scheme val="minor"/>
      </rPr>
      <t xml:space="preserve"> iz PVC</t>
    </r>
    <r>
      <rPr>
        <b/>
        <sz val="10"/>
        <rFont val="Calibri"/>
        <family val="2"/>
        <charset val="238"/>
        <scheme val="minor"/>
      </rPr>
      <t xml:space="preserve"> </t>
    </r>
    <r>
      <rPr>
        <sz val="10"/>
        <rFont val="Calibri"/>
        <family val="2"/>
        <charset val="238"/>
        <scheme val="minor"/>
      </rPr>
      <t xml:space="preserve">za pritrjevanje strelovodnega vodnika AH1 Al fi 8mm na PVC kritine SIKA, PROTAN in podobno. 
Proizvajalec HERMI
</t>
    </r>
  </si>
  <si>
    <r>
      <t xml:space="preserve">Dobava in montaža lovilne palice </t>
    </r>
    <r>
      <rPr>
        <b/>
        <sz val="10"/>
        <rFont val="Calibri"/>
        <family val="2"/>
        <charset val="238"/>
        <scheme val="minor"/>
      </rPr>
      <t xml:space="preserve">LOP2,0 </t>
    </r>
    <r>
      <rPr>
        <sz val="10"/>
        <rFont val="Calibri"/>
        <family val="2"/>
        <charset val="238"/>
        <scheme val="minor"/>
      </rPr>
      <t xml:space="preserve">višine h=2,0m vključno z ustreznim pritrdilnim materialom za montažo na kovinske stebre ograje. 
Proizvajalec HERMI
</t>
    </r>
  </si>
  <si>
    <r>
      <t xml:space="preserve">Dobava in montaža lovilne palice </t>
    </r>
    <r>
      <rPr>
        <b/>
        <sz val="10"/>
        <rFont val="Calibri"/>
        <family val="2"/>
        <charset val="238"/>
        <scheme val="minor"/>
      </rPr>
      <t xml:space="preserve">LOP7,0 </t>
    </r>
    <r>
      <rPr>
        <sz val="10"/>
        <rFont val="Calibri"/>
        <family val="2"/>
        <charset val="238"/>
        <scheme val="minor"/>
      </rPr>
      <t xml:space="preserve">višine h=7,0m vključno z ustreznim pritrdilnim materialom za montažo na kovinske stebre ograje. 
Proizvajalec HERMI
</t>
    </r>
  </si>
  <si>
    <r>
      <t xml:space="preserve">Dobava in montaža zidnega nosilnega elementa </t>
    </r>
    <r>
      <rPr>
        <b/>
        <sz val="10"/>
        <rFont val="Calibri"/>
        <family val="2"/>
        <charset val="238"/>
        <scheme val="minor"/>
      </rPr>
      <t>SON16</t>
    </r>
    <r>
      <rPr>
        <sz val="10"/>
        <rFont val="Calibri"/>
        <family val="2"/>
        <charset val="238"/>
        <scheme val="minor"/>
      </rPr>
      <t xml:space="preserve"> iz nerjavečega jekla</t>
    </r>
    <r>
      <rPr>
        <b/>
        <sz val="10"/>
        <rFont val="Calibri"/>
        <family val="2"/>
        <charset val="238"/>
        <scheme val="minor"/>
      </rPr>
      <t xml:space="preserve"> </t>
    </r>
    <r>
      <rPr>
        <sz val="10"/>
        <rFont val="Calibri"/>
        <family val="2"/>
        <charset val="238"/>
        <scheme val="minor"/>
      </rPr>
      <t xml:space="preserve">za pritrjevanje strelovodnega vodnika AH1 Al fi 8mm na kovinske stebre ograje. 
Proizvajalec HERMI
</t>
    </r>
  </si>
  <si>
    <r>
      <t xml:space="preserve">Dobava in montaža zidnega nosilnega elementa </t>
    </r>
    <r>
      <rPr>
        <b/>
        <sz val="10"/>
        <rFont val="Calibri"/>
        <family val="2"/>
        <charset val="238"/>
        <scheme val="minor"/>
      </rPr>
      <t xml:space="preserve">ZON03 DIREKT </t>
    </r>
    <r>
      <rPr>
        <sz val="10"/>
        <rFont val="Calibri"/>
        <family val="2"/>
        <charset val="238"/>
        <scheme val="minor"/>
      </rPr>
      <t xml:space="preserve">za pritrjevanje  okroglega strelovodnega vodnika RH3*H2 fi 8mm na trde stene - izvedba podometnih odvodov. 
Proizvajalec HERMI
</t>
    </r>
  </si>
  <si>
    <r>
      <t xml:space="preserve">Dobava in montaža instalacijske samougasne cevi </t>
    </r>
    <r>
      <rPr>
        <b/>
        <sz val="10"/>
        <rFont val="Calibri"/>
        <family val="2"/>
        <charset val="238"/>
        <scheme val="minor"/>
      </rPr>
      <t>PVC</t>
    </r>
    <r>
      <rPr>
        <sz val="10"/>
        <rFont val="Calibri"/>
        <family val="2"/>
        <charset val="238"/>
        <scheme val="minor"/>
      </rPr>
      <t xml:space="preserve"> v katero se vstavi vodnik RH3*H2 Rf fi 8mm in se na steno pritrdi z nosilcem ZON03 DIREKT. 
Proizvajalec HERMI
</t>
    </r>
  </si>
  <si>
    <r>
      <t xml:space="preserve">Dobava in montaža pohodne merilne omarice </t>
    </r>
    <r>
      <rPr>
        <b/>
        <sz val="10"/>
        <rFont val="Calibri"/>
        <family val="2"/>
        <charset val="238"/>
        <scheme val="minor"/>
      </rPr>
      <t>ZON07</t>
    </r>
    <r>
      <rPr>
        <sz val="10"/>
        <rFont val="Calibri"/>
        <family val="2"/>
        <charset val="238"/>
        <scheme val="minor"/>
      </rPr>
      <t xml:space="preserve"> </t>
    </r>
    <r>
      <rPr>
        <b/>
        <sz val="10"/>
        <rFont val="Calibri"/>
        <family val="2"/>
        <charset val="238"/>
        <scheme val="minor"/>
      </rPr>
      <t xml:space="preserve"> </t>
    </r>
    <r>
      <rPr>
        <sz val="10"/>
        <rFont val="Calibri"/>
        <family val="2"/>
        <charset val="238"/>
        <scheme val="minor"/>
      </rPr>
      <t xml:space="preserve">za izvedbo merilnih spojev pri podometni izvedbi vertikalnih odvodov. Proizvajalec HERMI
</t>
    </r>
  </si>
  <si>
    <r>
      <t xml:space="preserve">Dobava in montaža merilne sponke </t>
    </r>
    <r>
      <rPr>
        <b/>
        <sz val="10"/>
        <rFont val="Calibri"/>
        <family val="2"/>
        <charset val="238"/>
        <scheme val="minor"/>
      </rPr>
      <t xml:space="preserve">KON02 </t>
    </r>
    <r>
      <rPr>
        <sz val="10"/>
        <rFont val="Calibri"/>
        <family val="2"/>
        <charset val="238"/>
        <scheme val="minor"/>
      </rPr>
      <t xml:space="preserve"> za izdelavo merilnega spoja med strelovodnim vodnikom AH1 in ozemljilnim trakom. Proizvajalec HERMI
</t>
    </r>
  </si>
  <si>
    <r>
      <t xml:space="preserve">Dobava in montaža sponke </t>
    </r>
    <r>
      <rPr>
        <b/>
        <sz val="10"/>
        <rFont val="Calibri"/>
        <family val="2"/>
        <charset val="238"/>
        <scheme val="minor"/>
      </rPr>
      <t xml:space="preserve">KON03 </t>
    </r>
    <r>
      <rPr>
        <sz val="10"/>
        <rFont val="Calibri"/>
        <family val="2"/>
        <charset val="238"/>
        <scheme val="minor"/>
      </rPr>
      <t xml:space="preserve">iz nerjavečega jekla za izvedbo vijačnih merilnih  spojev med okroglimi strelovodnimi vodniki ter kovinskimi konstrukcijami. 
Proizvajalec HERMI
</t>
    </r>
  </si>
  <si>
    <r>
      <t xml:space="preserve">Dobava in montaža sponke </t>
    </r>
    <r>
      <rPr>
        <b/>
        <sz val="10"/>
        <rFont val="Calibri"/>
        <family val="2"/>
        <charset val="238"/>
        <scheme val="minor"/>
      </rPr>
      <t>KON04 A</t>
    </r>
    <r>
      <rPr>
        <sz val="10"/>
        <rFont val="Calibri"/>
        <family val="2"/>
        <charset val="238"/>
        <scheme val="minor"/>
      </rPr>
      <t xml:space="preserve"> iz nerjavečega jekla za medsebojno spajanje okroglih strelovodnih vodnikov. 
Proizvajalec HERMI
</t>
    </r>
  </si>
  <si>
    <r>
      <t xml:space="preserve">Dobava in montaža kontaktne sponke </t>
    </r>
    <r>
      <rPr>
        <b/>
        <sz val="10"/>
        <rFont val="Calibri"/>
        <family val="2"/>
        <charset val="238"/>
        <scheme val="minor"/>
      </rPr>
      <t>KON05</t>
    </r>
    <r>
      <rPr>
        <sz val="10"/>
        <rFont val="Calibri"/>
        <family val="2"/>
        <charset val="238"/>
        <scheme val="minor"/>
      </rPr>
      <t xml:space="preserve"> iz nerjavečega jekla za izvedbo kontaktnih spojev med strelovodnim vodnikom AH1 Al fi 8mm in pločevinastimi deli. 
Proizvajalec HERMI
</t>
    </r>
  </si>
  <si>
    <r>
      <t xml:space="preserve">Dobava in montaža sponke </t>
    </r>
    <r>
      <rPr>
        <b/>
        <sz val="10"/>
        <rFont val="Calibri"/>
        <family val="2"/>
        <charset val="238"/>
        <scheme val="minor"/>
      </rPr>
      <t>KON07</t>
    </r>
    <r>
      <rPr>
        <sz val="10"/>
        <rFont val="Calibri"/>
        <family val="2"/>
        <charset val="238"/>
        <scheme val="minor"/>
      </rPr>
      <t xml:space="preserve"> iz nerjavečega jekla za povezovanje okroglega strelovodnega vodnika na lovilne palice. Proizvajalec HERMI
</t>
    </r>
  </si>
  <si>
    <r>
      <t xml:space="preserve">Dobava in montaža oznak merilnih mest </t>
    </r>
    <r>
      <rPr>
        <b/>
        <sz val="10"/>
        <rFont val="Calibri"/>
        <family val="2"/>
        <charset val="238"/>
        <scheme val="minor"/>
      </rPr>
      <t>MŠ.</t>
    </r>
    <r>
      <rPr>
        <sz val="10"/>
        <rFont val="Calibri"/>
        <family val="2"/>
        <charset val="238"/>
        <scheme val="minor"/>
      </rPr>
      <t xml:space="preserve"> 
Proizvajalec HERMI
</t>
    </r>
  </si>
  <si>
    <r>
      <t xml:space="preserve">Dobava in montaža odkapnika </t>
    </r>
    <r>
      <rPr>
        <b/>
        <sz val="10"/>
        <rFont val="Calibri"/>
        <family val="2"/>
        <charset val="238"/>
        <scheme val="minor"/>
      </rPr>
      <t>KON21</t>
    </r>
    <r>
      <rPr>
        <sz val="10"/>
        <rFont val="Calibri"/>
        <family val="2"/>
        <charset val="238"/>
        <scheme val="minor"/>
      </rPr>
      <t xml:space="preserve">. 
Proizvajalec HERMI
</t>
    </r>
  </si>
  <si>
    <r>
      <t xml:space="preserve">Dobava in montaža strelovodnega vodnika </t>
    </r>
    <r>
      <rPr>
        <b/>
        <sz val="10"/>
        <rFont val="Calibri"/>
        <family val="2"/>
        <charset val="238"/>
        <scheme val="minor"/>
      </rPr>
      <t>AH1</t>
    </r>
    <r>
      <rPr>
        <sz val="10"/>
        <rFont val="Calibri"/>
        <family val="2"/>
        <charset val="238"/>
        <scheme val="minor"/>
      </rPr>
      <t xml:space="preserve"> Al fi 8mm na tipske strelovodne nosilne elemente. 
Proizvajalec HERMI
</t>
    </r>
  </si>
  <si>
    <r>
      <t xml:space="preserve">Dobava in montaža strelovodnega vodnika </t>
    </r>
    <r>
      <rPr>
        <b/>
        <sz val="10"/>
        <rFont val="Calibri"/>
        <family val="2"/>
        <charset val="238"/>
        <scheme val="minor"/>
      </rPr>
      <t>RH3*H2</t>
    </r>
    <r>
      <rPr>
        <sz val="10"/>
        <rFont val="Calibri"/>
        <family val="2"/>
        <charset val="238"/>
        <scheme val="minor"/>
      </rPr>
      <t xml:space="preserve"> Rf fi 8mm na tipske strelovodne nosilne elemente. 
Proizvajalec HERMI
</t>
    </r>
  </si>
  <si>
    <r>
      <t xml:space="preserve">Dobava in montaža ploščatega vodnika </t>
    </r>
    <r>
      <rPr>
        <b/>
        <sz val="10"/>
        <rFont val="Calibri"/>
        <family val="2"/>
        <charset val="238"/>
        <scheme val="minor"/>
      </rPr>
      <t>RH1*H2</t>
    </r>
    <r>
      <rPr>
        <sz val="10"/>
        <rFont val="Calibri"/>
        <family val="2"/>
        <charset val="238"/>
        <scheme val="minor"/>
      </rPr>
      <t xml:space="preserve"> 30x3,5 mm iz nerjavečega jekla 30x3,5 mm za izvedbo ozemljitvene instalacije. Proizvajalec HERMI
</t>
    </r>
  </si>
  <si>
    <r>
      <t xml:space="preserve">Dobava in montaža sponke </t>
    </r>
    <r>
      <rPr>
        <b/>
        <sz val="10"/>
        <rFont val="Calibri"/>
        <family val="2"/>
        <charset val="238"/>
        <scheme val="minor"/>
      </rPr>
      <t xml:space="preserve">KON01 </t>
    </r>
    <r>
      <rPr>
        <sz val="10"/>
        <rFont val="Calibri"/>
        <family val="2"/>
        <charset val="238"/>
        <scheme val="minor"/>
      </rPr>
      <t xml:space="preserve">iz nerjavečega jekla za izvedbo spojev med ploščatim strelovodnim vodniki. 
Proizvajalec HERMI
</t>
    </r>
  </si>
  <si>
    <r>
      <t xml:space="preserve">Dobava in montaža sponke </t>
    </r>
    <r>
      <rPr>
        <b/>
        <sz val="10"/>
        <rFont val="Calibri"/>
        <family val="2"/>
        <charset val="238"/>
        <scheme val="minor"/>
      </rPr>
      <t xml:space="preserve">KON01 </t>
    </r>
    <r>
      <rPr>
        <sz val="10"/>
        <rFont val="Calibri"/>
        <family val="2"/>
        <charset val="238"/>
        <scheme val="minor"/>
      </rPr>
      <t xml:space="preserve">iz nerjavečega jekla za izvedbo vijačnih merilnih  spojev med ploščatimi strelovodnimi vodniki ter kovinskimi konstrukcijami. 
Proizvajalec HERMI
</t>
    </r>
  </si>
  <si>
    <r>
      <t xml:space="preserve">Dobava in montaža sponke </t>
    </r>
    <r>
      <rPr>
        <b/>
        <sz val="10"/>
        <rFont val="Calibri"/>
        <family val="2"/>
        <charset val="238"/>
        <scheme val="minor"/>
      </rPr>
      <t xml:space="preserve">KON09 </t>
    </r>
    <r>
      <rPr>
        <sz val="10"/>
        <rFont val="Calibri"/>
        <family val="2"/>
        <charset val="238"/>
        <scheme val="minor"/>
      </rPr>
      <t xml:space="preserve">iz jekla za izvedbo spojev med ploščatimi strelovodnimi vodniki ter armaturo temeljev. 
Proizvajalec HERMI
</t>
    </r>
  </si>
  <si>
    <t>Meritve strelovodne napeljave z izdajo poročila in merilnih protokolov</t>
  </si>
  <si>
    <t xml:space="preserve">Drobni in montažni material </t>
  </si>
  <si>
    <t xml:space="preserve">DIZELSKI ELEKTRIČNI AGREGAT KOT  tip FE66 I-S-A  v ZVOČNO IZOLIRANEM OHIŠJU 
z ohišjem za dušenje hrupa 65 ±3 dB(A)/7m, dobavitelja MIDES </t>
  </si>
  <si>
    <t>Dve reži za dve razširitveni ali komunikacijsko kartico (katice niso vključene).</t>
  </si>
  <si>
    <t xml:space="preserve">Odklopnik v ohišju agregata </t>
  </si>
  <si>
    <t>Odklopnik s termo-magnetno in/ali elektronsko zaščito, ki je montirano v notranjosti ohišja agregata v elektro priklopno/krmini omari. Prilagojeno nazivni moči agregata. Namenjeno  izklopu porabnikov in za zaščito pred preobremenitvijo agregata in zaščito pred kratkim stikom.
Nazivni tok 100 A.</t>
  </si>
  <si>
    <t>Avtomatsko preklopno stilkalo (ATS 100A/3P)</t>
  </si>
  <si>
    <t>Zajem signalov za tipanje prisotnosti in anomalije omrežja.
Krmiljen iz agregata izvede avtomatski preklop celotnega bremena na agregatsko napajanja ob izpadu omrežja in delujočem agregatu. 
Prilagojeno nazivni moči agregata, inštalirano v samostojni elektro omari za montažo na steno dim 500 x 400 x 200 mm. Dovod in odvod priključnih kablov s spodnje strani. 
Omogočena prestavitev montažne plošče v večjo razdelilno omaro. 
Na sprednji strani omare signalni lučki za stanje napajanja porabnikov. 
Prilagojeno nazivni moči agregata.</t>
  </si>
  <si>
    <t>Dizelski električni agregat v zvočno izoliranem ohišju</t>
  </si>
  <si>
    <t>Maksimana dolžina: 2260 mm</t>
  </si>
  <si>
    <t>Maksimalna širina: 1000 mm</t>
  </si>
  <si>
    <t>Maksimalna višina: 1600 mm</t>
  </si>
  <si>
    <t>Masa agregata (brez goriva): 1500 kg</t>
  </si>
  <si>
    <r>
      <t>Način regulacije vrtljajev motorja:</t>
    </r>
    <r>
      <rPr>
        <b/>
        <sz val="10"/>
        <rFont val="Calibri"/>
        <family val="2"/>
        <charset val="238"/>
        <scheme val="minor"/>
      </rPr>
      <t xml:space="preserve"> mehanski </t>
    </r>
  </si>
  <si>
    <t>Impregnacija H (zunanja temperatura 40°C)</t>
  </si>
  <si>
    <r>
      <t>Ohišje na vsaki strani opremljeno z vrati,</t>
    </r>
    <r>
      <rPr>
        <u/>
        <sz val="10"/>
        <color indexed="8"/>
        <rFont val="Calibri"/>
        <family val="2"/>
        <charset val="238"/>
        <scheme val="minor"/>
      </rPr>
      <t xml:space="preserve"> </t>
    </r>
    <r>
      <rPr>
        <sz val="10"/>
        <color indexed="8"/>
        <rFont val="Calibri"/>
        <family val="2"/>
        <charset val="238"/>
        <scheme val="minor"/>
      </rPr>
      <t>ki omogočajo enostaven dostop do motorja v notranjosti ohišja v ožjem prostoru. Vsa vrata opremljena s kljuko in ključavnico.</t>
    </r>
  </si>
  <si>
    <t xml:space="preserve">Dizelski agregat postavljen v namenskem agregatskem prostoru. Z arhitekturo in strojnimi inštalacjami integriran v prostor skupaj z dovodom in odvodom zraka ter s podaljškom izpušne cevi.
Namenjen je rezervnemu napajanju v primeru izpada električnega omrežja. </t>
  </si>
  <si>
    <t>Dvoplaščni rezervoar za gorivo je montiran v podnožje agregata. Prostornina rezervoarja je 200 litrov. Rezervoar mora biti pred zagonom agregata napolnjen s 100 litri dizelskega goriva.</t>
  </si>
  <si>
    <t xml:space="preserve">Rezervoar mora zadostovati za več kot 18 ur delovanja pri 75% bremenu. </t>
  </si>
  <si>
    <t>Detekcija goriva v medplaščnem prostoru</t>
  </si>
  <si>
    <t>Rezervoar mora biti opremljen z detektorjem goriva v medplaščmen prostoru, ki je priključen na krmilnik agregata in signalizira razlitje goriva.</t>
  </si>
  <si>
    <t>Lovilna posoda za tehnične tekočine pogonskega motorja</t>
  </si>
  <si>
    <t xml:space="preserve">Agregat mora biti opremljen z lovilno posodo za vse tehnične tekočine pogonskega motorja: Motorno olje, Hladilne tekočina in elektrolit zagonskih akumulatorjev. </t>
  </si>
  <si>
    <t>Senzor razlitja</t>
  </si>
  <si>
    <t>Lovilna posoda mora biti opremljena s senzorjem razlitja, ki je priključen na krmilnik agregata in signalizira razlitje tekočine.</t>
  </si>
  <si>
    <t xml:space="preserve">Kislinsko odproren RF podaljšek izpušne cevi, preizkusni tlak 5kPA, premera 120mm s prilagoditvenim kosom v skupni dolžini do 4 metre, en 90 stopinjski lok, zaključek 45 stopinj z mrežico: Potek trase od agregata preko betonske plošče nad streho objekta. </t>
  </si>
  <si>
    <t>STROJNA DELA</t>
  </si>
  <si>
    <t>Podaljšek izpušne cevi :</t>
  </si>
  <si>
    <t>Fiksna žaluzija na dovodu zraka v prostor:</t>
  </si>
  <si>
    <t>Fiksna žaluzija na odprtini za dovod hladnega zraka v prostor agregata, 
(žaluzija + mrežica v okvirju) na dovodu zraka dim. 3400 mm x /h=/ 700 mm.
 Zunaja dekorativna žaluzija ni vključena.</t>
  </si>
  <si>
    <t>Kanal za odvod toplega zraka:</t>
  </si>
  <si>
    <t>Za kanaliziranje toplega zraka od ohišja agregata do zunanje stene. 
Kanala za odvod toplega zraka agregata  
s prvim delom za montažo na ohišje agregata dim.  - 300x1000 mm l=1m,
prilagoditveno koleno 90 stopinj, elektromotorna zaporna žaluzija dim 550 x 1000 mm,
prilagoditveni kanal dim. 550mmx1000 mm l= 450 – 800 mm z zadnjim delom za montažo na betonsko steno z vključeno fiksno žaluzijo in mrežico.
Zunaja dekorativna žaluzija ni vključena.</t>
  </si>
  <si>
    <t>OSTALO</t>
  </si>
  <si>
    <t>Požarnozaščiteni nizkonapetostni energetski kabli NHXH 2 x 2,5mm2, Un=0,6/1kV, z brezhalogensko izolacijo z ustreznim pritrdilnim materialom, Betaflam, za napajanje svetilk zasilne razsvetljave.</t>
  </si>
  <si>
    <t>Požarnozaščiteni nizkonapetostni energetski kabli NHXH 2 x 4mm2, Un=0,6/1kV, z brezhalogensko izolacijo z ustreznim pritrdilnim materialom, Betaflam, za napajanje svetilk zasilne razsvetljave.</t>
  </si>
  <si>
    <t>Y(St)Y - 1x2x0,8mm</t>
  </si>
  <si>
    <t>Y(St)Y - 2x2x0,8mm</t>
  </si>
  <si>
    <t>PN cevi raznih velikosti s pritrdilnim materialom komplet s polaganjem nadometno.</t>
  </si>
  <si>
    <t>SISTEM PROTI UTAPLJANJU</t>
  </si>
  <si>
    <t>SISTEM PROTI UTAPLJANJU SKUPAJ:</t>
  </si>
  <si>
    <t>Nadometna razvodna doza, 100x100 mm</t>
  </si>
  <si>
    <t xml:space="preserve">Dobava in polaganje kabla  Cat.7, UTP s polaganjem                 </t>
  </si>
  <si>
    <t xml:space="preserve">Konektor za na kabel Cat. 7, 1xRJ45 z 8 IDC kontakti z zaključevanjem              </t>
  </si>
  <si>
    <t>OPPOMBA: Vsa oprema za sistem proti utapljanju (kamere, napajalniki, switch …) je v popisu Arhitekture. Izvedejo se samo predištalacije (kabliranje) po navodilih dobavitelja opreme.</t>
  </si>
  <si>
    <t xml:space="preserve">Optični kabel 50/125µm OM3 zaključen s SC konektorjem          </t>
  </si>
  <si>
    <t>DVIŽNI POD</t>
  </si>
  <si>
    <t>OPOMBA: Za sistem dvižnega poda se izvede samo predinštalacija do mesta priključitve naprav, ki so del funkcionalne celote in so v popisu arhitekture (oprema)</t>
  </si>
  <si>
    <t>ÖLFLEX® CLASSIC 135 CH 4G2,5mm2</t>
  </si>
  <si>
    <t>PUR 6x0,34 BLACK</t>
  </si>
  <si>
    <t>ÖLFLEX CLASSIC 130H 12G0,75</t>
  </si>
  <si>
    <t>UNITRONIC LiYCY (TP) 4X0,75</t>
  </si>
  <si>
    <t xml:space="preserve">kabla  Cat.6A, UTP                 </t>
  </si>
  <si>
    <t>V POPISU UPOŠTEVANA PREDINŠTALACIJA ZA DVA POGONSKA MOTORJA DVIŽNEGA PODA. DOVODNI KABEL JE V POPISU OSTALIH KABLOV.</t>
  </si>
  <si>
    <t>Adjustable wire suspension S10F L1500 mm white cap, 10001221501"</t>
  </si>
  <si>
    <t>Driver PF22 22W 125-500mA max.44V FO
702120264"</t>
  </si>
  <si>
    <t>Driver LC 60W 24V FO, 702120244"</t>
  </si>
  <si>
    <t xml:space="preserve"> Driver LC 60W 24V FO, 702120244"</t>
  </si>
  <si>
    <t xml:space="preserve">Ceiling cup LS with transparent cable 3x0,75 mm2 SH1500 mm black,  0011411592 </t>
  </si>
  <si>
    <t>Adjustable wire suspension S10F L1500 mm black cap, 10001221502"</t>
  </si>
  <si>
    <t>Osram DALI ECO controller, 702120225"</t>
  </si>
  <si>
    <t>Adjustable wire suspension S10F L1500 mm white cap, 10001221501</t>
  </si>
  <si>
    <t>Ceiling cup SH with transparent cable 5x1,5 mm2 L1500mm black,  10011351592</t>
  </si>
  <si>
    <t>Power supply for max 10m, 330003100"</t>
  </si>
  <si>
    <t xml:space="preserve">Lineled line CS SOP 1250 lm 23 W 840 L1717 mm IP20 white,  9282421741 </t>
  </si>
  <si>
    <t>Driver LCA 100W 24V DALI, 702120202"</t>
  </si>
  <si>
    <t xml:space="preserve">Lineled line CS SOP 1750 lm29 W 940 L2217 mm IP20 white, 19282022241 </t>
  </si>
  <si>
    <t xml:space="preserve"> Lineled line CS SOP 400 lm 7 W 940 L517 mm IP20 white, 19282020541 </t>
  </si>
  <si>
    <t xml:space="preserve">Lineled line CS SOP 720 lm 12 W 940 L917 mm IP20 white, 19282020941 </t>
  </si>
  <si>
    <t>Driver LC 100W 24V FO, 702120245"</t>
  </si>
  <si>
    <t>Lineled line CS SOP 1700 lm 27 W 940 L2117 mm IP20 white, 19282022141</t>
  </si>
  <si>
    <t xml:space="preserve"> Driver LC 100W 24V FO, 702120245"</t>
  </si>
  <si>
    <t>Lineled line CS SOP 480 lm 8 W 940 L617 mm IP20 white, 19282020641</t>
  </si>
  <si>
    <t>Recessed casing, 99651</t>
  </si>
  <si>
    <t>Driver, 99342"</t>
  </si>
  <si>
    <t>Aluminium anti-glare louvre for asymmetric, 60284"</t>
  </si>
  <si>
    <t>Antiglare louvre 12° - NEXT2, 60626"</t>
  </si>
  <si>
    <r>
      <t xml:space="preserve">ZUN7
</t>
    </r>
    <r>
      <rPr>
        <sz val="10"/>
        <color rgb="FF364049"/>
        <rFont val="Calibri"/>
        <family val="2"/>
        <charset val="238"/>
        <scheme val="minor"/>
      </rPr>
      <t xml:space="preserve">COLORS LED NMT1312-Plus 48V 5,3W/m 240 lm/m 4000K IP67 + spojni pribor
</t>
    </r>
  </si>
  <si>
    <t>ZUNANJE SVETILKA</t>
  </si>
  <si>
    <t xml:space="preserve"> - Komunikacija LAN</t>
  </si>
  <si>
    <t>Vhodna parkirna enota - Entervo.entry terminal</t>
  </si>
  <si>
    <t xml:space="preserve">Ohišje iz nerjavečega jekla, barvano v osnovni barvi RAL1003 (signal yellow) ali 9016 (traffic white) - za doplačilo možnost barvanja v barvah (RAL) po naročilu </t>
  </si>
  <si>
    <t xml:space="preserve"> Stranske površine oblikovane tako da nudijo prostor za prikaz oglasov ali drugih informacij</t>
  </si>
  <si>
    <t xml:space="preserve"> Prednja plošča v barvi RAL 7043</t>
  </si>
  <si>
    <t xml:space="preserve"> Namenski industrijski računalnik za avtonomno delovanje enote (ohrani osnovno delovanje enote  tudi v primeru izpada podatkovnega omrežja)</t>
  </si>
  <si>
    <t xml:space="preserve"> Delovanje v temperaturnem območju -20°C do +50°C</t>
  </si>
  <si>
    <t xml:space="preserve"> LED barvni prikazovalnik - diagonala 17.8 cm (7“): resolucija WVGA (800x640 px)</t>
  </si>
  <si>
    <t xml:space="preserve"> Interaktivno vodenje uporabnika preko jasnih grafičnih simbolov</t>
  </si>
  <si>
    <t xml:space="preserve"> 4 dodatni gumbi z možnostjo nastavitve funkcionalnosti</t>
  </si>
  <si>
    <t xml:space="preserve"> Gumb za izdajo parkirnega medija s svetlobnim signalom (za doplačilo na voljo kot senzor  za brezstično izdajo parkirnega medija)</t>
  </si>
  <si>
    <t xml:space="preserve"> Izdaja medija z zapisom črtne kode</t>
  </si>
  <si>
    <t xml:space="preserve"> Komunikacija LAN</t>
  </si>
  <si>
    <t xml:space="preserve"> Napajanje 100-240VAC ±10% / 50-60Hz</t>
  </si>
  <si>
    <t xml:space="preserve"> Ogrevanje / prezračevanje enote</t>
  </si>
  <si>
    <t>Osnovna enota entervo.entry</t>
  </si>
  <si>
    <t xml:space="preserve">Dodatna oprema: </t>
  </si>
  <si>
    <t>LPR / ANPR kamera Quercus Type A AC v protivandalskem ohišju</t>
  </si>
  <si>
    <t>Programska oprema</t>
  </si>
  <si>
    <t>Univerzalni vmesnik za prepoznavo registrskih oznak (lane licenca)</t>
  </si>
  <si>
    <t>Čitalec brezkontaktnih kartic RFID / Mifare</t>
  </si>
  <si>
    <t>Domofonska enota Entervo.SIP</t>
  </si>
  <si>
    <t>Omrežno stikalo - 5 portno</t>
  </si>
  <si>
    <t>Univerzalni vmesnik za povezavo LPR kamer (variabilni strošek)</t>
  </si>
  <si>
    <t>Programska oprema za procesiranje medija stalni uporabniki (field device licenca)</t>
  </si>
  <si>
    <t>Programska oprema - prepayment processing (field device licenca)</t>
  </si>
  <si>
    <t>Programska oprema prepoznavanje vzvratne vožnje (field device licenca)</t>
  </si>
  <si>
    <t>Izhodna parkirna enota - Entervo.exit terminal</t>
  </si>
  <si>
    <t xml:space="preserve"> - Tiskalnik računov</t>
  </si>
  <si>
    <t>Tiskalnik računov</t>
  </si>
  <si>
    <t xml:space="preserve"> Osnovna enota entervo.entry</t>
  </si>
  <si>
    <t xml:space="preserve"> Ohišje iz nerjavečega jekla, barvano v osnovni barvi RAL1003 (signal yellow) ali 9016 (traffic white) za doplačilo možnost barvanja v barvah (RAL) po naročilu </t>
  </si>
  <si>
    <t>Stranske površine oblikovane tako da nudijo prostor za prikaz oglasov ali drugih informacij</t>
  </si>
  <si>
    <t xml:space="preserve"> Namenski industrijski računalnik za avtonomno delovanje enote (ohrani osnovno delovanje enote tudi v primeru izpada podatkovnega omrežja)</t>
  </si>
  <si>
    <t xml:space="preserve">Sprejemnik parkirnih liskov z zapisom črtne kode </t>
  </si>
  <si>
    <t>4 dodatni gumbi z možnostjo nastavitve funkcionalnosti</t>
  </si>
  <si>
    <t>Branje medija z zapisom črtne kode (enostransko branje)</t>
  </si>
  <si>
    <t>Napajanje 100-240VAC ±10% / 50-60Hz</t>
  </si>
  <si>
    <t>Komunikacija LAN</t>
  </si>
  <si>
    <t>Ogrevanje / prezračevanje enote</t>
  </si>
  <si>
    <t xml:space="preserve"> Univerzalni vmesnik za prepoznavo registrskih oznak (lane licenca)</t>
  </si>
  <si>
    <t>Vhodna in izhodna zapornica Entervo.barrier</t>
  </si>
  <si>
    <t>Osnovna enota:</t>
  </si>
  <si>
    <t xml:space="preserve"> Ohišje v osnovni barvi RAL1003 (signal yellow) ali 9016 (traffic white) za doplačilo možnost barvanja v barvah (RAL) po naročilu </t>
  </si>
  <si>
    <t xml:space="preserve">Pokrov zapornice </t>
  </si>
  <si>
    <t>Brezkrtačni motor 24 V DC</t>
  </si>
  <si>
    <t>Vzmeti za podporo pogona in uravnoteženje zapornice</t>
  </si>
  <si>
    <t>Kontroler montorja zapronice MO24</t>
  </si>
  <si>
    <t>Elektronski nadzor hitrosti rotacije motorja</t>
  </si>
  <si>
    <t>Senzorji končne pozicije</t>
  </si>
  <si>
    <t>Tri nastavitve hitrosti za ralične dolžine droga zapronice</t>
  </si>
  <si>
    <t>Senzor za prepoznavanje izbitega droga zapornice</t>
  </si>
  <si>
    <t>Auto-reverse funkcija v primeru zaznave ovire</t>
  </si>
  <si>
    <t>Mehanični vzvod za odpiranje zapornice v primeru izpada el. energije</t>
  </si>
  <si>
    <t>Čas odpiranja/zapiranja glede na dolžino droga zapornice: 1,3 ; 1,8 ; 2,5 sekunde</t>
  </si>
  <si>
    <t>Napajanje 88V - 264V, 47Hz - 63Hz</t>
  </si>
  <si>
    <t>Delovanje v temperaturnem območju -20°C do +50°C</t>
  </si>
  <si>
    <t>Dodatna oprema:</t>
  </si>
  <si>
    <t xml:space="preserve"> Drog zapornice dolžine do 3 m z odsevnimi oznakami</t>
  </si>
  <si>
    <t xml:space="preserve"> Dvokanalni detektor induktivnih zank</t>
  </si>
  <si>
    <t>Plačilni terminal entervo.pay</t>
  </si>
  <si>
    <t xml:space="preserve"> - Ogrevanje / prezračevanje</t>
  </si>
  <si>
    <t xml:space="preserve"> - Napajanje 100-240VAC ±10% / 50-60H</t>
  </si>
  <si>
    <t>Osnovna enota entervo.pay</t>
  </si>
  <si>
    <t xml:space="preserve">Ohišje iz nerjavečega jekla, barvano v osnovni barvi RAL1003 (signal yellow) ali 9016 (traffic white) za doplačilo možnost barvanja v barvah (RAL) po naročilu </t>
  </si>
  <si>
    <t>Vertikalno nameščen prikazovalnik na dotik dimenzij 39.6 cm (15,6”) resolucije 768 x 1366 pix</t>
  </si>
  <si>
    <t>Interaktivno vodenje uporabnika preko jasnih grafičnih simbolov in večjezičnih napisov</t>
  </si>
  <si>
    <t>Osvetljen predal za izdajo denarja in računa</t>
  </si>
  <si>
    <t>Procesiranje in tiskanje parkirnega medija z zapisom črtne kode (enostranksko branje)</t>
  </si>
  <si>
    <t>Plačilne možnosti</t>
  </si>
  <si>
    <t>Procesiranje kovancev 0,10 / 0,20 / 0,50 / 1,00 / 2,00 EUR</t>
  </si>
  <si>
    <t>Vračanje in recikliranje kovancev 0,10 / 0,50/ 1,00 / 2,00 EUR</t>
  </si>
  <si>
    <t>4 avtomatsko napolnljivi hopperji za vračilo preplačanega zneska v kovancih</t>
  </si>
  <si>
    <t>Samozaklepna posoda za kovance iz nerjavečega jekla in prostornino 7 litrov, nadzorovana s  pozicijskimi senzorji</t>
  </si>
  <si>
    <t>Sprejemanje plačil v bankovich (brez vračanja) v vrednostih najmanj  5 / 10 / 20 / 50 EUR</t>
  </si>
  <si>
    <t>Kit za montažo POS čitalcev (čitalci za plačevanje s plačilnimi karticami)</t>
  </si>
  <si>
    <t>Pokrov plačilnega terminala z LED osvetlitvijo in napisom</t>
  </si>
  <si>
    <t>Domofonska enota Enterv.SIP intercom</t>
  </si>
  <si>
    <t>Podstavek za montažo (450mm)</t>
  </si>
  <si>
    <t>Programska oprema:</t>
  </si>
  <si>
    <t>Programska oprema za izdajo izgubljenega medija (field device licenca)</t>
  </si>
  <si>
    <t>Univerzalni vmesnik davčno potrjevanje računov (field device licenca)</t>
  </si>
  <si>
    <t>Univerzalni vmesnik davčno potrjevanje računov (variabilni strošek)</t>
  </si>
  <si>
    <t>Univerzalni vmesnik Payment terminal UI (field device licenca)</t>
  </si>
  <si>
    <t>Univerzalni vmesnik Payment terminal UI (variabilni strošek)</t>
  </si>
  <si>
    <t>Terminal za plačevanje s plačilnimi karticami</t>
  </si>
  <si>
    <t xml:space="preserve">Oprema: </t>
  </si>
  <si>
    <t>Čitalec Kontaktnih (Čip) kartic</t>
  </si>
  <si>
    <t>Čitalec brezkontaktnih (NFC) kartic</t>
  </si>
  <si>
    <t>PIN tipkovnica</t>
  </si>
  <si>
    <t>Aplikacija za plačevanje s plačilnimi karticami</t>
  </si>
  <si>
    <t>Zagon in aktivacija na lokaciji</t>
  </si>
  <si>
    <t>Integracija v S&amp;B sistem preko U.I.</t>
  </si>
  <si>
    <t>Certificiran s procesnim centrom Bankart (NLB, NKBM)</t>
  </si>
  <si>
    <t>Induktivna zanka</t>
  </si>
  <si>
    <t xml:space="preserve"> Dobava induktivne zanke</t>
  </si>
  <si>
    <t xml:space="preserve"> Montaža iinduktivne zanke</t>
  </si>
  <si>
    <t xml:space="preserve"> Drobni material</t>
  </si>
  <si>
    <t>Čitalec za osebne prehode Entervo.key (za zapolene)</t>
  </si>
  <si>
    <t>Osnovna enota entervo.key (montaža ravno površino)</t>
  </si>
  <si>
    <t>Čitalec za osebne prehode Entervo.key (za stranke)</t>
  </si>
  <si>
    <t>Čitalec parkirnega medija z zapisom črtne kode</t>
  </si>
  <si>
    <t>Centrala za povezavo domofonov</t>
  </si>
  <si>
    <t>Opis:</t>
  </si>
  <si>
    <t>SIP strežnik/centrala za povezavo domofonov parkirnega sistema</t>
  </si>
  <si>
    <t>SIP namizna enota za povezavo z domofonsko centralo</t>
  </si>
  <si>
    <t>*v primeru povezave na obstoječo VOIP telefonsko centralo, enota ni potrebna. Pred izvedbo  je potrebno preveriti kompatibilnost in tehnične možnosti izvedbe.</t>
  </si>
  <si>
    <t>POS-R Računalnik s funkcijo ročne blagajne</t>
  </si>
  <si>
    <t>Strojna oprema:</t>
  </si>
  <si>
    <t>Računalnik S&amp;B SBC40 za ročno blagajno</t>
  </si>
  <si>
    <t>Računalniški monitor 22"Wide TFT</t>
  </si>
  <si>
    <t>Računalniška tipkovnica in miška</t>
  </si>
  <si>
    <t xml:space="preserve"> USB converter</t>
  </si>
  <si>
    <t>Brezprekinitveno napajanje</t>
  </si>
  <si>
    <t>POS tipkovnica</t>
  </si>
  <si>
    <t>POS tiskalnik za izdajo računa</t>
  </si>
  <si>
    <t>Predal za gotovino z odpiranjem preko vzmeti</t>
  </si>
  <si>
    <t>Prikazovalnik za stranko (2X20 znakov)</t>
  </si>
  <si>
    <t>Ročni čitalec primarnega parkirnega medija z zapisom črtne kode</t>
  </si>
  <si>
    <t>Namizni čitalec brezkontaktnih kartic (RFID/Mifare…)</t>
  </si>
  <si>
    <t>Namizni RFID/Mifare čitalec za branje vrednostnih kartic</t>
  </si>
  <si>
    <t>S20/B Tiskalnik primarnega parkirnega medija z zapisom črtne kode</t>
  </si>
  <si>
    <t>Programska oprema za ročno blagajno S&amp;B POS30-R</t>
  </si>
  <si>
    <t>Programska oprema za procesiranje medija stalni uporabniki (POS device licenca)</t>
  </si>
  <si>
    <t>Programska oprema - prepayment processing (POS device licenca)</t>
  </si>
  <si>
    <t>Univerzalni vmesnik Payment terminal UI (POS licenca)</t>
  </si>
  <si>
    <t>Univerzalni vmesnik Payment terminal UI (variabilni strošek - POS licenca)</t>
  </si>
  <si>
    <t>Programska oprema za produkcijo izgubljenega medija (POS device licenca)</t>
  </si>
  <si>
    <t>Univerzalni vmesnik davčno potrjevanje računov (POS device licenca)</t>
  </si>
  <si>
    <t>Univerzalni vmesnik davčno potrjevanje računov (variabilni strošek POS device licenca)</t>
  </si>
  <si>
    <t>Namizni terminal s tipkovnico za PIN</t>
  </si>
  <si>
    <t>Namizni terminal za plačevanje s plačilnimi karticami</t>
  </si>
  <si>
    <t>Aplikacija za plačevanje</t>
  </si>
  <si>
    <t>Certificiran s procesnim centrom Bankart (NLB, Abanka)</t>
  </si>
  <si>
    <t>Strežnik parkirnega sistema s programsko opremo za upravljanje parkirnega sistema</t>
  </si>
  <si>
    <t xml:space="preserve">Strojna oprema: </t>
  </si>
  <si>
    <t>Strežnik parkirnega sistema ustrezne strojne zmogljivosti s potrebnimm operacijskim sistemom  in licencami vezanimi na strojno opremo</t>
  </si>
  <si>
    <t>Programska oprema za upravljanje parkirnega sistema:</t>
  </si>
  <si>
    <t xml:space="preserve">Dodatna strojna oprema: </t>
  </si>
  <si>
    <t>Namizni čitalec RFID / Mifare kartic</t>
  </si>
  <si>
    <t>Programska oprema Entervo.core, nameščena na strojno opremo ustrezne zmogljivosti</t>
  </si>
  <si>
    <t>Univerzalni vmesnik za prepoznavo registrskih oznak (strežniška licenca)</t>
  </si>
  <si>
    <t>Programska oprema Quercus LPR (procesiranje registrskih oznak)</t>
  </si>
  <si>
    <t>Programska oprema za procesiranje medija stalni uporabniki (strežniška licenca)</t>
  </si>
  <si>
    <t>Programska oprema - prepayment processing (strežniška licenca)</t>
  </si>
  <si>
    <t>Univerzalni vmesnik Payment terminal UI (strežniška licenca)</t>
  </si>
  <si>
    <t>Univerzalni vmesnik Payment terminal UI (variabilni strošek - strež. licenca)</t>
  </si>
  <si>
    <t>Programska oprema za izdajo izgubljenega parkirnega medija (strežniška licenca)</t>
  </si>
  <si>
    <t>Prograsmki modul - osnovna poročila in operatvina statistika</t>
  </si>
  <si>
    <t>Prograsmki modul - poročila Accounting -Validation (strežniška licenca)</t>
  </si>
  <si>
    <t>Programski modul za posredovanje alarmov preko e-maila (strežniška licenca)</t>
  </si>
  <si>
    <t>Strežnik s programsko opremo za davčno potrjevanje računov</t>
  </si>
  <si>
    <t xml:space="preserve">Namenski strežnik za davčno potrjavanje računov, ustrezne strojne zmogljivosti s potrebnimm </t>
  </si>
  <si>
    <t>operacijskim sistemom in licencami vezanimi na strojno opremo</t>
  </si>
  <si>
    <t xml:space="preserve">*več podatkov o možnosti konfiguracije parkirnega sistema v priloženih tehničnih listih proizvajalca - priporočamo naknadno </t>
  </si>
  <si>
    <t xml:space="preserve">  uskladitev glede na potrebe naročnika oz. upravljalca parkirnega sistema</t>
  </si>
  <si>
    <t>Programska za davčno potrjevanje računov skladno z veljavno zakonodajo, ntegrirana s strežnikom parkirnega sistema</t>
  </si>
  <si>
    <t>Ravni kandelaber za natik z nastavkom za montažo dveh reflektorjev, vroče pocinkan, barvan z barvo po željah investitorjai, svetle višine 8m, opremljen s 4-polno priključno ploščo, podnožjem za varovalko 6,3A, vezno žico in vodnikom NYY-J 3x1,5 mm2, z vratci dimenzije 235x70 mm.</t>
  </si>
  <si>
    <t>Ravni kandelaber za natik z nastavkom za montažo treh reflektorjev z možnostjo nastavitve vsakega reflektorja posebaj, barvan z barvo po željah investitorja, svetle višine 15 m, opremljen s 4-polno priključno ploščo, podnožjem za varovalko 6,3A, vezno žico in vodnikom NYY-J 3x1,5 mm2, z vratci dimenzije 235x70 mm.</t>
  </si>
  <si>
    <t xml:space="preserve"> Nastavek za montažo reflektorja z možnostjo nastavitve, barvan z barvo po željah investitorja, za montažo na profil stebra ograje varovalne mreže.</t>
  </si>
  <si>
    <t xml:space="preserve"> Stebri opremljeni s priključno ploščo, z možnostjo vgraditve podnožja za varovalko 6,3A, vezno žico in vodnikom NYY-J 3x1,5 mm2, z vratci dimenzije 235x70 mm.</t>
  </si>
  <si>
    <t>Stikalna ura, tedenska, digitalna, 1 kanal</t>
  </si>
  <si>
    <t>Dobava in polaganje kabla JE-H(St)H E30 1x2x0,8 z ustreznim pritrdilnim materialom</t>
  </si>
  <si>
    <t>Polaganje in dobava kabla NHXH 2x1,5 mm2, E30, komplet s pritrdilnim materialom E30 z ustreznim pritrdilnim materialom</t>
  </si>
  <si>
    <t>Vtičnica plastična s pokrovom iz termoplasta 400V, 16A, IP44 n/o (barva po izbiri arhitekta oz. invetitorja)  in priborom za označitev</t>
  </si>
  <si>
    <t xml:space="preserve">Stikalo izmenično 10A, 230V ; komplet z dozo , nosilcem okrasnim okvirjem dobavo in montažo (barva po izbiri arhitekta oz. invetitorja). </t>
  </si>
  <si>
    <t xml:space="preserve">Stikalo žaluzijsko (GOR/DOL) 10A, 230V ; komplet z dozo , nosilcem okrasnim okvirjem dobavo in montažo (barva po izbiri arhitekta oz. invetitorja). </t>
  </si>
  <si>
    <t>Stropni senzor STEINEL IS 3360-R COM 1 (art. 033446) za notranjo montažo, 230 - 240 V, 50 Hz - Obremenitev : max. 2000W - Kot zaznavanja : 360° - Doseg senzorja : max. 20m - Nastavitev obč. na svetlobo : 2 - 1000 Lux - Nastavitev časa : 5sek. - 15 minut - Zaščita : IP 54 - barva po izbiri arhitekta oz. invetitorja</t>
  </si>
  <si>
    <t xml:space="preserve">Stropni senzor STEINEL DUAL HF COM 1 (art. 590703) za notranjo montažo, 230 - 240 V, 50 Hz - Obremenitev : max. 2000W - Moč odajnika: 1mW, 5,8GHz - Kot zaznavanja : 2 visokofrekvenčna senzorja za obe smeri koridorja - Doseg senzorja : max. 10x3m - Nastavitev obč. na svetlobo : 10 - 1000 Lux - Nastavitev časa : 30sek. - 30 minut - Zaščita : IP 54 - barva po izbiri arhitekta oz. invetitorja </t>
  </si>
  <si>
    <t>Stropni senzor STEINEL HF 360 COM 1 (art. 751302) za notranjo montažo, 230 - 240 V, 50 Hz - Obremenitev : max. 2000W - Kot zaznavanja : 360° - Moč odajnika: 1mW, 5,8GHz - Doseg senzorja : max. 12m - Nastavitev obč. na svetlobo : 10 - 1000 Lux - Nastavitev časa : 30sek. - 30 minut - Zaščita : IP 20 - barva po izbiri arhitekta oz. invetitorja</t>
  </si>
  <si>
    <t xml:space="preserve">Stropni senzor STEINEL IS 345-R COM 1 (art. 033798) za notranjo montažo, 230 - 240 V, 50 Hz - Obremenitev : max. 2000W - Kot zaznavanja : 180° - Doseg senzorja : max. 20x4m - Nastavitev obč. na svetlobo : 2 - 1000 Lux - Nastavitev časa : 5sek. - 15 minut - Zaščita : IP 54 - barva po izbiri arhitekta oz. invetitorja </t>
  </si>
  <si>
    <t>Vtičnice RJ45,z modul RJ-45, STP, Real10 Cat.6,  za montažo podometno, parapetni kanal in talne doze (barva po izbiri arhitekta oz. invetitorja) komplet z masko in dozo</t>
  </si>
  <si>
    <t>Kamera DS-2CD2686G2-IZSU/SL, 8MP Varifocal Motorzoom Bullet Camera • 4K 8MP quality with a 2.8-12mm varifocal lens (barva po izbiri arhitekta oz. invetitorja)
• Audio In/Out:  1/1, Built-in Mic, Speaker
• Max. Resolution: 3840 × 2160</t>
  </si>
  <si>
    <r>
      <rPr>
        <b/>
        <sz val="10"/>
        <rFont val="Calibri"/>
        <family val="2"/>
        <charset val="238"/>
        <scheme val="minor"/>
      </rPr>
      <t>1098/332
NVR 32 CH</t>
    </r>
    <r>
      <rPr>
        <sz val="10"/>
        <rFont val="Calibri"/>
        <family val="2"/>
        <charset val="238"/>
        <scheme val="minor"/>
      </rPr>
      <t xml:space="preserve">; priklop max. 32 IP kamer; H.265/H.264; VGA izhod, HDMI (4K) izhod; max. ločljivost snemanja </t>
    </r>
    <r>
      <rPr>
        <b/>
        <sz val="10"/>
        <rFont val="Calibri"/>
        <family val="2"/>
        <charset val="238"/>
        <scheme val="minor"/>
      </rPr>
      <t>8MP (4K)</t>
    </r>
    <r>
      <rPr>
        <sz val="10"/>
        <rFont val="Calibri"/>
        <family val="2"/>
        <charset val="238"/>
        <scheme val="minor"/>
      </rPr>
      <t>, 5MP, 4MP, 3MP, 2MP (1080P), 1.3MP@25fps na en IP kanal; ločljivost predvajanja 8MP (4K): 4 kanali v realnem času ali 4MP: 8 kanalov v realnem času ali 3MP: 10 kanalov v realnem času ali 2MP: 20 kanalov v realnem času; max. pasovna širina 320Mbps; 16 alarmnih vhodov, 1 alarmni izhod; 1x USB 3.0 (backup in nadgradnja); 2x USB2.0 (miška); 1x RJ45 10/100/1000Mbps;</t>
    </r>
    <r>
      <rPr>
        <b/>
        <sz val="10"/>
        <rFont val="Calibri"/>
        <family val="2"/>
        <charset val="238"/>
        <scheme val="minor"/>
      </rPr>
      <t xml:space="preserve"> </t>
    </r>
    <r>
      <rPr>
        <sz val="10"/>
        <rFont val="Calibri"/>
        <family val="2"/>
        <charset val="238"/>
        <scheme val="minor"/>
      </rPr>
      <t>4 reže za HD (max. 8TB);</t>
    </r>
    <r>
      <rPr>
        <b/>
        <sz val="10"/>
        <rFont val="Calibri"/>
        <family val="2"/>
        <charset val="238"/>
        <scheme val="minor"/>
      </rPr>
      <t xml:space="preserve"> vgrajen 2TB HDD</t>
    </r>
    <r>
      <rPr>
        <sz val="10"/>
        <rFont val="Calibri"/>
        <family val="2"/>
        <charset val="238"/>
        <scheme val="minor"/>
      </rPr>
      <t>; 1x E-SATA;P2P; Urmet DDNS; UVS Client; napajanje 12Vdc 5A (priložen napajalnik); dimenzije (DxVxG): 378x66x326 mm, barva po izbiri arhitekta oz. invetitorja</t>
    </r>
  </si>
  <si>
    <r>
      <rPr>
        <b/>
        <sz val="10"/>
        <rFont val="Calibri"/>
        <family val="2"/>
        <charset val="238"/>
        <scheme val="minor"/>
      </rPr>
      <t>1099/551
Dome Starlight ECO IP kamera, 5Mpx (2592×1944)</t>
    </r>
    <r>
      <rPr>
        <sz val="10"/>
        <rFont val="Calibri"/>
        <family val="2"/>
        <charset val="238"/>
        <scheme val="minor"/>
      </rPr>
      <t xml:space="preserve">; 1/2,7" CMOS; H.265/H.264; frame rate snemanja (1-15fps/5MP/4MP/3MP/1080P/720P) 2592x1944, 2592x1520, 2048x1520, 2304x1296, 1920x1080, 1280x960, 1280x720; občutljivost barvna 0,01 Lux @ (F1.2, AGC ON), ČB 0 Lux z IR; </t>
    </r>
    <r>
      <rPr>
        <b/>
        <sz val="10"/>
        <rFont val="Calibri"/>
        <family val="2"/>
        <charset val="238"/>
        <scheme val="minor"/>
      </rPr>
      <t>objektiv 2,8-12mm (116°-34°)</t>
    </r>
    <r>
      <rPr>
        <sz val="10"/>
        <rFont val="Calibri"/>
        <family val="2"/>
        <charset val="238"/>
        <scheme val="minor"/>
      </rPr>
      <t>; IR doseg 40m; IR cut filter; avdio 1xVH/1xIZ; video 1xVH/1xIZ;  Day&amp;Night, ONVIF; integriran WEB brskalnik; Urmet iUVS; ROI funkcija; reža za SD kartico (max. 128GB);  napajanje: 12Vdc ali PoE (Power over Ethernet), poraba: &lt;7W; IP66; kompatibilna z dozo 3000/102, barva po izbiri arhitekta oz. invetitorja</t>
    </r>
  </si>
  <si>
    <r>
      <rPr>
        <b/>
        <sz val="10"/>
        <rFont val="Calibri"/>
        <family val="2"/>
        <charset val="238"/>
        <scheme val="minor"/>
      </rPr>
      <t>1099/501
Kompaktna Starlight ECO IP kamera, 5Mpx (2592×1944)</t>
    </r>
    <r>
      <rPr>
        <sz val="10"/>
        <rFont val="Calibri"/>
        <family val="2"/>
        <charset val="238"/>
        <scheme val="minor"/>
      </rPr>
      <t xml:space="preserve">; 1/2,7" CMOS; H.265/H.264; frame rate snemanja (1-15fps/5MP/4MP/3MP/1080P/720P) 2592x1944, 2592x1520, 2048x1520, 2304x1296, 1920x1080, 1280x960, 1280x720; občutljivost barvna 0,05 Lux @ (F1.2, AGC ON), ČB 0 Lux z IR; </t>
    </r>
    <r>
      <rPr>
        <b/>
        <sz val="10"/>
        <rFont val="Calibri"/>
        <family val="2"/>
        <charset val="238"/>
        <scheme val="minor"/>
      </rPr>
      <t>objektiv 2,8-12mm (116°-34°)</t>
    </r>
    <r>
      <rPr>
        <sz val="10"/>
        <rFont val="Calibri"/>
        <family val="2"/>
        <charset val="238"/>
        <scheme val="minor"/>
      </rPr>
      <t>; IR doseg 40m; IR cut filter; avdio 1xVH/1xIZ; video 1xVH/1xIZ;  Day&amp;Night, ONVIF; integriran WEB brskalnik; Urmet iUVS; ROI funkcija; reža za SD kartico (max. 128GB);  napajanje: 12Vdc ali PoE (Power over Ethernet), poraba: &lt;7W; IP66; kompatibilna z dozo 3000/102 ali 3000/108, barva po izbiri arhitekta oz. invetitorja</t>
    </r>
  </si>
  <si>
    <t>3000/102
Nadometna doza za montažo kamer, dimenzije 57x134 mm, barva po izbiri arhitekta oz. invetitorja</t>
  </si>
  <si>
    <t>3000/108
Nadometna doza za montažo kamer, dimenzije 56x100 mm, barva po izbiri arhitekta oz. invetitorja</t>
  </si>
  <si>
    <r>
      <t xml:space="preserve">80IM3600113
Javljalnik </t>
    </r>
    <r>
      <rPr>
        <b/>
        <sz val="10"/>
        <rFont val="Calibri"/>
        <family val="2"/>
        <charset val="238"/>
        <scheme val="minor"/>
      </rPr>
      <t>DT15AM</t>
    </r>
    <r>
      <rPr>
        <sz val="10"/>
        <rFont val="Calibri"/>
        <family val="2"/>
        <charset val="238"/>
        <scheme val="minor"/>
      </rPr>
      <t xml:space="preserve">, </t>
    </r>
    <r>
      <rPr>
        <b/>
        <sz val="10"/>
        <rFont val="Calibri"/>
        <family val="2"/>
        <charset val="238"/>
        <scheme val="minor"/>
      </rPr>
      <t xml:space="preserve"> antimask</t>
    </r>
    <r>
      <rPr>
        <sz val="10"/>
        <rFont val="Calibri"/>
        <family val="2"/>
        <charset val="238"/>
        <scheme val="minor"/>
      </rPr>
      <t>, napajanje 12Vdc, dvojna tehnologija I.R.P ter mikrovalovni na frekvenci 10,5Ghz, domet 15m, del. tem. -10°C/+55°C, dim.:107x61,5x43,5mm, IR pokritost: 90°, MW pokritost: horizontalno 90° - vertikalno 36°, barva po izbiri arhitekta oz. invetitorja</t>
    </r>
  </si>
  <si>
    <r>
      <rPr>
        <b/>
        <sz val="10"/>
        <rFont val="Calibri"/>
        <family val="2"/>
        <charset val="238"/>
        <scheme val="minor"/>
      </rPr>
      <t>80SP1E00113
Nosilec</t>
    </r>
    <r>
      <rPr>
        <sz val="10"/>
        <rFont val="Calibri"/>
        <family val="2"/>
        <charset val="238"/>
        <scheme val="minor"/>
      </rPr>
      <t xml:space="preserve"> za javljalnike IR15, IR15P, DT15 in DT15AM , kot nastavljanja 90° horizontalno/vertikalno (</t>
    </r>
    <r>
      <rPr>
        <sz val="10"/>
        <color indexed="10"/>
        <rFont val="Calibri"/>
        <family val="2"/>
        <charset val="238"/>
        <scheme val="minor"/>
      </rPr>
      <t>koda velja za 10 kos</t>
    </r>
    <r>
      <rPr>
        <sz val="10"/>
        <rFont val="Calibri"/>
        <family val="2"/>
        <charset val="238"/>
        <scheme val="minor"/>
      </rPr>
      <t>), barva po izbiri arhitekta oz. invetitorja</t>
    </r>
  </si>
  <si>
    <r>
      <rPr>
        <b/>
        <sz val="10"/>
        <rFont val="Calibri"/>
        <family val="2"/>
        <charset val="238"/>
        <scheme val="minor"/>
      </rPr>
      <t>80HP9300111
Notranja sirena</t>
    </r>
    <r>
      <rPr>
        <sz val="10"/>
        <rFont val="Calibri"/>
        <family val="2"/>
        <charset val="238"/>
        <scheme val="minor"/>
      </rPr>
      <t xml:space="preserve"> </t>
    </r>
    <r>
      <rPr>
        <b/>
        <sz val="10"/>
        <rFont val="Calibri"/>
        <family val="2"/>
        <charset val="238"/>
        <scheme val="minor"/>
      </rPr>
      <t>HPA100</t>
    </r>
    <r>
      <rPr>
        <sz val="10"/>
        <rFont val="Calibri"/>
        <family val="2"/>
        <charset val="238"/>
        <scheme val="minor"/>
      </rPr>
      <t>, 12-24V, N/O montaža, 110dB/1m, 3500-3700Hz, 145X100X42mm, barva po izbiri arhitekta oz. invetitorja</t>
    </r>
  </si>
  <si>
    <t>Lokalni regulator glasnosti 0-35W/100V, za dozo Fi 60 , za TEM program ( SEA- SNA1040T), barva po izbiri arhitekta oz. invetitorja</t>
  </si>
  <si>
    <t>Vgradni stropni zvočnik 6,5" , dvosistemski 12W/100V,Fi224 mm, barva po izbiri arhitekta oz. invetitorja  (SEA-CIRA724 W)</t>
  </si>
  <si>
    <t>WX802MK2/OB  nadometni dvosistemski zvočnik 60/30W/100V,s pritrdilno konzolo, barva po izbiri arhitekta oz. invetitorja  (IP55)</t>
  </si>
  <si>
    <t>Stropni- stenski design zvočnik 10W/100V, barva po izbiri arhitekta oz. invetitorja  SEA ( BC-010)</t>
  </si>
  <si>
    <t>WX502MK2/OB  nadometni dvosistemski zvočnik 20/10W/100V,s pritrdilno konzolo, barva po izbiri arhitekta oz. invetitorja  (IP55)</t>
  </si>
  <si>
    <t>WX502MK2 /B  nadometni dvosistemski zvočnik 20/10W/100V,s pritrdilno konzolo, barva po izbiri arhitekta oz. invetitorja</t>
  </si>
  <si>
    <r>
      <rPr>
        <b/>
        <sz val="10"/>
        <color indexed="8"/>
        <rFont val="Calibri"/>
        <family val="2"/>
        <charset val="238"/>
        <scheme val="minor"/>
      </rPr>
      <t>EDL 155</t>
    </r>
    <r>
      <rPr>
        <sz val="10"/>
        <color indexed="8"/>
        <rFont val="Calibri"/>
        <family val="2"/>
        <charset val="238"/>
        <scheme val="minor"/>
      </rPr>
      <t xml:space="preserve"> vgradni  stropni zvočnik  10/5W/2,5W/100V, barva po izbiri arhitekta oz. invetitorja - IP 65  za savne</t>
    </r>
  </si>
  <si>
    <r>
      <rPr>
        <b/>
        <sz val="10"/>
        <color indexed="8"/>
        <rFont val="Calibri"/>
        <family val="2"/>
        <charset val="238"/>
        <scheme val="minor"/>
      </rPr>
      <t>WX502/OW</t>
    </r>
    <r>
      <rPr>
        <sz val="10"/>
        <color indexed="8"/>
        <rFont val="Calibri"/>
        <family val="2"/>
        <charset val="238"/>
        <scheme val="minor"/>
      </rPr>
      <t xml:space="preserve">  nadometni dvosistemski zvočnik 20/10W/100V,s pritrdilno konzolo, barva po izbiri arhitekta oz. invetitorja (IP65)</t>
    </r>
  </si>
  <si>
    <t>ACH112 zvočna kombinacija 300W/8 Ohm,50Hz-20kHz, Spl 124 dB, zaščita proti preobremenitvi , zaščitna jeklena mrežaohišje iz odporne plastične mase, barva po izbiri arhitekta oz. invetitorja , 2x Speakon  konektor</t>
  </si>
  <si>
    <t>Konzola za zvočne kombinacije za  stensko montažo - L, barva po izbiri arhitekta oz. invetitorja</t>
  </si>
  <si>
    <t>SNZ2110/N-30  vgradni stropni zvočnik  30W/8 Ohm, barva po izbiri arhitekta oz. invetitorja</t>
  </si>
  <si>
    <t>,</t>
  </si>
  <si>
    <t xml:space="preserve"> - vtičnica 5P 16A, IP67</t>
  </si>
  <si>
    <t>FG16R16 1x25mm2</t>
  </si>
  <si>
    <t>FG16OR16 4x25mm2</t>
  </si>
  <si>
    <t>FG16OR16 5x25mm2</t>
  </si>
  <si>
    <t>FG16OR16 4x35mm2</t>
  </si>
  <si>
    <t>FG16OR16 4x95mm2</t>
  </si>
  <si>
    <t>FG16R16 1x50mm2</t>
  </si>
  <si>
    <t>FG16R16 1x95mm2</t>
  </si>
  <si>
    <t>FG16OR16 4x185mm2</t>
  </si>
  <si>
    <t>FG16RO16 4x185mm2</t>
  </si>
  <si>
    <t>Varovalčni bremenski ločilnik SBI-1P, 1p, 50A, 14x51mm</t>
  </si>
  <si>
    <t>Cilindrični talilni vložek 50A gG</t>
  </si>
  <si>
    <t>FG16RO16 3x16mm2</t>
  </si>
  <si>
    <t>ZAŠČITNE MREŽE - NOTRANJI BAZEN</t>
  </si>
  <si>
    <t>OPOMBA: Za sistem zaščitnih mrež se izvede samo predinštalacija do mesta priključitve naprav, ki so del funkcionalne celote in so v popisu arhitekture (oprema)</t>
  </si>
  <si>
    <t>V POPISU UPOŠTEVANA PREDINŠTALACIJA ZA 13   MOTORJEV ZAŠČITNE MREŽE IN POVEZAVA DO NADZORNE PLOŠČE. DOVODNI KABEL JE V POPISU OSTALIH KABLOV.</t>
  </si>
  <si>
    <t xml:space="preserve">Fleksibilne rebraste cevi fI 16 mm, Tip RFSS  (komplet s polaganjem, podometno)                                    </t>
  </si>
  <si>
    <r>
      <rPr>
        <b/>
        <sz val="10"/>
        <color rgb="FF364049"/>
        <rFont val="Calibri"/>
        <family val="2"/>
        <charset val="238"/>
        <scheme val="minor"/>
      </rPr>
      <t>S2</t>
    </r>
    <r>
      <rPr>
        <sz val="10"/>
        <color rgb="FF364049"/>
        <rFont val="Calibri"/>
        <family val="2"/>
        <charset val="238"/>
        <scheme val="minor"/>
      </rPr>
      <t xml:space="preserve">
Industrijska nadgradna LED svetilka dimenzij 1277x104x84mm. Svetlobni vir: PCB LED moduli visoke svetilnosti, mid-power SMD LED, CRI &gt; 80, barva svetlobe 4000K, barvno odstopanje MacAdam ≤ 3, 50.000h L80 B10. Optika: Satiniran opalni polikarbonatni prosojnik. Ohišje: Polikarbonat. Napajalnik: Integriran visoko učinkoviti LED konverter s konstantnim tokom. IP zaščita: 66. Svetlobni tok: minimalno 4400lm. Električna poraba: maksimalno 36W, kot npr. "5700 4500 lm 36 W 840 FO L1277mm IP66,
15711414000" ali enakovredno oz. boljše
</t>
    </r>
  </si>
  <si>
    <r>
      <rPr>
        <b/>
        <sz val="10"/>
        <color rgb="FF364049"/>
        <rFont val="Calibri"/>
        <family val="2"/>
        <charset val="238"/>
        <scheme val="minor"/>
      </rPr>
      <t>S4</t>
    </r>
    <r>
      <rPr>
        <sz val="10"/>
        <color rgb="FF364049"/>
        <rFont val="Calibri"/>
        <family val="2"/>
        <charset val="238"/>
        <scheme val="minor"/>
      </rPr>
      <t xml:space="preserve">
Vgradna LED svetilka premera 120mm ter višine 57mm. Svetlobni vir: PCB LED moduli visoke svetilnosti, mid-power SMD LED, CRI &gt; 80, barvno odstopanje MacAdam ≤ 3, 50.000h L80 B10, barva svetlobe 4000K. Optika: Poglobljeni satiniran opalni PMMA prosojnik. Ohišje: Aluminij, prašno barvan, bele barve. Napajalnik: Dislociran visoko učinkoviti LED konverter s konstantnim tokom. IP zaščita: 44. Svetlobni tok: minimalno 1250lm. Električna poraba: maksimalno 13W, kot npr. "Nola RV RG SOP 670-1300 lm 6-13 W 250-500 mA 25 V 840 IP44 white/white 500mA,
18291014211 ali enakovredno oz. boljše
</t>
    </r>
  </si>
  <si>
    <r>
      <t xml:space="preserve">S3
</t>
    </r>
    <r>
      <rPr>
        <sz val="10"/>
        <color rgb="FF364049"/>
        <rFont val="Calibri"/>
        <family val="2"/>
        <charset val="238"/>
        <scheme val="minor"/>
      </rPr>
      <t xml:space="preserve">"Spuščena LED svetilka dimenzij 1125x36x65mm.
Svetlobni vir: PCB LED moduli visoke svetilnosti, mid-power SMD LED, CRI &gt; 80,  barvno odstopanje MacAdam ≤ 3, 50.000h L80 B10, barva svetlobe 4000K. Optika: Satiniran opalni PMMA prosojnik. Ohišje: Ekstrudiran aluminijski profil, prašno barvan, strukturna črna barva. Napajalnik: Integriran visoko učinkoviti LED konverter s konstantnim tokom. IP zaščita: 43. Svetlobni tok: minimalno 2800lm. Električna poraba: maksimalno 27W" kot npr. "Kalis 65 C/S SOP 2900 lm 27 W 840 L1125 mm FO IP43 black,
17251491032 ali enakovredno oz. boljše  
</t>
    </r>
  </si>
  <si>
    <r>
      <rPr>
        <b/>
        <sz val="10"/>
        <color rgb="FF364049"/>
        <rFont val="Calibri"/>
        <family val="2"/>
        <charset val="238"/>
        <scheme val="minor"/>
      </rPr>
      <t>S5</t>
    </r>
    <r>
      <rPr>
        <sz val="10"/>
        <color rgb="FF364049"/>
        <rFont val="Calibri"/>
        <family val="2"/>
        <charset val="238"/>
        <scheme val="minor"/>
      </rPr>
      <t xml:space="preserve">
Vgradni LED spot svetilka premera 80mm ter višine 80mm. 1 LED COB, barva svetlobe 4000K. Ohišje in okvirček iz aluminijeve zlitine. Priložena je stropna namestitev z vzmetmi ali zunanjim ohišjem. Umaknjena neslepljiva optika za več udobja. Opremljen z 2-polnim terminalom za povezavo. Integriran LED konverter s konstantnim tokom. Svetlobni tok 950lm. Električna poraba: maksimalno 8,5W, kot npr. "Sidone COB 8,5W 935lm 4000K 90° IP65
313610329" ali enakovredno oz. boljše
</t>
    </r>
  </si>
  <si>
    <r>
      <rPr>
        <b/>
        <sz val="10"/>
        <color rgb="FF364049"/>
        <rFont val="Calibri"/>
        <family val="2"/>
        <charset val="238"/>
        <scheme val="minor"/>
      </rPr>
      <t>S6</t>
    </r>
    <r>
      <rPr>
        <sz val="10"/>
        <color rgb="FF364049"/>
        <rFont val="Calibri"/>
        <family val="2"/>
        <charset val="238"/>
        <scheme val="minor"/>
      </rPr>
      <t xml:space="preserve">
Nadgradna LED svetilka premera 45mm ter višine 165mm. Svetlobni vir: PCB LED moduli visoke svetilnosti, mid-power SMD LED, CRI &gt; 80, barvno odstopanje MacAdam ≤ 3, 50.000h L80 B10, barva svetlobe 4000K. Optika: Visoko učinkovit metaliziran in lakiran polikarbonat z enakomerno porazdelitvijo svetlobnega snopa, širok svetlobni snop. Ohišje: Aluminij, prašno barvan, črne barve montirano na nosilni palčki. Usmerjenost: Rotacija 355°. Napajalnik: Integriran visoko učinkoviti LED konverter s konstantnim tokom. IP zaščita: 20. Svetlobni tok: minimalno 850lm. Električna poraba: maksimalno 8W, kot npr.  "Pipes T 45 DECO 900 lm 8 W 840 FO 62° black + podaljšana roka in oblepljena s pravokotnim ali okroglim presekom lesene letve!,
13051072302S1" ali enakovredno oz. boljše
</t>
    </r>
  </si>
  <si>
    <r>
      <rPr>
        <b/>
        <sz val="10"/>
        <color rgb="FF364049"/>
        <rFont val="Calibri"/>
        <family val="2"/>
        <charset val="238"/>
        <scheme val="minor"/>
      </rPr>
      <t xml:space="preserve">"S7.1 {3634mm}"
</t>
    </r>
    <r>
      <rPr>
        <sz val="10"/>
        <color rgb="FF364049"/>
        <rFont val="Calibri"/>
        <family val="2"/>
        <charset val="238"/>
        <scheme val="minor"/>
      </rPr>
      <t xml:space="preserve">Nadgradna linijska LED svetilka dolžine 3634mm,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1250lm. Električna poraba: maksimalno 24W, kot npr. "LineLED line CS SOP 1300 lm 24 W 840 L1817 mm IP20 white,
19282421841  ali enakovredno oz. boljše
</t>
    </r>
  </si>
  <si>
    <r>
      <rPr>
        <b/>
        <sz val="10"/>
        <color rgb="FF364049"/>
        <rFont val="Calibri"/>
        <family val="2"/>
        <charset val="238"/>
        <scheme val="minor"/>
      </rPr>
      <t>"S7.2 {2834mm}"</t>
    </r>
    <r>
      <rPr>
        <sz val="10"/>
        <color rgb="FF364049"/>
        <rFont val="Calibri"/>
        <family val="2"/>
        <charset val="238"/>
        <scheme val="minor"/>
      </rPr>
      <t xml:space="preserve">
Nadgradna linijska LED svetilka dolžine 2834mm,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950lm. Električna poraba: maksimalno 19W, kot npr. "LineLED line CS SOP 1000 lm 19 W 840 L1417 mm IP20 white, 19282421441 ali enakovredno oz. boljše
</t>
    </r>
  </si>
  <si>
    <r>
      <rPr>
        <b/>
        <sz val="10"/>
        <color rgb="FF364049"/>
        <rFont val="Calibri"/>
        <family val="2"/>
        <charset val="238"/>
        <scheme val="minor"/>
      </rPr>
      <t>S7.3</t>
    </r>
    <r>
      <rPr>
        <sz val="10"/>
        <color rgb="FF364049"/>
        <rFont val="Calibri"/>
        <family val="2"/>
        <charset val="238"/>
        <scheme val="minor"/>
      </rPr>
      <t xml:space="preserve">
Nadgradna linijska LED svetilka dolžine 2017mm,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1400lm. Električna poraba: maksimalno 27W, kot npr. "LineLED CS SOP 1450 lm 27 W 840 L2017 mm IP40 white,
19282422001 ali enakovredno oz. boljše
</t>
    </r>
  </si>
  <si>
    <r>
      <rPr>
        <b/>
        <sz val="10"/>
        <color rgb="FF364049"/>
        <rFont val="Calibri"/>
        <family val="2"/>
        <charset val="238"/>
        <scheme val="minor"/>
      </rPr>
      <t>S7.4</t>
    </r>
    <r>
      <rPr>
        <sz val="10"/>
        <color rgb="FF364049"/>
        <rFont val="Calibri"/>
        <family val="2"/>
        <charset val="238"/>
        <scheme val="minor"/>
      </rPr>
      <t xml:space="preserve">
Nadgradna linijska LED svetilka dolžine 1217mm,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850lm. Električna poraba: maksimalno 16W, kot npr. "LineLED CS SOP 880 lm 16 W 840 L1217 mm IP40 white,
19282421201 ali enakovredno oz. boljše
</t>
    </r>
  </si>
  <si>
    <r>
      <rPr>
        <b/>
        <sz val="10"/>
        <color rgb="FF364049"/>
        <rFont val="Calibri"/>
        <family val="2"/>
        <charset val="238"/>
        <scheme val="minor"/>
      </rPr>
      <t>S7.5</t>
    </r>
    <r>
      <rPr>
        <sz val="10"/>
        <color rgb="FF364049"/>
        <rFont val="Calibri"/>
        <family val="2"/>
        <charset val="238"/>
        <scheme val="minor"/>
      </rPr>
      <t xml:space="preserve">
Nadgradna linijska LED svetilka dolžine 2217mm,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1550lm. Električna poraba: maksimalno 30W, kot npr. "LineLED line CS SOP 1600 lm 30 W 840 L2217 mm IP20 white,
19282422241  ali enakovredno oz. boljše
</t>
    </r>
  </si>
  <si>
    <r>
      <rPr>
        <b/>
        <sz val="10"/>
        <color rgb="FF364049"/>
        <rFont val="Calibri"/>
        <family val="2"/>
        <charset val="238"/>
        <scheme val="minor"/>
      </rPr>
      <t>S8</t>
    </r>
    <r>
      <rPr>
        <sz val="10"/>
        <color rgb="FF364049"/>
        <rFont val="Calibri"/>
        <family val="2"/>
        <charset val="238"/>
        <scheme val="minor"/>
      </rPr>
      <t xml:space="preserve">
"Nadgradna oz. spuščena LED svetilka dimenzij 1125x36x65mm.
Svetlobni vir: PCB LED moduli visoke svetilnosti, mid-power SMD LED, CRI &gt; 80,  barvno odstopanje MacAdam ≤ 3, 50.000h L80 B10, barva svetlobe 4000K. Optika: Satiniran opalni PMMA prosojnik. Ohišje: Ekstrudiran aluminijski profil, prašno barvan, strukturna bela barva. Napajalnik: Integriran visoko učinkoviti LED konverter s konstantnim tokom. IP zaščita: 43. Svetlobni tok: minimalno 2800lm. Električna poraba: maksimalno 27W", kot npr. "Kalis C/S 65 SOP 2900 lm 27 W 840 L1125 mm FO IP43 white,
17251491031 Adjustable wire suspension S10F L1500 mm white cap, 10001221501" ali enakovredno oz. boljše
</t>
    </r>
  </si>
  <si>
    <r>
      <rPr>
        <b/>
        <sz val="10"/>
        <color rgb="FF364049"/>
        <rFont val="Calibri"/>
        <family val="2"/>
        <charset val="238"/>
        <scheme val="minor"/>
      </rPr>
      <t>S9</t>
    </r>
    <r>
      <rPr>
        <sz val="10"/>
        <color rgb="FF364049"/>
        <rFont val="Calibri"/>
        <family val="2"/>
        <charset val="238"/>
        <scheme val="minor"/>
      </rPr>
      <t xml:space="preserve">
"Nadgradna oz. spuščena LED svetilka dimenzij 845x36x65mm.
Svetlobni vir: PCB LED moduli visoke svetilnosti, mid-power SMD LED, CRI &gt; 80,  barvno odstopanje MacAdam ≤ 3, 50.000h L80 B10, barva svetlobe 4000K. Optika: Satiniran opalni PMMA prosojnik. Ohišje: Ekstrudiran aluminijski profil, prašno barvan, strukturna bela barva. Napajalnik: Integriran visoko učinkoviti LED konverter s konstantnim tokom. IP zaščita: 43. Svetlobni tok: minimalno 2100lm. Električna poraba: maksimalno 21W", kot npr. "Kalis C/S 65 SOP 2150 lm 21 W 840 L845 mm FO IP43 white,
17251491021
Adjustable wire suspension S10F L1500 mm white cap,
10001221501" ali enakovredno oz. boljše
</t>
    </r>
  </si>
  <si>
    <r>
      <rPr>
        <b/>
        <sz val="10"/>
        <color rgb="FF364049"/>
        <rFont val="Calibri"/>
        <family val="2"/>
        <charset val="238"/>
        <scheme val="minor"/>
      </rPr>
      <t>S10</t>
    </r>
    <r>
      <rPr>
        <sz val="10"/>
        <color rgb="FF364049"/>
        <rFont val="Calibri"/>
        <family val="2"/>
        <charset val="238"/>
        <scheme val="minor"/>
      </rPr>
      <t xml:space="preserve">
"Spuščena LED svetilka dimenzij 2245x36x65mm.
Svetlobni vir: PCB LED moduli visoke svetilnosti, mid-power SMD LED, CRI &gt; 80,  barvno odstopanje MacAdam ≤ 3, 50.000h L80 B10, barva svetlobe 4000K. Optika: Satiniran opalni PMMA prosojnik. Ohišje: Ekstrudiran aluminijski profil, prašno barvan, strukturna črna barva. Napajalnik: Integriran visoko učinkoviti LED konverter s konstantnim tokom. IP zaščita: 43. Svetlobni tok: minimalno 4000lm. Električna poraba: maksimalno 38W", kot npr. "Kalis 65 C/S SOP 4100 lm 38 W 840 L2245 mm FO IP43 black,
17251461072  ali enakovredno oz. boljše
</t>
    </r>
  </si>
  <si>
    <r>
      <rPr>
        <b/>
        <sz val="10"/>
        <color rgb="FF364049"/>
        <rFont val="Calibri"/>
        <family val="2"/>
        <charset val="238"/>
        <scheme val="minor"/>
      </rPr>
      <t>S11</t>
    </r>
    <r>
      <rPr>
        <sz val="10"/>
        <color rgb="FF364049"/>
        <rFont val="Calibri"/>
        <family val="2"/>
        <charset val="238"/>
        <scheme val="minor"/>
      </rPr>
      <t xml:space="preserve">
"Nadgradna LED svetilka dimenzij 1125x36x65mm.
Svetlobni vir: PCB LED moduli visoke svetilnosti, mid-power SMD LED, CRI &gt; 80,  barvno odstopanje MacAdam ≤ 3, 50.000h L80 B10, barva svetlobe 4000K. Optika: Satiniran opalni PMMA prosojnik. Ohišje: Ekstrudiran aluminijski profil, prašno barvan, strukturna črna barva. Napajalnik: Integriran visoko učinkoviti LED konverter z regulacijskim izhodom DALI. IP zaščita: 43. Svetlobni tok: minimalno 2800lm. Električna poraba: maksimalno 27W", kot npr. "Kalis 65 C/S SOP 2900 lm 27 W 840 L1125 mm DALI IP43 black, ali enakovredno oz. boljše
17251191032 
</t>
    </r>
  </si>
  <si>
    <r>
      <rPr>
        <b/>
        <sz val="10"/>
        <color rgb="FF364049"/>
        <rFont val="Calibri"/>
        <family val="2"/>
        <charset val="238"/>
        <scheme val="minor"/>
      </rPr>
      <t>S12</t>
    </r>
    <r>
      <rPr>
        <sz val="10"/>
        <color rgb="FF364049"/>
        <rFont val="Calibri"/>
        <family val="2"/>
        <charset val="238"/>
        <scheme val="minor"/>
      </rPr>
      <t xml:space="preserve">
Industrijska spuščena LED svetilka dimenzij 3009x70x55mm. Svetlobni vir: PCB LED moduli visoke svetilnosti, mid-power SMD LED, CRI &gt; 80, barva svetlobe 4000K, barvno odstopanje MacAdam ≤ 3, 50.000h L80 B10. Direktna svetlobna porazdelitev. Optika: Optične leče, 90° snop. Ohišje: Ekstrudiran profil iz aluminija, prašno barvan. Napajalnik: Integriran visoko učinkoviti LED konverter z regulacijskim izhodom DALI. IP zaščita: 65. Svetlobni tok: minimalo 13500lm. Električna poraba: maksimalno 82W, kot npr. "Sequal 90° 14200 lm 82 W 840 L3009 mm DALI IP65 white, 13963173001 ali enakovredno oz. boljše
</t>
    </r>
  </si>
  <si>
    <r>
      <rPr>
        <b/>
        <sz val="10"/>
        <color rgb="FF364049"/>
        <rFont val="Calibri"/>
        <family val="2"/>
        <charset val="238"/>
        <scheme val="minor"/>
      </rPr>
      <t>S13</t>
    </r>
    <r>
      <rPr>
        <sz val="10"/>
        <color rgb="FF364049"/>
        <rFont val="Calibri"/>
        <family val="2"/>
        <charset val="238"/>
        <scheme val="minor"/>
      </rPr>
      <t xml:space="preserve">
Industrijska spuščena LED svetilka dimenzij 2112x70x55mm. Svetlobni vir: PCB LED moduli visoke svetilnosti, mid-power SMD LED, CRI &gt; 80, barva svetlobe 4000K, barvno odstopanje MacAdam ≤ 3, 50.000h L80 B10. Direktna svetlobna porazdelitev. Optika: Optične leče, 90° snop. Ohišje: Ekstrudiran profil iz aluminija, prašno barvan. Napajalnik: Integriran visoko učinkoviti LED konverter z regulacijskim izhodom DALI. IP zaščita: 65. Svetlobni tok: minimalo 9500lm. Električna poraba: maksimalno 58W, kot npr. "Sequal 90° 9900 lm 58 W 840 L2112 mm DALI IP65 white, 13963143001 ali enakovredno oz. boljše
</t>
    </r>
  </si>
  <si>
    <r>
      <rPr>
        <b/>
        <sz val="10"/>
        <color rgb="FF364049"/>
        <rFont val="Calibri"/>
        <family val="2"/>
        <charset val="238"/>
        <scheme val="minor"/>
      </rPr>
      <t>S14</t>
    </r>
    <r>
      <rPr>
        <sz val="10"/>
        <color rgb="FF364049"/>
        <rFont val="Calibri"/>
        <family val="2"/>
        <charset val="238"/>
        <scheme val="minor"/>
      </rPr>
      <t xml:space="preserve">
Industrijska nadgradna LED svetilka dimenzij 1215x70x55mm. Svetlobni vir: PCB LED moduli visoke svetilnosti, mid-power SMD LED, CRI &gt; 80, barva svetlobe 4000K, barvno odstopanje MacAdam ≤ 3, 50.000h L80 B10. Direktna svetlobna porazdelitev. Optika: Optične leče, 90° snop. Ohišje: Ekstrudiran profil iz aluminija, prašno barvan. Napajalnik: Integriran visoko učinkoviti LED konverter z regulacijskim izhodom DALI. IP zaščita: 54. Svetlobni tok: minimalo 8100lm. Električna poraba: maksimalno 57W, kot npr.  "Sequal 90° 8200 lm 57 W 840 L1215 mm DALI IP54 white,
13963116001" ali enakovredno oz. boljše
</t>
    </r>
  </si>
  <si>
    <r>
      <t xml:space="preserve">S15
</t>
    </r>
    <r>
      <rPr>
        <sz val="10"/>
        <color rgb="FF364049"/>
        <rFont val="Calibri"/>
        <family val="2"/>
        <charset val="238"/>
        <scheme val="minor"/>
      </rPr>
      <t xml:space="preserve">"Nadgradna oz. spuščena LED svetilka dimenzij ...x70x88mm.
Svetlobni vir: Visoko učinkovita (2) COB LED modula, CRI &gt; 80,  barvno odstopanje MacAdam ≤ 3, 50.000h L80 B10, barva svetlobe 4000K. Optika: Visoko učinkovit metaliziran in lakiran polikarbonat z enakomerno porazdelitvijo svetlobnega snopa, srednji svetlobni snop. Ohišje: Aluminij, prašno barvan, črne barve. Napajalnik: Integriran LED konverter z regulacijskim izhodom DALI. IP zaščita: 44. Svetlobni tok: minimalno 1000lm. Električna poraba: maksimalno 8W", kot npr. "GYON C/S 2x ATOS RVP 42F 540 lm 4 W 125mA 840 42° IP44 black, 19311231002S1
Driver AP22D 22W 125-500mA 10-44V fixed output 702120335 ali Driver OTI 10D 10 W 125mA 45V DALI 19070125000 ali enakovredno oz. boljše
</t>
    </r>
    <r>
      <rPr>
        <b/>
        <sz val="10"/>
        <color rgb="FF364049"/>
        <rFont val="Calibri"/>
        <family val="2"/>
        <charset val="238"/>
        <scheme val="minor"/>
      </rPr>
      <t xml:space="preserve">
</t>
    </r>
  </si>
  <si>
    <r>
      <t xml:space="preserve">S16/S45
</t>
    </r>
    <r>
      <rPr>
        <sz val="10"/>
        <color rgb="FF364049"/>
        <rFont val="Calibri"/>
        <family val="2"/>
        <charset val="238"/>
        <scheme val="minor"/>
      </rPr>
      <t xml:space="preserve">Stenska LED svetilka premera 370mm. Svetlobni vir: LED 30,4W, CRI &gt; 80, L80/F10 50000 ur, barva svetlobe 4000K. Optika: Akrilno steklo PMMA. Ohišje: Belo obarva pločevina. Napajalnik: ntegriran visoko učinkoviti LED pretvornik. IP zaščita: 40. IK zaščita: 10. Svetlobni tok: minimalno 3350lm. Električna poraba: maksimalno 30,4W, kot npr. "TENDO LED 370mm 3440lm 30,4W 4000K IK10, S33.K2.TEZ3" ali enakovredno oz. boljše
</t>
    </r>
  </si>
  <si>
    <r>
      <t xml:space="preserve">S18 {16000 mm}"
</t>
    </r>
    <r>
      <rPr>
        <sz val="10"/>
        <color rgb="FF364049"/>
        <rFont val="Calibri"/>
        <family val="2"/>
        <charset val="238"/>
        <scheme val="minor"/>
      </rPr>
      <t xml:space="preserve">Zunanja linearna LED svetilka v profilu dimenzij 8 x 2000x16x17.5mm. Svetlobni vir: LED trak 98led/m 1x0,1W, barva svetlobe 4000K. Optika: Polikarbonatna difuzna uniformna optika. Ohišje: Ekstrudirana aluminijeva zlitina. Napajalnik: LED konverter s konstantno napetostjo - ločeno naročanje. IP zaščita: 65. Svetlobni tok: minimalno 11000lm. Električna poraba: maksimalno 157W, kot npr. "Silo ip65 98x0,1W/LED/m l=2000mm ~745lm/m 4000K, 3129 00 3 2 0 2000  ali enakovredno oz. boljše
</t>
    </r>
  </si>
  <si>
    <r>
      <t xml:space="preserve">S19.1 {423 4mm}"
</t>
    </r>
    <r>
      <rPr>
        <sz val="10"/>
        <color rgb="FF364049"/>
        <rFont val="Calibri"/>
        <family val="2"/>
        <charset val="238"/>
        <scheme val="minor"/>
      </rPr>
      <t xml:space="preserve">Nadgradna linijska LED svetilka dolžine 4234mm, širine ter višine 16mm. Svetlobni vir: LED trak visoke svetilnosti, 4000K, CRI &gt; 80, barvno odstopanje MacAdam ≤ 3, 50.000h L80 B10, barva svetlobe 4000K. Optika: Satiniran opalni polikarbonatni prosojnik. Ohišje: Ekstrudiran profil iz aluminija, prašno barvan, bele barve. Napajalnik: Integriran visoko učinkoviti LED konverter z regulacijskim izhodom DALI - ločeno naročanje. IP zaščita: 20. Svetlobni tok: minimalno 2950lm. Električna poraba: maksimalno 57W, kot npr. "Lineled line CS SOP 1800 lm 34 W 840 L2517 mm IP20 white, 19282422541  ali enakovredno oz. boljše
</t>
    </r>
    <r>
      <rPr>
        <b/>
        <sz val="10"/>
        <color rgb="FF364049"/>
        <rFont val="Calibri"/>
        <family val="2"/>
        <charset val="238"/>
        <scheme val="minor"/>
      </rPr>
      <t xml:space="preserve">
</t>
    </r>
  </si>
  <si>
    <r>
      <t xml:space="preserve">"S19.2 {4955 mm}"
</t>
    </r>
    <r>
      <rPr>
        <sz val="10"/>
        <color rgb="FF364049"/>
        <rFont val="Calibri"/>
        <family val="2"/>
        <charset val="238"/>
        <scheme val="minor"/>
      </rPr>
      <t xml:space="preserve">Nadgradna linijska LED svetilka dolžine 5251mm, širine ter višine 16mm. Svetlobni vir: LED trak visoke svetilnosti, 4000K, CRI &gt; 80, barvno odstopanje MacAdam ≤ 3, 50.000h L80 B10, barva svetlobe 4000K. Optika: Satiniran opalni polikarbonatni prosojnik. Ohišje: Ekstrudiran profil iz aluminija, prašno barvan, bele barve. Napajalnik: Integriran visoko učinkoviti LED konverter z regulacijskim izhodom DALI - ločeno naročanje. IP zaščita: 20. Svetlobni tok: minimalno 3650lm. Električna poraba: maksimalno 71W, kot npr. "Lineled line CS SOP 2000 lm 33 W 940 L2517 mm IP20 white, 19282022541  ali enakovredno oz. boljše
</t>
    </r>
    <r>
      <rPr>
        <b/>
        <sz val="10"/>
        <color rgb="FF364049"/>
        <rFont val="Calibri"/>
        <family val="2"/>
        <charset val="238"/>
        <scheme val="minor"/>
      </rPr>
      <t xml:space="preserve">
</t>
    </r>
  </si>
  <si>
    <r>
      <t xml:space="preserve">"S19.3 {5951 mm}"
</t>
    </r>
    <r>
      <rPr>
        <sz val="10"/>
        <color rgb="FF364049"/>
        <rFont val="Calibri"/>
        <family val="2"/>
        <charset val="238"/>
        <scheme val="minor"/>
      </rPr>
      <t xml:space="preserve">Nadgradna linijska LED svetilka dolžine 5951mm, širine ter višine 16mm. Svetlobni vir: LED trak visoke svetilnosti, 4000K, CRI &gt; 80, barvno odstopanje MacAdam ≤ 3, 50.000h L80 B10, barva svetlobe 4000K. Optika: Satiniran opalni polikarbonatni prosojnik. Ohišje: Ekstrudiran profil iz aluminija, prašno barvan, bele barve. Napajalnik: Integriran visoko učinkoviti LED konverter z regulacijskim izhodom DALI - ločeno naročanje. IP zaščita: 20. Svetlobni tok: minimalno 4150lm. Električna poraba: maksimalno 80W, kot npr. "Lineled line CS SOP 2000 lm 33 W 940 L2517 mm IP20 white, 19282022541  ali enakovredno oz. boljše
</t>
    </r>
    <r>
      <rPr>
        <b/>
        <sz val="10"/>
        <color rgb="FF364049"/>
        <rFont val="Calibri"/>
        <family val="2"/>
        <charset val="238"/>
        <scheme val="minor"/>
      </rPr>
      <t xml:space="preserve">
</t>
    </r>
  </si>
  <si>
    <r>
      <t xml:space="preserve">S20  {9668 mm}
</t>
    </r>
    <r>
      <rPr>
        <sz val="10"/>
        <color rgb="FF364049"/>
        <rFont val="Calibri"/>
        <family val="2"/>
        <charset val="238"/>
        <scheme val="minor"/>
      </rPr>
      <t xml:space="preserve">Nadgradna linijska LED svetilka dolžine 9668mm,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6850lm. Električna poraba: maksimalno 130W, kot npr. "3 x Lineled line CS SOP 2000 lm 33 W 940 L2517 mm IP20 white, 19282022541 </t>
    </r>
    <r>
      <rPr>
        <b/>
        <sz val="10"/>
        <color rgb="FF364049"/>
        <rFont val="Calibri"/>
        <family val="2"/>
        <charset val="238"/>
        <scheme val="minor"/>
      </rPr>
      <t xml:space="preserve"> ali enakovredno oz. boljše</t>
    </r>
  </si>
  <si>
    <r>
      <t xml:space="preserve">S21 {18236 mm}
</t>
    </r>
    <r>
      <rPr>
        <sz val="10"/>
        <color rgb="FF364049"/>
        <rFont val="Calibri"/>
        <family val="2"/>
        <charset val="238"/>
        <scheme val="minor"/>
      </rPr>
      <t xml:space="preserve">Nadgradna linijska LED svetilka dolžine 18236mm,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12800lm. Električna poraba: maksimalno 246W, kot npr. "Lineled line CS SOP 2000 lm 33 W 940 L2517 mm IP20 white, 19282022541, ali enakovredno oz. boljše
</t>
    </r>
  </si>
  <si>
    <r>
      <rPr>
        <b/>
        <sz val="10"/>
        <color rgb="FF364049"/>
        <rFont val="Calibri"/>
        <family val="2"/>
        <charset val="238"/>
        <scheme val="minor"/>
      </rPr>
      <t>S22</t>
    </r>
    <r>
      <rPr>
        <sz val="10"/>
        <color rgb="FF364049"/>
        <rFont val="Calibri"/>
        <family val="2"/>
        <charset val="238"/>
        <scheme val="minor"/>
      </rPr>
      <t xml:space="preserve">
Enotno emisijska LED svetilka premera 97mm. Naravni beli LED svetlobni vir s široko porazdelitvijo poplavne svetlobe je sestavljen iz 1 razporejenih LED s CCT 4000 K in CRI 80; svetlobni tok 944 lm, z nazivno svetlobno učinkovitostjo 146,6 lm/W. Ohišje naprave je izdelano iz tlačno litega aluminija en ab - 46100 in ima črno prevleko, obdelano s pomočjo eloksiranja z odprtimi porami + prašno lakiranje; difuzor je izdelan iz izjemno prozornega stekla - kaljenega s sito obdelavo. Stopnja zaščite pred vdorom je IP68. Gonilnik za napajanje ni priložen in ga je treba naročiti posebej. Skupna absorbirana moč je 8 W. Napajalni kabel je priložen in ima dolžino 1 m, kot npr. "Orma_IJ Up-Light arrayLED 8W 220mA 944lm 4000K W. Flood (61°) +25° - 25° Steel, 81201 N 60  ali enakovredno oz. boljše</t>
    </r>
  </si>
  <si>
    <r>
      <t xml:space="preserve">ZUN2
</t>
    </r>
    <r>
      <rPr>
        <sz val="10"/>
        <color rgb="FF364049"/>
        <rFont val="Calibri"/>
        <family val="2"/>
        <charset val="238"/>
        <scheme val="minor"/>
      </rPr>
      <t xml:space="preserve">Asimetrični LED reflektor dimenzij 348x381x92mm. Svetlobni vir: LED tehnologija na aluiminijasti plošči, CRI &gt; 70, barva svetlobe 4000K, barvno odstopanje MacAdam ≤ 3. Optika: Visoko učinkovite leče iz zelo čistega aluminja (99,99%) s 5mm debelim kaljenim steklom, odpornim na udarce in termalne šoke IK09, simetrična porazdelitev svetlobnega toka. Die-cast aluminijasto ohišje z učinkovitim odvajanjem toplote in mehansko trdnostjo. Napajalnik: integriran visoko učinkoviti LED konverter s konstantnim tokom. IP zaščita: 66. Svetlobni tok: minimalno 13500lm. Električna poraba: maksimalno 102W, kot npr. "NEXT 2 2 LED 940mA 102W 14000lm A2 IP66, 34109 ali enakovredno oz. boljše 
</t>
    </r>
    <r>
      <rPr>
        <b/>
        <sz val="10"/>
        <color rgb="FF364049"/>
        <rFont val="Calibri"/>
        <family val="2"/>
        <charset val="238"/>
        <scheme val="minor"/>
      </rPr>
      <t xml:space="preserve">
</t>
    </r>
  </si>
  <si>
    <r>
      <t xml:space="preserve">ZUN3
</t>
    </r>
    <r>
      <rPr>
        <sz val="10"/>
        <color rgb="FF364049"/>
        <rFont val="Calibri"/>
        <family val="2"/>
        <charset val="238"/>
        <scheme val="minor"/>
      </rPr>
      <t xml:space="preserve">Asimetrični LED reflektor dimenzij 233x277x64mm. Svetlobni vir: LED tehnologija na aluiminijasti plošči, CRI &gt; 70, barva svetlobe 4000K, barvno odstopanje MacAdam ≤ 3. Optika: Visoko učinkovite leče iz zelo čistega aluminja (99,99%) s 5mm debelim kaljenim steklom, odpornim na udarce in termalne šoke IK09, simetrična porazdelitev svetlobnega toka. Die-cast aluminijasto ohišje z učinkovitim odvajanjem toplote in mehansko trdnostjo. Napajalnik: integriran visoko učinkoviti LED konverter s konstantnim tokom. IP zaščita: 66. Svetlobni tok: minimalno 4250lm. Električna poraba: maksimalno 38W, kot npr. "NEXT 1 1 LED 1050mA 38W 4750lm A2 IP66,
34065" ali enakovredno oz. boljše
</t>
    </r>
  </si>
  <si>
    <r>
      <t xml:space="preserve">ZUN4
</t>
    </r>
    <r>
      <rPr>
        <sz val="10"/>
        <color rgb="FF364049"/>
        <rFont val="Calibri"/>
        <family val="2"/>
        <charset val="238"/>
        <scheme val="minor"/>
      </rPr>
      <t xml:space="preserve">Vgradna linearna stopničasta LED svetilka za zunanjo vgradnjo v steno, fosfokromatizirano in poliestrsko prašno lakirano ohišje in okvir iz tlačno litega aluminija brez bakra, difuzor iz kaljenega motnega stekla, ohišje iz polipropilena za vdolbino, ulito silikonsko tesnilo in vijaki iz nerjavnega jekla. Vgrajen LED gonilnik 220-240V 50-60Hz, s 15 LED diodami nizke moči SMD5630. Zaščita IP65. Svetlobni tok: minimalno 150lm. Električna poraba: maksimalno 7W, kot npr. "STEP LINEAR 06 SMD5630 7W 180lm 3000K IP65,
502017" ali enakovredno oz. boljše
</t>
    </r>
    <r>
      <rPr>
        <b/>
        <sz val="10"/>
        <color rgb="FF364049"/>
        <rFont val="Calibri"/>
        <family val="2"/>
        <charset val="238"/>
        <scheme val="minor"/>
      </rPr>
      <t xml:space="preserve">
</t>
    </r>
  </si>
  <si>
    <r>
      <t xml:space="preserve">ZUN6
</t>
    </r>
    <r>
      <rPr>
        <sz val="10"/>
        <color rgb="FF364049"/>
        <rFont val="Calibri"/>
        <family val="2"/>
        <charset val="238"/>
        <scheme val="minor"/>
      </rPr>
      <t xml:space="preserve">Zunanja LED svetilka dimenzij 670x380x155mm. Svetlobni vir: PCB LED moduli visoke svetilnosti, CRI &gt; 70. Optika: Visoko učinkovite akrilne leče s 4mm debelim kaljenim steklom, odpornim na udarce in termalne šoke IK09, optika (L10) primerna za parkirišča. Aluminijasto ohišje z učinkovitim odvajanjem toplote in mehansko trdnostjo. Napajalnik: integriran visoko učinkoviti LED konverter s konstantnim tokom. IP zaščita: 66. Svetlobni tok: minimalno 3950lm. Električna poraba: maksimalno 29W, kot npr. "PROXIMO CITY 18 LED 530mA 29W 4070lm 4000K CRI&gt;70 Optika L10 IP66, 72599" ali enakovredno oz. boljše
</t>
    </r>
  </si>
  <si>
    <t>Požarno odporne razvodne doze (E30/E90). Kot npr. Obo Bettermann Firebox E30 / E90 ali enakovredno oz. boljše</t>
  </si>
  <si>
    <t>Montažna vtičnica 3P, 16 A 250 V, IP67, vgrajena v hrbtno omaro - 16/32 A - 3/4/5 P - nadometna - 90 x 100 mm z ustrezno uvodnico, kot npr. PKF16F725 + PKZ100, Schneider Electric ali enakovredno oz. boljše</t>
  </si>
  <si>
    <t>Montažna vtičnica 5P, 16 A 415 V, IP67, vgrajena v hrbtno omaro - 16/32 A - 3/4/5 P - nadometna - 90 x 100 mm z ustrezno uvodnico, kot npr. PKF16F735 + PKZ100, Schneider Electric ali enakovredno oz. boljše</t>
  </si>
  <si>
    <t>Vtičnica plastična iz termoplasta 230V, 16A,  za vgradnjo v parapetni kanal ali p/o vgradnjo (barva po izbiri arhitekta oz. invetitorja) ,  montažno dozo, otroško zaščito in priborom za označitev,  kot npr. TEM Čatež MODUL ali enakovredno oz. boljše</t>
  </si>
  <si>
    <t>Vtičnica plastična s pokrovom iz termoplasta 230V, 16A,  za vgradnjo v parapetni kanal ali p/o vgradnjo (barva po izbiri arhitekta oz. invetitorja) ,  montažno dozo, otroško zaščito in priborom za označitev,  kot npr. TEM Čatež MODUL ali enakovredno oz. boljše</t>
  </si>
  <si>
    <t>Stikalo enopolno 10A 230V ; komplet z dozo , nosilcem okrasnim okvirjem dobavo in montažo (barva po izbiri arhitekta oz. invetitorja), kot npr. TEM Čatež MODUL ali enakovredno oz. boljše</t>
  </si>
  <si>
    <r>
      <rPr>
        <b/>
        <sz val="10"/>
        <rFont val="Calibri"/>
        <family val="2"/>
        <charset val="238"/>
        <scheme val="minor"/>
      </rPr>
      <t>ST1</t>
    </r>
    <r>
      <rPr>
        <sz val="10"/>
        <rFont val="Calibri"/>
        <family val="2"/>
        <charset val="238"/>
        <scheme val="minor"/>
      </rPr>
      <t xml:space="preserve"> (Soba za reševalce) Stikalni tablo s 6 tipkami KNX; komplet z dozo, nosilcem okrasnim okvirjem dobavo in montažo (barva po izbiri arhitekta oz. invetitorja). Kot npr. MDT, BE-GT2TW.01 ali enakovredno oz. boljše</t>
    </r>
  </si>
  <si>
    <r>
      <rPr>
        <b/>
        <sz val="10"/>
        <rFont val="Calibri"/>
        <family val="2"/>
        <charset val="238"/>
        <scheme val="minor"/>
      </rPr>
      <t>ST1</t>
    </r>
    <r>
      <rPr>
        <sz val="10"/>
        <rFont val="Calibri"/>
        <family val="2"/>
        <charset val="238"/>
        <scheme val="minor"/>
      </rPr>
      <t xml:space="preserve"> (Recepcija welnes) Stikalni tablo s 6 tipkami KNX; komplet z dozo, nosilcem okrasnim okvirjem dobavo in montažo (barva po izbiri arhitekta oz. invetitorja). Kot npr. MDT, BE-GT2TW.01 ali enakovredno oz. boljše</t>
    </r>
  </si>
  <si>
    <r>
      <t>Univerzalni vmesnik KNX, za montažo v dozo, kontaktni vhodi, Kot npr. MDT BE-06001.0</t>
    </r>
    <r>
      <rPr>
        <b/>
        <sz val="10"/>
        <rFont val="Calibri"/>
        <family val="2"/>
        <charset val="238"/>
        <scheme val="minor"/>
      </rPr>
      <t>2</t>
    </r>
    <r>
      <rPr>
        <sz val="10"/>
        <rFont val="Calibri"/>
        <family val="2"/>
        <charset val="238"/>
        <scheme val="minor"/>
      </rPr>
      <t xml:space="preserve"> (Soba za reševalce, telovadnica in welnes)  ali enakovredno oz. boljše</t>
    </r>
  </si>
  <si>
    <t>Tipkalo 10A 230V ; komplet z dozo , nosilcem okrasnim okvirjem dobavo in montažo (barva po izbiri arhitekta oz. invetitorja), kot npr. TEM Čatež MODUL ali enakovredno oz. boljše</t>
  </si>
  <si>
    <t>Talna doza ETD-9M (6x230V, 4xRJ45), 360/452/95, dimenzija pokrova; š/d/g; 260/348 mm, komplet s prekrivno ploščo v materialu in barvi talne obloge, komplet z vgrajeno opremo: kot npr. ELBA ali enakovredno oz. boljše</t>
  </si>
  <si>
    <t xml:space="preserve">Dobava in montaža nadometne vodotesne Mini omarice dim:335x340x160, IP65 IEC 60529 kot npr. Sistem Kaedra št.art.13180 z vgrajeno opremo ali enakovredno oz. boljše:  </t>
  </si>
  <si>
    <t>Ločilno stikalno  1000A  s podalšano ročico za na vrata, 3P, kot npr. interpact INS1000 Schneider ali enakovredno oz. boljše</t>
  </si>
  <si>
    <t>Varovalčni ločilnik 400A, 3p, kot npr. ISFT 400/NH/3, Schneider electric ali enakovredno oz. boljše</t>
  </si>
  <si>
    <t>Varovalčni ločilnik 160A, 3p, kot npr. ISFT 160/00/3 Schneider  ali enakovredno oz. boljše</t>
  </si>
  <si>
    <t>Napetostni modul 
• omogoča:
- merjenje, monitoring in analizo: V1, V2, V3, U12, U23, U31, F, Thd U12, Thd U23, Thd U31, Thd V1, Thd V2, Thd, V3, 
- merjenje izpadov, nihanj, ter prehodnih pojavov po standardu 50160,
- meritev posameznih harmonskih komponent do 63 harmonika,
- F/N nebalansirane vrednosti: Vnb, Vnba,Vdir, Vinv, Vhom,
- F/F nebalansirane vrednosti: Unb, Unba, Udir, Uinv,
- prikaz alarmov, beleži zgodovino povprečnih vrednosti,
• Napetostno območje: 50-300VAC (Ph/N) - 87-520VAC (Ph/Ph) - CAT III
• frekvenčno območje: 45Hz-65Hz
• plug&amp;play system dodajanja modulov;
• tipi omrežji: 1f, 2f, 2f+N, 3f, 3f+N;
• stalna preobremenitev: 300 VAC F/N;
• možnost konfiguracije preko USB konektorja;
• napajanje 24V DC
• razred točnosti pri merjenju napetosti: 0,2
• razred točnosti pri merjenju frekvence: 0,02
• skladno s standardom IEC 61557-12
kot npr. DIRIS Digiware U-30 SOCOMEC ali enakovredno oz. boljše</t>
  </si>
  <si>
    <t>Tokovni transformator, 5-63A, kot npr. TE-18 SOCOMEC ali enakovredno oz. boljše</t>
  </si>
  <si>
    <t>Tokovni transformator, 40-160A, kot npr. TE-25 SOCOMEC ali enakovredno oz. boljše</t>
  </si>
  <si>
    <t>Tokovni transformator, 160-630A, kot npr. TE-45 SOCOMEC ali enakovredno oz. boljše</t>
  </si>
  <si>
    <t>kabli za tokovnike RJ12 različnih dolžin od 0,1 do 2m - kot npr. Digiware SOCOMEC ali enakovredno oz. boljše</t>
  </si>
  <si>
    <t>Tokovni modul 3xI
• omogoča merjenje: +/- kWh, +/- kvarh, kVAh, I1, I2, I3, In, P, Q, S, PF, ΣP, ΣQ, ΣS, ΣPF, Thd I1, Thd I2, Thd I3, Thd In
• plug&amp;play system dodajanja modulov;
• tokovni vhod: 3×RJ12;
• možnost konfiguracije preko USB konektorja;
• napajanje 24V DC;
• razred točnosti 0,2 s tokovniki Diris Digiware v rangu 5% -120% In,
• razred točnosti 0,5 s tokovniki Diris Digiware TE ali TF v rangu 10% - 120% In,
• razred točnosti 1 s tokovniki Diris Digiware TR v rangu 10% - 120% In,
• skladno s standardom IEC 61557-12
kot npr DIRIS Digiware I-33 SOCOMEC ali enakovredno oz. boljše</t>
  </si>
  <si>
    <t>Večfunkcijski kontrolni prikazovalnik merilnih paramatrov za daljinsko odčitavanje merilnih inštrumentov:
• Visoko resolucijski LCD display naj omogoča centralizirano odčitavanje merilnih točk, enofaznih in trifaznih porabnikov,
• omogoča prikaz meritev, monitoringa in analizo izmerjenih vrednosti, preko display-ja in preko mreže,
• plug&amp;play system dodajanja modulov,
• komunikacija: RS485 Modbus, Ethernet (Modbus TCP), Digiware BUS,
• omogoča prikaz vrednosti 32 merilnih modulov preko RS485 ali preko RJ45 Digiware,
• 10 direktnih gumbov preko katerih lahko spremljamo in konfiguriramo merilne parametre,
• možnost konfiguracije preko USB konektorja,
• napajanje 24V DC, CAT III
• zaščita s sprednje strani IP 52,
• zaslon 350×160 pikslov
• montaža na vrata 96×96mm.
kot npr DIRIS Digiware D-70 SOCOMEC ali enakovredno oz. boljše</t>
  </si>
  <si>
    <t>Napajalnik, 1AC, izhod 24V 5A, kot npr. QS5.241 PULS ali enakovredno oz. boljše</t>
  </si>
  <si>
    <t>Ločilno stikalno  160A  s podalšano ročico za na vrata, 3P, kot npr. interpact INS160 Schneider ali enakovredno oz. boljše</t>
  </si>
  <si>
    <t>KNX napajalnik 690mA, s funkcijo diagnostike, kot npr. MDT STC-0960.01 ali enakovredno oz. boljše</t>
  </si>
  <si>
    <t>KNX DALI vmesnik (64 DALI luči/16 DALI skupin), kot npr. MDT SCN-DALI16.03 ali enakovredno oz. boljše</t>
  </si>
  <si>
    <t>KNX 20 kanalni stikalni aktuator, 16A, kot npr. MDT AKS-2016.03 ali enakovredno oz. boljše</t>
  </si>
  <si>
    <t>KNX 8 kanalni žaluzijski aktuator 230 V AC/12-48 V DC, kot npr. MDK JAL-0810.02 ali enakovredno oz. boljše</t>
  </si>
  <si>
    <t>Rele XPSAC za izklop v sili, 24V AC/DC, 50/60Hz, 3NO+1NC kot npr. Schneider Electric ali enakovredno oz. boljše</t>
  </si>
  <si>
    <t>STOP tipka, nujne zaustavitve 2NC, kot npr. M22-PV/KC02/IY,Moeller  ali enakovredno oz. boljše</t>
  </si>
  <si>
    <t xml:space="preserve">Tipka črna, kot npr. M22-D-S, Moeller  ali enakovredno oz. boljše </t>
  </si>
  <si>
    <t>Led svetilka, zelena, 12-30VAC/DC kot npr. M22-LED-G, Moeller  ali enakovredno oz. boljše</t>
  </si>
  <si>
    <t>Led svetilka, rdeča, 12-30VAC/DC kot npr. M22-LED-R, Moeller   ali enakovredno oz. boljše</t>
  </si>
  <si>
    <t>Ločilno stikalno  160A, 3P, kot npr. interpact INS160 Schneider ali enakovredno oz. boljše</t>
  </si>
  <si>
    <t>Prenapetostni odvodnik DV M TN-C 255 FM, 20kA, 3p; kot npr.: Dehn ali enakovredno oz. boljše</t>
  </si>
  <si>
    <t>Varovalčni ločilnik 160A, 3p, kot npr. ISFT 160/00/3 Schneider ali enakovredno oz. boljše</t>
  </si>
  <si>
    <t>Motorno zaščitno stikalo PKZM0-32, 25-32A, kot npr. Moeller ali enakovredno oz. boljše</t>
  </si>
  <si>
    <t>Motorno zaščitno stikalo PKZM0-12, 8-12A, kot npr. Moeller  ali enakovredno oz. boljše</t>
  </si>
  <si>
    <t>Motorno zaščitno stikalo PKZM0-10, 6,3-10A, kot npr. Moeller ali enakovredno oz. boljše</t>
  </si>
  <si>
    <t>Motorno zaščitno stikalo PKZM0-4, 2,5-4A, kot npr. Moeller ali enakovredno oz. boljše</t>
  </si>
  <si>
    <t>Motorno zaščitno stikalo PKZM0-0,25, 0,16-0,25A, kot npr. Moeller ali enakovredno oz. boljše</t>
  </si>
  <si>
    <t>Pomožni kontakt NHI-E-11-PKZ0, 1NC + 1NO, kot npr. Moeller ali enakovredno oz. boljše</t>
  </si>
  <si>
    <t>Pomožni kontakti termična zaščita AGM2-11-PKZ2, 2NC, kot npr. Moeller ali enakovredno oz. boljše</t>
  </si>
  <si>
    <t>Kontaktor DILM7-10, 3kW, 400V/AC3, 3p+1NO, kot npr. DILM7-10(24VDC), Moeller  ali enakovredno oz. boljše</t>
  </si>
  <si>
    <t xml:space="preserve">Kontaktor DILR40-10, 7,5kW, 400V/AC3, 3p+1NO, kot npr. DILMR40-10(24VDC), Moeller ali enakovredno oz. boljše  </t>
  </si>
  <si>
    <t>Kontaktor DILM40-10, 15kW, 400V/AC3, 3p+1NO, kot npr. DILM40-10(24VDC), Moeller  ali enakovredno oz. boljše</t>
  </si>
  <si>
    <t>Rele 24DAC, 20A, 1NO+1NC, kot npr. Z-R24/SO (24VDC), Moeller  ali enakovredno oz. boljše</t>
  </si>
  <si>
    <t>Ločilno stikalno  100A, 3P, kot npr. interpact INS100 Schneider ali enakovredno oz. boljše</t>
  </si>
  <si>
    <t>Ločilno stikalno  400A, 3P, kot npr. interpact INS400 Schneider ali enakovredno oz. boljše</t>
  </si>
  <si>
    <t>Inpulzni rele z centralnim krmiljenjem 16A, 1P, 1/NO, 230V, kot npr iTLc, Schneider Electric ali enakovredno oz. boljše</t>
  </si>
  <si>
    <t>Prenapetostni odvodnik TN-S FM, kot npr. DV M TNS 255 FM DEHN ali enakovredno oz. boljše</t>
  </si>
  <si>
    <t>Ločilno stikalo - 32A - 3P, 1-0-2, kot npr. KH25 T902/GBA005 VE, Kraus &amp; Naimer ali enakovredno oz. boljše</t>
  </si>
  <si>
    <t>Ločilno stikalno  250A, 3P, kot npr. interpact INS250 Schneider ali enakovredno oz. boljše</t>
  </si>
  <si>
    <t>Priključni panel s 24. vtičnicami RJ45 kat. 6, 1HE, skupaj z nosilnim ohišjem za vgradnjo v komunikacijsko omaro, za zaključitev UTP kablov, kot npr. CISCO ali enakovredno oz. boljše</t>
  </si>
  <si>
    <r>
      <rPr>
        <b/>
        <sz val="10"/>
        <color rgb="FF364049"/>
        <rFont val="Calibri"/>
        <family val="2"/>
        <charset val="238"/>
        <scheme val="minor"/>
      </rPr>
      <t>S7.6</t>
    </r>
    <r>
      <rPr>
        <sz val="10"/>
        <color rgb="FF364049"/>
        <rFont val="Calibri"/>
        <family val="2"/>
        <charset val="238"/>
        <scheme val="minor"/>
      </rPr>
      <t xml:space="preserve">
Nadgradna linijska LED svetilka dolžine 917mm,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600lm. Električna poraba: maksimalno 12W, kot npr. "LineLED CS SOP 660 lm 12 W 840 L917 mm IP40 white,
19282420901
Driver LC 60W 24V FO,
702120244"  ali enakovredno oz. boljše
</t>
    </r>
  </si>
  <si>
    <r>
      <t xml:space="preserve">ZUN1
</t>
    </r>
    <r>
      <rPr>
        <sz val="10"/>
        <color rgb="FF364049"/>
        <rFont val="Calibri"/>
        <family val="2"/>
        <charset val="238"/>
        <scheme val="minor"/>
      </rPr>
      <t xml:space="preserve">Zunanja LED svetilka dimenzij 730x440x340mm. Svetlobni vir: Multichip LED technologija na aluminijastem tiskanem vezju, visoka toplotna disipacija MCPCB, CRI &gt; 70, barva svetlobe 5000K. Ohišje: Die-cast aluminium (EN AB 47100) ohišje z učinkovitim odvajanjem toplote in mehansko trdnostjo. Optika: Visoko učinkovite akrilne leče s 4mm debelim kaljenim steklom, odpornim na udarce in termalne šoke IK08, asimetrična široka optika z dograjeno aluminijasto zaslonko za omejitev bleščanja reflektorjev. Napajalnik: integriran visoko učinkoviti LED konverter s konstantnim tokom. IP zaščita: 66. Svetlobni tok: minimalno 39000lm. Električna poraba: maksimalno 296W, kot npr. "PROXIMO HP 24LED 296W 40200lm Optic4 XHP-70 1050mA IP66,
47022  ali enakovredno oz. boljše
</t>
    </r>
  </si>
  <si>
    <t>Inpulzni rele z centralnim krmiljenjem 16A, 1P, 1/NO, 230V, kot npr iTLc, Schneider Electric  ali enakovredno oz. boljše</t>
  </si>
  <si>
    <t>Impulzno stikalo iTL, 16A, 230V, 1NO, kot npr iTL, Schneider Electric  ali enakovredno oz. boljše</t>
  </si>
  <si>
    <t>Dobava in montaža nadometne kovinske omarice IP66 s ključavnico in priborom za montažo na kandelaber kot npr. WSM4050210 dim. 400x500x210  ali enakovredno oz. boljše, v katero se vgradi mini omarice dim:340x460x160 kot npr. Sistem Kaedra št.art.13181 z vgrajenio opremo   ali enakovredno oz. boljše:</t>
  </si>
  <si>
    <r>
      <rPr>
        <b/>
        <sz val="10"/>
        <color rgb="FF364049"/>
        <rFont val="Calibri"/>
        <family val="2"/>
        <charset val="238"/>
        <scheme val="minor"/>
      </rPr>
      <t>S1</t>
    </r>
    <r>
      <rPr>
        <sz val="10"/>
        <color rgb="FF364049"/>
        <rFont val="Calibri"/>
        <family val="2"/>
        <charset val="238"/>
        <scheme val="minor"/>
      </rPr>
      <t xml:space="preserve">
IIndustrijska nadgradna LED svetilka dimenzij 1277x104x84mm. Svetlobni vir: PCB LED moduli visoke svetilnosti, mid-power SMD LED, CRI &gt; 80, barva svetlobe 4000K, barvno odstopanje MacAdam ≤ 3, 50.000h L80 B10. Optika: Satiniran opalni polikarbonatni prosojnik. Ohišje: Polikarbonat. Napajalnik: Integriran visoko učinkoviti LED konverter s konstantnim tokom. IP zaščita: 66. Svetlobni tok: minimalno 3100lm. Električna poraba: maksimalno 27W.
npr. kot 5700 3200 lm 27 W 840 FO L1277mm IP66, 15711412000  ali enakovredno oz. boljše</t>
    </r>
  </si>
  <si>
    <t>PRESTAVITEV TK VODOV</t>
  </si>
  <si>
    <t xml:space="preserve">Opomba: Zaradi prestavitve TK kabelske kanalizacije izven območja gradnje (v cestišče) je potrebno izvesti prestavitev obstoječih kabelskih povezav/vodov iz obstoječe TK kabelske kanalizacije v novo TK kabelsko kanalizacijo. </t>
  </si>
  <si>
    <t>Prestavitvena dela lahko izvede pooblaščeni izvajalec lastnika/upravitelja TK vodov, ki se prestavljajo, od katerega je potrebno pridobiti poudbo za prestavitev.</t>
  </si>
  <si>
    <t xml:space="preserve">Prestavitev obstoječih kabelskih povezav iz obstoječe TK kabelske kanalizacije v novo TKA kabelsko kanalizacijo. </t>
  </si>
  <si>
    <t>PRESTAVITEV TK VODOV SKUPAJ:</t>
  </si>
  <si>
    <t>Obvezna uskladitev mikrolokacij inštalacij pri delavniških načrtih lesenih sten.</t>
  </si>
  <si>
    <t>Izkop kabelskega jarka: 0.60x0.80m (110m)</t>
  </si>
  <si>
    <t>Izdelava kabelske blazine globine: 0,2x0,6 (60m)</t>
  </si>
  <si>
    <t>Ročni zasip kabelskega jarka z utrjevanjem 0.60x0.60m (60m)</t>
  </si>
  <si>
    <t>Nadzor ustrezno strokovne osebe</t>
  </si>
  <si>
    <t>Dobava in polaganje cevi STIGMA FLEX 1x2 Ø50 mm v izkopani jarek.</t>
  </si>
  <si>
    <t>Vnos sprememb v obstoječo izvršilno tehnično dokumentacijo Telekom Slovenija in TELEMACH</t>
  </si>
  <si>
    <t>Pregled in preizkus kablovod</t>
  </si>
  <si>
    <t>GRADBENA DELA</t>
  </si>
  <si>
    <t>KABELSKO MONTAŽNA DELA</t>
  </si>
  <si>
    <t xml:space="preserve">Izvlačenje Obtoječega TK kabla </t>
  </si>
  <si>
    <t xml:space="preserve">Uvačenje TK kabla </t>
  </si>
  <si>
    <t>Spajanje (varjenje) kabla</t>
  </si>
  <si>
    <t>Končne meritve inpreizkus kablovoda</t>
  </si>
  <si>
    <t xml:space="preserve">Vrtanje lesenih sten za kabelske prehode. </t>
  </si>
  <si>
    <t>OPOMBA; Ustrezna zatesnitev prehoda kabla iz objekta zaradi zrakotesnosti.</t>
  </si>
  <si>
    <t>OPOMBA; Povezovalni kabli so zajeti v poglavju INŠTALACIJSKI MATERIAL in ETAŽNA OPREMA</t>
  </si>
  <si>
    <t>Manipulacijski stroški odklopa TK voda (Telekom in Telemach), zakoličba in zavarovanja gradbenega objekta</t>
  </si>
  <si>
    <r>
      <rPr>
        <b/>
        <sz val="10"/>
        <rFont val="Calibri"/>
        <family val="2"/>
        <charset val="238"/>
        <scheme val="minor"/>
      </rPr>
      <t>S7.8</t>
    </r>
    <r>
      <rPr>
        <sz val="10"/>
        <rFont val="Calibri"/>
        <family val="2"/>
        <charset val="238"/>
        <scheme val="minor"/>
      </rPr>
      <t xml:space="preserve">
Nadgradna linijska LED svetilka dolžine 1017mm,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700lm. Električna poraba: maksimalno 14W, kot npr. "LineLED CS SOP 730 lm 14 W 840 L1017 mm IP40 white,
19282421001
Driver LC 60W 24V FO,
702120244"   ali enakovredno oz. boljše
</t>
    </r>
  </si>
  <si>
    <r>
      <rPr>
        <b/>
        <sz val="10"/>
        <rFont val="Calibri"/>
        <family val="2"/>
        <charset val="238"/>
        <scheme val="minor"/>
      </rPr>
      <t>S7.9</t>
    </r>
    <r>
      <rPr>
        <sz val="10"/>
        <rFont val="Calibri"/>
        <family val="2"/>
        <charset val="238"/>
        <scheme val="minor"/>
      </rPr>
      <t xml:space="preserve">
Nadgradna linijska LED svetilka dolžine 2117mm,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z regulacijskim izhodom DALI - ločeno naročanje. IP zaščita: 20. Svetlobni tok: minimalno 1500lm. Električna poraba: maksimalno 28W, kot npr. "LineLED CS SOP 1550 lm 28 W 840 L2117 mm IP40 white,
19282422101  ali enakovredno oz. boljše
</t>
    </r>
  </si>
  <si>
    <r>
      <rPr>
        <b/>
        <sz val="10"/>
        <rFont val="Calibri"/>
        <family val="2"/>
        <charset val="238"/>
        <scheme val="minor"/>
      </rPr>
      <t>S7.10</t>
    </r>
    <r>
      <rPr>
        <sz val="10"/>
        <rFont val="Calibri"/>
        <family val="2"/>
        <charset val="238"/>
        <scheme val="minor"/>
      </rPr>
      <t xml:space="preserve">
Nadgradna linijska LED svetilka dolžine 2417mm,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z regulacijskim izhodom DALI - ločeno naročanje. IP zaščita: 20. Svetlobni tok: minimalno 1700lm. Električna poraba: maksimalno 32W, kot npr. "LineLED CS SOP 1750 lm 32 W 840 L2417 mm IP40 white,
19282422401
Driver LCA 60W 24V DALI,
702120242"  ali enakovredno oz. boljše
</t>
    </r>
  </si>
  <si>
    <r>
      <rPr>
        <b/>
        <sz val="10"/>
        <rFont val="Calibri"/>
        <family val="2"/>
        <charset val="238"/>
        <scheme val="minor"/>
      </rPr>
      <t>S7.11</t>
    </r>
    <r>
      <rPr>
        <sz val="10"/>
        <rFont val="Calibri"/>
        <family val="2"/>
        <charset val="238"/>
        <scheme val="minor"/>
      </rPr>
      <t xml:space="preserve">
Nadgradna linijska LED svetilka dolžine 1717mm,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z regulacijskim izhodom DALI - ločeno naročanje. IP zaščita: 20. Svetlobni tok: minimalno 1200lm. Električna poraba: maksimalno 23W, kot npr. "Lineled CS SOP 1250 lm 23 W 840 L1717 mm IP40 white,
19282421701 ali enakovredno oz. boljše
</t>
    </r>
  </si>
  <si>
    <t>količina + / -</t>
  </si>
  <si>
    <t>nova količina</t>
  </si>
  <si>
    <t>skupaj novo</t>
  </si>
  <si>
    <r>
      <rPr>
        <b/>
        <sz val="10"/>
        <rFont val="Calibri"/>
        <family val="2"/>
        <charset val="238"/>
        <scheme val="minor"/>
      </rPr>
      <t>S7.7</t>
    </r>
    <r>
      <rPr>
        <sz val="10"/>
        <rFont val="Calibri"/>
        <family val="2"/>
        <charset val="238"/>
        <scheme val="minor"/>
      </rPr>
      <t xml:space="preserve">
Nadgradna linijska LED svetilka dolžine 817mm,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550lm. Električna poraba: maksimalno 11W, kot npr. "LineLED CS SOP 580 lm 11 W 840 L817 mm IP40 white,
19282420801 ali enakovredno oz. boljše
</t>
    </r>
  </si>
  <si>
    <t>skupaj po projektu PZI -obstoječa ponudbena cen</t>
  </si>
  <si>
    <t>skupaj z racionalizacijo-nova ponudbena cena</t>
  </si>
  <si>
    <t>DODANE POSTAVKE</t>
  </si>
  <si>
    <t>E1</t>
  </si>
  <si>
    <r>
      <t xml:space="preserve">ZUN8
</t>
    </r>
    <r>
      <rPr>
        <sz val="10"/>
        <color rgb="FF364049"/>
        <rFont val="Calibri"/>
        <family val="2"/>
        <charset val="238"/>
        <scheme val="minor"/>
      </rPr>
      <t xml:space="preserve">STALK Bollard &amp; Pole | 180-264 V AC /254-370 V DC 48 topLED 21 W DC - 22 W AC | CRI 80
</t>
    </r>
  </si>
  <si>
    <t>SPAE30F21............................................................................2</t>
  </si>
  <si>
    <t>Text-ID-52-8-31-35179................................................................1</t>
  </si>
  <si>
    <t>Text-ID-53-8-31-23931................................................................1</t>
  </si>
  <si>
    <t>Text-ID-53-8-31-19380................................................................1</t>
  </si>
  <si>
    <t>Text-ID-53-8-31-26435................................................................1</t>
  </si>
  <si>
    <t>Text-ID-53-8-31-26415................................................................1</t>
  </si>
  <si>
    <t>Text-ID-53-8-31-26425................................................................1</t>
  </si>
  <si>
    <t>Text-ID-53-8-31-23913................................................................1</t>
  </si>
  <si>
    <t>Text-ID-53-8-31-22474................................................................1</t>
  </si>
  <si>
    <t>Text-ID-53-8-31-8695.................................................................1</t>
  </si>
  <si>
    <t>A-ID-53-8-31-1730-31.................................................................1</t>
  </si>
  <si>
    <t>Text-ID-53-8-31-9608.................................................................1</t>
  </si>
  <si>
    <t>Text-ID-53-8-31-9598.................................................................1</t>
  </si>
  <si>
    <t>Text-ID-53-8-31-22314................................................................1</t>
  </si>
  <si>
    <t>A-ID-53-8-31-1730-27.................................................................1</t>
  </si>
  <si>
    <t>A-ID-53-8-31-1730-173................................................................1</t>
  </si>
  <si>
    <t>Text-ID-53-8-31-23473................................................................1</t>
  </si>
  <si>
    <t>Text-ID-53-8-31-23487................................................................1</t>
  </si>
  <si>
    <t>A-ID-53-8-31-1730-226................................................................1</t>
  </si>
  <si>
    <t>Text-ID-92-8-31-38735................................................................1</t>
  </si>
  <si>
    <t>Text-ID-92-8-31-41141................................................................1</t>
  </si>
  <si>
    <t>Text-ID-92-8-31-41098................................................................1</t>
  </si>
  <si>
    <t>Text-ID-24-8-31-41845................................................................1</t>
  </si>
  <si>
    <t>Text-ID-24-8-31-41833................................................................1</t>
  </si>
  <si>
    <t>Text-ID-24-8-31-41864................................................................1</t>
  </si>
  <si>
    <t>Text-ID-24-8-31-41876................................................................1</t>
  </si>
  <si>
    <t>Heating-Cooling Device-ID-24-8-31-41438..............................................1</t>
  </si>
  <si>
    <t>Heating-Cooling Device-ID-24-8-31-41684..............................................1</t>
  </si>
  <si>
    <t>Heating-Cooling Device-ID-24-8-31-41151..............................................1</t>
  </si>
  <si>
    <t>Heating-Cooling Device-ID-24-8-31-41190..............................................1</t>
  </si>
  <si>
    <t>pf_003...............................................................................1</t>
  </si>
  <si>
    <t>Ladder-386...........................................................................2</t>
  </si>
  <si>
    <t>el_Nadometni industrijski razdelilnik v modulnem PVC ohišju - IP55 z odklopniki......4</t>
  </si>
  <si>
    <t>ZAS_1................................................................................1</t>
  </si>
  <si>
    <t>ZAS-12...............................................................................16</t>
  </si>
  <si>
    <t>ZAS_2................................................................................11</t>
  </si>
  <si>
    <t>ZAS_5................................................................................3</t>
  </si>
  <si>
    <t>ZAS_4................................................................................9</t>
  </si>
  <si>
    <t>ADRESA...............................................................................38</t>
  </si>
  <si>
    <t>kamera zunanja.......................................................................1</t>
  </si>
  <si>
    <t>el_Dvojna 1F vtičnica................................................................1</t>
  </si>
  <si>
    <t>el_Štirikratna 1F vtičnica...........................................................2</t>
  </si>
  <si>
    <t>EL_1F podometna vtičnica.............................................................15</t>
  </si>
  <si>
    <t>EL_STIK_IZMENICNO....................................................................4</t>
  </si>
  <si>
    <t>EL_ETIK_IR LUČ 360...................................................................8</t>
  </si>
  <si>
    <t>ROČNI JAVLJALNIK.....................................................................4</t>
  </si>
  <si>
    <t>SIRENA Z BLISKAVICO..................................................................2</t>
  </si>
  <si>
    <t>VZORČNA KOMORA.......................................................................8</t>
  </si>
  <si>
    <t>POZARNA LOPUTA.......................................................................7</t>
  </si>
  <si>
    <t>DIMNI SENZOR.........................................................................36</t>
  </si>
  <si>
    <t>4 KANALNI V-I VMESNIK................................................................3</t>
  </si>
  <si>
    <t>DODATNI NAPAJALNIK...................................................................2</t>
  </si>
  <si>
    <t>IP DOME KAMERA.......................................................................1</t>
  </si>
  <si>
    <t>TIPKOVNICA ZA MP508..................................................................1</t>
  </si>
  <si>
    <t>SENZOR DVOJNA TEHNOLOGIJA IR-MW......................................................2</t>
  </si>
  <si>
    <t>EL_VTIC_2XRJ45.......................................................................6</t>
  </si>
  <si>
    <t>EL_VTIC_1XRJ45.......................................................................1</t>
  </si>
  <si>
    <t>RLX_15711414000......................................................................54</t>
  </si>
  <si>
    <t>DBS..................................................................................1</t>
  </si>
  <si>
    <t>A$C092015B6..........................................................................57</t>
  </si>
  <si>
    <t>A$C5C1E74C9..........................................................................16</t>
  </si>
  <si>
    <t>EL_PODOMETNO ENOPOLNO STIKALO........................................................13</t>
  </si>
  <si>
    <t>1 KANALNI V-I VMESNIK................................................................12</t>
  </si>
  <si>
    <t>EL_IZENACITEV_POTENCIJALA............................................................1</t>
  </si>
  <si>
    <t>MERILNA OMARA 9......................................................................11</t>
  </si>
  <si>
    <t>RLX_15711412000......................................................................46</t>
  </si>
  <si>
    <t>KP-¼ITALEC M prima.............................................................1</t>
  </si>
  <si>
    <t>R KLJUC EL KONT......................................................................1</t>
  </si>
  <si>
    <t>RJ45 KONEKTOR........................................................................1</t>
  </si>
  <si>
    <t>A$C0EDC4D0C..........................................................................135</t>
  </si>
  <si>
    <t>PK 50 korito.........................................................................252</t>
  </si>
  <si>
    <t>EL_3F priključek na sponkah porabnika................................................15</t>
  </si>
  <si>
    <t>KV omara.............................................................................3</t>
  </si>
  <si>
    <t>EL_1F priključek na sponkah porabnika................................................24</t>
  </si>
  <si>
    <t>JR-svetilka..........................................................................2</t>
  </si>
  <si>
    <t>KLET</t>
  </si>
  <si>
    <t>PRITLIČJE</t>
  </si>
  <si>
    <t>A$C6ABF712E..........................................................................1</t>
  </si>
  <si>
    <t>A$C2DA76AA6..........................................................................1</t>
  </si>
  <si>
    <t>A$C5E6A4373..........................................................................1</t>
  </si>
  <si>
    <t>A$C5B4A0877..........................................................................1</t>
  </si>
  <si>
    <t>DdsSectionObj-ID-25-8-31-7579-488....................................................1</t>
  </si>
  <si>
    <t>Heating-Cooling Device-ID-25-8-31-71184..............................................1</t>
  </si>
  <si>
    <t>Heating-Cooling Device-ID-25-8-31-31918..............................................1</t>
  </si>
  <si>
    <t>Heating-Cooling Device-ID-25-8-31-15795..............................................1</t>
  </si>
  <si>
    <t>Heating-Cooling Device-ID-25-8-31-31840..............................................1</t>
  </si>
  <si>
    <t>Heating-Cooling Device-ID-25-8-31-31866..............................................1</t>
  </si>
  <si>
    <t>Heating-Cooling Device-ID-25-8-31-31892..............................................1</t>
  </si>
  <si>
    <t>DdsSectionObj-ID-25-8-31-7579-248....................................................5</t>
  </si>
  <si>
    <t>DdsSectionObj-ID-25-8-31-7579-271....................................................1</t>
  </si>
  <si>
    <t>DdsSectionObj-ID-25-8-31-7579-279....................................................1</t>
  </si>
  <si>
    <t>DdsSectionObj-ID-25-8-31-7579-276....................................................1</t>
  </si>
  <si>
    <t>DdsSectionObj-ID-25-8-31-7579-268....................................................1</t>
  </si>
  <si>
    <t>DdsSectionObj-ID-25-8-31-7579-198....................................................1</t>
  </si>
  <si>
    <t>Heating-Cooling Device-ID-25-8-31-39038..............................................1</t>
  </si>
  <si>
    <t>Heating-Cooling Device-ID-25-8-31-39085..............................................1</t>
  </si>
  <si>
    <t>Heating-Cooling Device-ID-25-8-31-39118..............................................1</t>
  </si>
  <si>
    <t>Heating-Cooling Device-ID-25-8-31-39145..............................................1</t>
  </si>
  <si>
    <t>Heating-Cooling Device-ID-25-8-31-34913..............................................1</t>
  </si>
  <si>
    <t>Text-ID-76-8-31-6816.................................................................1</t>
  </si>
  <si>
    <t>Text-ID-76-8-31-6843.................................................................1</t>
  </si>
  <si>
    <t>Text-ID-76-8-31-6852.................................................................1</t>
  </si>
  <si>
    <t>Text-ID-76-8-31-6861.................................................................1</t>
  </si>
  <si>
    <t>Text-ID-76-8-31-6879.................................................................1</t>
  </si>
  <si>
    <t>Text-ID-76-8-31-6870.................................................................1</t>
  </si>
  <si>
    <t>Text-ID-76-8-31-6834.................................................................1</t>
  </si>
  <si>
    <t>Text-ID-76-8-31-291..................................................................1</t>
  </si>
  <si>
    <t>Text-ID-76-8-31-6825.................................................................1</t>
  </si>
  <si>
    <t>Text-ID-76-8-31-6803.................................................................1</t>
  </si>
  <si>
    <t>Text-ID-28-8-31-43371................................................................1</t>
  </si>
  <si>
    <t>EL_3F priključek na sponkah porabnika................................................11</t>
  </si>
  <si>
    <t>EL_STIKALO_TABLO_1...................................................................1</t>
  </si>
  <si>
    <t>ZAS-3................................................................................1</t>
  </si>
  <si>
    <t>ZAS_7................................................................................2</t>
  </si>
  <si>
    <t>ZAS_8................................................................................10</t>
  </si>
  <si>
    <t>ZAS_5................................................................................8</t>
  </si>
  <si>
    <t>ZAS_2................................................................................4</t>
  </si>
  <si>
    <t>ZAS_4................................................................................18</t>
  </si>
  <si>
    <t>ZAS_6................................................................................17</t>
  </si>
  <si>
    <t>el_Trojna 1F vtičnica................................................................2</t>
  </si>
  <si>
    <t>EL_3F podometna vtičnica.............................................................4</t>
  </si>
  <si>
    <t>EL_SVET_FIKSNI_PRIKLJUCEK............................................................1</t>
  </si>
  <si>
    <t>TR_5611-2............................................................................4</t>
  </si>
  <si>
    <t>TEMELJ...............................................................................2</t>
  </si>
  <si>
    <t>ODBOJNIK.............................................................................4</t>
  </si>
  <si>
    <t>el_Štirikratna 1F vtičnica...........................................................9</t>
  </si>
  <si>
    <t>EL_ETIK_IR LUČ 360...................................................................13</t>
  </si>
  <si>
    <t>EL_STIK_IZMENICNO....................................................................8</t>
  </si>
  <si>
    <t>SIRENA Z BLISKAVICO..................................................................5</t>
  </si>
  <si>
    <t>ROČNI JAVLJALNIK.....................................................................5</t>
  </si>
  <si>
    <t>CENTRALA FAP500......................................................................1</t>
  </si>
  <si>
    <t>POZARNA LOPUTA.......................................................................14</t>
  </si>
  <si>
    <t>4 KANALNI V-I VMESNIK................................................................6</t>
  </si>
  <si>
    <t>IP DOME KAMERA.......................................................................5</t>
  </si>
  <si>
    <t>IP MINI KAMERA.......................................................................10</t>
  </si>
  <si>
    <t>PROTIVLOMNA CENTRALA MP508...........................................................1</t>
  </si>
  <si>
    <t>TIPKOVNICA ZA MP508..................................................................2</t>
  </si>
  <si>
    <t>SIRENA NOTRANJA ELKRON...............................................................3</t>
  </si>
  <si>
    <t>RAZŠIRITVENI MODUL ZA MP508..........................................................3</t>
  </si>
  <si>
    <t>DODATNI NAPAJALNIK ZA MP508..........................................................2</t>
  </si>
  <si>
    <t>SENZOR DVOJNA TEHNOLOGIJA IR-MW......................................................19</t>
  </si>
  <si>
    <t>STIKALO ZA PREZRAČEVANJE_V2..........................................................1</t>
  </si>
  <si>
    <t>KUPOLA ZA ODT_V1.....................................................................5</t>
  </si>
  <si>
    <t>EL_govorna naprava notranja..........................................................1</t>
  </si>
  <si>
    <t>EL_svetlobni tablo...................................................................1</t>
  </si>
  <si>
    <t>el_Signalna svetilka klica v sili....................................................3</t>
  </si>
  <si>
    <t>el_Tipka za klic v sili..............................................................4</t>
  </si>
  <si>
    <t>Klicno sprejemna enota...............................................................3</t>
  </si>
  <si>
    <t>EL_PODOMETNO ENOPOLNO STIKALO........................................................19</t>
  </si>
  <si>
    <t>el_Tipka za pogon avtomatske opreme ( žaluzije ...)..................................4</t>
  </si>
  <si>
    <t>EL_VTIC_2XRJ45.......................................................................21</t>
  </si>
  <si>
    <t>el_Dvojna 1F vtičnica................................................................15</t>
  </si>
  <si>
    <t>RLX_3136.............................................................................7</t>
  </si>
  <si>
    <t>RLX_17241491021......................................................................10</t>
  </si>
  <si>
    <t>RLX_ROOMDEF_108......................................................................1</t>
  </si>
  <si>
    <t>RLX_19282421441......................................................................2</t>
  </si>
  <si>
    <t>RLX_15711414000......................................................................17</t>
  </si>
  <si>
    <t>RLX_19282420901......................................................................1</t>
  </si>
  <si>
    <t>RLX_19282422241......................................................................3</t>
  </si>
  <si>
    <t>RLX_17251461072......................................................................1</t>
  </si>
  <si>
    <t>RLX_17251491032......................................................................76</t>
  </si>
  <si>
    <t>RLX_19282421841......................................................................2</t>
  </si>
  <si>
    <t>RLX_13052072302......................................................................45</t>
  </si>
  <si>
    <t>RLX_13963143001......................................................................6</t>
  </si>
  <si>
    <t>RLX_13963173001......................................................................42</t>
  </si>
  <si>
    <t>RLX_13963103001......................................................................25</t>
  </si>
  <si>
    <t>EL_STIKALO_TABLO.....................................................................2</t>
  </si>
  <si>
    <t>ADRESA...............................................................................83</t>
  </si>
  <si>
    <t>Step linear..........................................................................14</t>
  </si>
  <si>
    <t>RLX_34065............................................................................2</t>
  </si>
  <si>
    <t>RLX_47022............................................................................12</t>
  </si>
  <si>
    <t>RLX_34109............................................................................10</t>
  </si>
  <si>
    <t>RLX_18291014111......................................................................53</t>
  </si>
  <si>
    <t>RLX_1931A1322Q2......................................................................22</t>
  </si>
  <si>
    <t>RLX_19282422001......................................................................1</t>
  </si>
  <si>
    <t>RLX_19282421201......................................................................1</t>
  </si>
  <si>
    <t>kalis linijska.......................................................................1</t>
  </si>
  <si>
    <t>led trak_pod jaškom baz dvorana......................................................1</t>
  </si>
  <si>
    <t>Rectangle-ID-93-8-31-1008............................................................13</t>
  </si>
  <si>
    <t>EL_IZENACITEV_POTENCIJALA............................................................6</t>
  </si>
  <si>
    <t>MERILNA OMARA 9......................................................................3</t>
  </si>
  <si>
    <t>RJ45 KONEKTOR........................................................................3</t>
  </si>
  <si>
    <t>EL_VTIC_1XRJ45.......................................................................10</t>
  </si>
  <si>
    <t>kandelaber...........................................................................6</t>
  </si>
  <si>
    <t>RLX_72599............................................................................2</t>
  </si>
  <si>
    <t>LINIJSKI SPREJEMNIK OSI-10...........................................................8</t>
  </si>
  <si>
    <t>LINIJSKI ODDAJNIK OSE-SPW............................................................8</t>
  </si>
  <si>
    <t>1 KANALNI V-I VMESNIK................................................................21</t>
  </si>
  <si>
    <t>EL_1F podometni fiksni priključek....................................................18</t>
  </si>
  <si>
    <t>el_Nadometni industrijski razdelilnik v modulnem PVC ohišju - IP55 z odklopniki......7</t>
  </si>
  <si>
    <t>EL_3F podometna vtičnica s pokrovom..................................................2</t>
  </si>
  <si>
    <t>EL_1F podometna vtičnica s pokrovom..................................................24</t>
  </si>
  <si>
    <t>EL_1F priključek na sponkah porabnika................................................90</t>
  </si>
  <si>
    <t>EL_MOTOR.............................................................................13</t>
  </si>
  <si>
    <t>A$C0EDC4D0C..........................................................................104</t>
  </si>
  <si>
    <t>JR-svetilka..........................................................................4</t>
  </si>
  <si>
    <t>DIMNI SENZOR.........................................................................38</t>
  </si>
  <si>
    <t>SENZOR DVOJNI STROP..................................................................26</t>
  </si>
  <si>
    <t>LED INDIKATOR FAP500.................................................................26</t>
  </si>
  <si>
    <t>EL_1F podometna vtičnica.............................................................100</t>
  </si>
  <si>
    <t>RLX_172414910311.....................................................................33</t>
  </si>
  <si>
    <t>RLX_15711412000......................................................................14</t>
  </si>
  <si>
    <t>NADSTROPJE</t>
  </si>
  <si>
    <t>Pipe Start-PipeStart Domestic waste water ø100 mm-ID-24-8-31-214-89.......1</t>
  </si>
  <si>
    <t>Pipe Start-PipeStart Domestic waste water ø100 mm-ID-24-8-31-214-90.......1</t>
  </si>
  <si>
    <t>Pipe Start-PipeStart Domestic waste water ø100 mm-ID-24-8-31-214-91.......1</t>
  </si>
  <si>
    <t>Pipe Start-PipeStart Domestic waste water ø100 mm-ID-24-8-31-214-92.......1</t>
  </si>
  <si>
    <t>Pipe Start-PipeStart Domestic waste water ø100 mm-ID-24-8-31-214-95.......1</t>
  </si>
  <si>
    <t>Pipe Start-PipeStart Domestic waste water ø100 mm-ID-24-8-31-214-96.......1</t>
  </si>
  <si>
    <t>Pipe Start-PipeStart Domestic waste water ø100 mm-ID-24-8-31-214-220......1</t>
  </si>
  <si>
    <t>Pipe Start-PipeStart Domestic waste water ø100 mm-ID-24-8-31-214-87.......1</t>
  </si>
  <si>
    <t>Pipe Start-PipeStart Domestic waste water ø100 mm-ID-24-8-31-214-88.......1</t>
  </si>
  <si>
    <t>Heating-Cooling Device-ID-24-8-31-11108.........................................1</t>
  </si>
  <si>
    <t>Heating-Cooling Device-ID-24-8-31-5188..........................................1</t>
  </si>
  <si>
    <t>Heating-Cooling Device-ID-24-8-31-11107.........................................1</t>
  </si>
  <si>
    <t>Heating-Cooling Device-ID-24-8-31-11207.........................................1</t>
  </si>
  <si>
    <t>Heating-Cooling Device-ID-24-8-31-9319..........................................1</t>
  </si>
  <si>
    <t>Heating-Cooling Device-ID-24-8-31-11232.........................................1</t>
  </si>
  <si>
    <t>Heating-Cooling Device-ID-24-8-31-11080.........................................1</t>
  </si>
  <si>
    <t>Heating-Cooling Device-ID-24-8-31-11045.........................................1</t>
  </si>
  <si>
    <t>Heating-Cooling Device-ID-24-8-31-10260.........................................1</t>
  </si>
  <si>
    <t>Pipe Start-PipeStart Domestic waste water ø100 mm-ID-24-8-31-214-164......1</t>
  </si>
  <si>
    <t>Pipe Start-PipeStart Domestic waste water ø100 mm-ID-24-8-31-214-165......1</t>
  </si>
  <si>
    <t>Pipe Start-PipeStart Domestic waste water ø100 mm-ID-24-8-31-214-94.......1</t>
  </si>
  <si>
    <t>Pipe Start-PipeStart Domestic waste water ø100 mm-ID-24-8-31-214-93.......1</t>
  </si>
  <si>
    <t>Heating-Cooling Device-ID-24-8-31-1459..........................................1</t>
  </si>
  <si>
    <t>Heating-Cooling Device-ID-24-8-31-4634..........................................1</t>
  </si>
  <si>
    <t>Heating-Cooling Device-ID-24-8-31-11182.........................................1</t>
  </si>
  <si>
    <t>Heating-Cooling Device-ID-24-8-31-11133.........................................1</t>
  </si>
  <si>
    <t>Ladder-386......................................................................2</t>
  </si>
  <si>
    <t>EL_talna razvodna doza..........................................................2</t>
  </si>
  <si>
    <t>A$C7307.........................................................................1</t>
  </si>
  <si>
    <t>EL_1F podometni fiksni priključek...............................................3</t>
  </si>
  <si>
    <t>EL_3F priključek na sponkah porabnika...........................................3</t>
  </si>
  <si>
    <t>EL_STIK_IZMENICNO...............................................................4</t>
  </si>
  <si>
    <t>EL_STIKALO_TABLO................................................................1</t>
  </si>
  <si>
    <t>EL_1F podometna vtičnica s pokrovom.............................................7</t>
  </si>
  <si>
    <t>EL_ETIK_IR LUČ 360..............................................................20</t>
  </si>
  <si>
    <t>ZAS_4...........................................................................6</t>
  </si>
  <si>
    <t>ZAS_7...........................................................................2</t>
  </si>
  <si>
    <t>ZAS-3...........................................................................4</t>
  </si>
  <si>
    <t>ZAS_8...........................................................................12</t>
  </si>
  <si>
    <t>ZAS_6...........................................................................2</t>
  </si>
  <si>
    <t>TEMPERATURNI SENZOR.............................................................1</t>
  </si>
  <si>
    <t>ROČNI JAVLJALNIK................................................................4</t>
  </si>
  <si>
    <t>DIMNI SENZOR....................................................................35</t>
  </si>
  <si>
    <t>SENZOR DVOJNI STROP.............................................................30</t>
  </si>
  <si>
    <t>LED INDIKATOR FAP500............................................................30</t>
  </si>
  <si>
    <t>SIRENA Z BLISKAVICO.............................................................3</t>
  </si>
  <si>
    <t>IP DOME KAMERA..................................................................5</t>
  </si>
  <si>
    <t>SENZOR DVOJNA TEHNOLOGIJA IR-MW.................................................3</t>
  </si>
  <si>
    <t>el_Signalna svetilka klica v sili...............................................1</t>
  </si>
  <si>
    <t>Klicno sprejemna enota..........................................................1</t>
  </si>
  <si>
    <t>el_Tipka za klic v sili.........................................................1</t>
  </si>
  <si>
    <t>el_Štirikratna 1F vtičnica......................................................12</t>
  </si>
  <si>
    <t>EL_VTIC_2XRJ45..................................................................16</t>
  </si>
  <si>
    <t>1 KANALNI V-I VMESNIK...........................................................6</t>
  </si>
  <si>
    <t>RLX_18291014111.................................................................44</t>
  </si>
  <si>
    <t>RLX_19282421741.................................................................1</t>
  </si>
  <si>
    <t>RLX_19282420941.................................................................1</t>
  </si>
  <si>
    <t>RLX_19282420541.................................................................1</t>
  </si>
  <si>
    <t>RLX_19282422541.................................................................4</t>
  </si>
  <si>
    <t>RLX_15711412000.................................................................2</t>
  </si>
  <si>
    <t>RLX_3136........................................................................6</t>
  </si>
  <si>
    <t>RLX_17251491032.................................................................29</t>
  </si>
  <si>
    <t>RLX_19282422101.................................................................1</t>
  </si>
  <si>
    <t>RLX_19282422401.................................................................2</t>
  </si>
  <si>
    <t>RLX_19282421001.................................................................2</t>
  </si>
  <si>
    <t>RLX_17251191032.................................................................37</t>
  </si>
  <si>
    <t>el_Tipka za pogon avtomatske opreme ( žaluzije ...).............................7</t>
  </si>
  <si>
    <t>ADRESA..........................................................................44</t>
  </si>
  <si>
    <t>RLX_19282420801.................................................................4</t>
  </si>
  <si>
    <t>RLX_19282420901.................................................................5</t>
  </si>
  <si>
    <t>STIKALO ZA PREZRAČEVANJE_V2.....................................................4</t>
  </si>
  <si>
    <t>KUPOLA ZA ODT_V1................................................................5</t>
  </si>
  <si>
    <t>Rectangle-ID-93-8-31-1008.......................................................8</t>
  </si>
  <si>
    <t>4 KANALNI V-I VMESNIK...........................................................4</t>
  </si>
  <si>
    <t>EL_PODOMETNO ENOPOLNO STIKALO...................................................22</t>
  </si>
  <si>
    <t>EL_IZENACITEV_POTENCIJALA.......................................................4</t>
  </si>
  <si>
    <t>R KLJUC EL KONT.................................................................1</t>
  </si>
  <si>
    <t>KP-¼ITALEC M prima........................................................1</t>
  </si>
  <si>
    <t>EL_VTIC_1XRJ45..................................................................3</t>
  </si>
  <si>
    <t>MERILNA OMARA 9.................................................................4</t>
  </si>
  <si>
    <t>RLX_1931A1322Q2.................................................................68</t>
  </si>
  <si>
    <t>RLX_17251461072.................................................................1</t>
  </si>
  <si>
    <t>EL_1F podometna vtičnica........................................................52</t>
  </si>
  <si>
    <t>el_Dvojna 1F vtičnica...........................................................2</t>
  </si>
  <si>
    <t>A$C0EDC4D0C.....................................................................54</t>
  </si>
  <si>
    <t>EL_1F priključek na sponkah porabnika...........................................58</t>
  </si>
  <si>
    <t>S11</t>
  </si>
  <si>
    <t>ZUN1</t>
  </si>
  <si>
    <t>ZUN2</t>
  </si>
  <si>
    <t>SY</t>
  </si>
  <si>
    <t>ZUN3</t>
  </si>
  <si>
    <t>ZUN6</t>
  </si>
  <si>
    <t>S1</t>
  </si>
  <si>
    <t>S2</t>
  </si>
  <si>
    <t>S3</t>
  </si>
  <si>
    <t>S4</t>
  </si>
  <si>
    <t>S5</t>
  </si>
  <si>
    <t>S6</t>
  </si>
  <si>
    <t>S7.1</t>
  </si>
  <si>
    <t>S7.2</t>
  </si>
  <si>
    <t>S7.3</t>
  </si>
  <si>
    <t>S7.4</t>
  </si>
  <si>
    <t>S7.5</t>
  </si>
  <si>
    <t>S7.6</t>
  </si>
  <si>
    <t>S7.7</t>
  </si>
  <si>
    <t>S7.8</t>
  </si>
  <si>
    <t>S7.9</t>
  </si>
  <si>
    <t>S7.10</t>
  </si>
  <si>
    <t>S8</t>
  </si>
  <si>
    <t>S9</t>
  </si>
  <si>
    <t>S10</t>
  </si>
  <si>
    <t>S12</t>
  </si>
  <si>
    <t>S13</t>
  </si>
  <si>
    <t>S14</t>
  </si>
  <si>
    <t>S15</t>
  </si>
  <si>
    <t>S19.1</t>
  </si>
  <si>
    <t>S19.a</t>
  </si>
  <si>
    <t>Z1X</t>
  </si>
  <si>
    <t xml:space="preserve">  f 110 mm                                   </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</si>
</sst>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3" formatCode="_-* #,##0.00\ _€_-;\-* #,##0.00\ _€_-;_-* &quot;-&quot;??\ _€_-;_-@_-"/>
    <numFmt numFmtId="164" formatCode="_-* #,##0.00_-;\-* #,##0.00_-;_-* &quot;-&quot;??_-;_-@_-"/>
    <numFmt numFmtId="165" formatCode="#,##0.00\ &quot;€&quot;"/>
    <numFmt numFmtId="166" formatCode="_-* #,##0.00\ &quot;SIT&quot;_-;\-* #,##0.00\ &quot;SIT&quot;_-;_-* &quot;-&quot;??\ &quot;SIT&quot;_-;_-@_-"/>
    <numFmt numFmtId="167" formatCode="_-* #,##0.00\ _S_I_T_-;\-* #,##0.00\ _S_I_T_-;_-* &quot;-&quot;??\ _S_I_T_-;_-@_-"/>
    <numFmt numFmtId="168" formatCode="&quot;$&quot;#,##0.00_);[Red]\(&quot;$&quot;#,##0.00\)"/>
    <numFmt numFmtId="169" formatCode="_(&quot;$&quot;* #,##0_);_(&quot;$&quot;* \(#,##0\);_(&quot;$&quot;* &quot;-&quot;_);_(@_)"/>
    <numFmt numFmtId="170" formatCode="_(&quot;$&quot;* #,##0.00_);_(&quot;$&quot;* \(#,##0.00\);_(&quot;$&quot;* &quot;-&quot;??_);_(@_)"/>
    <numFmt numFmtId="171" formatCode="_-* #,##0.00&quot; SIT&quot;_-;\-* #,##0.00&quot; SIT&quot;_-;_-* \-??&quot; SIT&quot;_-;_-@_-"/>
    <numFmt numFmtId="172" formatCode="_-* #,##0.00\ _S_I_T_-;\-* #,##0.00\ _S_I_T_-;_-* \-??\ _S_I_T_-;_-@_-"/>
    <numFmt numFmtId="173" formatCode="_-&quot;€&quot;\ * #,##0.00_-;\-&quot;€&quot;\ * #,##0.00_-;_-&quot;€&quot;\ * &quot;-&quot;??_-;_-@_-"/>
    <numFmt numFmtId="174" formatCode="_-* #,##0.00\ _€_-;\-* #,##0.00\ _€_-;_-* \-??\ _€_-;_-@_-"/>
    <numFmt numFmtId="175" formatCode="0\ %"/>
    <numFmt numFmtId="176" formatCode="* #,##0.00&quot;    &quot;;\-* #,##0.00&quot;    &quot;;* \-#&quot;    &quot;;@\ "/>
    <numFmt numFmtId="177" formatCode="* #,##0.00&quot;       &quot;;\-* #,##0.00&quot;       &quot;;* \-#&quot;       &quot;;@\ "/>
    <numFmt numFmtId="178" formatCode="\$#,##0\ ;\(\$#,##0\)"/>
    <numFmt numFmtId="179" formatCode="0;\-0;;@"/>
    <numFmt numFmtId="180" formatCode="#,##0.00_ ;\-#,##0.00\ "/>
    <numFmt numFmtId="181" formatCode="#,##0.00\ \€"/>
    <numFmt numFmtId="182" formatCode="_-* #,##0\ _S_I_T_-;\-* #,##0\ _S_I_T_-;_-* &quot;-&quot;\ _S_I_T_-;_-@_-"/>
    <numFmt numFmtId="183" formatCode="_-* #,##0.00\ [$€-1]_-;\-* #,##0.00\ [$€-1]_-;_-* &quot;-&quot;??\ [$€-1]_-"/>
    <numFmt numFmtId="184" formatCode="General_)"/>
    <numFmt numFmtId="185" formatCode="0.0"/>
    <numFmt numFmtId="186" formatCode="_-[$€-2]\ * #,##0.00_-;\-[$€-2]\ * #,##0.00_-;_-[$€-2]\ * &quot;-&quot;??_-"/>
    <numFmt numFmtId="187" formatCode="#,##0.0\ &quot;€&quot;"/>
  </numFmts>
  <fonts count="16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family val="2"/>
    </font>
    <font>
      <b/>
      <sz val="18"/>
      <color theme="3"/>
      <name val="Calibri Light"/>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i/>
      <sz val="11"/>
      <color rgb="FF7F7F7F"/>
      <name val="Calibri"/>
      <family val="2"/>
      <charset val="238"/>
      <scheme val="minor"/>
    </font>
    <font>
      <sz val="11"/>
      <color theme="0"/>
      <name val="Calibri"/>
      <family val="2"/>
      <charset val="238"/>
      <scheme val="minor"/>
    </font>
    <font>
      <sz val="10"/>
      <name val="Arial CE"/>
      <charset val="238"/>
    </font>
    <font>
      <sz val="10"/>
      <name val="Arial CE"/>
      <family val="2"/>
      <charset val="238"/>
    </font>
    <font>
      <b/>
      <sz val="18"/>
      <color indexed="56"/>
      <name val="Cambria"/>
      <family val="2"/>
      <charset val="238"/>
    </font>
    <font>
      <sz val="9"/>
      <name val="Futura Prins"/>
      <charset val="238"/>
    </font>
    <font>
      <sz val="9"/>
      <name val="Futura Prins"/>
    </font>
    <font>
      <u/>
      <sz val="10"/>
      <color indexed="12"/>
      <name val="MS Sans Serif"/>
      <family val="2"/>
    </font>
    <font>
      <sz val="10"/>
      <name val="MS Sans Serif"/>
      <family val="2"/>
    </font>
    <font>
      <sz val="11"/>
      <name val="Futura Prins"/>
    </font>
    <font>
      <sz val="11"/>
      <color indexed="8"/>
      <name val="Calibri"/>
      <family val="2"/>
      <charset val="238"/>
    </font>
    <font>
      <sz val="11"/>
      <color indexed="9"/>
      <name val="Calibri"/>
      <family val="2"/>
      <charset val="238"/>
    </font>
    <font>
      <sz val="11"/>
      <color indexed="17"/>
      <name val="Calibri"/>
      <family val="2"/>
      <charset val="238"/>
    </font>
    <font>
      <sz val="11"/>
      <color indexed="60"/>
      <name val="Calibri"/>
      <family val="2"/>
      <charset val="238"/>
    </font>
    <font>
      <b/>
      <sz val="11"/>
      <color indexed="8"/>
      <name val="Calibri"/>
      <family val="2"/>
      <charset val="238"/>
    </font>
    <font>
      <sz val="9"/>
      <name val="Courier New CE"/>
      <family val="3"/>
      <charset val="238"/>
    </font>
    <font>
      <b/>
      <sz val="10"/>
      <name val="Courier New CE"/>
      <family val="3"/>
      <charset val="238"/>
    </font>
    <font>
      <sz val="5"/>
      <name val="Courier New CE"/>
      <family val="3"/>
      <charset val="238"/>
    </font>
    <font>
      <sz val="8"/>
      <color indexed="8"/>
      <name val="Tahoma"/>
      <family val="2"/>
      <charset val="238"/>
    </font>
    <font>
      <b/>
      <sz val="18"/>
      <color indexed="62"/>
      <name val="Cambria"/>
      <family val="2"/>
      <charset val="238"/>
    </font>
    <font>
      <sz val="10"/>
      <name val="MS Sans Serif"/>
      <family val="2"/>
      <charset val="238"/>
    </font>
    <font>
      <u/>
      <sz val="10"/>
      <color indexed="12"/>
      <name val="Arial"/>
      <family val="2"/>
      <charset val="238"/>
    </font>
    <font>
      <u/>
      <sz val="7.5"/>
      <color indexed="12"/>
      <name val="Arial"/>
      <family val="2"/>
      <charset val="238"/>
    </font>
    <font>
      <sz val="12"/>
      <name val="Times New Roman"/>
      <family val="1"/>
      <charset val="238"/>
    </font>
    <font>
      <sz val="11"/>
      <color indexed="16"/>
      <name val="Calibri"/>
      <family val="2"/>
      <charset val="238"/>
    </font>
    <font>
      <sz val="10"/>
      <color indexed="8"/>
      <name val="Arial"/>
      <family val="2"/>
      <charset val="238"/>
    </font>
    <font>
      <u/>
      <sz val="10"/>
      <color indexed="12"/>
      <name val="Trebuchet MS"/>
      <family val="2"/>
      <charset val="238"/>
    </font>
    <font>
      <sz val="11"/>
      <color indexed="8"/>
      <name val="Arial"/>
      <family val="2"/>
      <charset val="238"/>
    </font>
    <font>
      <u/>
      <sz val="20"/>
      <color theme="10"/>
      <name val="Arial CE"/>
      <charset val="238"/>
    </font>
    <font>
      <u/>
      <sz val="10"/>
      <color theme="10"/>
      <name val="Arial CE"/>
      <charset val="238"/>
    </font>
    <font>
      <sz val="11"/>
      <color theme="1"/>
      <name val="Arial"/>
      <family val="2"/>
      <charset val="238"/>
    </font>
    <font>
      <sz val="10"/>
      <color theme="1"/>
      <name val="Calibri"/>
      <family val="2"/>
      <charset val="238"/>
      <scheme val="minor"/>
    </font>
    <font>
      <b/>
      <sz val="10"/>
      <color theme="1"/>
      <name val="Calibri"/>
      <family val="2"/>
      <charset val="238"/>
      <scheme val="minor"/>
    </font>
    <font>
      <b/>
      <i/>
      <sz val="10"/>
      <color theme="1"/>
      <name val="Calibri"/>
      <family val="2"/>
      <charset val="238"/>
      <scheme val="minor"/>
    </font>
    <font>
      <b/>
      <sz val="10"/>
      <name val="Calibri"/>
      <family val="2"/>
      <charset val="238"/>
      <scheme val="minor"/>
    </font>
    <font>
      <b/>
      <sz val="10"/>
      <color indexed="10"/>
      <name val="Calibri"/>
      <family val="2"/>
      <charset val="238"/>
      <scheme val="minor"/>
    </font>
    <font>
      <b/>
      <sz val="10"/>
      <color indexed="62"/>
      <name val="Calibri"/>
      <family val="2"/>
      <charset val="238"/>
      <scheme val="minor"/>
    </font>
    <font>
      <sz val="10"/>
      <name val="Calibri"/>
      <family val="2"/>
      <charset val="238"/>
      <scheme val="minor"/>
    </font>
    <font>
      <sz val="10"/>
      <color indexed="17"/>
      <name val="Calibri"/>
      <family val="2"/>
      <charset val="238"/>
      <scheme val="minor"/>
    </font>
    <font>
      <b/>
      <sz val="10"/>
      <color indexed="22"/>
      <name val="Calibri"/>
      <family val="2"/>
      <charset val="238"/>
      <scheme val="minor"/>
    </font>
    <font>
      <u/>
      <sz val="10"/>
      <name val="Calibri"/>
      <family val="2"/>
      <charset val="238"/>
      <scheme val="minor"/>
    </font>
    <font>
      <sz val="10"/>
      <color indexed="8"/>
      <name val="Calibri"/>
      <family val="2"/>
      <charset val="238"/>
      <scheme val="minor"/>
    </font>
    <font>
      <sz val="10"/>
      <color indexed="22"/>
      <name val="Calibri"/>
      <family val="2"/>
      <charset val="238"/>
      <scheme val="minor"/>
    </font>
    <font>
      <sz val="10"/>
      <name val="Calibri"/>
      <family val="2"/>
      <charset val="238"/>
    </font>
    <font>
      <b/>
      <sz val="10"/>
      <name val="Calibri"/>
      <family val="2"/>
      <charset val="238"/>
    </font>
    <font>
      <sz val="11"/>
      <name val="Arial CE"/>
      <family val="2"/>
      <charset val="238"/>
    </font>
    <font>
      <b/>
      <sz val="11"/>
      <name val="Calibri"/>
      <family val="2"/>
      <charset val="238"/>
    </font>
    <font>
      <sz val="11"/>
      <name val="Times New Roman"/>
      <family val="1"/>
      <charset val="238"/>
    </font>
    <font>
      <i/>
      <sz val="10"/>
      <color theme="1"/>
      <name val="Calibri"/>
      <family val="2"/>
      <charset val="238"/>
      <scheme val="minor"/>
    </font>
    <font>
      <sz val="10"/>
      <color theme="1"/>
      <name val="Calibri"/>
      <family val="2"/>
      <charset val="238"/>
    </font>
    <font>
      <b/>
      <sz val="11"/>
      <color indexed="63"/>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sz val="10"/>
      <name val="Times New Roman"/>
      <family val="1"/>
      <charset val="238"/>
    </font>
    <font>
      <sz val="10"/>
      <name val="Times New Roman CE"/>
      <charset val="238"/>
    </font>
    <font>
      <sz val="10"/>
      <name val="Times New Roman CE"/>
      <family val="1"/>
      <charset val="238"/>
    </font>
    <font>
      <sz val="8"/>
      <name val="Helv"/>
      <family val="2"/>
    </font>
    <font>
      <sz val="8"/>
      <name val="Times New Roman CE"/>
      <family val="1"/>
      <charset val="238"/>
    </font>
    <font>
      <sz val="9"/>
      <color theme="1"/>
      <name val="Calibri"/>
      <family val="2"/>
      <charset val="238"/>
    </font>
    <font>
      <b/>
      <sz val="10"/>
      <color theme="1"/>
      <name val="Calibri"/>
      <family val="2"/>
      <charset val="238"/>
    </font>
    <font>
      <b/>
      <sz val="9"/>
      <color theme="1"/>
      <name val="Arial Narrow"/>
      <family val="2"/>
      <charset val="238"/>
    </font>
    <font>
      <sz val="11"/>
      <name val="Arial CE"/>
      <charset val="238"/>
    </font>
    <font>
      <sz val="8"/>
      <color indexed="8"/>
      <name val="Arial"/>
      <family val="2"/>
      <charset val="238"/>
    </font>
    <font>
      <sz val="8"/>
      <color indexed="9"/>
      <name val="Arial"/>
      <family val="2"/>
      <charset val="238"/>
    </font>
    <font>
      <sz val="8"/>
      <color indexed="17"/>
      <name val="Arial"/>
      <family val="2"/>
      <charset val="238"/>
    </font>
    <font>
      <b/>
      <sz val="8"/>
      <color indexed="63"/>
      <name val="Arial"/>
      <family val="2"/>
      <charset val="238"/>
    </font>
    <font>
      <sz val="18"/>
      <color indexed="54"/>
      <name val="Calibri Light"/>
      <family val="2"/>
      <charset val="238"/>
    </font>
    <font>
      <b/>
      <sz val="15"/>
      <color indexed="56"/>
      <name val="Arial"/>
      <family val="2"/>
      <charset val="238"/>
    </font>
    <font>
      <b/>
      <sz val="13"/>
      <color indexed="56"/>
      <name val="Arial"/>
      <family val="2"/>
      <charset val="238"/>
    </font>
    <font>
      <b/>
      <sz val="11"/>
      <color indexed="56"/>
      <name val="Arial"/>
      <family val="2"/>
      <charset val="238"/>
    </font>
    <font>
      <sz val="8"/>
      <color indexed="60"/>
      <name val="Arial"/>
      <family val="2"/>
      <charset val="238"/>
    </font>
    <font>
      <sz val="8"/>
      <color indexed="10"/>
      <name val="Arial"/>
      <family val="2"/>
      <charset val="238"/>
    </font>
    <font>
      <i/>
      <sz val="8"/>
      <color indexed="23"/>
      <name val="Arial"/>
      <family val="2"/>
      <charset val="238"/>
    </font>
    <font>
      <sz val="8"/>
      <color indexed="52"/>
      <name val="Arial"/>
      <family val="2"/>
      <charset val="238"/>
    </font>
    <font>
      <b/>
      <sz val="8"/>
      <color indexed="9"/>
      <name val="Arial"/>
      <family val="2"/>
      <charset val="238"/>
    </font>
    <font>
      <b/>
      <sz val="8"/>
      <color indexed="52"/>
      <name val="Arial"/>
      <family val="2"/>
      <charset val="238"/>
    </font>
    <font>
      <sz val="8"/>
      <color indexed="20"/>
      <name val="Arial"/>
      <family val="2"/>
      <charset val="238"/>
    </font>
    <font>
      <sz val="10"/>
      <name val="Arial"/>
      <family val="2"/>
      <charset val="204"/>
    </font>
    <font>
      <sz val="8"/>
      <color indexed="62"/>
      <name val="Arial"/>
      <family val="2"/>
      <charset val="238"/>
    </font>
    <font>
      <b/>
      <sz val="8"/>
      <color indexed="8"/>
      <name val="Arial"/>
      <family val="2"/>
      <charset val="238"/>
    </font>
    <font>
      <sz val="11"/>
      <color indexed="19"/>
      <name val="Calibri"/>
      <family val="2"/>
      <charset val="238"/>
    </font>
    <font>
      <i/>
      <sz val="10"/>
      <name val="Calibri"/>
      <family val="2"/>
      <charset val="238"/>
      <scheme val="minor"/>
    </font>
    <font>
      <b/>
      <i/>
      <sz val="10"/>
      <name val="Calibri"/>
      <family val="2"/>
      <charset val="238"/>
      <scheme val="minor"/>
    </font>
    <font>
      <sz val="10"/>
      <name val="Arial"/>
      <family val="2"/>
      <charset val="238"/>
    </font>
    <font>
      <sz val="14"/>
      <name val="Tahoma"/>
      <family val="2"/>
      <charset val="238"/>
    </font>
    <font>
      <sz val="9"/>
      <color rgb="FF000000"/>
      <name val="Calibri"/>
      <family val="2"/>
      <charset val="238"/>
    </font>
    <font>
      <sz val="9"/>
      <color rgb="FF000000"/>
      <name val="Calibri"/>
      <family val="2"/>
      <charset val="238"/>
    </font>
    <font>
      <sz val="11"/>
      <name val="Calibri"/>
      <family val="2"/>
      <charset val="238"/>
    </font>
    <font>
      <sz val="11"/>
      <name val="Calibri"/>
      <family val="2"/>
      <charset val="238"/>
    </font>
    <font>
      <b/>
      <sz val="10"/>
      <color indexed="17"/>
      <name val="Calibri"/>
      <family val="2"/>
      <charset val="238"/>
      <scheme val="minor"/>
    </font>
    <font>
      <sz val="10"/>
      <color rgb="FF000000"/>
      <name val="Calibri"/>
      <family val="2"/>
      <charset val="238"/>
      <scheme val="minor"/>
    </font>
    <font>
      <sz val="10"/>
      <color theme="0"/>
      <name val="Calibri"/>
      <family val="2"/>
      <charset val="238"/>
      <scheme val="minor"/>
    </font>
    <font>
      <b/>
      <sz val="10"/>
      <color rgb="FF000000"/>
      <name val="Calibri"/>
      <family val="2"/>
      <charset val="238"/>
      <scheme val="minor"/>
    </font>
    <font>
      <sz val="10"/>
      <name val="Helv"/>
      <charset val="204"/>
    </font>
    <font>
      <u/>
      <sz val="15"/>
      <color indexed="12"/>
      <name val="Arial"/>
      <family val="2"/>
      <charset val="238"/>
    </font>
    <font>
      <i/>
      <sz val="8"/>
      <name val="Switzerland"/>
      <charset val="238"/>
    </font>
    <font>
      <sz val="11"/>
      <name val="Arial Narrow"/>
      <family val="2"/>
    </font>
    <font>
      <sz val="12"/>
      <name val="Arial"/>
      <family val="2"/>
      <charset val="238"/>
    </font>
    <font>
      <sz val="10"/>
      <name val="Courier"/>
      <family val="1"/>
      <charset val="238"/>
    </font>
    <font>
      <u/>
      <sz val="14.5"/>
      <color theme="10"/>
      <name val="Arial CE"/>
      <charset val="238"/>
    </font>
    <font>
      <u/>
      <sz val="13"/>
      <color theme="10"/>
      <name val="Arial CE"/>
      <charset val="238"/>
    </font>
    <font>
      <sz val="10"/>
      <color rgb="FF364049"/>
      <name val="Calibri"/>
      <family val="2"/>
      <charset val="238"/>
      <scheme val="minor"/>
    </font>
    <font>
      <i/>
      <sz val="10"/>
      <color indexed="8"/>
      <name val="Calibri"/>
      <family val="2"/>
      <charset val="238"/>
      <scheme val="minor"/>
    </font>
    <font>
      <b/>
      <i/>
      <sz val="10"/>
      <color indexed="8"/>
      <name val="Calibri"/>
      <family val="2"/>
      <charset val="238"/>
      <scheme val="minor"/>
    </font>
    <font>
      <b/>
      <sz val="10"/>
      <color indexed="8"/>
      <name val="Calibri"/>
      <family val="2"/>
      <charset val="238"/>
      <scheme val="minor"/>
    </font>
    <font>
      <sz val="10"/>
      <color rgb="FFFF0000"/>
      <name val="Arial CE"/>
      <family val="2"/>
      <charset val="238"/>
    </font>
    <font>
      <sz val="10"/>
      <color rgb="FFFF0000"/>
      <name val="Arial"/>
      <family val="2"/>
      <charset val="238"/>
    </font>
    <font>
      <sz val="10"/>
      <name val="Arial"/>
      <family val="2"/>
      <charset val="238"/>
    </font>
    <font>
      <sz val="11"/>
      <color indexed="8"/>
      <name val="Calibri"/>
      <family val="2"/>
    </font>
    <font>
      <b/>
      <sz val="18"/>
      <color indexed="9"/>
      <name val="Myriad Pro Light"/>
      <family val="2"/>
    </font>
    <font>
      <sz val="11"/>
      <color theme="1"/>
      <name val="Calibri"/>
      <family val="2"/>
      <scheme val="minor"/>
    </font>
    <font>
      <sz val="10"/>
      <color indexed="8"/>
      <name val="Calibri"/>
      <family val="2"/>
      <charset val="238"/>
    </font>
    <font>
      <b/>
      <i/>
      <sz val="10"/>
      <name val="Calibri"/>
      <family val="2"/>
      <charset val="238"/>
    </font>
    <font>
      <i/>
      <sz val="10"/>
      <name val="Calibri"/>
      <family val="2"/>
      <charset val="238"/>
    </font>
    <font>
      <sz val="10"/>
      <color indexed="10"/>
      <name val="Calibri"/>
      <family val="2"/>
      <charset val="238"/>
      <scheme val="minor"/>
    </font>
    <font>
      <b/>
      <sz val="10"/>
      <name val="Arial Narrow"/>
      <family val="2"/>
      <charset val="238"/>
    </font>
    <font>
      <b/>
      <sz val="10"/>
      <color indexed="62"/>
      <name val="Arial Narrow"/>
      <family val="2"/>
      <charset val="238"/>
    </font>
    <font>
      <b/>
      <sz val="10"/>
      <color theme="0"/>
      <name val="Arial Narrow"/>
      <family val="2"/>
      <charset val="238"/>
    </font>
    <font>
      <sz val="10"/>
      <name val="Arial Narrow"/>
      <family val="2"/>
      <charset val="238"/>
    </font>
    <font>
      <sz val="10"/>
      <color indexed="17"/>
      <name val="Arial Narrow"/>
      <family val="2"/>
      <charset val="238"/>
    </font>
    <font>
      <b/>
      <sz val="10"/>
      <color indexed="22"/>
      <name val="Arial Narrow"/>
      <family val="2"/>
      <charset val="238"/>
    </font>
    <font>
      <u/>
      <sz val="10"/>
      <name val="Arial Narrow"/>
      <family val="2"/>
      <charset val="238"/>
    </font>
    <font>
      <b/>
      <i/>
      <sz val="10"/>
      <color theme="1"/>
      <name val="Arial Narrow"/>
      <family val="2"/>
      <charset val="238"/>
    </font>
    <font>
      <sz val="10"/>
      <color theme="0"/>
      <name val="Arial Narrow"/>
      <family val="2"/>
      <charset val="238"/>
    </font>
    <font>
      <sz val="11"/>
      <name val="Calibri"/>
      <family val="2"/>
      <charset val="238"/>
      <scheme val="minor"/>
    </font>
    <font>
      <b/>
      <i/>
      <sz val="10"/>
      <color rgb="FFFF0000"/>
      <name val="Calibri"/>
      <family val="2"/>
      <charset val="238"/>
      <scheme val="minor"/>
    </font>
    <font>
      <sz val="10"/>
      <color theme="1"/>
      <name val="Arial Narrow"/>
      <family val="2"/>
      <charset val="238"/>
    </font>
    <font>
      <sz val="11"/>
      <color theme="1"/>
      <name val="Arial Narrow"/>
      <family val="2"/>
      <charset val="238"/>
    </font>
    <font>
      <b/>
      <sz val="10"/>
      <color theme="1"/>
      <name val="Arial Narrow"/>
      <family val="2"/>
      <charset val="238"/>
    </font>
    <font>
      <sz val="9"/>
      <name val="Trebuchet MS"/>
      <family val="2"/>
      <charset val="238"/>
    </font>
    <font>
      <u/>
      <sz val="10"/>
      <color indexed="8"/>
      <name val="Calibri"/>
      <family val="2"/>
      <charset val="238"/>
      <scheme val="minor"/>
    </font>
    <font>
      <b/>
      <sz val="10"/>
      <color rgb="FF364049"/>
      <name val="Calibri"/>
      <family val="2"/>
      <charset val="238"/>
      <scheme val="minor"/>
    </font>
    <font>
      <sz val="10"/>
      <color rgb="FFFF0000"/>
      <name val="Calibri"/>
      <family val="2"/>
      <charset val="238"/>
      <scheme val="minor"/>
    </font>
    <font>
      <b/>
      <i/>
      <sz val="10"/>
      <name val="Arial"/>
      <family val="2"/>
      <charset val="238"/>
    </font>
    <font>
      <sz val="10"/>
      <color indexed="8"/>
      <name val="Arial Narrow"/>
      <family val="2"/>
      <charset val="238"/>
    </font>
    <font>
      <sz val="10"/>
      <color rgb="FFFFC000"/>
      <name val="Calibri"/>
      <family val="2"/>
      <charset val="238"/>
      <scheme val="minor"/>
    </font>
    <font>
      <b/>
      <sz val="10"/>
      <name val="Calibri"/>
      <family val="2"/>
      <scheme val="minor"/>
    </font>
    <font>
      <sz val="11"/>
      <name val="Arial Narrow"/>
      <family val="2"/>
      <charset val="238"/>
    </font>
  </fonts>
  <fills count="82">
    <fill>
      <patternFill patternType="none"/>
    </fill>
    <fill>
      <patternFill patternType="gray125"/>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22"/>
        <bgColor indexed="64"/>
      </patternFill>
    </fill>
    <fill>
      <patternFill patternType="solid">
        <fgColor indexed="9"/>
      </patternFill>
    </fill>
    <fill>
      <patternFill patternType="solid">
        <fgColor indexed="45"/>
        <bgColor indexed="4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43"/>
        <bgColor indexed="26"/>
      </patternFill>
    </fill>
    <fill>
      <patternFill patternType="solid">
        <fgColor indexed="26"/>
        <bgColor indexed="9"/>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theme="4"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9"/>
        <bgColor indexed="26"/>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7"/>
        <bgColor indexed="43"/>
      </patternFill>
    </fill>
    <fill>
      <patternFill patternType="solid">
        <fgColor indexed="22"/>
      </patternFill>
    </fill>
    <fill>
      <patternFill patternType="solid">
        <fgColor indexed="43"/>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rgb="FFFCFCFC"/>
        <bgColor indexed="8"/>
      </patternFill>
    </fill>
    <fill>
      <patternFill patternType="solid">
        <fgColor indexed="10"/>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tint="-0.249977111117893"/>
        <bgColor indexed="64"/>
      </patternFill>
    </fill>
    <fill>
      <patternFill patternType="solid">
        <fgColor rgb="FFFF0000"/>
        <bgColor indexed="64"/>
      </patternFill>
    </fill>
  </fills>
  <borders count="21">
    <border>
      <left/>
      <right/>
      <top/>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style="double">
        <color indexed="64"/>
      </left>
      <right style="double">
        <color indexed="64"/>
      </right>
      <top style="double">
        <color indexed="64"/>
      </top>
      <bottom style="double">
        <color indexed="64"/>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s>
  <cellStyleXfs count="1561">
    <xf numFmtId="0" fontId="0" fillId="0" borderId="0"/>
    <xf numFmtId="0" fontId="3" fillId="0" borderId="0"/>
    <xf numFmtId="0" fontId="3" fillId="0" borderId="0"/>
    <xf numFmtId="0" fontId="3" fillId="0" borderId="0"/>
    <xf numFmtId="0" fontId="6" fillId="0" borderId="2" applyNumberFormat="0" applyFill="0" applyAlignment="0" applyProtection="0"/>
    <xf numFmtId="0" fontId="7" fillId="0" borderId="3" applyNumberFormat="0" applyFill="0" applyAlignment="0" applyProtection="0"/>
    <xf numFmtId="0" fontId="8" fillId="0" borderId="4"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5" applyNumberFormat="0" applyAlignment="0" applyProtection="0"/>
    <xf numFmtId="0" fontId="12" fillId="5" borderId="5" applyNumberFormat="0" applyAlignment="0" applyProtection="0"/>
    <xf numFmtId="0" fontId="13" fillId="0" borderId="6" applyNumberFormat="0" applyFill="0" applyAlignment="0" applyProtection="0"/>
    <xf numFmtId="0" fontId="14" fillId="6" borderId="7" applyNumberFormat="0" applyAlignment="0" applyProtection="0"/>
    <xf numFmtId="0" fontId="15" fillId="0" borderId="0" applyNumberFormat="0" applyFill="0" applyBorder="0" applyAlignment="0" applyProtection="0"/>
    <xf numFmtId="0" fontId="2" fillId="0" borderId="9" applyNumberFormat="0" applyFill="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7" fillId="0" borderId="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6" fillId="18"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6" fillId="17"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6" fillId="17"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6" fillId="21" borderId="0" applyNumberFormat="0" applyBorder="0" applyAlignment="0" applyProtection="0"/>
    <xf numFmtId="169" fontId="4" fillId="0" borderId="0" applyFont="0" applyFill="0" applyBorder="0" applyAlignment="0" applyProtection="0"/>
    <xf numFmtId="170" fontId="4" fillId="0" borderId="0" applyFont="0" applyFill="0" applyBorder="0" applyAlignment="0" applyProtection="0"/>
    <xf numFmtId="0" fontId="27" fillId="19" borderId="0" applyNumberFormat="0" applyBorder="0" applyAlignment="0" applyProtection="0"/>
    <xf numFmtId="0" fontId="20" fillId="0" borderId="10" applyAlignment="0"/>
    <xf numFmtId="0" fontId="21" fillId="0" borderId="10" applyAlignment="0"/>
    <xf numFmtId="0" fontId="21" fillId="0" borderId="10">
      <alignment vertical="top" wrapText="1"/>
    </xf>
    <xf numFmtId="0" fontId="29"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2" fontId="30" fillId="0" borderId="0"/>
    <xf numFmtId="171" fontId="30" fillId="0" borderId="0"/>
    <xf numFmtId="0" fontId="30" fillId="0" borderId="0"/>
    <xf numFmtId="0" fontId="25" fillId="0" borderId="0"/>
    <xf numFmtId="0" fontId="38" fillId="0" borderId="0"/>
    <xf numFmtId="9" fontId="30" fillId="0" borderId="0"/>
    <xf numFmtId="0" fontId="2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44" fillId="0" borderId="0" applyNumberFormat="0" applyFill="0" applyBorder="0" applyAlignment="0" applyProtection="0"/>
    <xf numFmtId="0" fontId="44"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 fillId="0" borderId="0" applyFont="0" applyFill="0" applyBorder="0" applyAlignment="0" applyProtection="0"/>
    <xf numFmtId="0" fontId="3" fillId="0" borderId="0" applyFont="0" applyFill="0" applyBorder="0" applyAlignment="0" applyProtection="0"/>
    <xf numFmtId="4" fontId="31" fillId="0" borderId="0">
      <alignment horizontal="left" vertical="top"/>
      <protection locked="0"/>
    </xf>
    <xf numFmtId="4" fontId="31" fillId="0" borderId="0">
      <alignment horizontal="left" vertical="top"/>
      <protection locked="0"/>
    </xf>
    <xf numFmtId="0" fontId="19" fillId="0" borderId="0" applyNumberFormat="0" applyFill="0" applyBorder="0" applyAlignment="0" applyProtection="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25"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25"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25"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18"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17" fillId="0" borderId="0"/>
    <xf numFmtId="0" fontId="17" fillId="0" borderId="0"/>
    <xf numFmtId="0" fontId="3" fillId="0" borderId="0"/>
    <xf numFmtId="0" fontId="35" fillId="0" borderId="0"/>
    <xf numFmtId="0" fontId="35" fillId="0" borderId="0"/>
    <xf numFmtId="0" fontId="35" fillId="0" borderId="0"/>
    <xf numFmtId="0" fontId="3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3" fillId="0" borderId="0"/>
    <xf numFmtId="0" fontId="17"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45" fillId="0" borderId="0"/>
    <xf numFmtId="0" fontId="17" fillId="0" borderId="0"/>
    <xf numFmtId="0" fontId="17" fillId="0" borderId="0"/>
    <xf numFmtId="0" fontId="3" fillId="0" borderId="0"/>
    <xf numFmtId="0" fontId="3" fillId="0" borderId="0"/>
    <xf numFmtId="0" fontId="3" fillId="0" borderId="0"/>
    <xf numFmtId="0" fontId="4"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xf numFmtId="0" fontId="3" fillId="0" borderId="0"/>
    <xf numFmtId="0" fontId="17" fillId="0" borderId="0"/>
    <xf numFmtId="0" fontId="1" fillId="0" borderId="0"/>
    <xf numFmtId="0" fontId="1" fillId="0" borderId="0"/>
    <xf numFmtId="0" fontId="25"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alignment vertical="top"/>
    </xf>
    <xf numFmtId="0" fontId="17" fillId="0" borderId="0"/>
    <xf numFmtId="0" fontId="1" fillId="0" borderId="0"/>
    <xf numFmtId="0" fontId="1" fillId="0" borderId="0"/>
    <xf numFmtId="0" fontId="25" fillId="0" borderId="0"/>
    <xf numFmtId="0" fontId="25" fillId="0" borderId="0"/>
    <xf numFmtId="0" fontId="1" fillId="0" borderId="0"/>
    <xf numFmtId="0" fontId="1" fillId="0" borderId="0"/>
    <xf numFmtId="0" fontId="25" fillId="0" borderId="0"/>
    <xf numFmtId="0" fontId="2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17" fillId="0" borderId="0"/>
    <xf numFmtId="0" fontId="1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8" fillId="2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ill="0" applyBorder="0" applyAlignment="0" applyProtection="0"/>
    <xf numFmtId="9" fontId="3" fillId="0" borderId="0" applyFill="0" applyBorder="0" applyAlignment="0" applyProtection="0"/>
    <xf numFmtId="9" fontId="17" fillId="0" borderId="0" applyFont="0" applyFill="0" applyBorder="0" applyAlignment="0" applyProtection="0"/>
    <xf numFmtId="9" fontId="3" fillId="0" borderId="0" applyFill="0" applyBorder="0" applyAlignment="0" applyProtection="0"/>
    <xf numFmtId="9" fontId="3" fillId="0" borderId="0" applyFill="0" applyBorder="0" applyAlignment="0" applyProtection="0"/>
    <xf numFmtId="0" fontId="25" fillId="7" borderId="8" applyNumberFormat="0" applyFont="0" applyAlignment="0" applyProtection="0"/>
    <xf numFmtId="0" fontId="25" fillId="7" borderId="8" applyNumberFormat="0" applyFont="0" applyAlignment="0" applyProtection="0"/>
    <xf numFmtId="0" fontId="25" fillId="7" borderId="8" applyNumberFormat="0" applyFont="0" applyAlignment="0" applyProtection="0"/>
    <xf numFmtId="0" fontId="25" fillId="7" borderId="8" applyNumberFormat="0" applyFont="0" applyAlignment="0" applyProtection="0"/>
    <xf numFmtId="0" fontId="25" fillId="7" borderId="8" applyNumberFormat="0" applyFont="0" applyAlignment="0" applyProtection="0"/>
    <xf numFmtId="0" fontId="25" fillId="7" borderId="8" applyNumberFormat="0" applyFont="0" applyAlignment="0" applyProtection="0"/>
    <xf numFmtId="4" fontId="32" fillId="0" borderId="0">
      <alignment vertical="top"/>
      <protection hidden="1"/>
    </xf>
    <xf numFmtId="49" fontId="24" fillId="26" borderId="11">
      <alignment horizontal="center" vertical="top" wrapText="1"/>
    </xf>
    <xf numFmtId="4" fontId="31" fillId="0" borderId="0">
      <alignment horizontal="left"/>
    </xf>
    <xf numFmtId="0" fontId="33" fillId="27" borderId="0">
      <alignment horizontal="left" vertical="top"/>
    </xf>
    <xf numFmtId="0" fontId="34" fillId="0" borderId="0" applyNumberFormat="0" applyFill="0" applyBorder="0" applyAlignment="0" applyProtection="0"/>
    <xf numFmtId="0" fontId="39" fillId="28" borderId="0" applyNumberFormat="0" applyBorder="0" applyAlignment="0" applyProtection="0"/>
    <xf numFmtId="0" fontId="18" fillId="0" borderId="0"/>
    <xf numFmtId="168" fontId="23" fillId="0" borderId="0" applyFont="0" applyFill="0" applyBorder="0" applyAlignment="0" applyProtection="0"/>
    <xf numFmtId="171" fontId="30" fillId="0" borderId="0"/>
    <xf numFmtId="171" fontId="17" fillId="0" borderId="0" applyFont="0" applyFill="0" applyBorder="0" applyAlignment="0" applyProtection="0"/>
    <xf numFmtId="166" fontId="3" fillId="0" borderId="0" applyFont="0" applyFill="0" applyBorder="0" applyAlignment="0" applyProtection="0"/>
    <xf numFmtId="40" fontId="23" fillId="0" borderId="0" applyFont="0" applyFill="0" applyBorder="0" applyAlignment="0" applyProtection="0"/>
    <xf numFmtId="167" fontId="3" fillId="0" borderId="0" applyFont="0" applyFill="0" applyBorder="0" applyAlignment="0" applyProtection="0"/>
    <xf numFmtId="172" fontId="30" fillId="0" borderId="0"/>
    <xf numFmtId="167" fontId="3" fillId="0" borderId="0" applyFont="0" applyFill="0" applyBorder="0" applyAlignment="0" applyProtection="0"/>
    <xf numFmtId="167" fontId="17" fillId="0" borderId="0" applyFont="0" applyFill="0" applyBorder="0" applyAlignment="0" applyProtection="0"/>
    <xf numFmtId="167" fontId="3" fillId="0" borderId="0" applyFont="0" applyFill="0" applyBorder="0" applyAlignment="0" applyProtection="0"/>
    <xf numFmtId="167" fontId="3" fillId="0" borderId="0" applyFill="0" applyBorder="0" applyAlignment="0" applyProtection="0"/>
    <xf numFmtId="167" fontId="3" fillId="0" borderId="0" applyFill="0" applyBorder="0" applyAlignment="0" applyProtection="0"/>
    <xf numFmtId="167" fontId="17" fillId="0" borderId="0" applyFont="0" applyFill="0" applyBorder="0" applyAlignment="0" applyProtection="0"/>
    <xf numFmtId="167" fontId="3" fillId="0" borderId="0" applyFill="0" applyBorder="0" applyAlignment="0" applyProtection="0"/>
    <xf numFmtId="167" fontId="3" fillId="0" borderId="0" applyFill="0" applyBorder="0" applyAlignment="0" applyProtection="0"/>
    <xf numFmtId="167" fontId="42" fillId="0" borderId="0" applyFont="0" applyFill="0" applyBorder="0" applyAlignment="0" applyProtection="0"/>
    <xf numFmtId="0" fontId="25" fillId="29" borderId="0" applyNumberFormat="0" applyBorder="0" applyAlignment="0" applyProtection="0"/>
    <xf numFmtId="174" fontId="3" fillId="0" borderId="0" applyBorder="0" applyProtection="0"/>
    <xf numFmtId="172" fontId="18" fillId="0" borderId="0" applyBorder="0" applyProtection="0"/>
    <xf numFmtId="176" fontId="3" fillId="0" borderId="0" applyBorder="0" applyProtection="0"/>
    <xf numFmtId="177" fontId="18" fillId="0" borderId="0" applyBorder="0" applyProtection="0"/>
    <xf numFmtId="4" fontId="64" fillId="0" borderId="0">
      <alignment horizontal="left" vertical="top" wrapText="1"/>
    </xf>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3" fontId="79" fillId="0" borderId="0" applyFont="0" applyFill="0" applyBorder="0" applyAlignment="0" applyProtection="0"/>
    <xf numFmtId="178" fontId="79" fillId="0" borderId="0" applyFont="0" applyFill="0" applyBorder="0" applyAlignment="0" applyProtection="0"/>
    <xf numFmtId="0" fontId="79" fillId="0" borderId="0" applyFont="0" applyFill="0" applyBorder="0" applyAlignment="0" applyProtection="0"/>
    <xf numFmtId="4" fontId="64" fillId="0" borderId="0">
      <alignment horizontal="right" vertical="top" wrapText="1"/>
    </xf>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2" fontId="79" fillId="0" borderId="0" applyFont="0" applyFill="0" applyBorder="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4" fontId="81" fillId="0" borderId="0">
      <alignment horizontal="right" vertical="top"/>
    </xf>
    <xf numFmtId="4" fontId="82" fillId="0" borderId="0">
      <alignment horizontal="left" vertical="top"/>
    </xf>
    <xf numFmtId="0" fontId="61" fillId="51" borderId="0" applyNumberFormat="0" applyBorder="0" applyProtection="0">
      <alignment horizontal="left" vertical="top"/>
    </xf>
    <xf numFmtId="0" fontId="66" fillId="0" borderId="13" applyNumberFormat="0" applyFill="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7" fillId="0" borderId="14" applyNumberFormat="0" applyFill="0" applyAlignment="0" applyProtection="0"/>
    <xf numFmtId="0" fontId="68" fillId="0" borderId="15" applyNumberFormat="0" applyFill="0" applyAlignment="0" applyProtection="0"/>
    <xf numFmtId="0" fontId="68" fillId="0" borderId="15" applyNumberFormat="0" applyFill="0" applyAlignment="0" applyProtection="0"/>
    <xf numFmtId="0" fontId="68" fillId="0" borderId="15" applyNumberFormat="0" applyFill="0" applyAlignment="0" applyProtection="0"/>
    <xf numFmtId="0" fontId="68" fillId="0" borderId="15" applyNumberFormat="0" applyFill="0" applyAlignment="0" applyProtection="0"/>
    <xf numFmtId="0" fontId="68" fillId="0" borderId="15" applyNumberFormat="0" applyFill="0" applyAlignment="0" applyProtection="0"/>
    <xf numFmtId="0" fontId="68" fillId="0" borderId="15" applyNumberFormat="0" applyFill="0" applyAlignment="0" applyProtection="0"/>
    <xf numFmtId="0" fontId="68" fillId="0" borderId="15" applyNumberFormat="0" applyFill="0" applyAlignment="0" applyProtection="0"/>
    <xf numFmtId="0" fontId="68" fillId="0" borderId="15" applyNumberFormat="0" applyFill="0" applyAlignment="0" applyProtection="0"/>
    <xf numFmtId="0" fontId="68" fillId="0" borderId="15" applyNumberFormat="0" applyFill="0" applyAlignment="0" applyProtection="0"/>
    <xf numFmtId="0" fontId="68" fillId="0" borderId="15" applyNumberFormat="0" applyFill="0" applyAlignment="0" applyProtection="0"/>
    <xf numFmtId="0" fontId="68" fillId="0" borderId="15" applyNumberFormat="0" applyFill="0" applyAlignment="0" applyProtection="0"/>
    <xf numFmtId="0" fontId="68" fillId="0" borderId="15" applyNumberFormat="0" applyFill="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5" fillId="0" borderId="0" applyNumberFormat="0" applyFill="0" applyBorder="0" applyAlignment="0" applyProtection="0"/>
    <xf numFmtId="0" fontId="77" fillId="0" borderId="0"/>
    <xf numFmtId="0" fontId="76" fillId="0" borderId="0"/>
    <xf numFmtId="0" fontId="76" fillId="0" borderId="0"/>
    <xf numFmtId="0" fontId="76" fillId="0" borderId="0"/>
    <xf numFmtId="0" fontId="77" fillId="0" borderId="0"/>
    <xf numFmtId="0" fontId="77" fillId="0" borderId="0"/>
    <xf numFmtId="0" fontId="76" fillId="0" borderId="0"/>
    <xf numFmtId="0" fontId="77" fillId="0" borderId="0"/>
    <xf numFmtId="0" fontId="78" fillId="0" borderId="0"/>
    <xf numFmtId="0" fontId="78" fillId="0" borderId="0"/>
    <xf numFmtId="0" fontId="77" fillId="0" borderId="0"/>
    <xf numFmtId="0" fontId="78" fillId="0" borderId="0"/>
    <xf numFmtId="0" fontId="78" fillId="0" borderId="0"/>
    <xf numFmtId="0" fontId="77" fillId="0" borderId="0"/>
    <xf numFmtId="0" fontId="76" fillId="0" borderId="0"/>
    <xf numFmtId="0" fontId="77" fillId="0" borderId="0"/>
    <xf numFmtId="0" fontId="76" fillId="0" borderId="0"/>
    <xf numFmtId="0" fontId="76" fillId="0" borderId="0"/>
    <xf numFmtId="0" fontId="76" fillId="0" borderId="0"/>
    <xf numFmtId="0" fontId="76" fillId="0" borderId="0"/>
    <xf numFmtId="0" fontId="3" fillId="0" borderId="0"/>
    <xf numFmtId="0" fontId="76" fillId="0" borderId="0"/>
    <xf numFmtId="0" fontId="76" fillId="0" borderId="0"/>
    <xf numFmtId="0" fontId="76" fillId="0" borderId="0"/>
    <xf numFmtId="0" fontId="76" fillId="0" borderId="0"/>
    <xf numFmtId="0" fontId="76" fillId="0" borderId="0"/>
    <xf numFmtId="0" fontId="76" fillId="0" borderId="0"/>
    <xf numFmtId="0" fontId="80" fillId="0" borderId="0"/>
    <xf numFmtId="0" fontId="3" fillId="0" borderId="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76" fillId="0" borderId="0"/>
    <xf numFmtId="0" fontId="76" fillId="0" borderId="0"/>
    <xf numFmtId="0" fontId="77" fillId="0" borderId="0"/>
    <xf numFmtId="0" fontId="78" fillId="0" borderId="0"/>
    <xf numFmtId="0" fontId="76" fillId="45" borderId="16" applyNumberFormat="0" applyAlignment="0" applyProtection="0"/>
    <xf numFmtId="0" fontId="76" fillId="45" borderId="16" applyNumberFormat="0" applyAlignment="0" applyProtection="0"/>
    <xf numFmtId="0" fontId="76" fillId="45" borderId="16" applyNumberFormat="0" applyAlignment="0" applyProtection="0"/>
    <xf numFmtId="0" fontId="76" fillId="45" borderId="16" applyNumberFormat="0" applyAlignment="0" applyProtection="0"/>
    <xf numFmtId="0" fontId="76" fillId="45" borderId="16" applyNumberFormat="0" applyAlignment="0" applyProtection="0"/>
    <xf numFmtId="0" fontId="76" fillId="45" borderId="16" applyNumberFormat="0" applyAlignment="0" applyProtection="0"/>
    <xf numFmtId="0" fontId="76" fillId="45" borderId="16" applyNumberFormat="0" applyAlignment="0" applyProtection="0"/>
    <xf numFmtId="0" fontId="76" fillId="45" borderId="16" applyNumberFormat="0" applyAlignment="0" applyProtection="0"/>
    <xf numFmtId="0" fontId="76" fillId="45" borderId="16" applyNumberFormat="0" applyAlignment="0" applyProtection="0"/>
    <xf numFmtId="0" fontId="76" fillId="45" borderId="16" applyNumberFormat="0" applyAlignment="0" applyProtection="0"/>
    <xf numFmtId="0" fontId="76" fillId="45" borderId="16" applyNumberFormat="0" applyAlignment="0" applyProtection="0"/>
    <xf numFmtId="0" fontId="76" fillId="45" borderId="16" applyNumberFormat="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2" fillId="50" borderId="18" applyNumberFormat="0" applyAlignment="0" applyProtection="0"/>
    <xf numFmtId="0" fontId="72" fillId="50" borderId="18" applyNumberFormat="0" applyAlignment="0" applyProtection="0"/>
    <xf numFmtId="0" fontId="72" fillId="50" borderId="18" applyNumberFormat="0" applyAlignment="0" applyProtection="0"/>
    <xf numFmtId="0" fontId="72" fillId="50" borderId="18" applyNumberFormat="0" applyAlignment="0" applyProtection="0"/>
    <xf numFmtId="0" fontId="72" fillId="50" borderId="18" applyNumberFormat="0" applyAlignment="0" applyProtection="0"/>
    <xf numFmtId="0" fontId="72" fillId="50" borderId="18" applyNumberFormat="0" applyAlignment="0" applyProtection="0"/>
    <xf numFmtId="0" fontId="72" fillId="50" borderId="18" applyNumberFormat="0" applyAlignment="0" applyProtection="0"/>
    <xf numFmtId="0" fontId="72" fillId="50" borderId="18" applyNumberFormat="0" applyAlignment="0" applyProtection="0"/>
    <xf numFmtId="0" fontId="72" fillId="50" borderId="18" applyNumberFormat="0" applyAlignment="0" applyProtection="0"/>
    <xf numFmtId="0" fontId="72" fillId="50" borderId="18" applyNumberFormat="0" applyAlignment="0" applyProtection="0"/>
    <xf numFmtId="0" fontId="72" fillId="50" borderId="18" applyNumberFormat="0" applyAlignment="0" applyProtection="0"/>
    <xf numFmtId="0" fontId="72" fillId="50" borderId="18" applyNumberFormat="0" applyAlignment="0" applyProtection="0"/>
    <xf numFmtId="0" fontId="78" fillId="0" borderId="0"/>
    <xf numFmtId="0" fontId="73" fillId="43" borderId="19" applyNumberFormat="0" applyAlignment="0" applyProtection="0"/>
    <xf numFmtId="0" fontId="73" fillId="43" borderId="19" applyNumberFormat="0" applyAlignment="0" applyProtection="0"/>
    <xf numFmtId="0" fontId="73" fillId="43" borderId="19" applyNumberFormat="0" applyAlignment="0" applyProtection="0"/>
    <xf numFmtId="0" fontId="73" fillId="43" borderId="19" applyNumberFormat="0" applyAlignment="0" applyProtection="0"/>
    <xf numFmtId="0" fontId="73" fillId="43" borderId="19" applyNumberFormat="0" applyAlignment="0" applyProtection="0"/>
    <xf numFmtId="0" fontId="73" fillId="43" borderId="19" applyNumberFormat="0" applyAlignment="0" applyProtection="0"/>
    <xf numFmtId="0" fontId="73" fillId="43" borderId="19" applyNumberFormat="0" applyAlignment="0" applyProtection="0"/>
    <xf numFmtId="0" fontId="73" fillId="43" borderId="19" applyNumberFormat="0" applyAlignment="0" applyProtection="0"/>
    <xf numFmtId="0" fontId="73" fillId="43" borderId="19" applyNumberFormat="0" applyAlignment="0" applyProtection="0"/>
    <xf numFmtId="0" fontId="73" fillId="43" borderId="19" applyNumberFormat="0" applyAlignment="0" applyProtection="0"/>
    <xf numFmtId="0" fontId="73" fillId="43" borderId="19" applyNumberFormat="0" applyAlignment="0" applyProtection="0"/>
    <xf numFmtId="0" fontId="73" fillId="43" borderId="19" applyNumberFormat="0" applyAlignment="0" applyProtection="0"/>
    <xf numFmtId="0" fontId="74" fillId="30" borderId="0" applyNumberFormat="0" applyBorder="0" applyAlignment="0" applyProtection="0"/>
    <xf numFmtId="0" fontId="74" fillId="30" borderId="0" applyNumberFormat="0" applyBorder="0" applyAlignment="0" applyProtection="0"/>
    <xf numFmtId="0" fontId="74" fillId="30" borderId="0" applyNumberFormat="0" applyBorder="0" applyAlignment="0" applyProtection="0"/>
    <xf numFmtId="0" fontId="74" fillId="30" borderId="0" applyNumberFormat="0" applyBorder="0" applyAlignment="0" applyProtection="0"/>
    <xf numFmtId="0" fontId="74" fillId="30" borderId="0" applyNumberFormat="0" applyBorder="0" applyAlignment="0" applyProtection="0"/>
    <xf numFmtId="0" fontId="74" fillId="30" borderId="0" applyNumberFormat="0" applyBorder="0" applyAlignment="0" applyProtection="0"/>
    <xf numFmtId="0" fontId="74" fillId="30" borderId="0" applyNumberFormat="0" applyBorder="0" applyAlignment="0" applyProtection="0"/>
    <xf numFmtId="0" fontId="74" fillId="30" borderId="0" applyNumberFormat="0" applyBorder="0" applyAlignment="0" applyProtection="0"/>
    <xf numFmtId="0" fontId="74" fillId="30" borderId="0" applyNumberFormat="0" applyBorder="0" applyAlignment="0" applyProtection="0"/>
    <xf numFmtId="0" fontId="74" fillId="30" borderId="0" applyNumberFormat="0" applyBorder="0" applyAlignment="0" applyProtection="0"/>
    <xf numFmtId="0" fontId="74" fillId="30" borderId="0" applyNumberFormat="0" applyBorder="0" applyAlignment="0" applyProtection="0"/>
    <xf numFmtId="0" fontId="74" fillId="30" borderId="0" applyNumberFormat="0" applyBorder="0" applyAlignment="0" applyProtection="0"/>
    <xf numFmtId="167" fontId="76" fillId="0" borderId="0" applyFont="0" applyFill="0" applyBorder="0" applyAlignment="0" applyProtection="0"/>
    <xf numFmtId="167" fontId="1" fillId="0" borderId="0" applyFont="0" applyFill="0" applyBorder="0" applyAlignment="0" applyProtection="0"/>
    <xf numFmtId="0" fontId="75" fillId="34" borderId="19" applyNumberFormat="0" applyAlignment="0" applyProtection="0"/>
    <xf numFmtId="0" fontId="75" fillId="34" borderId="19" applyNumberFormat="0" applyAlignment="0" applyProtection="0"/>
    <xf numFmtId="0" fontId="75" fillId="34" borderId="19" applyNumberFormat="0" applyAlignment="0" applyProtection="0"/>
    <xf numFmtId="0" fontId="75" fillId="34" borderId="19" applyNumberFormat="0" applyAlignment="0" applyProtection="0"/>
    <xf numFmtId="0" fontId="75" fillId="34" borderId="19" applyNumberFormat="0" applyAlignment="0" applyProtection="0"/>
    <xf numFmtId="0" fontId="75" fillId="34" borderId="19" applyNumberFormat="0" applyAlignment="0" applyProtection="0"/>
    <xf numFmtId="0" fontId="75" fillId="34" borderId="19" applyNumberFormat="0" applyAlignment="0" applyProtection="0"/>
    <xf numFmtId="0" fontId="75" fillId="34" borderId="19" applyNumberFormat="0" applyAlignment="0" applyProtection="0"/>
    <xf numFmtId="0" fontId="75" fillId="34" borderId="19" applyNumberFormat="0" applyAlignment="0" applyProtection="0"/>
    <xf numFmtId="0" fontId="75" fillId="34" borderId="19" applyNumberFormat="0" applyAlignment="0" applyProtection="0"/>
    <xf numFmtId="0" fontId="75" fillId="34" borderId="19" applyNumberFormat="0" applyAlignment="0" applyProtection="0"/>
    <xf numFmtId="0" fontId="75" fillId="34" borderId="19" applyNumberFormat="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4" fontId="64" fillId="0" borderId="0">
      <alignment horizontal="left" vertical="top" wrapText="1"/>
    </xf>
    <xf numFmtId="179" fontId="83" fillId="0" borderId="0" applyFill="0" applyBorder="0">
      <alignment horizontal="left" vertical="center" wrapText="1"/>
    </xf>
    <xf numFmtId="0" fontId="25" fillId="52" borderId="0" applyNumberFormat="0" applyBorder="0" applyAlignment="0" applyProtection="0"/>
    <xf numFmtId="0" fontId="85" fillId="29" borderId="0" applyNumberFormat="0" applyBorder="0" applyAlignment="0" applyProtection="0"/>
    <xf numFmtId="0" fontId="25" fillId="52" borderId="0" applyNumberFormat="0" applyBorder="0" applyAlignment="0" applyProtection="0"/>
    <xf numFmtId="0" fontId="25" fillId="33" borderId="0" applyNumberFormat="0" applyBorder="0" applyAlignment="0" applyProtection="0"/>
    <xf numFmtId="0" fontId="25" fillId="53" borderId="0" applyNumberFormat="0" applyBorder="0" applyAlignment="0" applyProtection="0"/>
    <xf numFmtId="0" fontId="85" fillId="30" borderId="0" applyNumberFormat="0" applyBorder="0" applyAlignment="0" applyProtection="0"/>
    <xf numFmtId="0" fontId="25" fillId="53" borderId="0" applyNumberFormat="0" applyBorder="0" applyAlignment="0" applyProtection="0"/>
    <xf numFmtId="0" fontId="25" fillId="34" borderId="0" applyNumberFormat="0" applyBorder="0" applyAlignment="0" applyProtection="0"/>
    <xf numFmtId="0" fontId="25" fillId="54" borderId="0" applyNumberFormat="0" applyBorder="0" applyAlignment="0" applyProtection="0"/>
    <xf numFmtId="0" fontId="85" fillId="31" borderId="0" applyNumberFormat="0" applyBorder="0" applyAlignment="0" applyProtection="0"/>
    <xf numFmtId="0" fontId="25" fillId="54" borderId="0" applyNumberFormat="0" applyBorder="0" applyAlignment="0" applyProtection="0"/>
    <xf numFmtId="0" fontId="25" fillId="55" borderId="0" applyNumberFormat="0" applyBorder="0" applyAlignment="0" applyProtection="0"/>
    <xf numFmtId="0" fontId="25" fillId="56" borderId="0" applyNumberFormat="0" applyBorder="0" applyAlignment="0" applyProtection="0"/>
    <xf numFmtId="0" fontId="85" fillId="32" borderId="0" applyNumberFormat="0" applyBorder="0" applyAlignment="0" applyProtection="0"/>
    <xf numFmtId="0" fontId="25" fillId="56" borderId="0" applyNumberFormat="0" applyBorder="0" applyAlignment="0" applyProtection="0"/>
    <xf numFmtId="0" fontId="25" fillId="45" borderId="0" applyNumberFormat="0" applyBorder="0" applyAlignment="0" applyProtection="0"/>
    <xf numFmtId="0" fontId="25" fillId="57" borderId="0" applyNumberFormat="0" applyBorder="0" applyAlignment="0" applyProtection="0"/>
    <xf numFmtId="0" fontId="85" fillId="33" borderId="0" applyNumberFormat="0" applyBorder="0" applyAlignment="0" applyProtection="0"/>
    <xf numFmtId="0" fontId="25" fillId="57" borderId="0" applyNumberFormat="0" applyBorder="0" applyAlignment="0" applyProtection="0"/>
    <xf numFmtId="0" fontId="25" fillId="29" borderId="0" applyNumberFormat="0" applyBorder="0" applyAlignment="0" applyProtection="0"/>
    <xf numFmtId="0" fontId="25" fillId="58" borderId="0" applyNumberFormat="0" applyBorder="0" applyAlignment="0" applyProtection="0"/>
    <xf numFmtId="0" fontId="85" fillId="34" borderId="0" applyNumberFormat="0" applyBorder="0" applyAlignment="0" applyProtection="0"/>
    <xf numFmtId="0" fontId="25" fillId="58" borderId="0" applyNumberFormat="0" applyBorder="0" applyAlignment="0" applyProtection="0"/>
    <xf numFmtId="0" fontId="25" fillId="31" borderId="0" applyNumberFormat="0" applyBorder="0" applyAlignment="0" applyProtection="0"/>
    <xf numFmtId="0" fontId="25" fillId="29"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25" fillId="33" borderId="0" applyNumberFormat="0" applyBorder="0" applyAlignment="0" applyProtection="0"/>
    <xf numFmtId="0" fontId="25" fillId="34" borderId="0" applyNumberFormat="0" applyBorder="0" applyAlignment="0" applyProtection="0"/>
    <xf numFmtId="0" fontId="25" fillId="59" borderId="0" applyNumberFormat="0" applyBorder="0" applyAlignment="0" applyProtection="0"/>
    <xf numFmtId="0" fontId="85" fillId="35" borderId="0" applyNumberFormat="0" applyBorder="0" applyAlignment="0" applyProtection="0"/>
    <xf numFmtId="0" fontId="25" fillId="59" borderId="0" applyNumberFormat="0" applyBorder="0" applyAlignment="0" applyProtection="0"/>
    <xf numFmtId="0" fontId="25" fillId="60" borderId="0" applyNumberFormat="0" applyBorder="0" applyAlignment="0" applyProtection="0"/>
    <xf numFmtId="0" fontId="85" fillId="36" borderId="0" applyNumberFormat="0" applyBorder="0" applyAlignment="0" applyProtection="0"/>
    <xf numFmtId="0" fontId="25" fillId="60" borderId="0" applyNumberFormat="0" applyBorder="0" applyAlignment="0" applyProtection="0"/>
    <xf numFmtId="0" fontId="25" fillId="34" borderId="0" applyNumberFormat="0" applyBorder="0" applyAlignment="0" applyProtection="0"/>
    <xf numFmtId="0" fontId="25" fillId="61" borderId="0" applyNumberFormat="0" applyBorder="0" applyAlignment="0" applyProtection="0"/>
    <xf numFmtId="0" fontId="85" fillId="37" borderId="0" applyNumberFormat="0" applyBorder="0" applyAlignment="0" applyProtection="0"/>
    <xf numFmtId="0" fontId="25" fillId="61" borderId="0" applyNumberFormat="0" applyBorder="0" applyAlignment="0" applyProtection="0"/>
    <xf numFmtId="0" fontId="25" fillId="43" borderId="0" applyNumberFormat="0" applyBorder="0" applyAlignment="0" applyProtection="0"/>
    <xf numFmtId="0" fontId="25" fillId="56" borderId="0" applyNumberFormat="0" applyBorder="0" applyAlignment="0" applyProtection="0"/>
    <xf numFmtId="0" fontId="85" fillId="32" borderId="0" applyNumberFormat="0" applyBorder="0" applyAlignment="0" applyProtection="0"/>
    <xf numFmtId="0" fontId="25" fillId="56" borderId="0" applyNumberFormat="0" applyBorder="0" applyAlignment="0" applyProtection="0"/>
    <xf numFmtId="0" fontId="25" fillId="44" borderId="0" applyNumberFormat="0" applyBorder="0" applyAlignment="0" applyProtection="0"/>
    <xf numFmtId="0" fontId="25" fillId="59" borderId="0" applyNumberFormat="0" applyBorder="0" applyAlignment="0" applyProtection="0"/>
    <xf numFmtId="0" fontId="85" fillId="35" borderId="0" applyNumberFormat="0" applyBorder="0" applyAlignment="0" applyProtection="0"/>
    <xf numFmtId="0" fontId="25" fillId="59" borderId="0" applyNumberFormat="0" applyBorder="0" applyAlignment="0" applyProtection="0"/>
    <xf numFmtId="0" fontId="25" fillId="62" borderId="0" applyNumberFormat="0" applyBorder="0" applyAlignment="0" applyProtection="0"/>
    <xf numFmtId="0" fontId="85" fillId="38" borderId="0" applyNumberFormat="0" applyBorder="0" applyAlignment="0" applyProtection="0"/>
    <xf numFmtId="0" fontId="25" fillId="62" borderId="0" applyNumberFormat="0" applyBorder="0" applyAlignment="0" applyProtection="0"/>
    <xf numFmtId="0" fontId="25" fillId="44" borderId="0" applyNumberFormat="0" applyBorder="0" applyAlignment="0" applyProtection="0"/>
    <xf numFmtId="0" fontId="25" fillId="35"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2" borderId="0" applyNumberFormat="0" applyBorder="0" applyAlignment="0" applyProtection="0"/>
    <xf numFmtId="0" fontId="25" fillId="35" borderId="0" applyNumberFormat="0" applyBorder="0" applyAlignment="0" applyProtection="0"/>
    <xf numFmtId="0" fontId="25" fillId="38" borderId="0" applyNumberFormat="0" applyBorder="0" applyAlignment="0" applyProtection="0"/>
    <xf numFmtId="0" fontId="26" fillId="63" borderId="0" applyNumberFormat="0" applyBorder="0" applyAlignment="0" applyProtection="0"/>
    <xf numFmtId="0" fontId="86" fillId="39" borderId="0" applyNumberFormat="0" applyBorder="0" applyAlignment="0" applyProtection="0"/>
    <xf numFmtId="0" fontId="26" fillId="63" borderId="0" applyNumberFormat="0" applyBorder="0" applyAlignment="0" applyProtection="0"/>
    <xf numFmtId="0" fontId="26" fillId="35" borderId="0" applyNumberFormat="0" applyBorder="0" applyAlignment="0" applyProtection="0"/>
    <xf numFmtId="0" fontId="26" fillId="60" borderId="0" applyNumberFormat="0" applyBorder="0" applyAlignment="0" applyProtection="0"/>
    <xf numFmtId="0" fontId="86" fillId="36" borderId="0" applyNumberFormat="0" applyBorder="0" applyAlignment="0" applyProtection="0"/>
    <xf numFmtId="0" fontId="26" fillId="60" borderId="0" applyNumberFormat="0" applyBorder="0" applyAlignment="0" applyProtection="0"/>
    <xf numFmtId="0" fontId="26" fillId="34" borderId="0" applyNumberFormat="0" applyBorder="0" applyAlignment="0" applyProtection="0"/>
    <xf numFmtId="0" fontId="26" fillId="61" borderId="0" applyNumberFormat="0" applyBorder="0" applyAlignment="0" applyProtection="0"/>
    <xf numFmtId="0" fontId="86" fillId="37" borderId="0" applyNumberFormat="0" applyBorder="0" applyAlignment="0" applyProtection="0"/>
    <xf numFmtId="0" fontId="26" fillId="61" borderId="0" applyNumberFormat="0" applyBorder="0" applyAlignment="0" applyProtection="0"/>
    <xf numFmtId="0" fontId="26" fillId="43" borderId="0" applyNumberFormat="0" applyBorder="0" applyAlignment="0" applyProtection="0"/>
    <xf numFmtId="0" fontId="26" fillId="64" borderId="0" applyNumberFormat="0" applyBorder="0" applyAlignment="0" applyProtection="0"/>
    <xf numFmtId="0" fontId="86" fillId="40" borderId="0" applyNumberFormat="0" applyBorder="0" applyAlignment="0" applyProtection="0"/>
    <xf numFmtId="0" fontId="26" fillId="64" borderId="0" applyNumberFormat="0" applyBorder="0" applyAlignment="0" applyProtection="0"/>
    <xf numFmtId="0" fontId="26" fillId="44" borderId="0" applyNumberFormat="0" applyBorder="0" applyAlignment="0" applyProtection="0"/>
    <xf numFmtId="0" fontId="26" fillId="65" borderId="0" applyNumberFormat="0" applyBorder="0" applyAlignment="0" applyProtection="0"/>
    <xf numFmtId="0" fontId="86" fillId="41" borderId="0" applyNumberFormat="0" applyBorder="0" applyAlignment="0" applyProtection="0"/>
    <xf numFmtId="0" fontId="26" fillId="65" borderId="0" applyNumberFormat="0" applyBorder="0" applyAlignment="0" applyProtection="0"/>
    <xf numFmtId="0" fontId="26" fillId="66" borderId="0" applyNumberFormat="0" applyBorder="0" applyAlignment="0" applyProtection="0"/>
    <xf numFmtId="0" fontId="86" fillId="42" borderId="0" applyNumberFormat="0" applyBorder="0" applyAlignment="0" applyProtection="0"/>
    <xf numFmtId="0" fontId="26" fillId="66" borderId="0" applyNumberFormat="0" applyBorder="0" applyAlignment="0" applyProtection="0"/>
    <xf numFmtId="0" fontId="26" fillId="48" borderId="0" applyNumberFormat="0" applyBorder="0" applyAlignment="0" applyProtection="0"/>
    <xf numFmtId="0" fontId="26" fillId="39" borderId="0" applyNumberFormat="0" applyBorder="0" applyAlignment="0" applyProtection="0"/>
    <xf numFmtId="0" fontId="26" fillId="36" borderId="0" applyNumberFormat="0" applyBorder="0" applyAlignment="0" applyProtection="0"/>
    <xf numFmtId="0" fontId="26" fillId="37" borderId="0" applyNumberFormat="0" applyBorder="0" applyAlignment="0" applyProtection="0"/>
    <xf numFmtId="0" fontId="26" fillId="40" borderId="0" applyNumberFormat="0" applyBorder="0" applyAlignment="0" applyProtection="0"/>
    <xf numFmtId="0" fontId="26" fillId="41" borderId="0" applyNumberFormat="0" applyBorder="0" applyAlignment="0" applyProtection="0"/>
    <xf numFmtId="0" fontId="26" fillId="42" borderId="0" applyNumberFormat="0" applyBorder="0" applyAlignment="0" applyProtection="0"/>
    <xf numFmtId="0" fontId="27" fillId="54" borderId="0" applyNumberFormat="0" applyBorder="0" applyAlignment="0" applyProtection="0"/>
    <xf numFmtId="0" fontId="87" fillId="31" borderId="0" applyNumberFormat="0" applyBorder="0" applyAlignment="0" applyProtection="0"/>
    <xf numFmtId="0" fontId="27" fillId="54" borderId="0" applyNumberFormat="0" applyBorder="0" applyAlignment="0" applyProtection="0"/>
    <xf numFmtId="0" fontId="39" fillId="67" borderId="0"/>
    <xf numFmtId="0" fontId="27" fillId="31" borderId="0"/>
    <xf numFmtId="0" fontId="103" fillId="44" borderId="0"/>
    <xf numFmtId="0" fontId="60" fillId="0" borderId="0"/>
    <xf numFmtId="0" fontId="27" fillId="31" borderId="0" applyNumberFormat="0" applyBorder="0" applyAlignment="0" applyProtection="0"/>
    <xf numFmtId="0" fontId="27" fillId="31" borderId="0" applyNumberFormat="0" applyBorder="0" applyAlignment="0" applyProtection="0"/>
    <xf numFmtId="0" fontId="65" fillId="68" borderId="12" applyNumberFormat="0" applyAlignment="0" applyProtection="0"/>
    <xf numFmtId="0" fontId="88" fillId="43" borderId="12" applyNumberFormat="0" applyAlignment="0" applyProtection="0"/>
    <xf numFmtId="0" fontId="88" fillId="43" borderId="12" applyNumberFormat="0" applyAlignment="0" applyProtection="0"/>
    <xf numFmtId="0" fontId="88" fillId="43" borderId="12" applyNumberFormat="0" applyAlignment="0" applyProtection="0"/>
    <xf numFmtId="0" fontId="88" fillId="43" borderId="12" applyNumberFormat="0" applyAlignment="0" applyProtection="0"/>
    <xf numFmtId="0" fontId="88" fillId="43" borderId="12" applyNumberFormat="0" applyAlignment="0" applyProtection="0"/>
    <xf numFmtId="0" fontId="88" fillId="43" borderId="12" applyNumberFormat="0" applyAlignment="0" applyProtection="0"/>
    <xf numFmtId="0" fontId="88" fillId="43" borderId="12" applyNumberFormat="0" applyAlignment="0" applyProtection="0"/>
    <xf numFmtId="0" fontId="65" fillId="68" borderId="12" applyNumberFormat="0" applyAlignment="0" applyProtection="0"/>
    <xf numFmtId="0" fontId="88" fillId="43" borderId="12" applyNumberFormat="0" applyAlignment="0" applyProtection="0"/>
    <xf numFmtId="0" fontId="88" fillId="43" borderId="12" applyNumberFormat="0" applyAlignment="0" applyProtection="0"/>
    <xf numFmtId="0" fontId="88" fillId="43" borderId="12" applyNumberFormat="0" applyAlignment="0" applyProtection="0"/>
    <xf numFmtId="0" fontId="88"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6" fillId="0" borderId="13" applyNumberFormat="0" applyFill="0" applyAlignment="0" applyProtection="0"/>
    <xf numFmtId="0" fontId="90" fillId="0" borderId="13" applyNumberFormat="0" applyFill="0" applyAlignment="0" applyProtection="0"/>
    <xf numFmtId="0" fontId="66" fillId="0" borderId="13" applyNumberFormat="0" applyFill="0" applyAlignment="0" applyProtection="0"/>
    <xf numFmtId="0" fontId="89" fillId="0" borderId="0" applyNumberFormat="0" applyFill="0" applyBorder="0" applyAlignment="0" applyProtection="0"/>
    <xf numFmtId="0" fontId="91" fillId="0" borderId="14" applyNumberFormat="0" applyFill="0" applyAlignment="0" applyProtection="0"/>
    <xf numFmtId="0" fontId="92" fillId="0" borderId="15" applyNumberFormat="0" applyFill="0" applyAlignment="0" applyProtection="0"/>
    <xf numFmtId="0" fontId="92" fillId="0" borderId="0" applyNumberFormat="0" applyFill="0" applyBorder="0" applyAlignment="0" applyProtection="0"/>
    <xf numFmtId="0" fontId="19" fillId="0" borderId="0" applyNumberFormat="0" applyFill="0" applyBorder="0" applyAlignment="0" applyProtection="0"/>
    <xf numFmtId="0" fontId="60" fillId="0" borderId="0"/>
    <xf numFmtId="0" fontId="40" fillId="0" borderId="0" applyNumberFormat="0" applyFill="0" applyBorder="0" applyProtection="0"/>
    <xf numFmtId="0" fontId="40" fillId="0" borderId="0" applyNumberFormat="0" applyFill="0" applyBorder="0" applyProtection="0"/>
    <xf numFmtId="0" fontId="40" fillId="0" borderId="0" applyNumberFormat="0" applyFill="0" applyBorder="0" applyProtection="0"/>
    <xf numFmtId="0" fontId="3" fillId="0" borderId="0"/>
    <xf numFmtId="0" fontId="3" fillId="0" borderId="0"/>
    <xf numFmtId="0" fontId="77" fillId="0" borderId="0"/>
    <xf numFmtId="0" fontId="84" fillId="0" borderId="0"/>
    <xf numFmtId="0" fontId="84" fillId="0" borderId="0"/>
    <xf numFmtId="0" fontId="3" fillId="0" borderId="0"/>
    <xf numFmtId="0" fontId="17" fillId="0" borderId="0"/>
    <xf numFmtId="0" fontId="25" fillId="0" borderId="0"/>
    <xf numFmtId="0" fontId="84" fillId="0" borderId="0"/>
    <xf numFmtId="0" fontId="4" fillId="0" borderId="0"/>
    <xf numFmtId="0" fontId="25" fillId="0" borderId="0" applyNumberFormat="0" applyFill="0" applyBorder="0" applyProtection="0"/>
    <xf numFmtId="0" fontId="25" fillId="0" borderId="0" applyNumberFormat="0" applyFill="0" applyBorder="0" applyProtection="0"/>
    <xf numFmtId="0" fontId="25" fillId="0" borderId="0"/>
    <xf numFmtId="0" fontId="3" fillId="0" borderId="0"/>
    <xf numFmtId="0" fontId="3" fillId="0" borderId="0"/>
    <xf numFmtId="0" fontId="25" fillId="0" borderId="0" applyNumberFormat="0" applyFill="0" applyBorder="0" applyProtection="0"/>
    <xf numFmtId="0" fontId="3" fillId="0" borderId="0"/>
    <xf numFmtId="0" fontId="62" fillId="0" borderId="0"/>
    <xf numFmtId="0" fontId="60" fillId="0" borderId="0"/>
    <xf numFmtId="0" fontId="62" fillId="0" borderId="0"/>
    <xf numFmtId="0" fontId="3" fillId="0" borderId="0"/>
    <xf numFmtId="0" fontId="3" fillId="0" borderId="0"/>
    <xf numFmtId="0" fontId="60" fillId="0" borderId="0"/>
    <xf numFmtId="0" fontId="28" fillId="69" borderId="0" applyNumberFormat="0" applyBorder="0" applyAlignment="0" applyProtection="0"/>
    <xf numFmtId="0" fontId="93" fillId="44" borderId="0" applyNumberFormat="0" applyBorder="0" applyAlignment="0" applyProtection="0"/>
    <xf numFmtId="0" fontId="28" fillId="69" borderId="0" applyNumberFormat="0" applyBorder="0" applyAlignment="0" applyProtection="0"/>
    <xf numFmtId="0" fontId="25" fillId="0" borderId="0"/>
    <xf numFmtId="0" fontId="17" fillId="0" borderId="0"/>
    <xf numFmtId="0" fontId="25" fillId="0" borderId="0"/>
    <xf numFmtId="0" fontId="3" fillId="0" borderId="0"/>
    <xf numFmtId="9" fontId="25" fillId="0" borderId="0" applyFont="0" applyFill="0" applyBorder="0" applyAlignment="0" applyProtection="0"/>
    <xf numFmtId="175" fontId="3" fillId="0" borderId="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84" fillId="70" borderId="16" applyNumberFormat="0" applyFon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84" fillId="70" borderId="16" applyNumberFormat="0" applyFon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84" fillId="70" borderId="16" applyNumberFormat="0" applyFon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84" fillId="70" borderId="16" applyNumberFormat="0" applyFon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94" fillId="0" borderId="0" applyNumberFormat="0" applyFill="0" applyBorder="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65" fillId="43" borderId="12" applyNumberFormat="0" applyAlignment="0" applyProtection="0"/>
    <xf numFmtId="0" fontId="95" fillId="0" borderId="0" applyNumberFormat="0" applyFill="0" applyBorder="0" applyAlignment="0" applyProtection="0"/>
    <xf numFmtId="0" fontId="26" fillId="71" borderId="0" applyNumberFormat="0" applyBorder="0" applyAlignment="0" applyProtection="0"/>
    <xf numFmtId="0" fontId="86" fillId="46" borderId="0" applyNumberFormat="0" applyBorder="0" applyAlignment="0" applyProtection="0"/>
    <xf numFmtId="0" fontId="26" fillId="71" borderId="0" applyNumberFormat="0" applyBorder="0" applyAlignment="0" applyProtection="0"/>
    <xf numFmtId="0" fontId="26" fillId="72" borderId="0" applyNumberFormat="0" applyBorder="0" applyAlignment="0" applyProtection="0"/>
    <xf numFmtId="0" fontId="86" fillId="47" borderId="0" applyNumberFormat="0" applyBorder="0" applyAlignment="0" applyProtection="0"/>
    <xf numFmtId="0" fontId="26" fillId="72" borderId="0" applyNumberFormat="0" applyBorder="0" applyAlignment="0" applyProtection="0"/>
    <xf numFmtId="0" fontId="26" fillId="73" borderId="0" applyNumberFormat="0" applyBorder="0" applyAlignment="0" applyProtection="0"/>
    <xf numFmtId="0" fontId="86" fillId="48" borderId="0" applyNumberFormat="0" applyBorder="0" applyAlignment="0" applyProtection="0"/>
    <xf numFmtId="0" fontId="26" fillId="73" borderId="0" applyNumberFormat="0" applyBorder="0" applyAlignment="0" applyProtection="0"/>
    <xf numFmtId="0" fontId="26" fillId="64" borderId="0" applyNumberFormat="0" applyBorder="0" applyAlignment="0" applyProtection="0"/>
    <xf numFmtId="0" fontId="86" fillId="40" borderId="0" applyNumberFormat="0" applyBorder="0" applyAlignment="0" applyProtection="0"/>
    <xf numFmtId="0" fontId="26" fillId="64" borderId="0" applyNumberFormat="0" applyBorder="0" applyAlignment="0" applyProtection="0"/>
    <xf numFmtId="0" fontId="26" fillId="65" borderId="0" applyNumberFormat="0" applyBorder="0" applyAlignment="0" applyProtection="0"/>
    <xf numFmtId="0" fontId="86" fillId="41" borderId="0" applyNumberFormat="0" applyBorder="0" applyAlignment="0" applyProtection="0"/>
    <xf numFmtId="0" fontId="26" fillId="65" borderId="0" applyNumberFormat="0" applyBorder="0" applyAlignment="0" applyProtection="0"/>
    <xf numFmtId="0" fontId="26" fillId="74" borderId="0" applyNumberFormat="0" applyBorder="0" applyAlignment="0" applyProtection="0"/>
    <xf numFmtId="0" fontId="86" fillId="49" borderId="0" applyNumberFormat="0" applyBorder="0" applyAlignment="0" applyProtection="0"/>
    <xf numFmtId="0" fontId="26" fillId="74" borderId="0" applyNumberFormat="0" applyBorder="0" applyAlignment="0" applyProtection="0"/>
    <xf numFmtId="0" fontId="96" fillId="0" borderId="17" applyNumberFormat="0" applyFill="0" applyAlignment="0" applyProtection="0"/>
    <xf numFmtId="0" fontId="72" fillId="75" borderId="18" applyNumberFormat="0" applyAlignment="0" applyProtection="0"/>
    <xf numFmtId="0" fontId="97" fillId="50" borderId="18" applyNumberFormat="0" applyAlignment="0" applyProtection="0"/>
    <xf numFmtId="0" fontId="72" fillId="75" borderId="18" applyNumberFormat="0" applyAlignment="0" applyProtection="0"/>
    <xf numFmtId="0" fontId="73" fillId="68" borderId="19" applyNumberFormat="0" applyAlignment="0" applyProtection="0"/>
    <xf numFmtId="0" fontId="98" fillId="43" borderId="19" applyNumberFormat="0" applyAlignment="0" applyProtection="0"/>
    <xf numFmtId="0" fontId="98" fillId="43" borderId="19" applyNumberFormat="0" applyAlignment="0" applyProtection="0"/>
    <xf numFmtId="0" fontId="98" fillId="43" borderId="19" applyNumberFormat="0" applyAlignment="0" applyProtection="0"/>
    <xf numFmtId="0" fontId="98" fillId="43" borderId="19" applyNumberFormat="0" applyAlignment="0" applyProtection="0"/>
    <xf numFmtId="0" fontId="98" fillId="43" borderId="19" applyNumberFormat="0" applyAlignment="0" applyProtection="0"/>
    <xf numFmtId="0" fontId="98" fillId="43" borderId="19" applyNumberFormat="0" applyAlignment="0" applyProtection="0"/>
    <xf numFmtId="0" fontId="98" fillId="43" borderId="19" applyNumberFormat="0" applyAlignment="0" applyProtection="0"/>
    <xf numFmtId="0" fontId="73" fillId="68" borderId="19" applyNumberFormat="0" applyAlignment="0" applyProtection="0"/>
    <xf numFmtId="0" fontId="98" fillId="43" borderId="19" applyNumberFormat="0" applyAlignment="0" applyProtection="0"/>
    <xf numFmtId="0" fontId="98" fillId="43" borderId="19" applyNumberFormat="0" applyAlignment="0" applyProtection="0"/>
    <xf numFmtId="0" fontId="98" fillId="43" borderId="19" applyNumberFormat="0" applyAlignment="0" applyProtection="0"/>
    <xf numFmtId="0" fontId="98" fillId="43" borderId="19" applyNumberFormat="0" applyAlignment="0" applyProtection="0"/>
    <xf numFmtId="0" fontId="74" fillId="53" borderId="0" applyNumberFormat="0" applyBorder="0" applyAlignment="0" applyProtection="0"/>
    <xf numFmtId="0" fontId="99" fillId="30" borderId="0" applyNumberFormat="0" applyBorder="0" applyAlignment="0" applyProtection="0"/>
    <xf numFmtId="0" fontId="74" fillId="53" borderId="0" applyNumberFormat="0" applyBorder="0" applyAlignment="0" applyProtection="0"/>
    <xf numFmtId="0" fontId="100" fillId="0" borderId="0"/>
    <xf numFmtId="0" fontId="19" fillId="0" borderId="0" applyNumberFormat="0" applyFill="0" applyBorder="0" applyAlignment="0" applyProtection="0"/>
    <xf numFmtId="43" fontId="25" fillId="0" borderId="0" applyFont="0" applyFill="0" applyBorder="0" applyAlignment="0" applyProtection="0"/>
    <xf numFmtId="0" fontId="75" fillId="58" borderId="19" applyNumberFormat="0" applyAlignment="0" applyProtection="0"/>
    <xf numFmtId="0" fontId="101" fillId="34" borderId="19" applyNumberFormat="0" applyAlignment="0" applyProtection="0"/>
    <xf numFmtId="0" fontId="101" fillId="34" borderId="19" applyNumberFormat="0" applyAlignment="0" applyProtection="0"/>
    <xf numFmtId="0" fontId="101" fillId="34" borderId="19" applyNumberFormat="0" applyAlignment="0" applyProtection="0"/>
    <xf numFmtId="0" fontId="101" fillId="34" borderId="19" applyNumberFormat="0" applyAlignment="0" applyProtection="0"/>
    <xf numFmtId="0" fontId="101" fillId="34" borderId="19" applyNumberFormat="0" applyAlignment="0" applyProtection="0"/>
    <xf numFmtId="0" fontId="101" fillId="34" borderId="19" applyNumberFormat="0" applyAlignment="0" applyProtection="0"/>
    <xf numFmtId="0" fontId="101" fillId="34" borderId="19" applyNumberFormat="0" applyAlignment="0" applyProtection="0"/>
    <xf numFmtId="0" fontId="75" fillId="58" borderId="19" applyNumberFormat="0" applyAlignment="0" applyProtection="0"/>
    <xf numFmtId="0" fontId="101" fillId="34" borderId="19" applyNumberFormat="0" applyAlignment="0" applyProtection="0"/>
    <xf numFmtId="0" fontId="101" fillId="34" borderId="19" applyNumberFormat="0" applyAlignment="0" applyProtection="0"/>
    <xf numFmtId="0" fontId="101" fillId="34" borderId="19" applyNumberFormat="0" applyAlignment="0" applyProtection="0"/>
    <xf numFmtId="0" fontId="101" fillId="34" borderId="19" applyNumberFormat="0" applyAlignment="0" applyProtection="0"/>
    <xf numFmtId="0" fontId="102" fillId="0" borderId="20" applyNumberFormat="0" applyFill="0" applyAlignment="0" applyProtection="0"/>
    <xf numFmtId="0" fontId="102" fillId="0" borderId="20" applyNumberFormat="0" applyFill="0" applyAlignment="0" applyProtection="0"/>
    <xf numFmtId="0" fontId="102" fillId="0" borderId="20" applyNumberFormat="0" applyFill="0" applyAlignment="0" applyProtection="0"/>
    <xf numFmtId="0" fontId="102" fillId="0" borderId="20" applyNumberFormat="0" applyFill="0" applyAlignment="0" applyProtection="0"/>
    <xf numFmtId="0" fontId="102" fillId="0" borderId="20" applyNumberFormat="0" applyFill="0" applyAlignment="0" applyProtection="0"/>
    <xf numFmtId="0" fontId="102" fillId="0" borderId="20" applyNumberFormat="0" applyFill="0" applyAlignment="0" applyProtection="0"/>
    <xf numFmtId="0" fontId="102" fillId="0" borderId="20" applyNumberFormat="0" applyFill="0" applyAlignment="0" applyProtection="0"/>
    <xf numFmtId="0" fontId="29" fillId="0" borderId="20" applyNumberFormat="0" applyFill="0" applyAlignment="0" applyProtection="0"/>
    <xf numFmtId="0" fontId="102" fillId="0" borderId="20" applyNumberFormat="0" applyFill="0" applyAlignment="0" applyProtection="0"/>
    <xf numFmtId="0" fontId="102" fillId="0" borderId="20" applyNumberFormat="0" applyFill="0" applyAlignment="0" applyProtection="0"/>
    <xf numFmtId="0" fontId="102" fillId="0" borderId="20" applyNumberFormat="0" applyFill="0" applyAlignment="0" applyProtection="0"/>
    <xf numFmtId="0" fontId="102" fillId="0" borderId="20" applyNumberFormat="0" applyFill="0" applyAlignment="0" applyProtection="0"/>
    <xf numFmtId="0" fontId="69" fillId="0" borderId="0" applyNumberFormat="0" applyFill="0" applyBorder="0" applyAlignment="0" applyProtection="0"/>
    <xf numFmtId="43" fontId="25" fillId="0" borderId="0" applyFont="0" applyFill="0" applyBorder="0" applyAlignment="0" applyProtection="0"/>
    <xf numFmtId="0" fontId="106" fillId="0" borderId="0"/>
    <xf numFmtId="0" fontId="3" fillId="0" borderId="0"/>
    <xf numFmtId="0" fontId="107" fillId="0" borderId="0">
      <alignment vertical="center"/>
    </xf>
    <xf numFmtId="0" fontId="106" fillId="0" borderId="0"/>
    <xf numFmtId="0" fontId="108" fillId="76" borderId="0" applyNumberFormat="0" applyFont="0" applyFill="0" applyBorder="0" applyAlignment="0" applyProtection="0">
      <alignment horizontal="left" vertical="top" wrapText="1"/>
    </xf>
    <xf numFmtId="0" fontId="108" fillId="76" borderId="0" applyNumberFormat="0" applyFont="0" applyFill="0" applyBorder="0" applyAlignment="0" applyProtection="0">
      <alignment horizontal="left" vertical="top" wrapText="1"/>
    </xf>
    <xf numFmtId="0" fontId="108" fillId="76" borderId="0" applyNumberFormat="0" applyFont="0" applyFill="0" applyBorder="0" applyAlignment="0" applyProtection="0">
      <alignment horizontal="left" vertical="top" wrapText="1"/>
    </xf>
    <xf numFmtId="0" fontId="108" fillId="76" borderId="0" applyNumberFormat="0" applyFont="0" applyFill="0" applyBorder="0" applyAlignment="0" applyProtection="0">
      <alignment horizontal="left" vertical="top" wrapText="1"/>
    </xf>
    <xf numFmtId="0" fontId="108" fillId="76" borderId="0" applyNumberFormat="0" applyFont="0" applyFill="0" applyBorder="0" applyAlignment="0" applyProtection="0">
      <alignment horizontal="left" vertical="top" wrapText="1"/>
    </xf>
    <xf numFmtId="0" fontId="108" fillId="76" borderId="0" applyNumberFormat="0" applyFont="0" applyFill="0" applyBorder="0" applyAlignment="0" applyProtection="0">
      <alignment horizontal="left" vertical="top" wrapText="1"/>
    </xf>
    <xf numFmtId="0" fontId="108"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10" fillId="0" borderId="0"/>
    <xf numFmtId="0" fontId="111" fillId="0" borderId="0"/>
    <xf numFmtId="0" fontId="1" fillId="0" borderId="0"/>
    <xf numFmtId="167" fontId="4" fillId="0" borderId="0" applyFont="0" applyFill="0" applyBorder="0" applyAlignment="0" applyProtection="0"/>
    <xf numFmtId="3" fontId="120" fillId="0" borderId="0" applyNumberFormat="0" applyFont="0" applyFill="0" applyBorder="0" applyAlignment="0" applyProtection="0"/>
    <xf numFmtId="183" fontId="118" fillId="0" borderId="0" applyFont="0" applyFill="0" applyBorder="0" applyAlignment="0" applyProtection="0">
      <alignment horizontal="right" vertical="top"/>
    </xf>
    <xf numFmtId="0" fontId="117" fillId="0" borderId="0" applyNumberFormat="0" applyFill="0" applyBorder="0" applyAlignment="0" applyProtection="0">
      <alignment vertical="top"/>
      <protection locked="0"/>
    </xf>
    <xf numFmtId="0" fontId="123" fillId="0" borderId="0" applyNumberFormat="0" applyFill="0" applyBorder="0" applyAlignment="0" applyProtection="0">
      <alignment vertical="top"/>
      <protection locked="0"/>
    </xf>
    <xf numFmtId="0" fontId="3" fillId="0" borderId="0"/>
    <xf numFmtId="0" fontId="3" fillId="0" borderId="0"/>
    <xf numFmtId="0" fontId="17" fillId="0" borderId="0"/>
    <xf numFmtId="0" fontId="122" fillId="0" borderId="0" applyNumberFormat="0" applyFill="0" applyBorder="0" applyAlignment="0" applyProtection="0">
      <alignment vertical="top"/>
      <protection locked="0"/>
    </xf>
    <xf numFmtId="0" fontId="3" fillId="0" borderId="0"/>
    <xf numFmtId="0" fontId="116" fillId="0" borderId="0"/>
    <xf numFmtId="166" fontId="17" fillId="0" borderId="0" applyFont="0" applyFill="0" applyBorder="0" applyAlignment="0" applyProtection="0"/>
    <xf numFmtId="182" fontId="17" fillId="0" borderId="0" applyFont="0" applyFill="0" applyBorder="0" applyAlignment="0" applyProtection="0"/>
    <xf numFmtId="3" fontId="120" fillId="0" borderId="0" applyNumberFormat="0" applyFont="0" applyFill="0" applyBorder="0" applyAlignment="0" applyProtection="0"/>
    <xf numFmtId="3" fontId="120" fillId="0" borderId="0" applyNumberFormat="0" applyFont="0" applyFill="0" applyBorder="0" applyAlignment="0" applyProtection="0"/>
    <xf numFmtId="3" fontId="120" fillId="0" borderId="0" applyNumberFormat="0" applyFont="0" applyFill="0" applyBorder="0" applyAlignment="0" applyProtection="0"/>
    <xf numFmtId="0" fontId="45" fillId="0" borderId="0"/>
    <xf numFmtId="0" fontId="17" fillId="0" borderId="0"/>
    <xf numFmtId="0" fontId="3" fillId="0" borderId="0"/>
    <xf numFmtId="0" fontId="119" fillId="0" borderId="0"/>
    <xf numFmtId="167" fontId="45" fillId="0" borderId="0" applyFont="0" applyFill="0" applyBorder="0" applyAlignment="0" applyProtection="0"/>
    <xf numFmtId="167" fontId="45" fillId="0" borderId="0" applyFont="0" applyFill="0" applyBorder="0" applyAlignment="0" applyProtection="0"/>
    <xf numFmtId="184" fontId="121" fillId="0" borderId="0"/>
    <xf numFmtId="167" fontId="45" fillId="0" borderId="0" applyFont="0" applyFill="0" applyBorder="0" applyAlignment="0" applyProtection="0"/>
    <xf numFmtId="9" fontId="3" fillId="0" borderId="0" applyFont="0" applyFill="0" applyBorder="0" applyAlignment="0" applyProtection="0"/>
    <xf numFmtId="166" fontId="3"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0" fontId="130" fillId="0" borderId="0"/>
    <xf numFmtId="186" fontId="3" fillId="0" borderId="0" applyFont="0" applyFill="0" applyBorder="0" applyAlignment="0" applyProtection="0"/>
    <xf numFmtId="186" fontId="4" fillId="0" borderId="0" applyFont="0" applyFill="0" applyBorder="0" applyAlignment="0" applyProtection="0"/>
    <xf numFmtId="164" fontId="131" fillId="0" borderId="0" applyFont="0" applyFill="0" applyBorder="0" applyAlignment="0" applyProtection="0"/>
    <xf numFmtId="0" fontId="132" fillId="77" borderId="0" applyAlignment="0">
      <alignment horizontal="center" vertical="center"/>
    </xf>
    <xf numFmtId="0" fontId="40" fillId="0" borderId="0"/>
    <xf numFmtId="0" fontId="4" fillId="0" borderId="0"/>
    <xf numFmtId="0" fontId="133" fillId="0" borderId="0"/>
    <xf numFmtId="9" fontId="131" fillId="0" borderId="0" applyFont="0" applyFill="0" applyBorder="0" applyAlignment="0" applyProtection="0"/>
    <xf numFmtId="173" fontId="131" fillId="0" borderId="0" applyFont="0" applyFill="0" applyBorder="0" applyAlignment="0" applyProtection="0"/>
    <xf numFmtId="0" fontId="17" fillId="0" borderId="0"/>
  </cellStyleXfs>
  <cellXfs count="482">
    <xf numFmtId="0" fontId="0" fillId="0" borderId="0" xfId="0"/>
    <xf numFmtId="0" fontId="124" fillId="0" borderId="0" xfId="1485" applyNumberFormat="1" applyFont="1" applyFill="1" applyBorder="1" applyAlignment="1" applyProtection="1">
      <alignment horizontal="left" vertical="top" wrapText="1"/>
    </xf>
    <xf numFmtId="0" fontId="49" fillId="0" borderId="0" xfId="1485" applyNumberFormat="1" applyFont="1" applyFill="1" applyBorder="1" applyAlignment="1" applyProtection="1">
      <alignment horizontal="left" vertical="top" wrapText="1"/>
    </xf>
    <xf numFmtId="0" fontId="52" fillId="0" borderId="0" xfId="1485" applyNumberFormat="1" applyFont="1" applyFill="1" applyBorder="1" applyAlignment="1" applyProtection="1">
      <alignment horizontal="left" vertical="top" wrapText="1"/>
    </xf>
    <xf numFmtId="180" fontId="46" fillId="0" borderId="0" xfId="1520" applyNumberFormat="1" applyFont="1" applyFill="1" applyBorder="1" applyAlignment="1" applyProtection="1">
      <alignment horizontal="center" vertical="top"/>
    </xf>
    <xf numFmtId="180" fontId="46" fillId="0" borderId="0" xfId="1530" applyNumberFormat="1" applyFont="1" applyFill="1" applyBorder="1" applyAlignment="1" applyProtection="1">
      <alignment horizontal="center" vertical="top"/>
    </xf>
    <xf numFmtId="0" fontId="52" fillId="0" borderId="0" xfId="657" applyNumberFormat="1" applyFont="1" applyFill="1" applyBorder="1" applyAlignment="1" applyProtection="1">
      <alignment horizontal="center" vertical="top"/>
    </xf>
    <xf numFmtId="180" fontId="46" fillId="0" borderId="0" xfId="1525" applyNumberFormat="1" applyFont="1" applyFill="1" applyBorder="1" applyAlignment="1" applyProtection="1">
      <alignment horizontal="center" vertical="top"/>
    </xf>
    <xf numFmtId="4" fontId="52" fillId="0" borderId="0" xfId="1530" applyNumberFormat="1" applyFont="1" applyFill="1" applyBorder="1" applyAlignment="1" applyProtection="1">
      <alignment horizontal="center" vertical="top"/>
      <protection locked="0"/>
    </xf>
    <xf numFmtId="4" fontId="46" fillId="0" borderId="0" xfId="1530" applyNumberFormat="1" applyFont="1" applyFill="1" applyBorder="1" applyAlignment="1" applyProtection="1">
      <alignment horizontal="center" vertical="top"/>
      <protection locked="0"/>
    </xf>
    <xf numFmtId="4" fontId="46" fillId="0" borderId="0" xfId="1525" applyNumberFormat="1" applyFont="1" applyFill="1" applyBorder="1" applyAlignment="1" applyProtection="1">
      <alignment horizontal="center" vertical="top"/>
      <protection locked="0"/>
    </xf>
    <xf numFmtId="4" fontId="52" fillId="0" borderId="0" xfId="1549" applyNumberFormat="1" applyFont="1" applyFill="1" applyBorder="1" applyAlignment="1" applyProtection="1">
      <alignment horizontal="center" vertical="top"/>
      <protection locked="0"/>
    </xf>
    <xf numFmtId="0" fontId="46" fillId="0" borderId="0" xfId="0" applyFont="1"/>
    <xf numFmtId="0" fontId="47" fillId="0" borderId="0" xfId="0" applyFont="1" applyAlignment="1">
      <alignment horizontal="center" vertical="center"/>
    </xf>
    <xf numFmtId="0" fontId="47" fillId="0" borderId="0" xfId="0" applyFont="1" applyAlignment="1">
      <alignment horizontal="left" vertical="center"/>
    </xf>
    <xf numFmtId="0" fontId="46" fillId="0" borderId="0" xfId="0" applyFont="1" applyAlignment="1">
      <alignment horizontal="right" vertical="top" wrapText="1"/>
    </xf>
    <xf numFmtId="165" fontId="52" fillId="0" borderId="0" xfId="0" applyNumberFormat="1" applyFont="1" applyAlignment="1" applyProtection="1">
      <alignment horizontal="right" vertical="top" wrapText="1"/>
      <protection locked="0"/>
    </xf>
    <xf numFmtId="0" fontId="52" fillId="0" borderId="0" xfId="0" applyFont="1" applyAlignment="1">
      <alignment horizontal="right" vertical="top" wrapText="1"/>
    </xf>
    <xf numFmtId="165" fontId="52" fillId="0" borderId="0" xfId="1" applyNumberFormat="1" applyFont="1" applyAlignment="1" applyProtection="1">
      <alignment horizontal="right" vertical="top" wrapText="1"/>
      <protection locked="0"/>
    </xf>
    <xf numFmtId="165" fontId="158" fillId="0" borderId="0" xfId="1" applyNumberFormat="1" applyFont="1" applyAlignment="1" applyProtection="1">
      <alignment horizontal="right" vertical="top" wrapText="1"/>
      <protection locked="0"/>
    </xf>
    <xf numFmtId="0" fontId="47" fillId="0" borderId="0" xfId="0" applyFont="1" applyAlignment="1">
      <alignment horizontal="right" vertical="center"/>
    </xf>
    <xf numFmtId="0" fontId="47" fillId="0" borderId="0" xfId="0" applyFont="1" applyAlignment="1">
      <alignment vertical="center"/>
    </xf>
    <xf numFmtId="0" fontId="46" fillId="0" borderId="0" xfId="0" applyFont="1" applyAlignment="1">
      <alignment vertical="center"/>
    </xf>
    <xf numFmtId="0" fontId="48" fillId="0" borderId="0" xfId="0" applyFont="1" applyAlignment="1">
      <alignment vertical="center"/>
    </xf>
    <xf numFmtId="0" fontId="47" fillId="0" borderId="0" xfId="0" applyFont="1"/>
    <xf numFmtId="0" fontId="49" fillId="0" borderId="0" xfId="578" quotePrefix="1" applyFont="1" applyAlignment="1">
      <alignment horizontal="left" vertical="top" wrapText="1"/>
    </xf>
    <xf numFmtId="0" fontId="48" fillId="0" borderId="0" xfId="0" applyFont="1"/>
    <xf numFmtId="4" fontId="114" fillId="0" borderId="0" xfId="0" applyNumberFormat="1" applyFont="1" applyAlignment="1">
      <alignment horizontal="right" vertical="top" wrapText="1"/>
    </xf>
    <xf numFmtId="0" fontId="50" fillId="0" borderId="0" xfId="1" applyFont="1" applyAlignment="1">
      <alignment wrapText="1"/>
    </xf>
    <xf numFmtId="0" fontId="48" fillId="0" borderId="0" xfId="0" applyFont="1" applyAlignment="1">
      <alignment horizontal="center" vertical="center"/>
    </xf>
    <xf numFmtId="0" fontId="51" fillId="0" borderId="0" xfId="1" applyFont="1" applyAlignment="1">
      <alignment horizontal="right" vertical="top" wrapText="1"/>
    </xf>
    <xf numFmtId="165" fontId="49" fillId="0" borderId="0" xfId="1" applyNumberFormat="1" applyFont="1" applyAlignment="1" applyProtection="1">
      <alignment horizontal="right" vertical="top" wrapText="1"/>
      <protection locked="0"/>
    </xf>
    <xf numFmtId="0" fontId="49" fillId="0" borderId="0" xfId="1" applyFont="1" applyAlignment="1">
      <alignment horizontal="right" vertical="top" wrapText="1"/>
    </xf>
    <xf numFmtId="0" fontId="49" fillId="0" borderId="0" xfId="1" applyFont="1" applyAlignment="1">
      <alignment wrapText="1"/>
    </xf>
    <xf numFmtId="0" fontId="63" fillId="0" borderId="0" xfId="0" applyFont="1" applyAlignment="1">
      <alignment horizontal="center" vertical="center"/>
    </xf>
    <xf numFmtId="0" fontId="63" fillId="0" borderId="0" xfId="0" applyFont="1" applyAlignment="1">
      <alignment horizontal="right" vertical="top" wrapText="1"/>
    </xf>
    <xf numFmtId="165" fontId="104" fillId="0" borderId="0" xfId="0" applyNumberFormat="1" applyFont="1" applyAlignment="1" applyProtection="1">
      <alignment horizontal="right" vertical="top" wrapText="1"/>
      <protection locked="0"/>
    </xf>
    <xf numFmtId="4" fontId="52" fillId="0" borderId="0" xfId="241" applyNumberFormat="1" applyFont="1" applyAlignment="1">
      <alignment horizontal="justify" vertical="top" wrapText="1"/>
    </xf>
    <xf numFmtId="0" fontId="48" fillId="0" borderId="0" xfId="0" applyFont="1" applyAlignment="1">
      <alignment horizontal="right" vertical="top" wrapText="1"/>
    </xf>
    <xf numFmtId="165" fontId="105" fillId="0" borderId="0" xfId="0" applyNumberFormat="1" applyFont="1" applyAlignment="1" applyProtection="1">
      <alignment horizontal="right" vertical="top" wrapText="1"/>
      <protection locked="0"/>
    </xf>
    <xf numFmtId="0" fontId="105" fillId="0" borderId="0" xfId="0" applyFont="1" applyAlignment="1">
      <alignment horizontal="right" vertical="top" wrapText="1"/>
    </xf>
    <xf numFmtId="49" fontId="49" fillId="0" borderId="0" xfId="229" applyNumberFormat="1" applyFont="1" applyAlignment="1">
      <alignment vertical="top" wrapText="1"/>
    </xf>
    <xf numFmtId="49" fontId="52" fillId="0" borderId="0" xfId="229" applyNumberFormat="1" applyFont="1" applyAlignment="1">
      <alignment vertical="top" wrapText="1"/>
    </xf>
    <xf numFmtId="49" fontId="52" fillId="0" borderId="0" xfId="229" quotePrefix="1" applyNumberFormat="1" applyFont="1" applyAlignment="1">
      <alignment vertical="top" wrapText="1"/>
    </xf>
    <xf numFmtId="0" fontId="52" fillId="0" borderId="0" xfId="1" applyFont="1" applyAlignment="1">
      <alignment horizontal="right" vertical="top" wrapText="1"/>
    </xf>
    <xf numFmtId="165" fontId="52" fillId="0" borderId="0" xfId="1" applyNumberFormat="1" applyFont="1" applyAlignment="1">
      <alignment horizontal="right" vertical="top" wrapText="1"/>
    </xf>
    <xf numFmtId="0" fontId="47" fillId="0" borderId="0" xfId="0" applyFont="1" applyAlignment="1">
      <alignment wrapText="1"/>
    </xf>
    <xf numFmtId="0" fontId="145" fillId="0" borderId="0" xfId="0" applyFont="1" applyAlignment="1">
      <alignment horizontal="center" vertical="center"/>
    </xf>
    <xf numFmtId="49" fontId="52" fillId="0" borderId="0" xfId="1" applyNumberFormat="1" applyFont="1" applyAlignment="1">
      <alignment horizontal="left" vertical="top" wrapText="1"/>
    </xf>
    <xf numFmtId="0" fontId="141" fillId="0" borderId="0" xfId="1" applyFont="1" applyAlignment="1">
      <alignment horizontal="right" vertical="top" wrapText="1"/>
    </xf>
    <xf numFmtId="165" fontId="141" fillId="0" borderId="0" xfId="1" applyNumberFormat="1" applyFont="1" applyAlignment="1" applyProtection="1">
      <alignment horizontal="right" vertical="top" wrapText="1"/>
      <protection locked="0"/>
    </xf>
    <xf numFmtId="49" fontId="138" fillId="0" borderId="0" xfId="1" applyNumberFormat="1" applyFont="1" applyAlignment="1">
      <alignment horizontal="left" vertical="top" wrapText="1"/>
    </xf>
    <xf numFmtId="165" fontId="141" fillId="0" borderId="0" xfId="1" applyNumberFormat="1" applyFont="1" applyAlignment="1">
      <alignment horizontal="right" vertical="top" wrapText="1"/>
    </xf>
    <xf numFmtId="49" fontId="141" fillId="0" borderId="0" xfId="1" applyNumberFormat="1" applyFont="1" applyAlignment="1">
      <alignment horizontal="left" wrapText="1"/>
    </xf>
    <xf numFmtId="165" fontId="146" fillId="0" borderId="0" xfId="1" applyNumberFormat="1" applyFont="1" applyAlignment="1" applyProtection="1">
      <alignment horizontal="right" vertical="top" wrapText="1"/>
      <protection locked="0"/>
    </xf>
    <xf numFmtId="165" fontId="146" fillId="0" borderId="0" xfId="1" applyNumberFormat="1" applyFont="1" applyAlignment="1">
      <alignment horizontal="right" vertical="top" wrapText="1"/>
    </xf>
    <xf numFmtId="0" fontId="49" fillId="0" borderId="1" xfId="578" quotePrefix="1" applyFont="1" applyBorder="1" applyAlignment="1">
      <alignment horizontal="left" vertical="top" wrapText="1"/>
    </xf>
    <xf numFmtId="0" fontId="54" fillId="0" borderId="1" xfId="578" applyFont="1" applyBorder="1" applyAlignment="1">
      <alignment horizontal="right" vertical="top" wrapText="1"/>
    </xf>
    <xf numFmtId="165" fontId="49" fillId="0" borderId="1" xfId="1" applyNumberFormat="1" applyFont="1" applyBorder="1" applyAlignment="1" applyProtection="1">
      <alignment horizontal="right" vertical="top" wrapText="1"/>
      <protection locked="0"/>
    </xf>
    <xf numFmtId="49" fontId="49" fillId="0" borderId="0" xfId="1" applyNumberFormat="1" applyFont="1" applyAlignment="1">
      <alignment horizontal="left" wrapText="1"/>
    </xf>
    <xf numFmtId="49" fontId="52" fillId="0" borderId="0" xfId="1" applyNumberFormat="1" applyFont="1" applyAlignment="1">
      <alignment horizontal="left" wrapText="1"/>
    </xf>
    <xf numFmtId="49" fontId="49" fillId="0" borderId="0" xfId="1" applyNumberFormat="1" applyFont="1" applyAlignment="1">
      <alignment horizontal="left" vertical="top" wrapText="1"/>
    </xf>
    <xf numFmtId="0" fontId="52" fillId="0" borderId="0" xfId="1486" applyFont="1" applyAlignment="1">
      <alignment vertical="top" wrapText="1"/>
    </xf>
    <xf numFmtId="0" fontId="52" fillId="0" borderId="0" xfId="1486" applyFont="1" applyAlignment="1">
      <alignment horizontal="left" vertical="top" wrapText="1"/>
    </xf>
    <xf numFmtId="0" fontId="49" fillId="0" borderId="0" xfId="1486" applyFont="1" applyAlignment="1">
      <alignment vertical="top"/>
    </xf>
    <xf numFmtId="4" fontId="52" fillId="0" borderId="0" xfId="1486" applyNumberFormat="1" applyFont="1" applyAlignment="1" applyProtection="1">
      <alignment vertical="top"/>
      <protection locked="0"/>
    </xf>
    <xf numFmtId="4" fontId="53" fillId="0" borderId="1" xfId="579" applyNumberFormat="1" applyFont="1" applyBorder="1" applyAlignment="1">
      <alignment horizontal="right" vertical="top" wrapText="1"/>
    </xf>
    <xf numFmtId="0" fontId="52" fillId="0" borderId="0" xfId="1" applyFont="1" applyAlignment="1">
      <alignment vertical="top" wrapText="1"/>
    </xf>
    <xf numFmtId="0" fontId="49" fillId="0" borderId="1" xfId="1" quotePrefix="1" applyFont="1" applyBorder="1" applyAlignment="1">
      <alignment horizontal="left" vertical="top" wrapText="1"/>
    </xf>
    <xf numFmtId="0" fontId="54" fillId="0" borderId="1" xfId="1" applyFont="1" applyBorder="1" applyAlignment="1">
      <alignment horizontal="right" vertical="top" wrapText="1"/>
    </xf>
    <xf numFmtId="165" fontId="49" fillId="0" borderId="1" xfId="1" applyNumberFormat="1" applyFont="1" applyBorder="1" applyAlignment="1">
      <alignment horizontal="right" vertical="top" wrapText="1"/>
    </xf>
    <xf numFmtId="165" fontId="158" fillId="0" borderId="1" xfId="1" applyNumberFormat="1" applyFont="1" applyBorder="1" applyAlignment="1" applyProtection="1">
      <alignment horizontal="right" vertical="top" wrapText="1"/>
      <protection locked="0"/>
    </xf>
    <xf numFmtId="0" fontId="49" fillId="0" borderId="0" xfId="1" quotePrefix="1" applyFont="1" applyAlignment="1">
      <alignment horizontal="left" vertical="top" wrapText="1"/>
    </xf>
    <xf numFmtId="0" fontId="54" fillId="0" borderId="0" xfId="1" applyFont="1" applyAlignment="1">
      <alignment horizontal="right" vertical="top" wrapText="1"/>
    </xf>
    <xf numFmtId="165" fontId="49" fillId="0" borderId="0" xfId="1" applyNumberFormat="1" applyFont="1" applyAlignment="1">
      <alignment horizontal="right" vertical="top" wrapText="1"/>
    </xf>
    <xf numFmtId="0" fontId="49" fillId="0" borderId="0" xfId="578" applyFont="1" applyAlignment="1">
      <alignment wrapText="1"/>
    </xf>
    <xf numFmtId="0" fontId="51" fillId="0" borderId="0" xfId="578" applyFont="1" applyAlignment="1">
      <alignment horizontal="right" vertical="top" wrapText="1"/>
    </xf>
    <xf numFmtId="165" fontId="52" fillId="0" borderId="0" xfId="579" applyNumberFormat="1" applyFont="1" applyAlignment="1" applyProtection="1">
      <alignment horizontal="right" vertical="top" wrapText="1"/>
      <protection locked="0"/>
    </xf>
    <xf numFmtId="165" fontId="49" fillId="0" borderId="0" xfId="578" applyNumberFormat="1" applyFont="1" applyAlignment="1">
      <alignment horizontal="right" vertical="top" wrapText="1"/>
    </xf>
    <xf numFmtId="0" fontId="55" fillId="0" borderId="0" xfId="105" applyFont="1" applyAlignment="1">
      <alignment vertical="top" wrapText="1"/>
    </xf>
    <xf numFmtId="0" fontId="52" fillId="0" borderId="0" xfId="105" applyFont="1" applyAlignment="1">
      <alignment wrapText="1"/>
    </xf>
    <xf numFmtId="0" fontId="52" fillId="0" borderId="0" xfId="594" applyFont="1" applyAlignment="1">
      <alignment horizontal="left" vertical="top" wrapText="1"/>
    </xf>
    <xf numFmtId="0" fontId="52" fillId="0" borderId="0" xfId="579" applyFont="1" applyAlignment="1">
      <alignment horizontal="right" vertical="top" wrapText="1"/>
    </xf>
    <xf numFmtId="165" fontId="52" fillId="0" borderId="0" xfId="579" applyNumberFormat="1" applyFont="1" applyAlignment="1">
      <alignment horizontal="right" vertical="top" wrapText="1"/>
    </xf>
    <xf numFmtId="0" fontId="141" fillId="0" borderId="0" xfId="597" applyFont="1" applyAlignment="1">
      <alignment horizontal="justify" vertical="top" wrapText="1"/>
    </xf>
    <xf numFmtId="0" fontId="141" fillId="0" borderId="0" xfId="579" applyFont="1" applyAlignment="1">
      <alignment horizontal="right" vertical="top" wrapText="1"/>
    </xf>
    <xf numFmtId="165" fontId="141" fillId="0" borderId="0" xfId="579" applyNumberFormat="1" applyFont="1" applyAlignment="1" applyProtection="1">
      <alignment horizontal="right" vertical="top" wrapText="1"/>
      <protection locked="0"/>
    </xf>
    <xf numFmtId="0" fontId="52" fillId="0" borderId="0" xfId="597" applyFont="1" applyAlignment="1">
      <alignment horizontal="justify" vertical="top" wrapText="1"/>
    </xf>
    <xf numFmtId="165" fontId="149" fillId="0" borderId="0" xfId="579" applyNumberFormat="1" applyFont="1" applyAlignment="1" applyProtection="1">
      <alignment horizontal="right" vertical="top" wrapText="1"/>
      <protection locked="0"/>
    </xf>
    <xf numFmtId="0" fontId="141" fillId="0" borderId="0" xfId="2" applyFont="1" applyAlignment="1">
      <alignment horizontal="justify" vertical="top"/>
    </xf>
    <xf numFmtId="165" fontId="46" fillId="0" borderId="0" xfId="579" applyNumberFormat="1" applyFont="1" applyAlignment="1" applyProtection="1">
      <alignment horizontal="right" vertical="top" wrapText="1"/>
      <protection locked="0"/>
    </xf>
    <xf numFmtId="0" fontId="49" fillId="0" borderId="0" xfId="105" applyFont="1" applyAlignment="1">
      <alignment horizontal="justify" vertical="top" wrapText="1"/>
    </xf>
    <xf numFmtId="0" fontId="52" fillId="0" borderId="0" xfId="3" applyFont="1" applyAlignment="1">
      <alignment horizontal="left" vertical="top" wrapText="1"/>
    </xf>
    <xf numFmtId="0" fontId="52" fillId="0" borderId="0" xfId="105" applyFont="1" applyAlignment="1">
      <alignment horizontal="justify" vertical="top" wrapText="1"/>
    </xf>
    <xf numFmtId="0" fontId="2" fillId="0" borderId="0" xfId="0" applyFont="1" applyAlignment="1">
      <alignment horizontal="center" vertical="center"/>
    </xf>
    <xf numFmtId="165" fontId="114" fillId="0" borderId="0" xfId="579" applyNumberFormat="1" applyFont="1" applyAlignment="1" applyProtection="1">
      <alignment horizontal="right" vertical="top" wrapText="1"/>
      <protection locked="0"/>
    </xf>
    <xf numFmtId="165" fontId="114" fillId="0" borderId="0" xfId="1" applyNumberFormat="1" applyFont="1" applyAlignment="1">
      <alignment horizontal="right" vertical="top" wrapText="1"/>
    </xf>
    <xf numFmtId="0" fontId="52" fillId="0" borderId="0" xfId="105" applyFont="1" applyAlignment="1">
      <alignment horizontal="left" vertical="top" wrapText="1"/>
    </xf>
    <xf numFmtId="49" fontId="52" fillId="0" borderId="0" xfId="579" applyNumberFormat="1" applyFont="1" applyAlignment="1">
      <alignment horizontal="left" wrapText="1"/>
    </xf>
    <xf numFmtId="49" fontId="49" fillId="0" borderId="0" xfId="579" applyNumberFormat="1" applyFont="1" applyAlignment="1">
      <alignment horizontal="left" wrapText="1"/>
    </xf>
    <xf numFmtId="165" fontId="114" fillId="0" borderId="0" xfId="579" applyNumberFormat="1" applyFont="1" applyAlignment="1">
      <alignment horizontal="right" vertical="top" wrapText="1"/>
    </xf>
    <xf numFmtId="0" fontId="52" fillId="0" borderId="0" xfId="0" applyFont="1" applyAlignment="1" applyProtection="1">
      <alignment horizontal="right" vertical="top" wrapText="1"/>
      <protection locked="0"/>
    </xf>
    <xf numFmtId="165" fontId="52" fillId="0" borderId="0" xfId="0" applyNumberFormat="1" applyFont="1" applyProtection="1">
      <protection locked="0"/>
    </xf>
    <xf numFmtId="0" fontId="52" fillId="0" borderId="0" xfId="0" applyFont="1"/>
    <xf numFmtId="0" fontId="49" fillId="0" borderId="0" xfId="105" applyFont="1" applyAlignment="1">
      <alignment horizontal="left" vertical="top" wrapText="1"/>
    </xf>
    <xf numFmtId="0" fontId="52" fillId="0" borderId="0" xfId="105" applyFont="1" applyAlignment="1">
      <alignment vertical="top" wrapText="1"/>
    </xf>
    <xf numFmtId="0" fontId="157" fillId="0" borderId="0" xfId="105" applyFont="1" applyAlignment="1">
      <alignment vertical="top" wrapText="1"/>
    </xf>
    <xf numFmtId="0" fontId="141" fillId="0" borderId="0" xfId="105" applyFont="1" applyAlignment="1">
      <alignment horizontal="justify" vertical="top" wrapText="1"/>
    </xf>
    <xf numFmtId="165" fontId="146" fillId="0" borderId="0" xfId="579" applyNumberFormat="1" applyFont="1" applyAlignment="1" applyProtection="1">
      <alignment horizontal="right" vertical="top" wrapText="1"/>
      <protection locked="0"/>
    </xf>
    <xf numFmtId="165" fontId="146" fillId="0" borderId="0" xfId="579" applyNumberFormat="1" applyFont="1" applyAlignment="1">
      <alignment horizontal="right" vertical="top" wrapText="1"/>
    </xf>
    <xf numFmtId="0" fontId="52" fillId="0" borderId="0" xfId="0" applyFont="1" applyAlignment="1">
      <alignment horizontal="justify" vertical="top" wrapText="1"/>
    </xf>
    <xf numFmtId="0" fontId="141" fillId="0" borderId="0" xfId="105" applyFont="1" applyAlignment="1">
      <alignment horizontal="left" vertical="top" wrapText="1"/>
    </xf>
    <xf numFmtId="165" fontId="46" fillId="0" borderId="0" xfId="1" applyNumberFormat="1" applyFont="1" applyAlignment="1">
      <alignment horizontal="right" vertical="top" wrapText="1"/>
    </xf>
    <xf numFmtId="0" fontId="49" fillId="0" borderId="0" xfId="105" applyFont="1" applyAlignment="1">
      <alignment vertical="top" wrapText="1"/>
    </xf>
    <xf numFmtId="165" fontId="142" fillId="0" borderId="0" xfId="579" applyNumberFormat="1" applyFont="1" applyAlignment="1">
      <alignment horizontal="right" vertical="top" wrapText="1"/>
    </xf>
    <xf numFmtId="165" fontId="53" fillId="0" borderId="0" xfId="1" applyNumberFormat="1" applyFont="1" applyAlignment="1">
      <alignment horizontal="right" vertical="top" wrapText="1"/>
    </xf>
    <xf numFmtId="0" fontId="1" fillId="0" borderId="0" xfId="0" applyFont="1"/>
    <xf numFmtId="0" fontId="1" fillId="0" borderId="0" xfId="0" applyFont="1" applyProtection="1">
      <protection locked="0"/>
    </xf>
    <xf numFmtId="0" fontId="46" fillId="0" borderId="0" xfId="0" applyFont="1" applyProtection="1">
      <protection locked="0"/>
    </xf>
    <xf numFmtId="165" fontId="53" fillId="0" borderId="0" xfId="579" applyNumberFormat="1" applyFont="1" applyAlignment="1">
      <alignment horizontal="right" vertical="top" wrapText="1"/>
    </xf>
    <xf numFmtId="1" fontId="3" fillId="0" borderId="0" xfId="0" applyNumberFormat="1" applyFont="1" applyAlignment="1">
      <alignment horizontal="left" vertical="top"/>
    </xf>
    <xf numFmtId="0" fontId="49" fillId="0" borderId="0" xfId="0" applyFont="1" applyAlignment="1">
      <alignment horizontal="justify" vertical="top" wrapText="1"/>
    </xf>
    <xf numFmtId="0" fontId="52" fillId="0" borderId="0" xfId="0" applyFont="1" applyAlignment="1">
      <alignment horizontal="left" vertical="top" wrapText="1"/>
    </xf>
    <xf numFmtId="0" fontId="0" fillId="0" borderId="0" xfId="0" applyProtection="1">
      <protection locked="0"/>
    </xf>
    <xf numFmtId="4" fontId="52" fillId="0" borderId="0" xfId="0" applyNumberFormat="1" applyFont="1" applyAlignment="1">
      <alignment horizontal="right" vertical="top"/>
    </xf>
    <xf numFmtId="185" fontId="128" fillId="0" borderId="0" xfId="0" applyNumberFormat="1" applyFont="1" applyAlignment="1" applyProtection="1">
      <alignment horizontal="right" vertical="top"/>
      <protection locked="0"/>
    </xf>
    <xf numFmtId="0" fontId="129" fillId="0" borderId="0" xfId="0" applyFont="1"/>
    <xf numFmtId="0" fontId="52" fillId="0" borderId="0" xfId="0" applyFont="1" applyAlignment="1">
      <alignment vertical="top" wrapText="1"/>
    </xf>
    <xf numFmtId="0" fontId="52" fillId="0" borderId="0" xfId="105" quotePrefix="1" applyFont="1" applyAlignment="1">
      <alignment horizontal="left" vertical="top" wrapText="1"/>
    </xf>
    <xf numFmtId="0" fontId="52" fillId="0" borderId="0" xfId="105" applyFont="1" applyAlignment="1">
      <alignment horizontal="right" vertical="top" wrapText="1"/>
    </xf>
    <xf numFmtId="165" fontId="49" fillId="0" borderId="1" xfId="578" applyNumberFormat="1" applyFont="1" applyBorder="1" applyAlignment="1" applyProtection="1">
      <alignment horizontal="right" vertical="top" wrapText="1"/>
      <protection locked="0"/>
    </xf>
    <xf numFmtId="0" fontId="52" fillId="0" borderId="0" xfId="105" applyFont="1" applyAlignment="1">
      <alignment horizontal="left" vertical="top" wrapText="1" readingOrder="1"/>
    </xf>
    <xf numFmtId="49" fontId="52" fillId="0" borderId="0" xfId="579" applyNumberFormat="1" applyFont="1" applyAlignment="1">
      <alignment horizontal="left" vertical="top" wrapText="1"/>
    </xf>
    <xf numFmtId="0" fontId="52" fillId="0" borderId="0" xfId="0" applyFont="1" applyAlignment="1">
      <alignment horizontal="right" vertical="top"/>
    </xf>
    <xf numFmtId="0" fontId="52" fillId="0" borderId="0" xfId="0" applyFont="1" applyAlignment="1">
      <alignment horizontal="center" vertical="top"/>
    </xf>
    <xf numFmtId="0" fontId="52" fillId="0" borderId="1" xfId="578" quotePrefix="1" applyFont="1" applyBorder="1" applyAlignment="1">
      <alignment horizontal="left" vertical="top" wrapText="1"/>
    </xf>
    <xf numFmtId="0" fontId="57" fillId="0" borderId="1" xfId="578" applyFont="1" applyBorder="1" applyAlignment="1">
      <alignment horizontal="right" vertical="top" wrapText="1"/>
    </xf>
    <xf numFmtId="4" fontId="57" fillId="0" borderId="1" xfId="578" applyNumberFormat="1" applyFont="1" applyBorder="1" applyAlignment="1">
      <alignment horizontal="right" vertical="top" wrapText="1"/>
    </xf>
    <xf numFmtId="165" fontId="52" fillId="0" borderId="1" xfId="578" applyNumberFormat="1" applyFont="1" applyBorder="1" applyAlignment="1" applyProtection="1">
      <alignment horizontal="right" vertical="top" wrapText="1"/>
      <protection locked="0"/>
    </xf>
    <xf numFmtId="49" fontId="49" fillId="0" borderId="0" xfId="579" applyNumberFormat="1" applyFont="1" applyAlignment="1">
      <alignment horizontal="left" vertical="top" wrapText="1"/>
    </xf>
    <xf numFmtId="0" fontId="54" fillId="0" borderId="0" xfId="578" applyFont="1" applyAlignment="1">
      <alignment horizontal="right" vertical="top" wrapText="1"/>
    </xf>
    <xf numFmtId="165" fontId="49" fillId="0" borderId="0" xfId="578" applyNumberFormat="1" applyFont="1" applyAlignment="1" applyProtection="1">
      <alignment horizontal="right" vertical="top" wrapText="1"/>
      <protection locked="0"/>
    </xf>
    <xf numFmtId="0" fontId="52" fillId="0" borderId="0" xfId="151" applyFont="1" applyAlignment="1">
      <alignment horizontal="justify" vertical="top"/>
    </xf>
    <xf numFmtId="0" fontId="52" fillId="0" borderId="0" xfId="151" applyFont="1" applyAlignment="1">
      <alignment horizontal="center" vertical="top"/>
    </xf>
    <xf numFmtId="165" fontId="52" fillId="0" borderId="0" xfId="151" applyNumberFormat="1" applyFont="1" applyAlignment="1" applyProtection="1">
      <alignment horizontal="center" vertical="top"/>
      <protection locked="0"/>
    </xf>
    <xf numFmtId="0" fontId="52" fillId="0" borderId="0" xfId="578" quotePrefix="1" applyFont="1" applyAlignment="1">
      <alignment horizontal="left" vertical="top" wrapText="1"/>
    </xf>
    <xf numFmtId="0" fontId="57" fillId="0" borderId="0" xfId="578" applyFont="1" applyAlignment="1">
      <alignment horizontal="right" vertical="top" wrapText="1"/>
    </xf>
    <xf numFmtId="165" fontId="52" fillId="0" borderId="0" xfId="578" applyNumberFormat="1" applyFont="1" applyAlignment="1" applyProtection="1">
      <alignment horizontal="right" vertical="top" wrapText="1"/>
      <protection locked="0"/>
    </xf>
    <xf numFmtId="187" fontId="52" fillId="0" borderId="0" xfId="579" applyNumberFormat="1" applyFont="1" applyAlignment="1" applyProtection="1">
      <alignment horizontal="right" vertical="top" wrapText="1"/>
      <protection locked="0"/>
    </xf>
    <xf numFmtId="165" fontId="52" fillId="0" borderId="0" xfId="578" applyNumberFormat="1" applyFont="1" applyAlignment="1">
      <alignment horizontal="right" vertical="top" wrapText="1"/>
    </xf>
    <xf numFmtId="0" fontId="53" fillId="0" borderId="0" xfId="579" applyFont="1" applyAlignment="1">
      <alignment horizontal="right" vertical="top" wrapText="1"/>
    </xf>
    <xf numFmtId="165" fontId="49" fillId="0" borderId="1" xfId="578" applyNumberFormat="1" applyFont="1" applyBorder="1" applyAlignment="1">
      <alignment horizontal="right" vertical="top" wrapText="1"/>
    </xf>
    <xf numFmtId="0" fontId="55" fillId="0" borderId="0" xfId="3" applyFont="1" applyAlignment="1">
      <alignment vertical="top" wrapText="1"/>
    </xf>
    <xf numFmtId="0" fontId="52" fillId="0" borderId="0" xfId="3" applyFont="1" applyAlignment="1">
      <alignment horizontal="justify" vertical="top" wrapText="1"/>
    </xf>
    <xf numFmtId="0" fontId="49" fillId="0" borderId="0" xfId="3" applyFont="1" applyAlignment="1">
      <alignment horizontal="justify" vertical="top" wrapText="1"/>
    </xf>
    <xf numFmtId="0" fontId="46" fillId="0" borderId="0" xfId="0" applyFont="1" applyAlignment="1">
      <alignment horizontal="center" vertical="top"/>
    </xf>
    <xf numFmtId="0" fontId="49" fillId="0" borderId="0" xfId="0" applyFont="1" applyAlignment="1">
      <alignment horizontal="justify" vertical="top"/>
    </xf>
    <xf numFmtId="0" fontId="49" fillId="0" borderId="0" xfId="0" applyFont="1" applyAlignment="1">
      <alignment vertical="top" wrapText="1"/>
    </xf>
    <xf numFmtId="0" fontId="52" fillId="0" borderId="0" xfId="0" applyFont="1" applyAlignment="1">
      <alignment vertical="top"/>
    </xf>
    <xf numFmtId="0" fontId="49" fillId="0" borderId="0" xfId="0" applyFont="1" applyAlignment="1">
      <alignment vertical="top"/>
    </xf>
    <xf numFmtId="0" fontId="56" fillId="0" borderId="0" xfId="0" applyFont="1" applyAlignment="1">
      <alignment wrapText="1"/>
    </xf>
    <xf numFmtId="0" fontId="127" fillId="0" borderId="0" xfId="0" applyFont="1" applyAlignment="1">
      <alignment wrapText="1"/>
    </xf>
    <xf numFmtId="0" fontId="152" fillId="0" borderId="0" xfId="0" applyFont="1" applyAlignment="1">
      <alignment vertical="top" wrapText="1"/>
    </xf>
    <xf numFmtId="4" fontId="49" fillId="0" borderId="1" xfId="578" applyNumberFormat="1" applyFont="1" applyBorder="1" applyAlignment="1" applyProtection="1">
      <alignment horizontal="right" vertical="top" wrapText="1"/>
      <protection locked="0"/>
    </xf>
    <xf numFmtId="0" fontId="56" fillId="0" borderId="0" xfId="105" applyFont="1" applyAlignment="1">
      <alignment vertical="top" wrapText="1"/>
    </xf>
    <xf numFmtId="0" fontId="49" fillId="0" borderId="0" xfId="578" applyFont="1" applyAlignment="1">
      <alignment horizontal="right" vertical="top" wrapText="1"/>
    </xf>
    <xf numFmtId="49" fontId="52" fillId="0" borderId="0" xfId="3" applyNumberFormat="1" applyFont="1" applyAlignment="1">
      <alignment horizontal="left" vertical="top" wrapText="1"/>
    </xf>
    <xf numFmtId="0" fontId="52" fillId="0" borderId="0" xfId="2" applyFont="1" applyAlignment="1">
      <alignment horizontal="justify" vertical="top"/>
    </xf>
    <xf numFmtId="0" fontId="52" fillId="0" borderId="0" xfId="2" applyFont="1" applyAlignment="1">
      <alignment horizontal="justify" vertical="top" wrapText="1"/>
    </xf>
    <xf numFmtId="0" fontId="107" fillId="0" borderId="0" xfId="3" applyFont="1" applyAlignment="1">
      <alignment horizontal="left" vertical="top" wrapText="1"/>
    </xf>
    <xf numFmtId="0" fontId="138" fillId="0" borderId="0" xfId="578" applyFont="1" applyAlignment="1">
      <alignment wrapText="1"/>
    </xf>
    <xf numFmtId="0" fontId="139" fillId="0" borderId="0" xfId="578" applyFont="1" applyAlignment="1">
      <alignment horizontal="right" vertical="top" wrapText="1"/>
    </xf>
    <xf numFmtId="165" fontId="138" fillId="0" borderId="0" xfId="578" applyNumberFormat="1" applyFont="1" applyAlignment="1">
      <alignment horizontal="right" vertical="top" wrapText="1"/>
    </xf>
    <xf numFmtId="49" fontId="141" fillId="0" borderId="0" xfId="579" applyNumberFormat="1" applyFont="1" applyAlignment="1">
      <alignment horizontal="left" wrapText="1"/>
    </xf>
    <xf numFmtId="165" fontId="141" fillId="0" borderId="0" xfId="579" applyNumberFormat="1" applyFont="1" applyAlignment="1">
      <alignment horizontal="right" vertical="top" wrapText="1"/>
    </xf>
    <xf numFmtId="187" fontId="141" fillId="0" borderId="0" xfId="1" applyNumberFormat="1" applyFont="1" applyAlignment="1" applyProtection="1">
      <alignment horizontal="right" vertical="top" wrapText="1"/>
      <protection locked="0"/>
    </xf>
    <xf numFmtId="0" fontId="138" fillId="0" borderId="1" xfId="578" quotePrefix="1" applyFont="1" applyBorder="1" applyAlignment="1">
      <alignment horizontal="left" vertical="top" wrapText="1"/>
    </xf>
    <xf numFmtId="0" fontId="143" fillId="0" borderId="1" xfId="578" applyFont="1" applyBorder="1" applyAlignment="1">
      <alignment horizontal="right" vertical="top" wrapText="1"/>
    </xf>
    <xf numFmtId="4" fontId="138" fillId="0" borderId="1" xfId="578" applyNumberFormat="1" applyFont="1" applyBorder="1" applyAlignment="1" applyProtection="1">
      <alignment horizontal="right" vertical="top" wrapText="1"/>
      <protection locked="0"/>
    </xf>
    <xf numFmtId="165" fontId="138" fillId="0" borderId="1" xfId="578" applyNumberFormat="1" applyFont="1" applyBorder="1" applyAlignment="1">
      <alignment horizontal="right" vertical="top" wrapText="1"/>
    </xf>
    <xf numFmtId="0" fontId="49" fillId="0" borderId="0" xfId="0" applyFont="1"/>
    <xf numFmtId="0" fontId="46" fillId="0" borderId="0" xfId="1505" applyFont="1" applyAlignment="1">
      <alignment vertical="top" wrapText="1"/>
    </xf>
    <xf numFmtId="4" fontId="53" fillId="0" borderId="0" xfId="579" applyNumberFormat="1" applyFont="1" applyAlignment="1" applyProtection="1">
      <alignment horizontal="right" vertical="top" wrapText="1"/>
      <protection locked="0"/>
    </xf>
    <xf numFmtId="0" fontId="113" fillId="0" borderId="0" xfId="0" applyFont="1" applyAlignment="1">
      <alignment vertical="center" wrapText="1"/>
    </xf>
    <xf numFmtId="0" fontId="46" fillId="0" borderId="0" xfId="1505" applyFont="1" applyAlignment="1">
      <alignment horizontal="center" vertical="top"/>
    </xf>
    <xf numFmtId="0" fontId="46" fillId="0" borderId="0" xfId="1505" applyFont="1" applyAlignment="1">
      <alignment horizontal="center" vertical="top" readingOrder="1"/>
    </xf>
    <xf numFmtId="165" fontId="149" fillId="0" borderId="0" xfId="1" applyNumberFormat="1" applyFont="1" applyAlignment="1">
      <alignment horizontal="right" vertical="top" wrapText="1"/>
    </xf>
    <xf numFmtId="0" fontId="115" fillId="0" borderId="1" xfId="0" applyFont="1" applyBorder="1" applyAlignment="1">
      <alignment vertical="center" wrapText="1"/>
    </xf>
    <xf numFmtId="0" fontId="49" fillId="0" borderId="1" xfId="579" applyFont="1" applyBorder="1" applyAlignment="1">
      <alignment horizontal="right" vertical="top" wrapText="1"/>
    </xf>
    <xf numFmtId="4" fontId="112" fillId="0" borderId="1" xfId="579" applyNumberFormat="1" applyFont="1" applyBorder="1" applyAlignment="1">
      <alignment horizontal="right" vertical="top" wrapText="1"/>
    </xf>
    <xf numFmtId="165" fontId="49" fillId="0" borderId="1" xfId="579" applyNumberFormat="1" applyFont="1" applyBorder="1" applyAlignment="1" applyProtection="1">
      <alignment horizontal="right" vertical="top" wrapText="1"/>
      <protection locked="0"/>
    </xf>
    <xf numFmtId="0" fontId="115" fillId="0" borderId="0" xfId="0" applyFont="1" applyAlignment="1">
      <alignment vertical="center" wrapText="1"/>
    </xf>
    <xf numFmtId="0" fontId="56" fillId="0" borderId="0" xfId="1505" applyFont="1" applyAlignment="1">
      <alignment vertical="top" wrapText="1"/>
    </xf>
    <xf numFmtId="0" fontId="47" fillId="0" borderId="0" xfId="1505" applyFont="1" applyAlignment="1">
      <alignment vertical="top" wrapText="1"/>
    </xf>
    <xf numFmtId="0" fontId="52" fillId="0" borderId="0" xfId="1" applyFont="1" applyAlignment="1">
      <alignment wrapText="1"/>
    </xf>
    <xf numFmtId="0" fontId="49" fillId="0" borderId="0" xfId="1505" applyFont="1" applyAlignment="1">
      <alignment vertical="center"/>
    </xf>
    <xf numFmtId="0" fontId="113" fillId="0" borderId="0" xfId="1505" applyFont="1" applyAlignment="1">
      <alignment horizontal="center" vertical="top" wrapText="1"/>
    </xf>
    <xf numFmtId="0" fontId="52" fillId="0" borderId="0" xfId="1506" applyFont="1" applyAlignment="1">
      <alignment horizontal="left" vertical="top" wrapText="1"/>
    </xf>
    <xf numFmtId="0" fontId="46" fillId="0" borderId="0" xfId="1505" applyFont="1" applyAlignment="1">
      <alignment vertical="center" wrapText="1"/>
    </xf>
    <xf numFmtId="0" fontId="46" fillId="0" borderId="0" xfId="1505" applyFont="1" applyAlignment="1">
      <alignment horizontal="left" vertical="top" wrapText="1"/>
    </xf>
    <xf numFmtId="0" fontId="113" fillId="0" borderId="0" xfId="1505" applyFont="1" applyAlignment="1">
      <alignment vertical="top" wrapText="1"/>
    </xf>
    <xf numFmtId="0" fontId="46" fillId="0" borderId="0" xfId="1505" applyFont="1"/>
    <xf numFmtId="0" fontId="49" fillId="0" borderId="0" xfId="579" applyFont="1" applyAlignment="1">
      <alignment horizontal="right" vertical="top" wrapText="1"/>
    </xf>
    <xf numFmtId="165" fontId="49" fillId="0" borderId="0" xfId="579" applyNumberFormat="1" applyFont="1" applyAlignment="1" applyProtection="1">
      <alignment horizontal="right" vertical="top" wrapText="1"/>
      <protection locked="0"/>
    </xf>
    <xf numFmtId="165" fontId="140" fillId="0" borderId="0" xfId="578" applyNumberFormat="1" applyFont="1" applyAlignment="1">
      <alignment horizontal="right" vertical="top" wrapText="1"/>
    </xf>
    <xf numFmtId="0" fontId="141" fillId="0" borderId="0" xfId="3" applyFont="1" applyAlignment="1">
      <alignment horizontal="left" vertical="top" wrapText="1"/>
    </xf>
    <xf numFmtId="187" fontId="149" fillId="0" borderId="0" xfId="579" applyNumberFormat="1" applyFont="1" applyAlignment="1" applyProtection="1">
      <alignment horizontal="right" vertical="top" wrapText="1"/>
      <protection locked="0"/>
    </xf>
    <xf numFmtId="0" fontId="138" fillId="0" borderId="0" xfId="578" applyFont="1" applyAlignment="1">
      <alignment vertical="top" wrapText="1"/>
    </xf>
    <xf numFmtId="0" fontId="141" fillId="0" borderId="0" xfId="0" quotePrefix="1" applyFont="1" applyAlignment="1">
      <alignment horizontal="left" vertical="center" wrapText="1"/>
    </xf>
    <xf numFmtId="165" fontId="115" fillId="0" borderId="1" xfId="0" applyNumberFormat="1" applyFont="1" applyBorder="1" applyAlignment="1">
      <alignment vertical="center" wrapText="1"/>
    </xf>
    <xf numFmtId="0" fontId="47" fillId="0" borderId="0" xfId="0" applyFont="1" applyAlignment="1">
      <alignment vertical="top" wrapText="1"/>
    </xf>
    <xf numFmtId="0" fontId="46" fillId="0" borderId="0" xfId="0" applyFont="1" applyAlignment="1">
      <alignment vertical="top" wrapText="1"/>
    </xf>
    <xf numFmtId="0" fontId="63" fillId="0" borderId="0" xfId="0" applyFont="1" applyAlignment="1">
      <alignment vertical="top" wrapText="1"/>
    </xf>
    <xf numFmtId="0" fontId="125" fillId="0" borderId="0" xfId="0" applyFont="1" applyAlignment="1">
      <alignment vertical="top" wrapText="1"/>
    </xf>
    <xf numFmtId="0" fontId="104" fillId="0" borderId="0" xfId="0" applyFont="1" applyAlignment="1">
      <alignment vertical="top" wrapText="1"/>
    </xf>
    <xf numFmtId="0" fontId="58" fillId="0" borderId="0" xfId="3" applyFont="1" applyAlignment="1">
      <alignment horizontal="left" vertical="top" wrapText="1"/>
    </xf>
    <xf numFmtId="49" fontId="141" fillId="0" borderId="0" xfId="1" applyNumberFormat="1" applyFont="1" applyAlignment="1">
      <alignment horizontal="left" vertical="top" wrapText="1"/>
    </xf>
    <xf numFmtId="187" fontId="141" fillId="0" borderId="0" xfId="579" applyNumberFormat="1" applyFont="1" applyAlignment="1" applyProtection="1">
      <alignment horizontal="right" vertical="top" wrapText="1"/>
      <protection locked="0"/>
    </xf>
    <xf numFmtId="49" fontId="141" fillId="0" borderId="0" xfId="3" applyNumberFormat="1" applyFont="1" applyAlignment="1">
      <alignment horizontal="left" vertical="top" wrapText="1"/>
    </xf>
    <xf numFmtId="0" fontId="138" fillId="0" borderId="0" xfId="578" quotePrefix="1" applyFont="1" applyAlignment="1">
      <alignment horizontal="left" vertical="top" wrapText="1"/>
    </xf>
    <xf numFmtId="0" fontId="143" fillId="0" borderId="0" xfId="578" applyFont="1" applyAlignment="1">
      <alignment horizontal="right" vertical="top" wrapText="1"/>
    </xf>
    <xf numFmtId="4" fontId="140" fillId="0" borderId="0" xfId="578" applyNumberFormat="1" applyFont="1" applyAlignment="1" applyProtection="1">
      <alignment horizontal="right" vertical="top" wrapText="1"/>
      <protection locked="0"/>
    </xf>
    <xf numFmtId="0" fontId="49" fillId="0" borderId="0" xfId="594" applyFont="1" applyAlignment="1">
      <alignment horizontal="left" vertical="top" wrapText="1"/>
    </xf>
    <xf numFmtId="165" fontId="104" fillId="78" borderId="0" xfId="0" applyNumberFormat="1" applyFont="1" applyFill="1" applyAlignment="1" applyProtection="1">
      <alignment horizontal="right" vertical="top" wrapText="1"/>
      <protection locked="0"/>
    </xf>
    <xf numFmtId="0" fontId="105" fillId="78" borderId="0" xfId="0" applyFont="1" applyFill="1" applyAlignment="1">
      <alignment horizontal="right" vertical="top" wrapText="1"/>
    </xf>
    <xf numFmtId="0" fontId="49" fillId="78" borderId="0" xfId="105" applyFont="1" applyFill="1" applyAlignment="1">
      <alignment horizontal="left" vertical="top" wrapText="1"/>
    </xf>
    <xf numFmtId="165" fontId="49" fillId="78" borderId="1" xfId="1" applyNumberFormat="1" applyFont="1" applyFill="1" applyBorder="1" applyAlignment="1">
      <alignment horizontal="right" vertical="top" wrapText="1"/>
    </xf>
    <xf numFmtId="165" fontId="49" fillId="78" borderId="1" xfId="578" applyNumberFormat="1" applyFont="1" applyFill="1" applyBorder="1" applyAlignment="1">
      <alignment horizontal="right" vertical="top" wrapText="1"/>
    </xf>
    <xf numFmtId="165" fontId="138" fillId="78" borderId="1" xfId="578" applyNumberFormat="1" applyFont="1" applyFill="1" applyBorder="1" applyAlignment="1">
      <alignment horizontal="right" vertical="top" wrapText="1"/>
    </xf>
    <xf numFmtId="165" fontId="115" fillId="78" borderId="1" xfId="0" applyNumberFormat="1" applyFont="1" applyFill="1" applyBorder="1" applyAlignment="1">
      <alignment vertical="center" wrapText="1"/>
    </xf>
    <xf numFmtId="165" fontId="138" fillId="78" borderId="1" xfId="1" applyNumberFormat="1" applyFont="1" applyFill="1" applyBorder="1" applyAlignment="1">
      <alignment horizontal="right" vertical="top" wrapText="1"/>
    </xf>
    <xf numFmtId="2" fontId="52" fillId="78" borderId="0" xfId="1" applyNumberFormat="1" applyFont="1" applyFill="1" applyAlignment="1" applyProtection="1">
      <alignment horizontal="right" vertical="top" wrapText="1"/>
      <protection locked="0"/>
    </xf>
    <xf numFmtId="2" fontId="104" fillId="78" borderId="0" xfId="0" applyNumberFormat="1" applyFont="1" applyFill="1" applyAlignment="1" applyProtection="1">
      <alignment horizontal="right" vertical="top" wrapText="1"/>
      <protection locked="0"/>
    </xf>
    <xf numFmtId="2" fontId="49" fillId="78" borderId="1" xfId="1" applyNumberFormat="1" applyFont="1" applyFill="1" applyBorder="1" applyAlignment="1">
      <alignment horizontal="right" vertical="top" wrapText="1"/>
    </xf>
    <xf numFmtId="2" fontId="49" fillId="78" borderId="1" xfId="578" applyNumberFormat="1" applyFont="1" applyFill="1" applyBorder="1" applyAlignment="1">
      <alignment horizontal="right" vertical="top" wrapText="1"/>
    </xf>
    <xf numFmtId="2" fontId="138" fillId="78" borderId="1" xfId="578" applyNumberFormat="1" applyFont="1" applyFill="1" applyBorder="1" applyAlignment="1">
      <alignment horizontal="right" vertical="top" wrapText="1"/>
    </xf>
    <xf numFmtId="2" fontId="138" fillId="78" borderId="1" xfId="1" applyNumberFormat="1" applyFont="1" applyFill="1" applyBorder="1" applyAlignment="1">
      <alignment horizontal="right" vertical="top" wrapText="1"/>
    </xf>
    <xf numFmtId="0" fontId="104" fillId="0" borderId="0" xfId="0" applyFont="1" applyAlignment="1">
      <alignment horizontal="left" vertical="top" wrapText="1"/>
    </xf>
    <xf numFmtId="165" fontId="46" fillId="78" borderId="0" xfId="0" applyNumberFormat="1" applyFont="1" applyFill="1"/>
    <xf numFmtId="165" fontId="105" fillId="78" borderId="0" xfId="0" applyNumberFormat="1" applyFont="1" applyFill="1" applyAlignment="1">
      <alignment horizontal="right" vertical="top" wrapText="1"/>
    </xf>
    <xf numFmtId="165" fontId="52" fillId="78" borderId="0" xfId="1" applyNumberFormat="1" applyFont="1" applyFill="1" applyAlignment="1">
      <alignment horizontal="right" vertical="top" wrapText="1"/>
    </xf>
    <xf numFmtId="165" fontId="53" fillId="78" borderId="0" xfId="1" applyNumberFormat="1" applyFont="1" applyFill="1" applyAlignment="1">
      <alignment horizontal="right" vertical="top" wrapText="1"/>
    </xf>
    <xf numFmtId="165" fontId="0" fillId="78" borderId="0" xfId="0" applyNumberFormat="1" applyFill="1"/>
    <xf numFmtId="165" fontId="49" fillId="78" borderId="1" xfId="1" applyNumberFormat="1" applyFont="1" applyFill="1" applyBorder="1" applyAlignment="1" applyProtection="1">
      <alignment horizontal="right" vertical="top" wrapText="1"/>
      <protection locked="0"/>
    </xf>
    <xf numFmtId="165" fontId="52" fillId="78" borderId="1" xfId="578" applyNumberFormat="1" applyFont="1" applyFill="1" applyBorder="1" applyAlignment="1" applyProtection="1">
      <alignment horizontal="right" vertical="top" wrapText="1"/>
      <protection locked="0"/>
    </xf>
    <xf numFmtId="165" fontId="49" fillId="78" borderId="1" xfId="578" applyNumberFormat="1" applyFont="1" applyFill="1" applyBorder="1" applyAlignment="1" applyProtection="1">
      <alignment horizontal="right" vertical="top" wrapText="1"/>
      <protection locked="0"/>
    </xf>
    <xf numFmtId="165" fontId="49" fillId="78" borderId="1" xfId="579" applyNumberFormat="1" applyFont="1" applyFill="1" applyBorder="1" applyAlignment="1" applyProtection="1">
      <alignment horizontal="right" vertical="top" wrapText="1"/>
      <protection locked="0"/>
    </xf>
    <xf numFmtId="0" fontId="147" fillId="0" borderId="0" xfId="0" applyFont="1"/>
    <xf numFmtId="165" fontId="138" fillId="0" borderId="1" xfId="1" applyNumberFormat="1" applyFont="1" applyBorder="1" applyAlignment="1">
      <alignment horizontal="right" vertical="top" wrapText="1"/>
    </xf>
    <xf numFmtId="0" fontId="138" fillId="79" borderId="0" xfId="578" applyFont="1" applyFill="1" applyAlignment="1">
      <alignment wrapText="1"/>
    </xf>
    <xf numFmtId="0" fontId="139" fillId="79" borderId="0" xfId="578" applyFont="1" applyFill="1" applyAlignment="1">
      <alignment horizontal="right" vertical="top" wrapText="1"/>
    </xf>
    <xf numFmtId="165" fontId="141" fillId="79" borderId="0" xfId="579" applyNumberFormat="1" applyFont="1" applyFill="1" applyAlignment="1" applyProtection="1">
      <alignment horizontal="right" vertical="top" wrapText="1"/>
      <protection locked="0"/>
    </xf>
    <xf numFmtId="165" fontId="138" fillId="79" borderId="0" xfId="578" applyNumberFormat="1" applyFont="1" applyFill="1" applyAlignment="1">
      <alignment horizontal="right" vertical="top" wrapText="1"/>
    </xf>
    <xf numFmtId="49" fontId="141" fillId="79" borderId="0" xfId="579" applyNumberFormat="1" applyFont="1" applyFill="1" applyAlignment="1">
      <alignment horizontal="left" wrapText="1"/>
    </xf>
    <xf numFmtId="49" fontId="138" fillId="79" borderId="0" xfId="579" applyNumberFormat="1" applyFont="1" applyFill="1" applyAlignment="1">
      <alignment horizontal="left" vertical="top" wrapText="1"/>
    </xf>
    <xf numFmtId="0" fontId="141" fillId="79" borderId="0" xfId="579" applyFont="1" applyFill="1" applyAlignment="1">
      <alignment horizontal="right" vertical="top" wrapText="1"/>
    </xf>
    <xf numFmtId="165" fontId="141" fillId="79" borderId="0" xfId="1" applyNumberFormat="1" applyFont="1" applyFill="1" applyAlignment="1">
      <alignment horizontal="right" vertical="top" wrapText="1"/>
    </xf>
    <xf numFmtId="49" fontId="138" fillId="79" borderId="0" xfId="1" applyNumberFormat="1" applyFont="1" applyFill="1" applyAlignment="1">
      <alignment horizontal="left" vertical="top" wrapText="1"/>
    </xf>
    <xf numFmtId="165" fontId="141" fillId="79" borderId="0" xfId="579" applyNumberFormat="1" applyFont="1" applyFill="1" applyAlignment="1">
      <alignment horizontal="right" vertical="top" wrapText="1"/>
    </xf>
    <xf numFmtId="0" fontId="141" fillId="79" borderId="0" xfId="1" applyFont="1" applyFill="1" applyAlignment="1">
      <alignment horizontal="left" vertical="top" wrapText="1"/>
    </xf>
    <xf numFmtId="0" fontId="141" fillId="79" borderId="0" xfId="1" applyFont="1" applyFill="1" applyAlignment="1">
      <alignment horizontal="right" vertical="top" wrapText="1"/>
    </xf>
    <xf numFmtId="187" fontId="141" fillId="79" borderId="0" xfId="1" applyNumberFormat="1" applyFont="1" applyFill="1" applyAlignment="1" applyProtection="1">
      <alignment horizontal="right" vertical="top" wrapText="1"/>
      <protection locked="0"/>
    </xf>
    <xf numFmtId="49" fontId="141" fillId="79" borderId="0" xfId="1" applyNumberFormat="1" applyFont="1" applyFill="1" applyAlignment="1">
      <alignment horizontal="left" wrapText="1"/>
    </xf>
    <xf numFmtId="0" fontId="141" fillId="79" borderId="0" xfId="597" applyFont="1" applyFill="1" applyAlignment="1">
      <alignment horizontal="justify" vertical="top" wrapText="1"/>
    </xf>
    <xf numFmtId="0" fontId="144" fillId="79" borderId="0" xfId="105" applyFont="1" applyFill="1" applyAlignment="1">
      <alignment vertical="top" wrapText="1"/>
    </xf>
    <xf numFmtId="0" fontId="52" fillId="79" borderId="0" xfId="3" applyFont="1" applyFill="1" applyAlignment="1">
      <alignment horizontal="left" vertical="top" wrapText="1"/>
    </xf>
    <xf numFmtId="0" fontId="52" fillId="79" borderId="0" xfId="579" applyFont="1" applyFill="1" applyAlignment="1">
      <alignment horizontal="right" vertical="top" wrapText="1"/>
    </xf>
    <xf numFmtId="165" fontId="52" fillId="79" borderId="0" xfId="579" applyNumberFormat="1" applyFont="1" applyFill="1" applyAlignment="1" applyProtection="1">
      <alignment horizontal="right" vertical="top" wrapText="1"/>
      <protection locked="0"/>
    </xf>
    <xf numFmtId="165" fontId="52" fillId="79" borderId="0" xfId="1" applyNumberFormat="1" applyFont="1" applyFill="1" applyAlignment="1">
      <alignment horizontal="right" vertical="top" wrapText="1"/>
    </xf>
    <xf numFmtId="49" fontId="52" fillId="79" borderId="0" xfId="1" applyNumberFormat="1" applyFont="1" applyFill="1" applyAlignment="1">
      <alignment horizontal="left" wrapText="1"/>
    </xf>
    <xf numFmtId="0" fontId="52" fillId="79" borderId="0" xfId="1" applyFont="1" applyFill="1" applyAlignment="1">
      <alignment horizontal="right" vertical="top" wrapText="1"/>
    </xf>
    <xf numFmtId="165" fontId="52" fillId="79" borderId="0" xfId="1" applyNumberFormat="1" applyFont="1" applyFill="1" applyAlignment="1" applyProtection="1">
      <alignment horizontal="right" vertical="top" wrapText="1"/>
      <protection locked="0"/>
    </xf>
    <xf numFmtId="165" fontId="141" fillId="79" borderId="0" xfId="1" applyNumberFormat="1" applyFont="1" applyFill="1" applyAlignment="1" applyProtection="1">
      <alignment horizontal="right" vertical="top" wrapText="1"/>
      <protection locked="0"/>
    </xf>
    <xf numFmtId="165" fontId="146" fillId="79" borderId="0" xfId="1" applyNumberFormat="1" applyFont="1" applyFill="1" applyAlignment="1" applyProtection="1">
      <alignment horizontal="right" vertical="top" wrapText="1"/>
      <protection locked="0"/>
    </xf>
    <xf numFmtId="165" fontId="146" fillId="79" borderId="0" xfId="1" applyNumberFormat="1" applyFont="1" applyFill="1" applyAlignment="1">
      <alignment horizontal="right" vertical="top" wrapText="1"/>
    </xf>
    <xf numFmtId="0" fontId="138" fillId="79" borderId="1" xfId="578" quotePrefix="1" applyFont="1" applyFill="1" applyBorder="1" applyAlignment="1">
      <alignment horizontal="left" vertical="top" wrapText="1"/>
    </xf>
    <xf numFmtId="0" fontId="143" fillId="79" borderId="1" xfId="578" applyFont="1" applyFill="1" applyBorder="1" applyAlignment="1">
      <alignment horizontal="right" vertical="top" wrapText="1"/>
    </xf>
    <xf numFmtId="4" fontId="138" fillId="79" borderId="1" xfId="578" applyNumberFormat="1" applyFont="1" applyFill="1" applyBorder="1" applyAlignment="1" applyProtection="1">
      <alignment horizontal="right" vertical="top" wrapText="1"/>
      <protection locked="0"/>
    </xf>
    <xf numFmtId="165" fontId="138" fillId="79" borderId="1" xfId="578" applyNumberFormat="1" applyFont="1" applyFill="1" applyBorder="1" applyAlignment="1">
      <alignment horizontal="right" vertical="top" wrapText="1"/>
    </xf>
    <xf numFmtId="0" fontId="47" fillId="79" borderId="0" xfId="0" applyFont="1" applyFill="1" applyAlignment="1">
      <alignment horizontal="left" vertical="center"/>
    </xf>
    <xf numFmtId="0" fontId="46" fillId="79" borderId="0" xfId="0" applyFont="1" applyFill="1"/>
    <xf numFmtId="165" fontId="52" fillId="79" borderId="0" xfId="0" applyNumberFormat="1" applyFont="1" applyFill="1" applyAlignment="1" applyProtection="1">
      <alignment horizontal="right" vertical="top" wrapText="1"/>
      <protection locked="0"/>
    </xf>
    <xf numFmtId="0" fontId="52" fillId="79" borderId="0" xfId="0" applyFont="1" applyFill="1" applyAlignment="1">
      <alignment horizontal="right" vertical="top" wrapText="1"/>
    </xf>
    <xf numFmtId="0" fontId="48" fillId="79" borderId="0" xfId="0" applyFont="1" applyFill="1" applyAlignment="1">
      <alignment horizontal="center" vertical="center"/>
    </xf>
    <xf numFmtId="0" fontId="124" fillId="79" borderId="0" xfId="1476" applyNumberFormat="1" applyFont="1" applyFill="1" applyBorder="1" applyAlignment="1" applyProtection="1">
      <alignment horizontal="left" vertical="top" wrapText="1"/>
    </xf>
    <xf numFmtId="0" fontId="47" fillId="79" borderId="0" xfId="0" applyFont="1" applyFill="1"/>
    <xf numFmtId="4" fontId="52" fillId="79" borderId="0" xfId="0" applyNumberFormat="1" applyFont="1" applyFill="1" applyAlignment="1">
      <alignment horizontal="right" vertical="top" wrapText="1"/>
    </xf>
    <xf numFmtId="4" fontId="52" fillId="0" borderId="0" xfId="0" applyNumberFormat="1" applyFont="1" applyAlignment="1">
      <alignment horizontal="right" vertical="top" wrapText="1"/>
    </xf>
    <xf numFmtId="4" fontId="49" fillId="0" borderId="0" xfId="578" applyNumberFormat="1" applyFont="1" applyAlignment="1">
      <alignment horizontal="right" vertical="top" wrapText="1"/>
    </xf>
    <xf numFmtId="0" fontId="49" fillId="0" borderId="0" xfId="0" applyFont="1" applyAlignment="1">
      <alignment horizontal="center" vertical="center"/>
    </xf>
    <xf numFmtId="4" fontId="49" fillId="0" borderId="0" xfId="0" applyNumberFormat="1" applyFont="1" applyAlignment="1">
      <alignment horizontal="right" vertical="top" wrapText="1"/>
    </xf>
    <xf numFmtId="0" fontId="104" fillId="0" borderId="0" xfId="0" applyFont="1" applyAlignment="1">
      <alignment horizontal="right" vertical="top" wrapText="1"/>
    </xf>
    <xf numFmtId="4" fontId="52" fillId="79" borderId="0" xfId="1" applyNumberFormat="1" applyFont="1" applyFill="1" applyAlignment="1">
      <alignment horizontal="right" vertical="top" wrapText="1"/>
    </xf>
    <xf numFmtId="4" fontId="52" fillId="0" borderId="0" xfId="1" applyNumberFormat="1" applyFont="1" applyAlignment="1">
      <alignment horizontal="right" vertical="top" wrapText="1"/>
    </xf>
    <xf numFmtId="4" fontId="141" fillId="0" borderId="0" xfId="1" applyNumberFormat="1" applyFont="1" applyAlignment="1">
      <alignment horizontal="right" vertical="top" wrapText="1"/>
    </xf>
    <xf numFmtId="4" fontId="49" fillId="0" borderId="1" xfId="578" applyNumberFormat="1" applyFont="1" applyBorder="1" applyAlignment="1">
      <alignment horizontal="right" vertical="top" wrapText="1"/>
    </xf>
    <xf numFmtId="4" fontId="52" fillId="0" borderId="0" xfId="579" applyNumberFormat="1" applyFont="1" applyAlignment="1">
      <alignment horizontal="right" vertical="top" wrapText="1"/>
    </xf>
    <xf numFmtId="4" fontId="52" fillId="0" borderId="1" xfId="579" applyNumberFormat="1" applyFont="1" applyBorder="1" applyAlignment="1">
      <alignment horizontal="right" vertical="top" wrapText="1"/>
    </xf>
    <xf numFmtId="4" fontId="49" fillId="0" borderId="1" xfId="1" applyNumberFormat="1" applyFont="1" applyBorder="1" applyAlignment="1">
      <alignment horizontal="right" vertical="top" wrapText="1"/>
    </xf>
    <xf numFmtId="4" fontId="49" fillId="0" borderId="0" xfId="1" applyNumberFormat="1" applyFont="1" applyAlignment="1">
      <alignment horizontal="right" vertical="top" wrapText="1"/>
    </xf>
    <xf numFmtId="4" fontId="141" fillId="0" borderId="0" xfId="579" applyNumberFormat="1" applyFont="1" applyAlignment="1">
      <alignment horizontal="right" vertical="top" wrapText="1"/>
    </xf>
    <xf numFmtId="1" fontId="52" fillId="0" borderId="0" xfId="579" applyNumberFormat="1" applyFont="1" applyAlignment="1">
      <alignment horizontal="right" vertical="top" wrapText="1"/>
    </xf>
    <xf numFmtId="4" fontId="52" fillId="0" borderId="1" xfId="578" applyNumberFormat="1" applyFont="1" applyBorder="1" applyAlignment="1">
      <alignment horizontal="right" vertical="top" wrapText="1"/>
    </xf>
    <xf numFmtId="4" fontId="52" fillId="0" borderId="0" xfId="578" applyNumberFormat="1" applyFont="1" applyAlignment="1">
      <alignment horizontal="right" vertical="top" wrapText="1"/>
    </xf>
    <xf numFmtId="2" fontId="52" fillId="0" borderId="0" xfId="0" applyNumberFormat="1" applyFont="1" applyAlignment="1">
      <alignment vertical="top"/>
    </xf>
    <xf numFmtId="0" fontId="138" fillId="79" borderId="0" xfId="578" applyFont="1" applyFill="1" applyAlignment="1">
      <alignment horizontal="right" vertical="top" wrapText="1"/>
    </xf>
    <xf numFmtId="4" fontId="141" fillId="79" borderId="0" xfId="579" applyNumberFormat="1" applyFont="1" applyFill="1" applyAlignment="1">
      <alignment horizontal="right" vertical="top" wrapText="1"/>
    </xf>
    <xf numFmtId="4" fontId="141" fillId="79" borderId="0" xfId="1" applyNumberFormat="1" applyFont="1" applyFill="1" applyAlignment="1">
      <alignment horizontal="right" vertical="top" wrapText="1"/>
    </xf>
    <xf numFmtId="4" fontId="52" fillId="79" borderId="0" xfId="579" applyNumberFormat="1" applyFont="1" applyFill="1" applyAlignment="1">
      <alignment horizontal="right" vertical="top" wrapText="1"/>
    </xf>
    <xf numFmtId="4" fontId="138" fillId="79" borderId="1" xfId="578" applyNumberFormat="1" applyFont="1" applyFill="1" applyBorder="1" applyAlignment="1">
      <alignment horizontal="right" vertical="top" wrapText="1"/>
    </xf>
    <xf numFmtId="4" fontId="49" fillId="0" borderId="1" xfId="579" applyNumberFormat="1" applyFont="1" applyBorder="1" applyAlignment="1">
      <alignment horizontal="right" vertical="top" wrapText="1"/>
    </xf>
    <xf numFmtId="0" fontId="52" fillId="0" borderId="0" xfId="1505" applyFont="1" applyAlignment="1">
      <alignment horizontal="center" vertical="top" wrapText="1"/>
    </xf>
    <xf numFmtId="4" fontId="49" fillId="0" borderId="0" xfId="579" applyNumberFormat="1" applyFont="1" applyAlignment="1">
      <alignment horizontal="right" vertical="top" wrapText="1"/>
    </xf>
    <xf numFmtId="0" fontId="138" fillId="0" borderId="0" xfId="578" applyFont="1" applyAlignment="1">
      <alignment horizontal="right" vertical="top" wrapText="1"/>
    </xf>
    <xf numFmtId="4" fontId="138" fillId="0" borderId="1" xfId="578" applyNumberFormat="1" applyFont="1" applyBorder="1" applyAlignment="1">
      <alignment horizontal="right" vertical="top" wrapText="1"/>
    </xf>
    <xf numFmtId="4" fontId="138" fillId="0" borderId="0" xfId="578" applyNumberFormat="1" applyFont="1" applyAlignment="1">
      <alignment horizontal="right" vertical="top" wrapText="1"/>
    </xf>
    <xf numFmtId="2" fontId="52" fillId="78" borderId="0" xfId="0" applyNumberFormat="1" applyFont="1" applyFill="1" applyAlignment="1">
      <alignment horizontal="right" vertical="top" wrapText="1"/>
    </xf>
    <xf numFmtId="2" fontId="49" fillId="78" borderId="0" xfId="578" applyNumberFormat="1" applyFont="1" applyFill="1" applyAlignment="1">
      <alignment horizontal="right" vertical="top" wrapText="1"/>
    </xf>
    <xf numFmtId="2" fontId="49" fillId="78" borderId="1" xfId="0" applyNumberFormat="1" applyFont="1" applyFill="1" applyBorder="1" applyAlignment="1">
      <alignment vertical="center" wrapText="1"/>
    </xf>
    <xf numFmtId="0" fontId="52" fillId="78" borderId="0" xfId="0" applyFont="1" applyFill="1"/>
    <xf numFmtId="4" fontId="52" fillId="78" borderId="0" xfId="1" applyNumberFormat="1" applyFont="1" applyFill="1" applyAlignment="1">
      <alignment horizontal="right" vertical="top" wrapText="1"/>
    </xf>
    <xf numFmtId="0" fontId="147" fillId="78" borderId="0" xfId="0" applyFont="1" applyFill="1"/>
    <xf numFmtId="4" fontId="49" fillId="78" borderId="1" xfId="578" applyNumberFormat="1" applyFont="1" applyFill="1" applyBorder="1" applyAlignment="1">
      <alignment horizontal="right" vertical="top" wrapText="1"/>
    </xf>
    <xf numFmtId="4" fontId="52" fillId="78" borderId="1" xfId="579" applyNumberFormat="1" applyFont="1" applyFill="1" applyBorder="1" applyAlignment="1">
      <alignment horizontal="right" vertical="top" wrapText="1"/>
    </xf>
    <xf numFmtId="4" fontId="52" fillId="78" borderId="1" xfId="1" applyNumberFormat="1" applyFont="1" applyFill="1" applyBorder="1" applyAlignment="1">
      <alignment horizontal="right" vertical="top" wrapText="1"/>
    </xf>
    <xf numFmtId="4" fontId="52" fillId="78" borderId="1" xfId="578" applyNumberFormat="1" applyFont="1" applyFill="1" applyBorder="1" applyAlignment="1">
      <alignment horizontal="right" vertical="top" wrapText="1"/>
    </xf>
    <xf numFmtId="4" fontId="49" fillId="78" borderId="1" xfId="579" applyNumberFormat="1" applyFont="1" applyFill="1" applyBorder="1" applyAlignment="1">
      <alignment horizontal="right" vertical="top" wrapText="1"/>
    </xf>
    <xf numFmtId="165" fontId="49" fillId="51" borderId="1" xfId="578" applyNumberFormat="1" applyFont="1" applyFill="1" applyBorder="1" applyAlignment="1">
      <alignment horizontal="right" vertical="top" wrapText="1"/>
    </xf>
    <xf numFmtId="0" fontId="159" fillId="80" borderId="0" xfId="0" applyFont="1" applyFill="1" applyAlignment="1">
      <alignment horizontal="right" vertical="top" wrapText="1"/>
    </xf>
    <xf numFmtId="0" fontId="46" fillId="80" borderId="0" xfId="0" applyFont="1" applyFill="1"/>
    <xf numFmtId="0" fontId="46" fillId="80" borderId="0" xfId="0" applyFont="1" applyFill="1" applyAlignment="1">
      <alignment horizontal="right" vertical="top" wrapText="1"/>
    </xf>
    <xf numFmtId="165" fontId="52" fillId="80" borderId="0" xfId="0" applyNumberFormat="1" applyFont="1" applyFill="1" applyAlignment="1" applyProtection="1">
      <alignment horizontal="right" vertical="top" wrapText="1"/>
      <protection locked="0"/>
    </xf>
    <xf numFmtId="0" fontId="52" fillId="80" borderId="0" xfId="0" applyFont="1" applyFill="1" applyAlignment="1">
      <alignment horizontal="right" vertical="top" wrapText="1"/>
    </xf>
    <xf numFmtId="0" fontId="52" fillId="80" borderId="0" xfId="0" applyFont="1" applyFill="1"/>
    <xf numFmtId="2" fontId="159" fillId="80" borderId="0" xfId="1" applyNumberFormat="1" applyFont="1" applyFill="1" applyAlignment="1" applyProtection="1">
      <alignment horizontal="right" vertical="top" wrapText="1"/>
      <protection locked="0"/>
    </xf>
    <xf numFmtId="165" fontId="46" fillId="80" borderId="0" xfId="0" applyNumberFormat="1" applyFont="1" applyFill="1"/>
    <xf numFmtId="4" fontId="52" fillId="80" borderId="0" xfId="0" applyNumberFormat="1" applyFont="1" applyFill="1" applyAlignment="1">
      <alignment horizontal="right" vertical="top" wrapText="1"/>
    </xf>
    <xf numFmtId="2" fontId="52" fillId="80" borderId="0" xfId="0" applyNumberFormat="1" applyFont="1" applyFill="1" applyAlignment="1">
      <alignment horizontal="right" vertical="top" wrapText="1"/>
    </xf>
    <xf numFmtId="0" fontId="49" fillId="80" borderId="0" xfId="578" quotePrefix="1" applyFont="1" applyFill="1" applyAlignment="1">
      <alignment horizontal="left" vertical="top" wrapText="1"/>
    </xf>
    <xf numFmtId="4" fontId="49" fillId="80" borderId="0" xfId="578" applyNumberFormat="1" applyFont="1" applyFill="1" applyAlignment="1">
      <alignment horizontal="right" vertical="top" wrapText="1"/>
    </xf>
    <xf numFmtId="2" fontId="49" fillId="80" borderId="0" xfId="578" applyNumberFormat="1" applyFont="1" applyFill="1" applyAlignment="1">
      <alignment horizontal="right" vertical="top" wrapText="1"/>
    </xf>
    <xf numFmtId="0" fontId="49" fillId="81" borderId="0" xfId="0" applyFont="1" applyFill="1" applyAlignment="1">
      <alignment horizontal="center" vertical="center"/>
    </xf>
    <xf numFmtId="0" fontId="49" fillId="81" borderId="0" xfId="578" applyFont="1" applyFill="1" applyAlignment="1">
      <alignment wrapText="1"/>
    </xf>
    <xf numFmtId="0" fontId="49" fillId="81" borderId="0" xfId="578" applyFont="1" applyFill="1" applyAlignment="1">
      <alignment horizontal="right" vertical="top" wrapText="1"/>
    </xf>
    <xf numFmtId="165" fontId="52" fillId="81" borderId="0" xfId="579" applyNumberFormat="1" applyFont="1" applyFill="1" applyAlignment="1" applyProtection="1">
      <alignment horizontal="right" vertical="top" wrapText="1"/>
      <protection locked="0"/>
    </xf>
    <xf numFmtId="165" fontId="49" fillId="81" borderId="0" xfId="578" applyNumberFormat="1" applyFont="1" applyFill="1" applyAlignment="1">
      <alignment horizontal="right" vertical="top" wrapText="1"/>
    </xf>
    <xf numFmtId="0" fontId="147" fillId="81" borderId="0" xfId="0" applyFont="1" applyFill="1"/>
    <xf numFmtId="2" fontId="52" fillId="81" borderId="0" xfId="1" applyNumberFormat="1" applyFont="1" applyFill="1" applyAlignment="1" applyProtection="1">
      <alignment horizontal="right" vertical="top" wrapText="1"/>
      <protection locked="0"/>
    </xf>
    <xf numFmtId="165" fontId="0" fillId="81" borderId="0" xfId="0" applyNumberFormat="1" applyFill="1"/>
    <xf numFmtId="165" fontId="155" fillId="0" borderId="0" xfId="1" applyNumberFormat="1" applyFont="1" applyAlignment="1" applyProtection="1">
      <alignment horizontal="right" vertical="top" wrapText="1"/>
      <protection locked="0"/>
    </xf>
    <xf numFmtId="165" fontId="155" fillId="0" borderId="0" xfId="1" applyNumberFormat="1" applyFont="1" applyAlignment="1" applyProtection="1">
      <alignment horizontal="left" vertical="top" wrapText="1"/>
      <protection locked="0"/>
    </xf>
    <xf numFmtId="0" fontId="154" fillId="79" borderId="0" xfId="1485" applyNumberFormat="1" applyFont="1" applyFill="1" applyBorder="1" applyAlignment="1" applyProtection="1">
      <alignment horizontal="left" vertical="top" wrapText="1"/>
    </xf>
    <xf numFmtId="0" fontId="52" fillId="79" borderId="0" xfId="1486" applyFont="1" applyFill="1" applyAlignment="1">
      <alignment vertical="top" wrapText="1"/>
    </xf>
    <xf numFmtId="0" fontId="141" fillId="79" borderId="0" xfId="2" applyFont="1" applyFill="1" applyAlignment="1">
      <alignment horizontal="justify" vertical="top"/>
    </xf>
    <xf numFmtId="0" fontId="52" fillId="79" borderId="0" xfId="105" applyFont="1" applyFill="1" applyAlignment="1">
      <alignment horizontal="justify" vertical="top" wrapText="1"/>
    </xf>
    <xf numFmtId="0" fontId="52" fillId="79" borderId="0" xfId="105" applyFont="1" applyFill="1" applyAlignment="1">
      <alignment horizontal="left" vertical="top" wrapText="1"/>
    </xf>
    <xf numFmtId="0" fontId="52" fillId="79" borderId="0" xfId="105" applyFont="1" applyFill="1" applyAlignment="1">
      <alignment vertical="top" wrapText="1"/>
    </xf>
    <xf numFmtId="165" fontId="53" fillId="79" borderId="0" xfId="1" applyNumberFormat="1" applyFont="1" applyFill="1" applyAlignment="1">
      <alignment horizontal="right" vertical="top" wrapText="1"/>
    </xf>
    <xf numFmtId="0" fontId="52" fillId="79" borderId="0" xfId="0" applyFont="1" applyFill="1" applyAlignment="1">
      <alignment horizontal="left" vertical="top" wrapText="1"/>
    </xf>
    <xf numFmtId="0" fontId="52" fillId="79" borderId="0" xfId="0" applyFont="1" applyFill="1"/>
    <xf numFmtId="0" fontId="46" fillId="79" borderId="0" xfId="0" applyFont="1" applyFill="1" applyProtection="1">
      <protection locked="0"/>
    </xf>
    <xf numFmtId="0" fontId="49" fillId="79" borderId="0" xfId="578" applyFont="1" applyFill="1" applyAlignment="1">
      <alignment wrapText="1"/>
    </xf>
    <xf numFmtId="0" fontId="51" fillId="79" borderId="0" xfId="578" applyFont="1" applyFill="1" applyAlignment="1">
      <alignment horizontal="right" vertical="top" wrapText="1"/>
    </xf>
    <xf numFmtId="0" fontId="49" fillId="79" borderId="0" xfId="578" applyFont="1" applyFill="1" applyAlignment="1">
      <alignment horizontal="right" vertical="top" wrapText="1"/>
    </xf>
    <xf numFmtId="165" fontId="49" fillId="79" borderId="0" xfId="578" applyNumberFormat="1" applyFont="1" applyFill="1" applyAlignment="1">
      <alignment horizontal="right" vertical="top" wrapText="1"/>
    </xf>
    <xf numFmtId="49" fontId="52" fillId="79" borderId="0" xfId="579" applyNumberFormat="1" applyFont="1" applyFill="1" applyAlignment="1">
      <alignment horizontal="left" vertical="top" wrapText="1"/>
    </xf>
    <xf numFmtId="0" fontId="52" fillId="79" borderId="0" xfId="0" applyFont="1" applyFill="1" applyAlignment="1">
      <alignment horizontal="center" vertical="top"/>
    </xf>
    <xf numFmtId="49" fontId="52" fillId="79" borderId="0" xfId="579" applyNumberFormat="1" applyFont="1" applyFill="1" applyAlignment="1">
      <alignment horizontal="left" wrapText="1"/>
    </xf>
    <xf numFmtId="165" fontId="52" fillId="79" borderId="0" xfId="579" applyNumberFormat="1" applyFont="1" applyFill="1" applyAlignment="1">
      <alignment horizontal="right" vertical="top" wrapText="1"/>
    </xf>
    <xf numFmtId="49" fontId="49" fillId="79" borderId="0" xfId="579" applyNumberFormat="1" applyFont="1" applyFill="1" applyAlignment="1">
      <alignment horizontal="left" vertical="top" wrapText="1"/>
    </xf>
    <xf numFmtId="0" fontId="52" fillId="79" borderId="1" xfId="578" quotePrefix="1" applyFont="1" applyFill="1" applyBorder="1" applyAlignment="1">
      <alignment horizontal="left" vertical="top" wrapText="1"/>
    </xf>
    <xf numFmtId="0" fontId="57" fillId="79" borderId="1" xfId="578" applyFont="1" applyFill="1" applyBorder="1" applyAlignment="1">
      <alignment horizontal="right" vertical="top" wrapText="1"/>
    </xf>
    <xf numFmtId="4" fontId="52" fillId="79" borderId="1" xfId="578" applyNumberFormat="1" applyFont="1" applyFill="1" applyBorder="1" applyAlignment="1">
      <alignment horizontal="right" vertical="top" wrapText="1"/>
    </xf>
    <xf numFmtId="165" fontId="52" fillId="79" borderId="1" xfId="578" applyNumberFormat="1" applyFont="1" applyFill="1" applyBorder="1" applyAlignment="1" applyProtection="1">
      <alignment horizontal="right" vertical="top" wrapText="1"/>
      <protection locked="0"/>
    </xf>
    <xf numFmtId="4" fontId="57" fillId="79" borderId="1" xfId="578" applyNumberFormat="1" applyFont="1" applyFill="1" applyBorder="1" applyAlignment="1">
      <alignment horizontal="right" vertical="top" wrapText="1"/>
    </xf>
    <xf numFmtId="0" fontId="52" fillId="79" borderId="0" xfId="151" applyFont="1" applyFill="1" applyAlignment="1">
      <alignment horizontal="justify" vertical="top"/>
    </xf>
    <xf numFmtId="0" fontId="52" fillId="79" borderId="0" xfId="151" applyFont="1" applyFill="1" applyAlignment="1">
      <alignment horizontal="center" vertical="top"/>
    </xf>
    <xf numFmtId="165" fontId="52" fillId="79" borderId="0" xfId="151" applyNumberFormat="1" applyFont="1" applyFill="1" applyAlignment="1" applyProtection="1">
      <alignment horizontal="right" vertical="top"/>
      <protection locked="0"/>
    </xf>
    <xf numFmtId="0" fontId="49" fillId="79" borderId="0" xfId="3" applyFont="1" applyFill="1" applyAlignment="1">
      <alignment horizontal="justify" vertical="top" wrapText="1"/>
    </xf>
    <xf numFmtId="0" fontId="52" fillId="79" borderId="0" xfId="3" applyFont="1" applyFill="1" applyAlignment="1">
      <alignment horizontal="justify" vertical="top" wrapText="1"/>
    </xf>
    <xf numFmtId="0" fontId="56" fillId="79" borderId="0" xfId="104" applyFont="1" applyFill="1" applyAlignment="1">
      <alignment vertical="top" wrapText="1"/>
    </xf>
    <xf numFmtId="49" fontId="52" fillId="79" borderId="0" xfId="3" applyNumberFormat="1" applyFont="1" applyFill="1" applyAlignment="1">
      <alignment horizontal="left" vertical="top" wrapText="1"/>
    </xf>
    <xf numFmtId="0" fontId="49" fillId="79" borderId="0" xfId="105" applyFont="1" applyFill="1" applyAlignment="1">
      <alignment horizontal="left" vertical="top" wrapText="1"/>
    </xf>
    <xf numFmtId="0" fontId="52" fillId="79" borderId="0" xfId="105" quotePrefix="1" applyFont="1" applyFill="1" applyAlignment="1">
      <alignment horizontal="left" vertical="top" wrapText="1"/>
    </xf>
    <xf numFmtId="0" fontId="52" fillId="79" borderId="0" xfId="2" applyFont="1" applyFill="1" applyAlignment="1">
      <alignment horizontal="justify" vertical="top"/>
    </xf>
    <xf numFmtId="0" fontId="46" fillId="79" borderId="0" xfId="1560" applyFont="1" applyFill="1"/>
    <xf numFmtId="0" fontId="46" fillId="79" borderId="0" xfId="1560" applyFont="1" applyFill="1" applyAlignment="1">
      <alignment vertical="top" wrapText="1"/>
    </xf>
    <xf numFmtId="0" fontId="0" fillId="79" borderId="0" xfId="0" applyFill="1"/>
    <xf numFmtId="0" fontId="105" fillId="79" borderId="0" xfId="218" applyFont="1" applyFill="1" applyAlignment="1">
      <alignment horizontal="left" vertical="top"/>
    </xf>
    <xf numFmtId="0" fontId="49" fillId="79" borderId="0" xfId="1560" applyFont="1" applyFill="1"/>
    <xf numFmtId="0" fontId="46" fillId="79" borderId="0" xfId="0" applyFont="1" applyFill="1" applyAlignment="1">
      <alignment vertical="top" wrapText="1"/>
    </xf>
    <xf numFmtId="0" fontId="147" fillId="79" borderId="0" xfId="0" applyFont="1" applyFill="1"/>
    <xf numFmtId="0" fontId="0" fillId="79" borderId="0" xfId="0" applyFill="1" applyProtection="1">
      <protection locked="0"/>
    </xf>
    <xf numFmtId="0" fontId="105" fillId="79" borderId="0" xfId="218" applyFont="1" applyFill="1" applyAlignment="1">
      <alignment vertical="top" wrapText="1"/>
    </xf>
    <xf numFmtId="49" fontId="49" fillId="79" borderId="0" xfId="1" applyNumberFormat="1" applyFont="1" applyFill="1" applyAlignment="1">
      <alignment horizontal="left" vertical="top" wrapText="1"/>
    </xf>
    <xf numFmtId="0" fontId="49" fillId="79" borderId="0" xfId="1560" applyFont="1" applyFill="1" applyAlignment="1">
      <alignment vertical="top" wrapText="1"/>
    </xf>
    <xf numFmtId="0" fontId="105" fillId="79" borderId="0" xfId="218" applyFont="1" applyFill="1" applyAlignment="1">
      <alignment vertical="top"/>
    </xf>
    <xf numFmtId="0" fontId="156" fillId="79" borderId="0" xfId="218" applyFont="1" applyFill="1" applyAlignment="1">
      <alignment vertical="top"/>
    </xf>
    <xf numFmtId="0" fontId="155" fillId="79" borderId="0" xfId="1560" applyFont="1" applyFill="1" applyAlignment="1">
      <alignment vertical="top" wrapText="1"/>
    </xf>
    <xf numFmtId="0" fontId="52" fillId="79" borderId="0" xfId="1560" applyFont="1" applyFill="1" applyAlignment="1">
      <alignment vertical="top" wrapText="1"/>
    </xf>
    <xf numFmtId="0" fontId="1" fillId="79" borderId="0" xfId="1560" applyFont="1" applyFill="1" applyAlignment="1">
      <alignment vertical="top" wrapText="1"/>
    </xf>
    <xf numFmtId="0" fontId="52" fillId="79" borderId="0" xfId="1560" applyFont="1" applyFill="1"/>
    <xf numFmtId="0" fontId="105" fillId="79" borderId="0" xfId="1560" applyFont="1" applyFill="1" applyAlignment="1">
      <alignment vertical="top" wrapText="1"/>
    </xf>
    <xf numFmtId="0" fontId="104" fillId="79" borderId="0" xfId="218" applyFont="1" applyFill="1" applyAlignment="1">
      <alignment vertical="top" wrapText="1"/>
    </xf>
    <xf numFmtId="0" fontId="0" fillId="79" borderId="0" xfId="1560" applyFont="1" applyFill="1" applyAlignment="1">
      <alignment vertical="top" wrapText="1"/>
    </xf>
    <xf numFmtId="0" fontId="49" fillId="79" borderId="0" xfId="0" applyFont="1" applyFill="1" applyAlignment="1">
      <alignment vertical="top" wrapText="1"/>
    </xf>
    <xf numFmtId="49" fontId="52" fillId="79" borderId="0" xfId="1" applyNumberFormat="1" applyFont="1" applyFill="1" applyAlignment="1">
      <alignment horizontal="left" vertical="top" wrapText="1"/>
    </xf>
    <xf numFmtId="0" fontId="46" fillId="79" borderId="0" xfId="0" applyFont="1" applyFill="1" applyAlignment="1">
      <alignment horizontal="right" vertical="top" wrapText="1"/>
    </xf>
    <xf numFmtId="0" fontId="49" fillId="79" borderId="1" xfId="578" quotePrefix="1" applyFont="1" applyFill="1" applyBorder="1" applyAlignment="1">
      <alignment horizontal="left" vertical="top" wrapText="1"/>
    </xf>
    <xf numFmtId="0" fontId="54" fillId="79" borderId="1" xfId="578" applyFont="1" applyFill="1" applyBorder="1" applyAlignment="1">
      <alignment horizontal="right" vertical="top" wrapText="1"/>
    </xf>
    <xf numFmtId="4" fontId="49" fillId="79" borderId="1" xfId="578" applyNumberFormat="1" applyFont="1" applyFill="1" applyBorder="1" applyAlignment="1">
      <alignment horizontal="right" vertical="top" wrapText="1"/>
    </xf>
    <xf numFmtId="165" fontId="49" fillId="79" borderId="1" xfId="578" applyNumberFormat="1" applyFont="1" applyFill="1" applyBorder="1" applyAlignment="1" applyProtection="1">
      <alignment horizontal="right" vertical="top" wrapText="1"/>
      <protection locked="0"/>
    </xf>
    <xf numFmtId="165" fontId="49" fillId="79" borderId="1" xfId="578" applyNumberFormat="1" applyFont="1" applyFill="1" applyBorder="1" applyAlignment="1">
      <alignment horizontal="right" vertical="top" wrapText="1"/>
    </xf>
    <xf numFmtId="0" fontId="46" fillId="79" borderId="0" xfId="0" applyFont="1" applyFill="1" applyAlignment="1">
      <alignment wrapText="1"/>
    </xf>
    <xf numFmtId="0" fontId="59" fillId="79" borderId="0" xfId="3" applyFont="1" applyFill="1" applyAlignment="1">
      <alignment vertical="top" wrapText="1"/>
    </xf>
    <xf numFmtId="49" fontId="58" fillId="79" borderId="0" xfId="579" applyNumberFormat="1" applyFont="1" applyFill="1" applyAlignment="1">
      <alignment horizontal="left" vertical="top" wrapText="1"/>
    </xf>
    <xf numFmtId="187" fontId="146" fillId="79" borderId="0" xfId="579" applyNumberFormat="1" applyFont="1" applyFill="1" applyAlignment="1" applyProtection="1">
      <alignment horizontal="right" vertical="top" wrapText="1"/>
      <protection locked="0"/>
    </xf>
    <xf numFmtId="0" fontId="52" fillId="79" borderId="0" xfId="597" applyFont="1" applyFill="1" applyAlignment="1">
      <alignment horizontal="justify" vertical="top" wrapText="1"/>
    </xf>
    <xf numFmtId="165" fontId="149" fillId="79" borderId="0" xfId="579" applyNumberFormat="1" applyFont="1" applyFill="1" applyAlignment="1" applyProtection="1">
      <alignment horizontal="right" vertical="top" wrapText="1"/>
      <protection locked="0"/>
    </xf>
    <xf numFmtId="165" fontId="149" fillId="79" borderId="0" xfId="1" applyNumberFormat="1" applyFont="1" applyFill="1" applyAlignment="1">
      <alignment horizontal="right" vertical="top" wrapText="1"/>
    </xf>
    <xf numFmtId="187" fontId="149" fillId="79" borderId="0" xfId="1" applyNumberFormat="1" applyFont="1" applyFill="1" applyAlignment="1" applyProtection="1">
      <alignment horizontal="right" vertical="top" wrapText="1"/>
      <protection locked="0"/>
    </xf>
    <xf numFmtId="0" fontId="141" fillId="79" borderId="0" xfId="3" applyFont="1" applyFill="1" applyAlignment="1">
      <alignment horizontal="left" vertical="top" wrapText="1"/>
    </xf>
    <xf numFmtId="0" fontId="58" fillId="79" borderId="0" xfId="3" applyFont="1" applyFill="1" applyAlignment="1">
      <alignment horizontal="left" vertical="top" wrapText="1"/>
    </xf>
    <xf numFmtId="187" fontId="149" fillId="0" borderId="0" xfId="1" applyNumberFormat="1" applyFont="1" applyAlignment="1" applyProtection="1">
      <alignment horizontal="right" vertical="top" wrapText="1"/>
      <protection locked="0"/>
    </xf>
    <xf numFmtId="0" fontId="149" fillId="0" borderId="0" xfId="0" applyFont="1"/>
    <xf numFmtId="0" fontId="150" fillId="0" borderId="0" xfId="0" applyFont="1" applyAlignment="1">
      <alignment horizontal="right" vertical="top" wrapText="1"/>
    </xf>
    <xf numFmtId="0" fontId="160" fillId="0" borderId="0" xfId="0" applyFont="1" applyAlignment="1">
      <alignment horizontal="right" vertical="top" wrapText="1"/>
    </xf>
    <xf numFmtId="0" fontId="150" fillId="0" borderId="0" xfId="0" applyFont="1" applyAlignment="1" applyProtection="1">
      <alignment horizontal="right" vertical="top" wrapText="1"/>
      <protection locked="0"/>
    </xf>
    <xf numFmtId="165" fontId="151" fillId="0" borderId="0" xfId="578" applyNumberFormat="1" applyFont="1" applyAlignment="1">
      <alignment horizontal="right" vertical="top" wrapText="1"/>
    </xf>
    <xf numFmtId="0" fontId="59" fillId="0" borderId="0" xfId="3" applyFont="1" applyAlignment="1">
      <alignment vertical="top" wrapText="1"/>
    </xf>
    <xf numFmtId="0" fontId="2" fillId="79" borderId="0" xfId="0" applyFont="1" applyFill="1" applyAlignment="1">
      <alignment horizontal="center" vertical="center"/>
    </xf>
    <xf numFmtId="0" fontId="124" fillId="79" borderId="0" xfId="1483" applyNumberFormat="1" applyFont="1" applyFill="1" applyBorder="1" applyAlignment="1" applyProtection="1">
      <alignment horizontal="left" vertical="top" wrapText="1"/>
    </xf>
    <xf numFmtId="0" fontId="124" fillId="79" borderId="0" xfId="1485" applyNumberFormat="1" applyFont="1" applyFill="1" applyBorder="1" applyAlignment="1" applyProtection="1">
      <alignment horizontal="left" vertical="top" wrapText="1"/>
    </xf>
    <xf numFmtId="0" fontId="2" fillId="81" borderId="0" xfId="0" applyFont="1" applyFill="1" applyAlignment="1">
      <alignment horizontal="center" vertical="center"/>
    </xf>
    <xf numFmtId="0" fontId="0" fillId="81" borderId="0" xfId="0" applyFill="1"/>
    <xf numFmtId="0" fontId="145" fillId="79" borderId="0" xfId="0" applyFont="1" applyFill="1" applyAlignment="1">
      <alignment horizontal="center" vertical="center"/>
    </xf>
    <xf numFmtId="165" fontId="142" fillId="79" borderId="0" xfId="1" applyNumberFormat="1" applyFont="1" applyFill="1" applyAlignment="1">
      <alignment horizontal="right" vertical="top" wrapText="1"/>
    </xf>
    <xf numFmtId="0" fontId="47" fillId="79" borderId="0" xfId="0" applyFont="1" applyFill="1" applyAlignment="1">
      <alignment horizontal="center" vertical="center"/>
    </xf>
    <xf numFmtId="165" fontId="52" fillId="79" borderId="0" xfId="151" applyNumberFormat="1" applyFont="1" applyFill="1" applyAlignment="1" applyProtection="1">
      <alignment horizontal="center" vertical="top"/>
      <protection locked="0"/>
    </xf>
    <xf numFmtId="1" fontId="3" fillId="79" borderId="0" xfId="0" applyNumberFormat="1" applyFont="1" applyFill="1" applyAlignment="1">
      <alignment horizontal="left" vertical="top"/>
    </xf>
    <xf numFmtId="4" fontId="52" fillId="79" borderId="0" xfId="0" applyNumberFormat="1" applyFont="1" applyFill="1" applyAlignment="1">
      <alignment horizontal="right" vertical="top"/>
    </xf>
    <xf numFmtId="185" fontId="128" fillId="79" borderId="0" xfId="0" applyNumberFormat="1" applyFont="1" applyFill="1" applyAlignment="1" applyProtection="1">
      <alignment horizontal="right" vertical="top"/>
      <protection locked="0"/>
    </xf>
    <xf numFmtId="0" fontId="129" fillId="79" borderId="0" xfId="0" applyFont="1" applyFill="1" applyAlignment="1">
      <alignment vertical="top"/>
    </xf>
    <xf numFmtId="0" fontId="129" fillId="79" borderId="0" xfId="0" applyFont="1" applyFill="1"/>
    <xf numFmtId="0" fontId="18" fillId="79" borderId="0" xfId="0" applyFont="1" applyFill="1" applyAlignment="1">
      <alignment horizontal="left" vertical="top" wrapText="1"/>
    </xf>
    <xf numFmtId="0" fontId="3" fillId="79" borderId="0" xfId="0" applyFont="1" applyFill="1" applyAlignment="1">
      <alignment horizontal="right"/>
    </xf>
    <xf numFmtId="3" fontId="18" fillId="79" borderId="0" xfId="0" applyNumberFormat="1" applyFont="1" applyFill="1" applyAlignment="1">
      <alignment horizontal="right" vertical="top"/>
    </xf>
    <xf numFmtId="0" fontId="52" fillId="79" borderId="0" xfId="0" applyFont="1" applyFill="1" applyAlignment="1">
      <alignment horizontal="justify" vertical="top" wrapText="1"/>
    </xf>
    <xf numFmtId="2" fontId="52" fillId="79" borderId="0" xfId="0" applyNumberFormat="1" applyFont="1" applyFill="1" applyAlignment="1">
      <alignment vertical="top"/>
    </xf>
    <xf numFmtId="0" fontId="52" fillId="79" borderId="0" xfId="105" applyFont="1" applyFill="1" applyAlignment="1">
      <alignment horizontal="right" vertical="top" wrapText="1"/>
    </xf>
    <xf numFmtId="0" fontId="52" fillId="79" borderId="0" xfId="2" applyFont="1" applyFill="1" applyAlignment="1">
      <alignment horizontal="justify" vertical="top" wrapText="1"/>
    </xf>
    <xf numFmtId="0" fontId="154" fillId="0" borderId="0" xfId="1485" applyNumberFormat="1" applyFont="1" applyFill="1" applyBorder="1" applyAlignment="1" applyProtection="1">
      <alignment horizontal="left" vertical="top" wrapText="1"/>
    </xf>
    <xf numFmtId="0" fontId="56" fillId="79" borderId="0" xfId="105" applyFont="1" applyFill="1" applyAlignment="1">
      <alignment vertical="top" wrapText="1"/>
    </xf>
    <xf numFmtId="0" fontId="52" fillId="79" borderId="0" xfId="594" applyFont="1" applyFill="1" applyAlignment="1">
      <alignment horizontal="left" vertical="top" wrapText="1"/>
    </xf>
    <xf numFmtId="0" fontId="52" fillId="0" borderId="0" xfId="1488" applyFont="1" applyAlignment="1">
      <alignment vertical="top" wrapText="1"/>
    </xf>
    <xf numFmtId="0" fontId="49" fillId="0" borderId="0" xfId="1488" applyFont="1" applyAlignment="1">
      <alignment vertical="top" wrapText="1"/>
    </xf>
    <xf numFmtId="0" fontId="47" fillId="0" borderId="0" xfId="1488" applyFont="1" applyAlignment="1">
      <alignment vertical="top" wrapText="1"/>
    </xf>
    <xf numFmtId="0" fontId="52" fillId="0" borderId="0" xfId="0" applyFont="1" applyAlignment="1">
      <alignment horizontal="left" vertical="top"/>
    </xf>
    <xf numFmtId="1" fontId="52" fillId="0" borderId="0" xfId="0" applyNumberFormat="1" applyFont="1" applyAlignment="1">
      <alignment horizontal="center" vertical="top" wrapText="1"/>
    </xf>
    <xf numFmtId="4" fontId="52" fillId="0" borderId="0" xfId="0" applyNumberFormat="1" applyFont="1" applyAlignment="1" applyProtection="1">
      <alignment horizontal="right" vertical="top"/>
      <protection locked="0"/>
    </xf>
    <xf numFmtId="181" fontId="52" fillId="0" borderId="0" xfId="1489" applyNumberFormat="1" applyFont="1" applyFill="1" applyBorder="1" applyAlignment="1" applyProtection="1">
      <alignment horizontal="right" vertical="top"/>
    </xf>
    <xf numFmtId="0" fontId="46" fillId="0" borderId="0" xfId="0" applyFont="1" applyAlignment="1">
      <alignment vertical="top"/>
    </xf>
    <xf numFmtId="0" fontId="46" fillId="0" borderId="0" xfId="1488" applyFont="1" applyAlignment="1">
      <alignment vertical="top" wrapText="1"/>
    </xf>
    <xf numFmtId="0" fontId="49" fillId="79" borderId="0" xfId="105" applyFont="1" applyFill="1" applyAlignment="1">
      <alignment horizontal="justify" vertical="top" wrapText="1"/>
    </xf>
    <xf numFmtId="165" fontId="46" fillId="79" borderId="0" xfId="579" applyNumberFormat="1" applyFont="1" applyFill="1" applyAlignment="1" applyProtection="1">
      <alignment horizontal="right" vertical="top" wrapText="1"/>
      <protection locked="0"/>
    </xf>
    <xf numFmtId="0" fontId="46" fillId="0" borderId="0" xfId="0" applyFont="1" applyAlignment="1">
      <alignment wrapText="1"/>
    </xf>
    <xf numFmtId="165" fontId="142" fillId="0" borderId="0" xfId="1" applyNumberFormat="1" applyFont="1" applyAlignment="1">
      <alignment horizontal="right" vertical="top" wrapText="1"/>
    </xf>
    <xf numFmtId="165" fontId="52" fillId="0" borderId="0" xfId="151" applyNumberFormat="1" applyFont="1" applyAlignment="1" applyProtection="1">
      <alignment horizontal="right" vertical="top"/>
      <protection locked="0"/>
    </xf>
    <xf numFmtId="0" fontId="147" fillId="0" borderId="0" xfId="0" applyFont="1" applyAlignment="1">
      <alignment horizontal="right" vertical="top" wrapText="1"/>
    </xf>
    <xf numFmtId="0" fontId="49" fillId="0" borderId="0" xfId="151" applyFont="1" applyAlignment="1">
      <alignment horizontal="justify" vertical="top"/>
    </xf>
    <xf numFmtId="2" fontId="52" fillId="0" borderId="0" xfId="579" applyNumberFormat="1" applyFont="1" applyAlignment="1">
      <alignment vertical="top"/>
    </xf>
    <xf numFmtId="165" fontId="52" fillId="0" borderId="0" xfId="151" applyNumberFormat="1" applyFont="1" applyAlignment="1" applyProtection="1">
      <alignment horizontal="right" vertical="top" wrapText="1"/>
      <protection locked="0"/>
    </xf>
    <xf numFmtId="0" fontId="52" fillId="0" borderId="0" xfId="0" applyFont="1" applyAlignment="1">
      <alignment horizontal="center"/>
    </xf>
    <xf numFmtId="2" fontId="52" fillId="0" borderId="0" xfId="0" applyNumberFormat="1" applyFont="1"/>
    <xf numFmtId="0" fontId="56" fillId="0" borderId="0" xfId="104" applyFont="1" applyAlignment="1">
      <alignment vertical="top" wrapText="1"/>
    </xf>
    <xf numFmtId="2" fontId="52" fillId="78" borderId="1" xfId="1" applyNumberFormat="1" applyFont="1" applyFill="1" applyBorder="1" applyAlignment="1" applyProtection="1">
      <alignment horizontal="right" vertical="top" wrapText="1"/>
      <protection locked="0"/>
    </xf>
    <xf numFmtId="0" fontId="52" fillId="0" borderId="1" xfId="0" applyFont="1" applyBorder="1" applyAlignment="1">
      <alignment horizontal="right" vertical="top" wrapText="1"/>
    </xf>
    <xf numFmtId="165" fontId="151" fillId="0" borderId="1" xfId="578" applyNumberFormat="1" applyFont="1" applyBorder="1" applyAlignment="1" applyProtection="1">
      <alignment horizontal="right" vertical="top" wrapText="1"/>
      <protection locked="0"/>
    </xf>
    <xf numFmtId="4" fontId="143" fillId="0" borderId="1" xfId="578" applyNumberFormat="1" applyFont="1" applyBorder="1" applyAlignment="1">
      <alignment horizontal="right" vertical="top" wrapText="1"/>
    </xf>
    <xf numFmtId="4" fontId="138" fillId="78" borderId="1" xfId="578" applyNumberFormat="1" applyFont="1" applyFill="1" applyBorder="1" applyAlignment="1">
      <alignment horizontal="right" vertical="top" wrapText="1"/>
    </xf>
    <xf numFmtId="165" fontId="138" fillId="78" borderId="1" xfId="578" applyNumberFormat="1" applyFont="1" applyFill="1" applyBorder="1" applyAlignment="1" applyProtection="1">
      <alignment horizontal="right" vertical="top" wrapText="1"/>
      <protection locked="0"/>
    </xf>
    <xf numFmtId="165" fontId="52" fillId="0" borderId="1" xfId="0" applyNumberFormat="1" applyFont="1" applyBorder="1" applyAlignment="1" applyProtection="1">
      <alignment horizontal="right" vertical="top" wrapText="1"/>
      <protection locked="0"/>
    </xf>
  </cellXfs>
  <cellStyles count="1561">
    <cellStyle name="20 % – Poudarek1 2" xfId="672"/>
    <cellStyle name="20 % – Poudarek1 2 2" xfId="671"/>
    <cellStyle name="20 % – Poudarek1 2 2 2" xfId="1199"/>
    <cellStyle name="20 % – Poudarek1 2 3" xfId="673"/>
    <cellStyle name="20 % – Poudarek1 2 3 2" xfId="1200"/>
    <cellStyle name="20 % – Poudarek1 2 4" xfId="665"/>
    <cellStyle name="20 % – Poudarek1 2 5" xfId="1198"/>
    <cellStyle name="20 % – Poudarek1 3" xfId="674"/>
    <cellStyle name="20 % – Poudarek1 3 2" xfId="675"/>
    <cellStyle name="20 % – Poudarek1 3 3" xfId="676"/>
    <cellStyle name="20 % – Poudarek1 3 4" xfId="677"/>
    <cellStyle name="20 % – Poudarek1 3 5" xfId="1201"/>
    <cellStyle name="20 % – Poudarek1 4" xfId="678"/>
    <cellStyle name="20 % – Poudarek1 4 2" xfId="679"/>
    <cellStyle name="20 % – Poudarek1 4 3" xfId="680"/>
    <cellStyle name="20 % – Poudarek1 4 4" xfId="681"/>
    <cellStyle name="20 % – Poudarek2 2" xfId="682"/>
    <cellStyle name="20 % – Poudarek2 2 2" xfId="683"/>
    <cellStyle name="20 % – Poudarek2 2 2 2" xfId="1203"/>
    <cellStyle name="20 % – Poudarek2 2 3" xfId="684"/>
    <cellStyle name="20 % – Poudarek2 2 3 2" xfId="1204"/>
    <cellStyle name="20 % – Poudarek2 2 4" xfId="685"/>
    <cellStyle name="20 % – Poudarek2 2 5" xfId="1202"/>
    <cellStyle name="20 % – Poudarek2 3" xfId="686"/>
    <cellStyle name="20 % – Poudarek2 3 2" xfId="687"/>
    <cellStyle name="20 % – Poudarek2 3 3" xfId="688"/>
    <cellStyle name="20 % – Poudarek2 3 4" xfId="689"/>
    <cellStyle name="20 % – Poudarek2 3 5" xfId="1205"/>
    <cellStyle name="20 % – Poudarek2 4" xfId="690"/>
    <cellStyle name="20 % – Poudarek2 4 2" xfId="691"/>
    <cellStyle name="20 % – Poudarek2 4 3" xfId="692"/>
    <cellStyle name="20 % – Poudarek2 4 4" xfId="693"/>
    <cellStyle name="20 % – Poudarek3 2" xfId="694"/>
    <cellStyle name="20 % – Poudarek3 2 2" xfId="695"/>
    <cellStyle name="20 % – Poudarek3 2 2 2" xfId="1207"/>
    <cellStyle name="20 % – Poudarek3 2 3" xfId="696"/>
    <cellStyle name="20 % – Poudarek3 2 3 2" xfId="1208"/>
    <cellStyle name="20 % – Poudarek3 2 4" xfId="697"/>
    <cellStyle name="20 % – Poudarek3 2 5" xfId="1206"/>
    <cellStyle name="20 % – Poudarek3 3" xfId="698"/>
    <cellStyle name="20 % – Poudarek3 3 2" xfId="699"/>
    <cellStyle name="20 % – Poudarek3 3 3" xfId="700"/>
    <cellStyle name="20 % – Poudarek3 3 4" xfId="701"/>
    <cellStyle name="20 % – Poudarek3 3 5" xfId="1209"/>
    <cellStyle name="20 % – Poudarek3 4" xfId="702"/>
    <cellStyle name="20 % – Poudarek3 4 2" xfId="703"/>
    <cellStyle name="20 % – Poudarek3 4 3" xfId="704"/>
    <cellStyle name="20 % – Poudarek3 4 4" xfId="705"/>
    <cellStyle name="20 % – Poudarek4 2" xfId="706"/>
    <cellStyle name="20 % – Poudarek4 2 2" xfId="707"/>
    <cellStyle name="20 % – Poudarek4 2 2 2" xfId="1211"/>
    <cellStyle name="20 % – Poudarek4 2 3" xfId="708"/>
    <cellStyle name="20 % – Poudarek4 2 3 2" xfId="1212"/>
    <cellStyle name="20 % – Poudarek4 2 4" xfId="709"/>
    <cellStyle name="20 % – Poudarek4 2 5" xfId="1210"/>
    <cellStyle name="20 % – Poudarek4 3" xfId="710"/>
    <cellStyle name="20 % – Poudarek4 3 2" xfId="711"/>
    <cellStyle name="20 % – Poudarek4 3 3" xfId="712"/>
    <cellStyle name="20 % – Poudarek4 3 4" xfId="713"/>
    <cellStyle name="20 % – Poudarek4 3 5" xfId="1213"/>
    <cellStyle name="20 % – Poudarek4 4" xfId="714"/>
    <cellStyle name="20 % – Poudarek4 4 2" xfId="715"/>
    <cellStyle name="20 % – Poudarek4 4 3" xfId="716"/>
    <cellStyle name="20 % – Poudarek4 4 4" xfId="717"/>
    <cellStyle name="20 % – Poudarek5 2" xfId="718"/>
    <cellStyle name="20 % – Poudarek5 2 2" xfId="719"/>
    <cellStyle name="20 % – Poudarek5 2 2 2" xfId="1215"/>
    <cellStyle name="20 % – Poudarek5 2 3" xfId="720"/>
    <cellStyle name="20 % – Poudarek5 2 3 2" xfId="1216"/>
    <cellStyle name="20 % – Poudarek5 2 4" xfId="721"/>
    <cellStyle name="20 % – Poudarek5 2 5" xfId="1214"/>
    <cellStyle name="20 % – Poudarek5 3" xfId="722"/>
    <cellStyle name="20 % – Poudarek5 3 2" xfId="723"/>
    <cellStyle name="20 % – Poudarek5 3 3" xfId="724"/>
    <cellStyle name="20 % – Poudarek5 3 4" xfId="725"/>
    <cellStyle name="20 % – Poudarek5 3 5" xfId="1217"/>
    <cellStyle name="20 % – Poudarek5 4" xfId="726"/>
    <cellStyle name="20 % – Poudarek5 4 2" xfId="727"/>
    <cellStyle name="20 % – Poudarek5 4 3" xfId="728"/>
    <cellStyle name="20 % – Poudarek5 4 4" xfId="729"/>
    <cellStyle name="20 % – Poudarek6 2" xfId="730"/>
    <cellStyle name="20 % – Poudarek6 2 2" xfId="731"/>
    <cellStyle name="20 % – Poudarek6 2 2 2" xfId="1219"/>
    <cellStyle name="20 % – Poudarek6 2 3" xfId="732"/>
    <cellStyle name="20 % – Poudarek6 2 3 2" xfId="1220"/>
    <cellStyle name="20 % – Poudarek6 2 4" xfId="733"/>
    <cellStyle name="20 % – Poudarek6 2 5" xfId="1218"/>
    <cellStyle name="20 % – Poudarek6 3" xfId="734"/>
    <cellStyle name="20 % – Poudarek6 3 2" xfId="735"/>
    <cellStyle name="20 % – Poudarek6 3 3" xfId="736"/>
    <cellStyle name="20 % – Poudarek6 3 4" xfId="737"/>
    <cellStyle name="20 % – Poudarek6 3 5" xfId="1221"/>
    <cellStyle name="20 % – Poudarek6 4" xfId="738"/>
    <cellStyle name="20 % – Poudarek6 4 2" xfId="739"/>
    <cellStyle name="20 % – Poudarek6 4 3" xfId="740"/>
    <cellStyle name="20 % – Poudarek6 4 4" xfId="741"/>
    <cellStyle name="20% - Accent1" xfId="1222" builtinId="30" customBuiltin="1"/>
    <cellStyle name="20% - Accent2" xfId="1223" builtinId="34" customBuiltin="1"/>
    <cellStyle name="20% - Accent3" xfId="1224" builtinId="38" customBuiltin="1"/>
    <cellStyle name="20% - Accent4" xfId="1225" builtinId="42" customBuiltin="1"/>
    <cellStyle name="20% - Accent5" xfId="1226" builtinId="46" customBuiltin="1"/>
    <cellStyle name="20% - Accent6" xfId="1227" builtinId="50" customBuiltin="1"/>
    <cellStyle name="40 % – Poudarek1 2" xfId="742"/>
    <cellStyle name="40 % – Poudarek1 2 2" xfId="743"/>
    <cellStyle name="40 % – Poudarek1 2 2 2" xfId="1229"/>
    <cellStyle name="40 % – Poudarek1 2 3" xfId="744"/>
    <cellStyle name="40 % – Poudarek1 2 3 2" xfId="1230"/>
    <cellStyle name="40 % – Poudarek1 2 4" xfId="745"/>
    <cellStyle name="40 % – Poudarek1 2 5" xfId="1228"/>
    <cellStyle name="40 % – Poudarek1 3" xfId="746"/>
    <cellStyle name="40 % – Poudarek1 3 2" xfId="747"/>
    <cellStyle name="40 % – Poudarek1 3 3" xfId="748"/>
    <cellStyle name="40 % – Poudarek1 3 4" xfId="749"/>
    <cellStyle name="40 % – Poudarek1 4" xfId="750"/>
    <cellStyle name="40 % – Poudarek1 4 2" xfId="751"/>
    <cellStyle name="40 % – Poudarek1 4 3" xfId="752"/>
    <cellStyle name="40 % – Poudarek1 4 4" xfId="753"/>
    <cellStyle name="40 % – Poudarek2 2" xfId="754"/>
    <cellStyle name="40 % – Poudarek2 2 2" xfId="755"/>
    <cellStyle name="40 % – Poudarek2 2 2 2" xfId="1232"/>
    <cellStyle name="40 % – Poudarek2 2 3" xfId="756"/>
    <cellStyle name="40 % – Poudarek2 2 3 2" xfId="1233"/>
    <cellStyle name="40 % – Poudarek2 2 4" xfId="757"/>
    <cellStyle name="40 % – Poudarek2 2 5" xfId="1231"/>
    <cellStyle name="40 % – Poudarek2 3" xfId="758"/>
    <cellStyle name="40 % – Poudarek2 3 2" xfId="759"/>
    <cellStyle name="40 % – Poudarek2 3 3" xfId="760"/>
    <cellStyle name="40 % – Poudarek2 3 4" xfId="761"/>
    <cellStyle name="40 % – Poudarek2 3 5" xfId="1234"/>
    <cellStyle name="40 % – Poudarek2 4" xfId="762"/>
    <cellStyle name="40 % – Poudarek2 4 2" xfId="763"/>
    <cellStyle name="40 % – Poudarek2 4 3" xfId="764"/>
    <cellStyle name="40 % – Poudarek2 4 4" xfId="765"/>
    <cellStyle name="40 % – Poudarek3 2" xfId="766"/>
    <cellStyle name="40 % – Poudarek3 2 2" xfId="767"/>
    <cellStyle name="40 % – Poudarek3 2 2 2" xfId="1236"/>
    <cellStyle name="40 % – Poudarek3 2 3" xfId="768"/>
    <cellStyle name="40 % – Poudarek3 2 3 2" xfId="1237"/>
    <cellStyle name="40 % – Poudarek3 2 4" xfId="769"/>
    <cellStyle name="40 % – Poudarek3 2 5" xfId="1235"/>
    <cellStyle name="40 % – Poudarek3 3" xfId="770"/>
    <cellStyle name="40 % – Poudarek3 3 2" xfId="771"/>
    <cellStyle name="40 % – Poudarek3 3 3" xfId="772"/>
    <cellStyle name="40 % – Poudarek3 3 4" xfId="773"/>
    <cellStyle name="40 % – Poudarek3 3 5" xfId="1238"/>
    <cellStyle name="40 % – Poudarek3 4" xfId="774"/>
    <cellStyle name="40 % – Poudarek3 4 2" xfId="775"/>
    <cellStyle name="40 % – Poudarek3 4 3" xfId="776"/>
    <cellStyle name="40 % – Poudarek3 4 4" xfId="777"/>
    <cellStyle name="40 % – Poudarek4 2" xfId="778"/>
    <cellStyle name="40 % – Poudarek4 2 2" xfId="779"/>
    <cellStyle name="40 % – Poudarek4 2 2 2" xfId="1240"/>
    <cellStyle name="40 % – Poudarek4 2 3" xfId="780"/>
    <cellStyle name="40 % – Poudarek4 2 3 2" xfId="1241"/>
    <cellStyle name="40 % – Poudarek4 2 4" xfId="781"/>
    <cellStyle name="40 % – Poudarek4 2 5" xfId="1239"/>
    <cellStyle name="40 % – Poudarek4 3" xfId="782"/>
    <cellStyle name="40 % – Poudarek4 3 2" xfId="783"/>
    <cellStyle name="40 % – Poudarek4 3 3" xfId="784"/>
    <cellStyle name="40 % – Poudarek4 3 4" xfId="785"/>
    <cellStyle name="40 % – Poudarek4 3 5" xfId="1242"/>
    <cellStyle name="40 % – Poudarek4 4" xfId="786"/>
    <cellStyle name="40 % – Poudarek4 4 2" xfId="787"/>
    <cellStyle name="40 % – Poudarek4 4 3" xfId="788"/>
    <cellStyle name="40 % – Poudarek4 4 4" xfId="789"/>
    <cellStyle name="40 % – Poudarek5 2" xfId="790"/>
    <cellStyle name="40 % – Poudarek5 2 2" xfId="791"/>
    <cellStyle name="40 % – Poudarek5 2 2 2" xfId="1244"/>
    <cellStyle name="40 % – Poudarek5 2 3" xfId="792"/>
    <cellStyle name="40 % – Poudarek5 2 3 2" xfId="1245"/>
    <cellStyle name="40 % – Poudarek5 2 4" xfId="793"/>
    <cellStyle name="40 % – Poudarek5 2 5" xfId="1243"/>
    <cellStyle name="40 % – Poudarek5 3" xfId="794"/>
    <cellStyle name="40 % – Poudarek5 3 2" xfId="795"/>
    <cellStyle name="40 % – Poudarek5 3 3" xfId="796"/>
    <cellStyle name="40 % – Poudarek5 3 4" xfId="797"/>
    <cellStyle name="40 % – Poudarek5 4" xfId="798"/>
    <cellStyle name="40 % – Poudarek5 4 2" xfId="799"/>
    <cellStyle name="40 % – Poudarek5 4 3" xfId="800"/>
    <cellStyle name="40 % – Poudarek5 4 4" xfId="801"/>
    <cellStyle name="40 % – Poudarek6 2" xfId="802"/>
    <cellStyle name="40 % – Poudarek6 2 2" xfId="803"/>
    <cellStyle name="40 % – Poudarek6 2 2 2" xfId="1247"/>
    <cellStyle name="40 % – Poudarek6 2 3" xfId="804"/>
    <cellStyle name="40 % – Poudarek6 2 3 2" xfId="1248"/>
    <cellStyle name="40 % – Poudarek6 2 4" xfId="805"/>
    <cellStyle name="40 % – Poudarek6 2 5" xfId="1246"/>
    <cellStyle name="40 % – Poudarek6 3" xfId="806"/>
    <cellStyle name="40 % – Poudarek6 3 2" xfId="807"/>
    <cellStyle name="40 % – Poudarek6 3 3" xfId="808"/>
    <cellStyle name="40 % – Poudarek6 3 4" xfId="809"/>
    <cellStyle name="40 % – Poudarek6 3 5" xfId="1249"/>
    <cellStyle name="40 % – Poudarek6 4" xfId="810"/>
    <cellStyle name="40 % – Poudarek6 4 2" xfId="811"/>
    <cellStyle name="40 % – Poudarek6 4 3" xfId="812"/>
    <cellStyle name="40 % – Poudarek6 4 4" xfId="813"/>
    <cellStyle name="40% - Accent1" xfId="1250" builtinId="31" customBuiltin="1"/>
    <cellStyle name="40% - Accent2" xfId="1251" builtinId="35" customBuiltin="1"/>
    <cellStyle name="40% - Accent3" xfId="1252" builtinId="39" customBuiltin="1"/>
    <cellStyle name="40% - Accent4" xfId="1253" builtinId="43" customBuiltin="1"/>
    <cellStyle name="40% - Accent5" xfId="1254" builtinId="47" customBuiltin="1"/>
    <cellStyle name="40% - Accent6" xfId="1255" builtinId="51" customBuiltin="1"/>
    <cellStyle name="60 % – Poudarek1 2" xfId="814"/>
    <cellStyle name="60 % – Poudarek1 2 2" xfId="815"/>
    <cellStyle name="60 % – Poudarek1 2 2 2" xfId="1257"/>
    <cellStyle name="60 % – Poudarek1 2 3" xfId="816"/>
    <cellStyle name="60 % – Poudarek1 2 3 2" xfId="1258"/>
    <cellStyle name="60 % – Poudarek1 2 4" xfId="817"/>
    <cellStyle name="60 % – Poudarek1 2 5" xfId="1256"/>
    <cellStyle name="60 % – Poudarek1 3" xfId="818"/>
    <cellStyle name="60 % – Poudarek1 3 2" xfId="819"/>
    <cellStyle name="60 % – Poudarek1 3 3" xfId="820"/>
    <cellStyle name="60 % – Poudarek1 3 4" xfId="821"/>
    <cellStyle name="60 % – Poudarek1 3 5" xfId="1259"/>
    <cellStyle name="60 % – Poudarek1 4" xfId="822"/>
    <cellStyle name="60 % – Poudarek1 4 2" xfId="823"/>
    <cellStyle name="60 % – Poudarek1 4 3" xfId="824"/>
    <cellStyle name="60 % – Poudarek1 4 4" xfId="825"/>
    <cellStyle name="60 % – Poudarek2 2" xfId="826"/>
    <cellStyle name="60 % – Poudarek2 2 2" xfId="827"/>
    <cellStyle name="60 % – Poudarek2 2 2 2" xfId="1261"/>
    <cellStyle name="60 % – Poudarek2 2 3" xfId="828"/>
    <cellStyle name="60 % – Poudarek2 2 3 2" xfId="1262"/>
    <cellStyle name="60 % – Poudarek2 2 4" xfId="829"/>
    <cellStyle name="60 % – Poudarek2 2 5" xfId="1260"/>
    <cellStyle name="60 % – Poudarek2 3" xfId="830"/>
    <cellStyle name="60 % – Poudarek2 3 2" xfId="831"/>
    <cellStyle name="60 % – Poudarek2 3 3" xfId="832"/>
    <cellStyle name="60 % – Poudarek2 3 4" xfId="833"/>
    <cellStyle name="60 % – Poudarek2 3 5" xfId="1263"/>
    <cellStyle name="60 % – Poudarek2 4" xfId="834"/>
    <cellStyle name="60 % – Poudarek2 4 2" xfId="835"/>
    <cellStyle name="60 % – Poudarek2 4 3" xfId="836"/>
    <cellStyle name="60 % – Poudarek2 4 4" xfId="837"/>
    <cellStyle name="60 % – Poudarek3 2" xfId="838"/>
    <cellStyle name="60 % – Poudarek3 2 2" xfId="839"/>
    <cellStyle name="60 % – Poudarek3 2 2 2" xfId="1265"/>
    <cellStyle name="60 % – Poudarek3 2 3" xfId="840"/>
    <cellStyle name="60 % – Poudarek3 2 3 2" xfId="1266"/>
    <cellStyle name="60 % – Poudarek3 2 4" xfId="841"/>
    <cellStyle name="60 % – Poudarek3 2 5" xfId="1264"/>
    <cellStyle name="60 % – Poudarek3 3" xfId="842"/>
    <cellStyle name="60 % – Poudarek3 3 2" xfId="843"/>
    <cellStyle name="60 % – Poudarek3 3 3" xfId="844"/>
    <cellStyle name="60 % – Poudarek3 3 4" xfId="845"/>
    <cellStyle name="60 % – Poudarek3 3 5" xfId="1267"/>
    <cellStyle name="60 % – Poudarek3 4" xfId="846"/>
    <cellStyle name="60 % – Poudarek3 4 2" xfId="847"/>
    <cellStyle name="60 % – Poudarek3 4 3" xfId="848"/>
    <cellStyle name="60 % – Poudarek3 4 4" xfId="849"/>
    <cellStyle name="60 % – Poudarek4 2" xfId="850"/>
    <cellStyle name="60 % – Poudarek4 2 2" xfId="851"/>
    <cellStyle name="60 % – Poudarek4 2 2 2" xfId="1269"/>
    <cellStyle name="60 % – Poudarek4 2 3" xfId="852"/>
    <cellStyle name="60 % – Poudarek4 2 3 2" xfId="1270"/>
    <cellStyle name="60 % – Poudarek4 2 4" xfId="853"/>
    <cellStyle name="60 % – Poudarek4 2 5" xfId="1268"/>
    <cellStyle name="60 % – Poudarek4 3" xfId="854"/>
    <cellStyle name="60 % – Poudarek4 3 2" xfId="855"/>
    <cellStyle name="60 % – Poudarek4 3 3" xfId="856"/>
    <cellStyle name="60 % – Poudarek4 3 4" xfId="857"/>
    <cellStyle name="60 % – Poudarek4 3 5" xfId="1271"/>
    <cellStyle name="60 % – Poudarek4 4" xfId="858"/>
    <cellStyle name="60 % – Poudarek4 4 2" xfId="859"/>
    <cellStyle name="60 % – Poudarek4 4 3" xfId="860"/>
    <cellStyle name="60 % – Poudarek4 4 4" xfId="861"/>
    <cellStyle name="60 % – Poudarek5 2" xfId="862"/>
    <cellStyle name="60 % – Poudarek5 2 2" xfId="863"/>
    <cellStyle name="60 % – Poudarek5 2 2 2" xfId="1273"/>
    <cellStyle name="60 % – Poudarek5 2 3" xfId="864"/>
    <cellStyle name="60 % – Poudarek5 2 3 2" xfId="1274"/>
    <cellStyle name="60 % – Poudarek5 2 4" xfId="865"/>
    <cellStyle name="60 % – Poudarek5 2 5" xfId="1272"/>
    <cellStyle name="60 % – Poudarek5 3" xfId="866"/>
    <cellStyle name="60 % – Poudarek5 3 2" xfId="867"/>
    <cellStyle name="60 % – Poudarek5 3 3" xfId="868"/>
    <cellStyle name="60 % – Poudarek5 3 4" xfId="869"/>
    <cellStyle name="60 % – Poudarek5 4" xfId="870"/>
    <cellStyle name="60 % – Poudarek5 4 2" xfId="871"/>
    <cellStyle name="60 % – Poudarek5 4 3" xfId="872"/>
    <cellStyle name="60 % – Poudarek5 4 4" xfId="873"/>
    <cellStyle name="60 % – Poudarek6 2" xfId="874"/>
    <cellStyle name="60 % – Poudarek6 2 2" xfId="875"/>
    <cellStyle name="60 % – Poudarek6 2 2 2" xfId="1276"/>
    <cellStyle name="60 % – Poudarek6 2 3" xfId="876"/>
    <cellStyle name="60 % – Poudarek6 2 3 2" xfId="1277"/>
    <cellStyle name="60 % – Poudarek6 2 4" xfId="877"/>
    <cellStyle name="60 % – Poudarek6 2 5" xfId="1275"/>
    <cellStyle name="60 % – Poudarek6 3" xfId="878"/>
    <cellStyle name="60 % – Poudarek6 3 2" xfId="879"/>
    <cellStyle name="60 % – Poudarek6 3 3" xfId="880"/>
    <cellStyle name="60 % – Poudarek6 3 4" xfId="881"/>
    <cellStyle name="60 % – Poudarek6 3 5" xfId="1278"/>
    <cellStyle name="60 % – Poudarek6 4" xfId="882"/>
    <cellStyle name="60 % – Poudarek6 4 2" xfId="883"/>
    <cellStyle name="60 % – Poudarek6 4 3" xfId="884"/>
    <cellStyle name="60 % – Poudarek6 4 4" xfId="885"/>
    <cellStyle name="60% - Accent1" xfId="1279" builtinId="32" customBuiltin="1"/>
    <cellStyle name="60% - Accent2" xfId="1280" builtinId="36" customBuiltin="1"/>
    <cellStyle name="60% - Accent3" xfId="1281" builtinId="40" customBuiltin="1"/>
    <cellStyle name="60% - Accent4" xfId="1282" builtinId="44" customBuiltin="1"/>
    <cellStyle name="60% - Accent5" xfId="1283" builtinId="48" customBuiltin="1"/>
    <cellStyle name="60% - Accent6" xfId="1284" builtinId="52" customBuiltin="1"/>
    <cellStyle name="Accent1" xfId="16" builtinId="29" customBuiltin="1"/>
    <cellStyle name="Accent1 - 20%" xfId="23"/>
    <cellStyle name="Accent1 - 20% 2" xfId="24"/>
    <cellStyle name="Accent1 - 20% 3" xfId="25"/>
    <cellStyle name="Accent1 - 40%" xfId="26"/>
    <cellStyle name="Accent1 - 40% 2" xfId="27"/>
    <cellStyle name="Accent1 - 40% 3" xfId="28"/>
    <cellStyle name="Accent1 - 60%" xfId="29"/>
    <cellStyle name="Accent2" xfId="17" builtinId="33" customBuiltin="1"/>
    <cellStyle name="Accent2 - 20%" xfId="30"/>
    <cellStyle name="Accent2 - 20% 2" xfId="31"/>
    <cellStyle name="Accent2 - 20% 3" xfId="32"/>
    <cellStyle name="Accent2 - 40%" xfId="33"/>
    <cellStyle name="Accent2 - 40% 2" xfId="34"/>
    <cellStyle name="Accent2 - 40% 3" xfId="35"/>
    <cellStyle name="Accent2 - 60%" xfId="36"/>
    <cellStyle name="Accent3" xfId="18" builtinId="37" customBuiltin="1"/>
    <cellStyle name="Accent3 - 20%" xfId="37"/>
    <cellStyle name="Accent3 - 20% 2" xfId="38"/>
    <cellStyle name="Accent3 - 20% 3" xfId="39"/>
    <cellStyle name="Accent3 - 40%" xfId="40"/>
    <cellStyle name="Accent3 - 40% 2" xfId="41"/>
    <cellStyle name="Accent3 - 40% 3" xfId="42"/>
    <cellStyle name="Accent3 - 60%" xfId="43"/>
    <cellStyle name="Accent4" xfId="19" builtinId="41" customBuiltin="1"/>
    <cellStyle name="Accent4 - 20%" xfId="44"/>
    <cellStyle name="Accent4 - 20% 2" xfId="45"/>
    <cellStyle name="Accent4 - 20% 3" xfId="46"/>
    <cellStyle name="Accent4 - 40%" xfId="47"/>
    <cellStyle name="Accent4 - 40% 2" xfId="48"/>
    <cellStyle name="Accent4 - 40% 3" xfId="49"/>
    <cellStyle name="Accent4 - 60%" xfId="50"/>
    <cellStyle name="Accent5" xfId="20" builtinId="45" customBuiltin="1"/>
    <cellStyle name="Accent5 - 20%" xfId="51"/>
    <cellStyle name="Accent5 - 20% 2" xfId="52"/>
    <cellStyle name="Accent5 - 20% 3" xfId="53"/>
    <cellStyle name="Accent5 - 40%" xfId="54"/>
    <cellStyle name="Accent5 - 40% 2" xfId="55"/>
    <cellStyle name="Accent5 - 40% 3" xfId="56"/>
    <cellStyle name="Accent5 - 60%" xfId="57"/>
    <cellStyle name="Accent6" xfId="21" builtinId="49" customBuiltin="1"/>
    <cellStyle name="Accent6 - 20%" xfId="58"/>
    <cellStyle name="Accent6 - 20% 2" xfId="59"/>
    <cellStyle name="Accent6 - 20% 3" xfId="60"/>
    <cellStyle name="Accent6 - 40%" xfId="61"/>
    <cellStyle name="Accent6 - 40% 2" xfId="62"/>
    <cellStyle name="Accent6 - 40% 3" xfId="63"/>
    <cellStyle name="Accent6 - 60%" xfId="64"/>
    <cellStyle name="Bad" xfId="8" builtinId="27" customBuiltin="1"/>
    <cellStyle name="Calculation" xfId="11" builtinId="22" customBuiltin="1"/>
    <cellStyle name="Check Cell" xfId="13" builtinId="23" customBuiltin="1"/>
    <cellStyle name="Comma0" xfId="886"/>
    <cellStyle name="Comma0 2" xfId="1504"/>
    <cellStyle name="Currency0" xfId="887"/>
    <cellStyle name="Currency0 2" xfId="1503"/>
    <cellStyle name="Date" xfId="888"/>
    <cellStyle name="Date 2" xfId="1502"/>
    <cellStyle name="Denar [0]_V3 plin" xfId="65"/>
    <cellStyle name="Denar_V3 plin" xfId="66"/>
    <cellStyle name="Desno" xfId="889"/>
    <cellStyle name="Dobro 2" xfId="67"/>
    <cellStyle name="Dobro 2 2" xfId="891"/>
    <cellStyle name="Dobro 2 2 2" xfId="1286"/>
    <cellStyle name="Dobro 2 3" xfId="892"/>
    <cellStyle name="Dobro 2 3 2" xfId="1287"/>
    <cellStyle name="Dobro 2 4" xfId="893"/>
    <cellStyle name="Dobro 2 5" xfId="1285"/>
    <cellStyle name="Dobro 2 6" xfId="890"/>
    <cellStyle name="Dobro 3" xfId="894"/>
    <cellStyle name="Dobro 3 2" xfId="895"/>
    <cellStyle name="Dobro 3 3" xfId="896"/>
    <cellStyle name="Dobro 3 4" xfId="897"/>
    <cellStyle name="Dobro 4" xfId="898"/>
    <cellStyle name="Dobro 4 2" xfId="899"/>
    <cellStyle name="Dobro 4 3" xfId="900"/>
    <cellStyle name="Dobro 4 4" xfId="901"/>
    <cellStyle name="Element-delo" xfId="68"/>
    <cellStyle name="Element-delo 5" xfId="69"/>
    <cellStyle name="Element-delo_HTZ IP 164 srednja zdravstvena šola Celje ci1151-1, BZ500+..." xfId="70"/>
    <cellStyle name="Emphasis 1" xfId="71"/>
    <cellStyle name="Emphasis 2" xfId="72"/>
    <cellStyle name="Emphasis 3" xfId="73"/>
    <cellStyle name="Euro" xfId="74"/>
    <cellStyle name="Euro 10" xfId="75"/>
    <cellStyle name="Euro 11" xfId="76"/>
    <cellStyle name="Euro 12" xfId="1491"/>
    <cellStyle name="Euro 13" xfId="1551"/>
    <cellStyle name="Euro 2" xfId="77"/>
    <cellStyle name="Euro 2 2" xfId="1552"/>
    <cellStyle name="Euro 3" xfId="78"/>
    <cellStyle name="Euro 4" xfId="79"/>
    <cellStyle name="Euro 5" xfId="80"/>
    <cellStyle name="Euro 6" xfId="81"/>
    <cellStyle name="Euro 7" xfId="82"/>
    <cellStyle name="Euro 8" xfId="83"/>
    <cellStyle name="Euro 9" xfId="84"/>
    <cellStyle name="Excel Built-in Bad" xfId="1288"/>
    <cellStyle name="Excel Built-in Comma" xfId="85"/>
    <cellStyle name="Excel Built-in Currency" xfId="86"/>
    <cellStyle name="Excel Built-in Good" xfId="1289"/>
    <cellStyle name="Excel Built-in Neutral" xfId="1290"/>
    <cellStyle name="Excel Built-in Normal" xfId="87"/>
    <cellStyle name="Excel Built-in Normal 1" xfId="88"/>
    <cellStyle name="Excel Built-in Normal 2" xfId="89"/>
    <cellStyle name="Excel Built-in Normal 3" xfId="1291"/>
    <cellStyle name="Excel Built-in Percent" xfId="90"/>
    <cellStyle name="Excel_BuiltIn_Dobro" xfId="1292"/>
    <cellStyle name="Explanatory Text" xfId="14" builtinId="53" customBuiltin="1"/>
    <cellStyle name="Fixed" xfId="902"/>
    <cellStyle name="Fixed 2" xfId="1490"/>
    <cellStyle name="Good" xfId="1293" builtinId="26" customBuiltin="1"/>
    <cellStyle name="Heading 1" xfId="4"/>
    <cellStyle name="Heading 2" xfId="5"/>
    <cellStyle name="Heading 3" xfId="6" builtinId="18" customBuiltin="1"/>
    <cellStyle name="Heading 4" xfId="7" builtinId="19" customBuiltin="1"/>
    <cellStyle name="Hiperpovezava 2" xfId="91"/>
    <cellStyle name="Hiperpovezava 2 2" xfId="92"/>
    <cellStyle name="Hiperpovezava 2 3" xfId="93"/>
    <cellStyle name="Hiperpovezava 2 4" xfId="1492"/>
    <cellStyle name="Hiperpovezava 2 5" xfId="1497"/>
    <cellStyle name="Hiperpovezava 3" xfId="94"/>
    <cellStyle name="Hiperpovezava 3 2" xfId="1493"/>
    <cellStyle name="Hiperpovezava 4" xfId="95"/>
    <cellStyle name="Hiperpovezava 4 2" xfId="96"/>
    <cellStyle name="Hiperpovezava 5" xfId="97"/>
    <cellStyle name="Hyperlink 2" xfId="98"/>
    <cellStyle name="Input" xfId="10" builtinId="20" customBuiltin="1"/>
    <cellStyle name="Izhod 2" xfId="903"/>
    <cellStyle name="Izhod 2 10" xfId="1295"/>
    <cellStyle name="Izhod 2 11" xfId="1296"/>
    <cellStyle name="Izhod 2 12" xfId="1294"/>
    <cellStyle name="Izhod 2 2" xfId="904"/>
    <cellStyle name="Izhod 2 2 2" xfId="1298"/>
    <cellStyle name="Izhod 2 2 3" xfId="1297"/>
    <cellStyle name="Izhod 2 3" xfId="905"/>
    <cellStyle name="Izhod 2 3 2" xfId="1300"/>
    <cellStyle name="Izhod 2 3 3" xfId="1299"/>
    <cellStyle name="Izhod 2 4" xfId="906"/>
    <cellStyle name="Izhod 2 4 2" xfId="1301"/>
    <cellStyle name="Izhod 2 5" xfId="1302"/>
    <cellStyle name="Izhod 2 6" xfId="1303"/>
    <cellStyle name="Izhod 2 7" xfId="1304"/>
    <cellStyle name="Izhod 2 8" xfId="1305"/>
    <cellStyle name="Izhod 2 9" xfId="1306"/>
    <cellStyle name="Izhod 3" xfId="907"/>
    <cellStyle name="Izhod 3 10" xfId="1307"/>
    <cellStyle name="Izhod 3 2" xfId="908"/>
    <cellStyle name="Izhod 3 2 2" xfId="1308"/>
    <cellStyle name="Izhod 3 3" xfId="909"/>
    <cellStyle name="Izhod 3 4" xfId="910"/>
    <cellStyle name="Izhod 3 5" xfId="1309"/>
    <cellStyle name="Izhod 3 6" xfId="1310"/>
    <cellStyle name="Izhod 3 7" xfId="1311"/>
    <cellStyle name="Izhod 3 8" xfId="1312"/>
    <cellStyle name="Izhod 3 9" xfId="1313"/>
    <cellStyle name="Izhod 4" xfId="911"/>
    <cellStyle name="Izhod 4 2" xfId="912"/>
    <cellStyle name="Izhod 4 3" xfId="913"/>
    <cellStyle name="Izhod 4 4" xfId="914"/>
    <cellStyle name="Izračuni" xfId="915"/>
    <cellStyle name="Krepko" xfId="916"/>
    <cellStyle name="ĹëČ­ [0]_laroux" xfId="99"/>
    <cellStyle name="ĹëČ­_laroux" xfId="100"/>
    <cellStyle name="Linked Cell" xfId="12" builtinId="24" customBuiltin="1"/>
    <cellStyle name="Migliaia 2" xfId="1553"/>
    <cellStyle name="Naslov 1 1" xfId="918"/>
    <cellStyle name="Naslov 1 2" xfId="101"/>
    <cellStyle name="Naslov 1 2 2" xfId="920"/>
    <cellStyle name="Naslov 1 2 2 2" xfId="1315"/>
    <cellStyle name="Naslov 1 2 3" xfId="921"/>
    <cellStyle name="Naslov 1 2 3 2" xfId="1316"/>
    <cellStyle name="Naslov 1 2 4" xfId="922"/>
    <cellStyle name="Naslov 1 2 5" xfId="1314"/>
    <cellStyle name="Naslov 1 2 6" xfId="919"/>
    <cellStyle name="Naslov 1 3" xfId="102"/>
    <cellStyle name="Naslov 1 3 2" xfId="924"/>
    <cellStyle name="Naslov 1 3 3" xfId="925"/>
    <cellStyle name="Naslov 1 3 4" xfId="926"/>
    <cellStyle name="Naslov 1 3 5" xfId="1317"/>
    <cellStyle name="Naslov 1 3 6" xfId="923"/>
    <cellStyle name="Naslov 1 4" xfId="927"/>
    <cellStyle name="Naslov 1 4 2" xfId="928"/>
    <cellStyle name="Naslov 1 4 3" xfId="929"/>
    <cellStyle name="Naslov 1 4 4" xfId="930"/>
    <cellStyle name="Naslov 2 2" xfId="931"/>
    <cellStyle name="Naslov 2 2 2" xfId="932"/>
    <cellStyle name="Naslov 2 2 2 2" xfId="1318"/>
    <cellStyle name="Naslov 2 2 3" xfId="933"/>
    <cellStyle name="Naslov 2 2 4" xfId="934"/>
    <cellStyle name="Naslov 2 3" xfId="935"/>
    <cellStyle name="Naslov 2 3 2" xfId="936"/>
    <cellStyle name="Naslov 2 3 3" xfId="937"/>
    <cellStyle name="Naslov 2 3 4" xfId="938"/>
    <cellStyle name="Naslov 2 4" xfId="939"/>
    <cellStyle name="Naslov 2 4 2" xfId="940"/>
    <cellStyle name="Naslov 2 4 3" xfId="941"/>
    <cellStyle name="Naslov 2 4 4" xfId="942"/>
    <cellStyle name="Naslov 3 2" xfId="943"/>
    <cellStyle name="Naslov 3 2 2" xfId="944"/>
    <cellStyle name="Naslov 3 2 2 2" xfId="1319"/>
    <cellStyle name="Naslov 3 2 3" xfId="945"/>
    <cellStyle name="Naslov 3 2 4" xfId="946"/>
    <cellStyle name="Naslov 3 3" xfId="947"/>
    <cellStyle name="Naslov 3 3 2" xfId="948"/>
    <cellStyle name="Naslov 3 3 3" xfId="949"/>
    <cellStyle name="Naslov 3 3 4" xfId="950"/>
    <cellStyle name="Naslov 3 4" xfId="951"/>
    <cellStyle name="Naslov 3 4 2" xfId="952"/>
    <cellStyle name="Naslov 3 4 3" xfId="953"/>
    <cellStyle name="Naslov 3 4 4" xfId="954"/>
    <cellStyle name="Naslov 4 2" xfId="955"/>
    <cellStyle name="Naslov 4 2 2" xfId="956"/>
    <cellStyle name="Naslov 4 2 2 2" xfId="1320"/>
    <cellStyle name="Naslov 4 2 3" xfId="957"/>
    <cellStyle name="Naslov 4 2 4" xfId="958"/>
    <cellStyle name="Naslov 4 3" xfId="959"/>
    <cellStyle name="Naslov 4 3 2" xfId="960"/>
    <cellStyle name="Naslov 4 3 3" xfId="961"/>
    <cellStyle name="Naslov 4 3 4" xfId="962"/>
    <cellStyle name="Naslov 4 4" xfId="963"/>
    <cellStyle name="Naslov 4 4 2" xfId="964"/>
    <cellStyle name="Naslov 4 4 3" xfId="965"/>
    <cellStyle name="Naslov 4 4 4" xfId="966"/>
    <cellStyle name="Naslov 5" xfId="103"/>
    <cellStyle name="Naslov 5 2" xfId="1321"/>
    <cellStyle name="Naslov 5 3" xfId="967"/>
    <cellStyle name="Naslov 6" xfId="917"/>
    <cellStyle name="NASLOV PONUDBE" xfId="1554"/>
    <cellStyle name="Navadno 10" xfId="104"/>
    <cellStyle name="Navadno 10 2" xfId="1322"/>
    <cellStyle name="Navadno 10 2 3" xfId="3"/>
    <cellStyle name="Navadno 10 3" xfId="1196"/>
    <cellStyle name="Navadno 100" xfId="1485"/>
    <cellStyle name="Navadno 100 2" xfId="105"/>
    <cellStyle name="Navadno 100 3" xfId="1506"/>
    <cellStyle name="Navadno 101" xfId="1486"/>
    <cellStyle name="Navadno 101 2" xfId="106"/>
    <cellStyle name="Navadno 102" xfId="1487"/>
    <cellStyle name="Navadno 103" xfId="1505"/>
    <cellStyle name="Navadno 104" xfId="1550"/>
    <cellStyle name="Navadno 104 2" xfId="107"/>
    <cellStyle name="Navadno 105 2" xfId="108"/>
    <cellStyle name="Navadno 106 2" xfId="109"/>
    <cellStyle name="Navadno 107 2" xfId="110"/>
    <cellStyle name="Navadno 108 2" xfId="111"/>
    <cellStyle name="Navadno 109 2" xfId="112"/>
    <cellStyle name="Navadno 11" xfId="113"/>
    <cellStyle name="Navadno 11 2" xfId="1494"/>
    <cellStyle name="Navadno 110 2" xfId="114"/>
    <cellStyle name="Navadno 111 2" xfId="115"/>
    <cellStyle name="Navadno 112 2" xfId="116"/>
    <cellStyle name="Navadno 113" xfId="117"/>
    <cellStyle name="Navadno 113 2" xfId="118"/>
    <cellStyle name="Navadno 114" xfId="119"/>
    <cellStyle name="Navadno 114 2" xfId="120"/>
    <cellStyle name="Navadno 115 2" xfId="121"/>
    <cellStyle name="Navadno 116 2" xfId="122"/>
    <cellStyle name="Navadno 117 2" xfId="123"/>
    <cellStyle name="Navadno 118 2" xfId="124"/>
    <cellStyle name="Navadno 119 2" xfId="125"/>
    <cellStyle name="Navadno 12" xfId="126"/>
    <cellStyle name="Navadno 12 2" xfId="1324"/>
    <cellStyle name="Navadno 12 3" xfId="1323"/>
    <cellStyle name="Navadno 120 2" xfId="127"/>
    <cellStyle name="Navadno 121 2" xfId="128"/>
    <cellStyle name="Navadno 122 2" xfId="129"/>
    <cellStyle name="Navadno 123 2" xfId="130"/>
    <cellStyle name="Navadno 124 2" xfId="131"/>
    <cellStyle name="Navadno 125 2" xfId="132"/>
    <cellStyle name="Navadno 126 2" xfId="133"/>
    <cellStyle name="Navadno 127 2" xfId="134"/>
    <cellStyle name="Navadno 128 2" xfId="135"/>
    <cellStyle name="Navadno 129 2" xfId="136"/>
    <cellStyle name="Navadno 13" xfId="137"/>
    <cellStyle name="Navadno 13 2" xfId="138"/>
    <cellStyle name="Navadno 13 3" xfId="139"/>
    <cellStyle name="Navadno 13 4" xfId="140"/>
    <cellStyle name="Navadno 13 5" xfId="1325"/>
    <cellStyle name="Navadno 130 2" xfId="141"/>
    <cellStyle name="Navadno 131 2" xfId="142"/>
    <cellStyle name="Navadno 132 2" xfId="143"/>
    <cellStyle name="Navadno 133 2" xfId="144"/>
    <cellStyle name="Navadno 134 2" xfId="145"/>
    <cellStyle name="Navadno 135 2" xfId="146"/>
    <cellStyle name="Navadno 136 2" xfId="147"/>
    <cellStyle name="Navadno 137 2" xfId="148"/>
    <cellStyle name="Navadno 138 2" xfId="149"/>
    <cellStyle name="Navadno 139 2" xfId="150"/>
    <cellStyle name="Navadno 14" xfId="2"/>
    <cellStyle name="Navadno 14 2" xfId="151"/>
    <cellStyle name="Navadno 140 2" xfId="152"/>
    <cellStyle name="Navadno 141 2" xfId="153"/>
    <cellStyle name="Navadno 142 2" xfId="154"/>
    <cellStyle name="Navadno 143 2" xfId="155"/>
    <cellStyle name="Navadno 144 2" xfId="156"/>
    <cellStyle name="Navadno 145 2" xfId="157"/>
    <cellStyle name="Navadno 146 2" xfId="158"/>
    <cellStyle name="Navadno 147 2" xfId="159"/>
    <cellStyle name="Navadno 148 2" xfId="160"/>
    <cellStyle name="Navadno 149 2" xfId="161"/>
    <cellStyle name="Navadno 15" xfId="162"/>
    <cellStyle name="Navadno 150 2" xfId="163"/>
    <cellStyle name="Navadno 151 2" xfId="164"/>
    <cellStyle name="Navadno 152 2" xfId="165"/>
    <cellStyle name="Navadno 153 2" xfId="166"/>
    <cellStyle name="Navadno 154 2" xfId="167"/>
    <cellStyle name="Navadno 155 2" xfId="168"/>
    <cellStyle name="Navadno 156 2" xfId="169"/>
    <cellStyle name="Navadno 157 2" xfId="170"/>
    <cellStyle name="Navadno 158 2" xfId="171"/>
    <cellStyle name="Navadno 159 2" xfId="172"/>
    <cellStyle name="Navadno 16" xfId="173"/>
    <cellStyle name="Navadno 16 2" xfId="174"/>
    <cellStyle name="Navadno 16 3" xfId="175"/>
    <cellStyle name="Navadno 16 4" xfId="176"/>
    <cellStyle name="Navadno 160 2" xfId="177"/>
    <cellStyle name="Navadno 161 2" xfId="178"/>
    <cellStyle name="Navadno 162 2" xfId="179"/>
    <cellStyle name="Navadno 163 2" xfId="180"/>
    <cellStyle name="Navadno 164 2" xfId="181"/>
    <cellStyle name="Navadno 165 2" xfId="182"/>
    <cellStyle name="Navadno 166 2" xfId="183"/>
    <cellStyle name="Navadno 167 2" xfId="184"/>
    <cellStyle name="Navadno 168 2" xfId="185"/>
    <cellStyle name="Navadno 169 2" xfId="186"/>
    <cellStyle name="Navadno 17" xfId="187"/>
    <cellStyle name="Navadno 17 2" xfId="188"/>
    <cellStyle name="Navadno 17 3" xfId="189"/>
    <cellStyle name="Navadno 17 4" xfId="190"/>
    <cellStyle name="Navadno 170 2" xfId="191"/>
    <cellStyle name="Navadno 171 2" xfId="192"/>
    <cellStyle name="Navadno 172 2" xfId="193"/>
    <cellStyle name="Navadno 173 2" xfId="194"/>
    <cellStyle name="Navadno 174 2" xfId="195"/>
    <cellStyle name="Navadno 175 2" xfId="196"/>
    <cellStyle name="Navadno 176 2" xfId="197"/>
    <cellStyle name="Navadno 177 2" xfId="198"/>
    <cellStyle name="Navadno 179 2" xfId="199"/>
    <cellStyle name="Navadno 18" xfId="200"/>
    <cellStyle name="Navadno 180 2" xfId="201"/>
    <cellStyle name="Navadno 181 2" xfId="202"/>
    <cellStyle name="Navadno 182 2" xfId="203"/>
    <cellStyle name="Navadno 183 2" xfId="204"/>
    <cellStyle name="Navadno 184 2" xfId="205"/>
    <cellStyle name="Navadno 185 2" xfId="206"/>
    <cellStyle name="Navadno 186 2" xfId="207"/>
    <cellStyle name="Navadno 187 2" xfId="208"/>
    <cellStyle name="Navadno 188 2" xfId="209"/>
    <cellStyle name="Navadno 189 2" xfId="210"/>
    <cellStyle name="Navadno 19" xfId="211"/>
    <cellStyle name="Navadno 190 2" xfId="212"/>
    <cellStyle name="Navadno 191 2" xfId="213"/>
    <cellStyle name="Navadno 192 2" xfId="214"/>
    <cellStyle name="Navadno 193 2" xfId="215"/>
    <cellStyle name="Navadno 194 2" xfId="216"/>
    <cellStyle name="Navadno 195 2" xfId="217"/>
    <cellStyle name="Navadno 2" xfId="218"/>
    <cellStyle name="Navadno 2 10" xfId="219"/>
    <cellStyle name="Navadno 2 11" xfId="220"/>
    <cellStyle name="Navadno 2 12" xfId="221"/>
    <cellStyle name="Navadno 2 13" xfId="222"/>
    <cellStyle name="Navadno 2 14" xfId="223"/>
    <cellStyle name="Navadno 2 15" xfId="224"/>
    <cellStyle name="Navadno 2 16" xfId="225"/>
    <cellStyle name="Navadno 2 17" xfId="226"/>
    <cellStyle name="Navadno 2 18" xfId="227"/>
    <cellStyle name="Navadno 2 19" xfId="228"/>
    <cellStyle name="Navadno 2 2" xfId="229"/>
    <cellStyle name="Navadno 2 2 2" xfId="230"/>
    <cellStyle name="Navadno 2 2 2 2" xfId="971"/>
    <cellStyle name="Navadno 2 2 2 2 2" xfId="1507"/>
    <cellStyle name="Navadno 2 2 2 3" xfId="972"/>
    <cellStyle name="Navadno 2 2 2 4" xfId="970"/>
    <cellStyle name="Navadno 2 2 3" xfId="973"/>
    <cellStyle name="Navadno 2 2 3 2" xfId="974"/>
    <cellStyle name="Navadno 2 2 4" xfId="975"/>
    <cellStyle name="Navadno 2 2 5" xfId="1326"/>
    <cellStyle name="Navadno 2 2 6" xfId="969"/>
    <cellStyle name="Navadno 2 20" xfId="231"/>
    <cellStyle name="Navadno 2 21" xfId="232"/>
    <cellStyle name="Navadno 2 22" xfId="233"/>
    <cellStyle name="Navadno 2 23" xfId="234"/>
    <cellStyle name="Navadno 2 24" xfId="235"/>
    <cellStyle name="Navadno 2 25" xfId="236"/>
    <cellStyle name="Navadno 2 26" xfId="237"/>
    <cellStyle name="Navadno 2 27" xfId="238"/>
    <cellStyle name="Navadno 2 28" xfId="239"/>
    <cellStyle name="Navadno 2 29" xfId="240"/>
    <cellStyle name="Navadno 2 3" xfId="241"/>
    <cellStyle name="Navadno 2 3 2" xfId="242"/>
    <cellStyle name="Navadno 2 3 2 2" xfId="977"/>
    <cellStyle name="Navadno 2 3 3" xfId="978"/>
    <cellStyle name="Navadno 2 3 4" xfId="1327"/>
    <cellStyle name="Navadno 2 3 5" xfId="976"/>
    <cellStyle name="Navadno 2 30" xfId="243"/>
    <cellStyle name="Navadno 2 31" xfId="244"/>
    <cellStyle name="Navadno 2 32" xfId="245"/>
    <cellStyle name="Navadno 2 33" xfId="246"/>
    <cellStyle name="Navadno 2 34" xfId="247"/>
    <cellStyle name="Navadno 2 35" xfId="248"/>
    <cellStyle name="Navadno 2 36" xfId="249"/>
    <cellStyle name="Navadno 2 37" xfId="250"/>
    <cellStyle name="Navadno 2 38" xfId="251"/>
    <cellStyle name="Navadno 2 39" xfId="252"/>
    <cellStyle name="Navadno 2 4" xfId="253"/>
    <cellStyle name="Navadno 2 4 2" xfId="1328"/>
    <cellStyle name="Navadno 2 4 3" xfId="979"/>
    <cellStyle name="Navadno 2 40" xfId="254"/>
    <cellStyle name="Navadno 2 41" xfId="255"/>
    <cellStyle name="Navadno 2 42" xfId="256"/>
    <cellStyle name="Navadno 2 43" xfId="257"/>
    <cellStyle name="Navadno 2 44" xfId="258"/>
    <cellStyle name="Navadno 2 45" xfId="259"/>
    <cellStyle name="Navadno 2 46" xfId="260"/>
    <cellStyle name="Navadno 2 47" xfId="261"/>
    <cellStyle name="Navadno 2 48" xfId="262"/>
    <cellStyle name="Navadno 2 49" xfId="263"/>
    <cellStyle name="Navadno 2 5" xfId="264"/>
    <cellStyle name="Navadno 2 5 2" xfId="1329"/>
    <cellStyle name="Navadno 2 5 3" xfId="980"/>
    <cellStyle name="Navadno 2 50" xfId="265"/>
    <cellStyle name="Navadno 2 51" xfId="266"/>
    <cellStyle name="Navadno 2 52" xfId="267"/>
    <cellStyle name="Navadno 2 53" xfId="268"/>
    <cellStyle name="Navadno 2 54" xfId="269"/>
    <cellStyle name="Navadno 2 55" xfId="968"/>
    <cellStyle name="Navadno 2 56" xfId="1555"/>
    <cellStyle name="Navadno 2 6" xfId="270"/>
    <cellStyle name="Navadno 2 7" xfId="271"/>
    <cellStyle name="Navadno 2 8" xfId="272"/>
    <cellStyle name="Navadno 2 9" xfId="273"/>
    <cellStyle name="Navadno 2_Sum" xfId="981"/>
    <cellStyle name="Navadno 20" xfId="274"/>
    <cellStyle name="Navadno 20 2" xfId="1495"/>
    <cellStyle name="Navadno 21" xfId="275"/>
    <cellStyle name="Navadno 22" xfId="276"/>
    <cellStyle name="Navadno 23" xfId="277"/>
    <cellStyle name="Navadno 24" xfId="278"/>
    <cellStyle name="Navadno 25" xfId="279"/>
    <cellStyle name="Navadno 26" xfId="280"/>
    <cellStyle name="Navadno 27" xfId="281"/>
    <cellStyle name="Navadno 28" xfId="282"/>
    <cellStyle name="Navadno 29" xfId="283"/>
    <cellStyle name="Navadno 3" xfId="284"/>
    <cellStyle name="Navadno 3 11" xfId="285"/>
    <cellStyle name="Navadno 3 11 10" xfId="286"/>
    <cellStyle name="Navadno 3 11 10 2" xfId="287"/>
    <cellStyle name="Navadno 3 11 10 2 2" xfId="288"/>
    <cellStyle name="Navadno 3 11 10 2 2 2" xfId="289"/>
    <cellStyle name="Navadno 3 11 10 2 2 3" xfId="290"/>
    <cellStyle name="Navadno 3 11 10 2 3" xfId="291"/>
    <cellStyle name="Navadno 3 11 10 2 4" xfId="292"/>
    <cellStyle name="Navadno 3 11 10 3" xfId="293"/>
    <cellStyle name="Navadno 3 11 10 3 2" xfId="294"/>
    <cellStyle name="Navadno 3 11 10 3 3" xfId="295"/>
    <cellStyle name="Navadno 3 11 10 4" xfId="296"/>
    <cellStyle name="Navadno 3 11 10 4 2" xfId="297"/>
    <cellStyle name="Navadno 3 11 10 4 3" xfId="298"/>
    <cellStyle name="Navadno 3 11 10 5" xfId="299"/>
    <cellStyle name="Navadno 3 11 10 6" xfId="300"/>
    <cellStyle name="Navadno 3 11 11" xfId="301"/>
    <cellStyle name="Navadno 3 11 11 2" xfId="302"/>
    <cellStyle name="Navadno 3 11 11 2 2" xfId="303"/>
    <cellStyle name="Navadno 3 11 11 2 2 2" xfId="304"/>
    <cellStyle name="Navadno 3 11 11 2 2 3" xfId="305"/>
    <cellStyle name="Navadno 3 11 11 2 3" xfId="306"/>
    <cellStyle name="Navadno 3 11 11 2 4" xfId="307"/>
    <cellStyle name="Navadno 3 11 11 3" xfId="308"/>
    <cellStyle name="Navadno 3 11 11 3 2" xfId="309"/>
    <cellStyle name="Navadno 3 11 11 3 3" xfId="310"/>
    <cellStyle name="Navadno 3 11 11 4" xfId="311"/>
    <cellStyle name="Navadno 3 11 11 4 2" xfId="312"/>
    <cellStyle name="Navadno 3 11 11 4 3" xfId="313"/>
    <cellStyle name="Navadno 3 11 11 5" xfId="314"/>
    <cellStyle name="Navadno 3 11 11 6" xfId="315"/>
    <cellStyle name="Navadno 3 11 12" xfId="316"/>
    <cellStyle name="Navadno 3 11 12 2" xfId="317"/>
    <cellStyle name="Navadno 3 11 12 2 2" xfId="318"/>
    <cellStyle name="Navadno 3 11 12 2 3" xfId="319"/>
    <cellStyle name="Navadno 3 11 12 3" xfId="320"/>
    <cellStyle name="Navadno 3 11 12 4" xfId="321"/>
    <cellStyle name="Navadno 3 11 13" xfId="322"/>
    <cellStyle name="Navadno 3 11 13 2" xfId="323"/>
    <cellStyle name="Navadno 3 11 13 3" xfId="324"/>
    <cellStyle name="Navadno 3 11 14" xfId="325"/>
    <cellStyle name="Navadno 3 11 14 2" xfId="326"/>
    <cellStyle name="Navadno 3 11 14 3" xfId="327"/>
    <cellStyle name="Navadno 3 11 15" xfId="328"/>
    <cellStyle name="Navadno 3 11 16" xfId="329"/>
    <cellStyle name="Navadno 3 11 2" xfId="330"/>
    <cellStyle name="Navadno 3 11 2 2" xfId="331"/>
    <cellStyle name="Navadno 3 11 2 2 2" xfId="332"/>
    <cellStyle name="Navadno 3 11 2 2 2 2" xfId="333"/>
    <cellStyle name="Navadno 3 11 2 2 2 3" xfId="334"/>
    <cellStyle name="Navadno 3 11 2 2 3" xfId="335"/>
    <cellStyle name="Navadno 3 11 2 2 4" xfId="336"/>
    <cellStyle name="Navadno 3 11 2 3" xfId="337"/>
    <cellStyle name="Navadno 3 11 2 3 2" xfId="338"/>
    <cellStyle name="Navadno 3 11 2 3 3" xfId="339"/>
    <cellStyle name="Navadno 3 11 2 4" xfId="340"/>
    <cellStyle name="Navadno 3 11 2 4 2" xfId="341"/>
    <cellStyle name="Navadno 3 11 2 4 3" xfId="342"/>
    <cellStyle name="Navadno 3 11 2 5" xfId="343"/>
    <cellStyle name="Navadno 3 11 2 6" xfId="344"/>
    <cellStyle name="Navadno 3 11 3" xfId="345"/>
    <cellStyle name="Navadno 3 11 3 2" xfId="346"/>
    <cellStyle name="Navadno 3 11 3 2 2" xfId="347"/>
    <cellStyle name="Navadno 3 11 3 2 2 2" xfId="348"/>
    <cellStyle name="Navadno 3 11 3 2 2 3" xfId="349"/>
    <cellStyle name="Navadno 3 11 3 2 3" xfId="350"/>
    <cellStyle name="Navadno 3 11 3 2 4" xfId="351"/>
    <cellStyle name="Navadno 3 11 3 3" xfId="352"/>
    <cellStyle name="Navadno 3 11 3 3 2" xfId="353"/>
    <cellStyle name="Navadno 3 11 3 3 3" xfId="354"/>
    <cellStyle name="Navadno 3 11 3 4" xfId="355"/>
    <cellStyle name="Navadno 3 11 3 4 2" xfId="356"/>
    <cellStyle name="Navadno 3 11 3 4 3" xfId="357"/>
    <cellStyle name="Navadno 3 11 3 5" xfId="358"/>
    <cellStyle name="Navadno 3 11 3 6" xfId="359"/>
    <cellStyle name="Navadno 3 11 4" xfId="360"/>
    <cellStyle name="Navadno 3 11 4 2" xfId="361"/>
    <cellStyle name="Navadno 3 11 4 2 2" xfId="362"/>
    <cellStyle name="Navadno 3 11 4 2 2 2" xfId="363"/>
    <cellStyle name="Navadno 3 11 4 2 2 3" xfId="364"/>
    <cellStyle name="Navadno 3 11 4 2 3" xfId="365"/>
    <cellStyle name="Navadno 3 11 4 2 4" xfId="366"/>
    <cellStyle name="Navadno 3 11 4 3" xfId="367"/>
    <cellStyle name="Navadno 3 11 4 3 2" xfId="368"/>
    <cellStyle name="Navadno 3 11 4 3 3" xfId="369"/>
    <cellStyle name="Navadno 3 11 4 4" xfId="370"/>
    <cellStyle name="Navadno 3 11 4 4 2" xfId="371"/>
    <cellStyle name="Navadno 3 11 4 4 3" xfId="372"/>
    <cellStyle name="Navadno 3 11 4 5" xfId="373"/>
    <cellStyle name="Navadno 3 11 4 6" xfId="374"/>
    <cellStyle name="Navadno 3 11 5" xfId="375"/>
    <cellStyle name="Navadno 3 11 5 2" xfId="376"/>
    <cellStyle name="Navadno 3 11 5 2 2" xfId="377"/>
    <cellStyle name="Navadno 3 11 5 2 2 2" xfId="378"/>
    <cellStyle name="Navadno 3 11 5 2 2 3" xfId="379"/>
    <cellStyle name="Navadno 3 11 5 2 3" xfId="380"/>
    <cellStyle name="Navadno 3 11 5 2 4" xfId="381"/>
    <cellStyle name="Navadno 3 11 5 3" xfId="382"/>
    <cellStyle name="Navadno 3 11 5 3 2" xfId="383"/>
    <cellStyle name="Navadno 3 11 5 3 3" xfId="384"/>
    <cellStyle name="Navadno 3 11 5 4" xfId="385"/>
    <cellStyle name="Navadno 3 11 5 4 2" xfId="386"/>
    <cellStyle name="Navadno 3 11 5 4 3" xfId="387"/>
    <cellStyle name="Navadno 3 11 5 5" xfId="388"/>
    <cellStyle name="Navadno 3 11 5 6" xfId="389"/>
    <cellStyle name="Navadno 3 11 6" xfId="390"/>
    <cellStyle name="Navadno 3 11 6 2" xfId="391"/>
    <cellStyle name="Navadno 3 11 6 2 2" xfId="392"/>
    <cellStyle name="Navadno 3 11 6 2 2 2" xfId="393"/>
    <cellStyle name="Navadno 3 11 6 2 2 3" xfId="394"/>
    <cellStyle name="Navadno 3 11 6 2 3" xfId="395"/>
    <cellStyle name="Navadno 3 11 6 2 4" xfId="396"/>
    <cellStyle name="Navadno 3 11 6 3" xfId="397"/>
    <cellStyle name="Navadno 3 11 6 3 2" xfId="398"/>
    <cellStyle name="Navadno 3 11 6 3 3" xfId="399"/>
    <cellStyle name="Navadno 3 11 6 4" xfId="400"/>
    <cellStyle name="Navadno 3 11 6 4 2" xfId="401"/>
    <cellStyle name="Navadno 3 11 6 4 3" xfId="402"/>
    <cellStyle name="Navadno 3 11 6 5" xfId="403"/>
    <cellStyle name="Navadno 3 11 6 6" xfId="404"/>
    <cellStyle name="Navadno 3 11 7" xfId="405"/>
    <cellStyle name="Navadno 3 11 7 2" xfId="406"/>
    <cellStyle name="Navadno 3 11 7 2 2" xfId="407"/>
    <cellStyle name="Navadno 3 11 7 2 2 2" xfId="408"/>
    <cellStyle name="Navadno 3 11 7 2 2 3" xfId="409"/>
    <cellStyle name="Navadno 3 11 7 2 3" xfId="410"/>
    <cellStyle name="Navadno 3 11 7 2 4" xfId="411"/>
    <cellStyle name="Navadno 3 11 7 3" xfId="412"/>
    <cellStyle name="Navadno 3 11 7 3 2" xfId="413"/>
    <cellStyle name="Navadno 3 11 7 3 3" xfId="414"/>
    <cellStyle name="Navadno 3 11 7 4" xfId="415"/>
    <cellStyle name="Navadno 3 11 7 4 2" xfId="416"/>
    <cellStyle name="Navadno 3 11 7 4 3" xfId="417"/>
    <cellStyle name="Navadno 3 11 7 5" xfId="418"/>
    <cellStyle name="Navadno 3 11 7 6" xfId="419"/>
    <cellStyle name="Navadno 3 11 8" xfId="420"/>
    <cellStyle name="Navadno 3 11 8 2" xfId="421"/>
    <cellStyle name="Navadno 3 11 8 2 2" xfId="422"/>
    <cellStyle name="Navadno 3 11 8 2 2 2" xfId="423"/>
    <cellStyle name="Navadno 3 11 8 2 2 3" xfId="424"/>
    <cellStyle name="Navadno 3 11 8 2 3" xfId="425"/>
    <cellStyle name="Navadno 3 11 8 2 4" xfId="426"/>
    <cellStyle name="Navadno 3 11 8 3" xfId="427"/>
    <cellStyle name="Navadno 3 11 8 3 2" xfId="428"/>
    <cellStyle name="Navadno 3 11 8 3 3" xfId="429"/>
    <cellStyle name="Navadno 3 11 8 4" xfId="430"/>
    <cellStyle name="Navadno 3 11 8 4 2" xfId="431"/>
    <cellStyle name="Navadno 3 11 8 4 3" xfId="432"/>
    <cellStyle name="Navadno 3 11 8 5" xfId="433"/>
    <cellStyle name="Navadno 3 11 8 6" xfId="434"/>
    <cellStyle name="Navadno 3 11 9" xfId="435"/>
    <cellStyle name="Navadno 3 11 9 2" xfId="436"/>
    <cellStyle name="Navadno 3 11 9 2 2" xfId="437"/>
    <cellStyle name="Navadno 3 11 9 2 2 2" xfId="438"/>
    <cellStyle name="Navadno 3 11 9 2 2 3" xfId="439"/>
    <cellStyle name="Navadno 3 11 9 2 3" xfId="440"/>
    <cellStyle name="Navadno 3 11 9 2 4" xfId="441"/>
    <cellStyle name="Navadno 3 11 9 3" xfId="442"/>
    <cellStyle name="Navadno 3 11 9 3 2" xfId="443"/>
    <cellStyle name="Navadno 3 11 9 3 3" xfId="444"/>
    <cellStyle name="Navadno 3 11 9 4" xfId="445"/>
    <cellStyle name="Navadno 3 11 9 4 2" xfId="446"/>
    <cellStyle name="Navadno 3 11 9 4 3" xfId="447"/>
    <cellStyle name="Navadno 3 11 9 5" xfId="448"/>
    <cellStyle name="Navadno 3 11 9 6" xfId="449"/>
    <cellStyle name="Navadno 3 2" xfId="450"/>
    <cellStyle name="Navadno 3 2 2" xfId="984"/>
    <cellStyle name="Navadno 3 2 2 2" xfId="1332"/>
    <cellStyle name="Navadno 3 2 3" xfId="1333"/>
    <cellStyle name="Navadno 3 2 4" xfId="1331"/>
    <cellStyle name="Navadno 3 2 5" xfId="983"/>
    <cellStyle name="Navadno 3 3" xfId="451"/>
    <cellStyle name="Navadno 3 3 2" xfId="452"/>
    <cellStyle name="Navadno 3 3 2 2" xfId="1334"/>
    <cellStyle name="Navadno 3 3 3" xfId="985"/>
    <cellStyle name="Navadno 3 4" xfId="453"/>
    <cellStyle name="Navadno 3 4 2" xfId="1335"/>
    <cellStyle name="Navadno 3 5" xfId="1330"/>
    <cellStyle name="Navadno 3 6" xfId="982"/>
    <cellStyle name="Navadno 3 7" xfId="1508"/>
    <cellStyle name="Navadno 3_Sum" xfId="986"/>
    <cellStyle name="Navadno 30" xfId="454"/>
    <cellStyle name="Navadno 31" xfId="455"/>
    <cellStyle name="Navadno 32" xfId="456"/>
    <cellStyle name="Navadno 33" xfId="457"/>
    <cellStyle name="Navadno 34" xfId="458"/>
    <cellStyle name="Navadno 35" xfId="459"/>
    <cellStyle name="Navadno 36" xfId="460"/>
    <cellStyle name="Navadno 37" xfId="461"/>
    <cellStyle name="Navadno 38" xfId="462"/>
    <cellStyle name="Navadno 39" xfId="463"/>
    <cellStyle name="Navadno 4" xfId="464"/>
    <cellStyle name="Navadno 4 10" xfId="1496"/>
    <cellStyle name="Navadno 4 2" xfId="465"/>
    <cellStyle name="Navadno 4 2 2" xfId="1337"/>
    <cellStyle name="Navadno 4 2 3" xfId="1336"/>
    <cellStyle name="Navadno 4 2 4" xfId="987"/>
    <cellStyle name="Navadno 4 3" xfId="466"/>
    <cellStyle name="Navadno 4 3 2" xfId="467"/>
    <cellStyle name="Navadno 4 3 2 2" xfId="468"/>
    <cellStyle name="Navadno 4 3 2 3" xfId="469"/>
    <cellStyle name="Navadno 4 3 2 4" xfId="1338"/>
    <cellStyle name="Navadno 4 3 3" xfId="470"/>
    <cellStyle name="Navadno 4 3 4" xfId="471"/>
    <cellStyle name="Navadno 4 3 5" xfId="988"/>
    <cellStyle name="Navadno 4 4" xfId="472"/>
    <cellStyle name="Navadno 4 4 2" xfId="473"/>
    <cellStyle name="Navadno 4 4 3" xfId="474"/>
    <cellStyle name="Navadno 4 5" xfId="475"/>
    <cellStyle name="Navadno 4 6" xfId="476"/>
    <cellStyle name="Navadno 4 7" xfId="477"/>
    <cellStyle name="Navadno 4 8" xfId="478"/>
    <cellStyle name="Navadno 4 9" xfId="479"/>
    <cellStyle name="Navadno 40" xfId="480"/>
    <cellStyle name="Navadno 41" xfId="481"/>
    <cellStyle name="Navadno 42" xfId="482"/>
    <cellStyle name="Navadno 43" xfId="483"/>
    <cellStyle name="Navadno 44" xfId="484"/>
    <cellStyle name="Navadno 45" xfId="485"/>
    <cellStyle name="Navadno 45 2" xfId="486"/>
    <cellStyle name="Navadno 46" xfId="22"/>
    <cellStyle name="Navadno 46 2" xfId="487"/>
    <cellStyle name="Navadno 47" xfId="488"/>
    <cellStyle name="Navadno 48" xfId="489"/>
    <cellStyle name="Navadno 49" xfId="490"/>
    <cellStyle name="Navadno 5" xfId="491"/>
    <cellStyle name="Navadno 5 2" xfId="492"/>
    <cellStyle name="Navadno 5 2 2" xfId="493"/>
    <cellStyle name="Navadno 5 2 3" xfId="494"/>
    <cellStyle name="Navadno 5 2 3 2" xfId="990"/>
    <cellStyle name="Navadno 5 2 4" xfId="495"/>
    <cellStyle name="Navadno 5 2 4 2" xfId="1340"/>
    <cellStyle name="Navadno 5 2 5" xfId="989"/>
    <cellStyle name="Navadno 5 3" xfId="496"/>
    <cellStyle name="Navadno 5 3 2" xfId="497"/>
    <cellStyle name="Navadno 5 3 2 2" xfId="1341"/>
    <cellStyle name="Navadno 5 3 3" xfId="498"/>
    <cellStyle name="Navadno 5 3 4" xfId="991"/>
    <cellStyle name="Navadno 5 4" xfId="499"/>
    <cellStyle name="Navadno 5 4 2" xfId="1339"/>
    <cellStyle name="Navadno 5 5" xfId="500"/>
    <cellStyle name="Navadno 50" xfId="501"/>
    <cellStyle name="Navadno 51" xfId="502"/>
    <cellStyle name="Navadno 52" xfId="503"/>
    <cellStyle name="Navadno 53" xfId="504"/>
    <cellStyle name="Navadno 54" xfId="505"/>
    <cellStyle name="Navadno 55" xfId="506"/>
    <cellStyle name="Navadno 56" xfId="507"/>
    <cellStyle name="Navadno 57" xfId="508"/>
    <cellStyle name="Navadno 58" xfId="509"/>
    <cellStyle name="Navadno 59" xfId="510"/>
    <cellStyle name="Navadno 6" xfId="511"/>
    <cellStyle name="Navadno 6 2" xfId="512"/>
    <cellStyle name="Navadno 6 2 2" xfId="1343"/>
    <cellStyle name="Navadno 6 2 3" xfId="993"/>
    <cellStyle name="Navadno 6 3" xfId="513"/>
    <cellStyle name="Navadno 6 3 2" xfId="1344"/>
    <cellStyle name="Navadno 6 3 3" xfId="994"/>
    <cellStyle name="Navadno 6 4" xfId="1342"/>
    <cellStyle name="Navadno 6 5" xfId="992"/>
    <cellStyle name="Navadno 6_Ocenjena_vrednost_Ureditev_parkirišče_ZD_Bovec" xfId="1345"/>
    <cellStyle name="Navadno 60" xfId="514"/>
    <cellStyle name="Navadno 61" xfId="1472"/>
    <cellStyle name="Navadno 61 2" xfId="515"/>
    <cellStyle name="Navadno 62" xfId="516"/>
    <cellStyle name="Navadno 63" xfId="517"/>
    <cellStyle name="Navadno 64" xfId="518"/>
    <cellStyle name="Navadno 65" xfId="519"/>
    <cellStyle name="Navadno 66" xfId="520"/>
    <cellStyle name="Navadno 67" xfId="521"/>
    <cellStyle name="Navadno 68" xfId="522"/>
    <cellStyle name="Navadno 69" xfId="523"/>
    <cellStyle name="Navadno 7" xfId="524"/>
    <cellStyle name="Navadno 7 2" xfId="525"/>
    <cellStyle name="Navadno 7 2 2" xfId="1346"/>
    <cellStyle name="Navadno 7 3" xfId="526"/>
    <cellStyle name="Navadno 7 4" xfId="527"/>
    <cellStyle name="Navadno 7 5" xfId="995"/>
    <cellStyle name="Navadno 70" xfId="528"/>
    <cellStyle name="Navadno 71" xfId="1475"/>
    <cellStyle name="Navadno 71 2" xfId="529"/>
    <cellStyle name="Navadno 72" xfId="530"/>
    <cellStyle name="Navadno 72 2" xfId="531"/>
    <cellStyle name="Navadno 72 3" xfId="532"/>
    <cellStyle name="Navadno 72 4" xfId="533"/>
    <cellStyle name="Navadno 73" xfId="534"/>
    <cellStyle name="Navadno 74" xfId="535"/>
    <cellStyle name="Navadno 75" xfId="536"/>
    <cellStyle name="Navadno 76" xfId="537"/>
    <cellStyle name="Navadno 77" xfId="538"/>
    <cellStyle name="Navadno 78" xfId="539"/>
    <cellStyle name="Navadno 79" xfId="540"/>
    <cellStyle name="Navadno 8" xfId="541"/>
    <cellStyle name="Navadno 8 2" xfId="542"/>
    <cellStyle name="Navadno 8 2 2" xfId="1347"/>
    <cellStyle name="Navadno 8 3" xfId="670"/>
    <cellStyle name="Navadno 80" xfId="543"/>
    <cellStyle name="Navadno 80 2" xfId="544"/>
    <cellStyle name="Navadno 80 3" xfId="545"/>
    <cellStyle name="Navadno 80 4" xfId="546"/>
    <cellStyle name="Navadno 81" xfId="547"/>
    <cellStyle name="Navadno 81 2" xfId="548"/>
    <cellStyle name="Navadno 81 3" xfId="549"/>
    <cellStyle name="Navadno 81 4" xfId="550"/>
    <cellStyle name="Navadno 82" xfId="1476"/>
    <cellStyle name="Navadno 83" xfId="551"/>
    <cellStyle name="Navadno 83 2" xfId="552"/>
    <cellStyle name="Navadno 84" xfId="553"/>
    <cellStyle name="Navadno 84 2" xfId="554"/>
    <cellStyle name="Navadno 85" xfId="555"/>
    <cellStyle name="Navadno 85 2" xfId="556"/>
    <cellStyle name="Navadno 86" xfId="557"/>
    <cellStyle name="Navadno 86 2" xfId="558"/>
    <cellStyle name="Navadno 87" xfId="559"/>
    <cellStyle name="Navadno 87 2" xfId="560"/>
    <cellStyle name="Navadno 88" xfId="561"/>
    <cellStyle name="Navadno 88 2" xfId="562"/>
    <cellStyle name="Navadno 89" xfId="563"/>
    <cellStyle name="Navadno 89 2" xfId="564"/>
    <cellStyle name="Navadno 9" xfId="565"/>
    <cellStyle name="Navadno 9 2" xfId="1348"/>
    <cellStyle name="Navadno 9 3" xfId="996"/>
    <cellStyle name="Navadno 90" xfId="566"/>
    <cellStyle name="Navadno 90 2" xfId="567"/>
    <cellStyle name="Navadno 91" xfId="1477"/>
    <cellStyle name="Navadno 91 2" xfId="568"/>
    <cellStyle name="Navadno 92" xfId="1478"/>
    <cellStyle name="Navadno 92 2" xfId="569"/>
    <cellStyle name="Navadno 93" xfId="1479"/>
    <cellStyle name="Navadno 93 2" xfId="570"/>
    <cellStyle name="Navadno 94" xfId="571"/>
    <cellStyle name="Navadno 94 2" xfId="572"/>
    <cellStyle name="Navadno 95" xfId="1480"/>
    <cellStyle name="Navadno 95 2" xfId="573"/>
    <cellStyle name="Navadno 96" xfId="1481"/>
    <cellStyle name="Navadno 96 2" xfId="574"/>
    <cellStyle name="Navadno 97" xfId="1482"/>
    <cellStyle name="Navadno 97 2" xfId="575"/>
    <cellStyle name="Navadno 98" xfId="1483"/>
    <cellStyle name="Navadno 98 2" xfId="576"/>
    <cellStyle name="Navadno 99" xfId="1484"/>
    <cellStyle name="Navadno 99 2" xfId="577"/>
    <cellStyle name="Navadno_KALAMAR-PSO GREGORČIČEVA MS-16.11.04" xfId="578"/>
    <cellStyle name="Navadno_KALAMAR-PSO GREGORČIČEVA MS-16.11.04 2" xfId="579"/>
    <cellStyle name="Navadno_KALAMAR-PSO GREGORČIČEVA MS-16.11.04 2 2" xfId="1"/>
    <cellStyle name="Neutral" xfId="9" builtinId="28" customBuiltin="1"/>
    <cellStyle name="Nevtralno 2" xfId="580"/>
    <cellStyle name="Nevtralno 2 2" xfId="998"/>
    <cellStyle name="Nevtralno 2 2 2" xfId="1350"/>
    <cellStyle name="Nevtralno 2 3" xfId="999"/>
    <cellStyle name="Nevtralno 2 3 2" xfId="1351"/>
    <cellStyle name="Nevtralno 2 4" xfId="1000"/>
    <cellStyle name="Nevtralno 2 5" xfId="1349"/>
    <cellStyle name="Nevtralno 2 6" xfId="997"/>
    <cellStyle name="Nevtralno 3" xfId="1001"/>
    <cellStyle name="Nevtralno 3 2" xfId="1002"/>
    <cellStyle name="Nevtralno 3 3" xfId="1003"/>
    <cellStyle name="Nevtralno 3 4" xfId="1004"/>
    <cellStyle name="Nevtralno 4" xfId="1005"/>
    <cellStyle name="Nevtralno 4 2" xfId="1006"/>
    <cellStyle name="Nevtralno 4 3" xfId="1007"/>
    <cellStyle name="Nevtralno 4 4" xfId="1008"/>
    <cellStyle name="Normal" xfId="0" builtinId="0"/>
    <cellStyle name="Normal 10" xfId="581"/>
    <cellStyle name="Normal 10 10" xfId="582"/>
    <cellStyle name="Normal 10 11" xfId="583"/>
    <cellStyle name="Normal 10 2" xfId="584"/>
    <cellStyle name="Normal 10 3" xfId="585"/>
    <cellStyle name="Normal 10 4" xfId="586"/>
    <cellStyle name="Normal 10 5" xfId="587"/>
    <cellStyle name="Normal 10 6" xfId="588"/>
    <cellStyle name="Normal 10 7" xfId="589"/>
    <cellStyle name="Normal 10 8" xfId="590"/>
    <cellStyle name="Normal 10 9" xfId="591"/>
    <cellStyle name="Normal 10_KONTROLA PRISTOPA" xfId="592"/>
    <cellStyle name="Normal 11" xfId="593"/>
    <cellStyle name="Normal 11 2" xfId="1511"/>
    <cellStyle name="Normal 12" xfId="594"/>
    <cellStyle name="Normal 12 2" xfId="595"/>
    <cellStyle name="Normal 12 3" xfId="596"/>
    <cellStyle name="Normal 14" xfId="597"/>
    <cellStyle name="Normal 14 10" xfId="598"/>
    <cellStyle name="Normal 14 11" xfId="599"/>
    <cellStyle name="Normal 14 12" xfId="600"/>
    <cellStyle name="Normal 14 2" xfId="601"/>
    <cellStyle name="Normal 14 3" xfId="602"/>
    <cellStyle name="Normal 14 4" xfId="603"/>
    <cellStyle name="Normal 14 5" xfId="604"/>
    <cellStyle name="Normal 14 6" xfId="605"/>
    <cellStyle name="Normal 14 7" xfId="606"/>
    <cellStyle name="Normal 14 8" xfId="607"/>
    <cellStyle name="Normal 14 9" xfId="608"/>
    <cellStyle name="Normal 2" xfId="609"/>
    <cellStyle name="Normal 2 2" xfId="610"/>
    <cellStyle name="Normal 2 2 2" xfId="1010"/>
    <cellStyle name="Normal 2 2 8" xfId="1488"/>
    <cellStyle name="Normal 2 3" xfId="611"/>
    <cellStyle name="Normal 2 4" xfId="1009"/>
    <cellStyle name="Normal 23" xfId="612"/>
    <cellStyle name="Normal 3" xfId="613"/>
    <cellStyle name="Normal 3 2" xfId="1353"/>
    <cellStyle name="Normal 3 3" xfId="1352"/>
    <cellStyle name="Normal 3 4" xfId="1011"/>
    <cellStyle name="Normal 3 5" xfId="1498"/>
    <cellStyle name="Normal 35" xfId="614"/>
    <cellStyle name="Normal 4" xfId="615"/>
    <cellStyle name="Normal 4 2" xfId="616"/>
    <cellStyle name="Normal 4 3" xfId="617"/>
    <cellStyle name="Normal 4 4" xfId="618"/>
    <cellStyle name="Normal 4 5" xfId="619"/>
    <cellStyle name="Normal 4 6" xfId="620"/>
    <cellStyle name="Normal 4 7" xfId="621"/>
    <cellStyle name="Normal 4 8" xfId="622"/>
    <cellStyle name="Normal 4 9" xfId="1354"/>
    <cellStyle name="Normal 5" xfId="1355"/>
    <cellStyle name="Normal 54" xfId="623"/>
    <cellStyle name="Normal 7" xfId="624"/>
    <cellStyle name="Normal 7 2" xfId="625"/>
    <cellStyle name="Normal 7 3" xfId="626"/>
    <cellStyle name="Normal 7 4" xfId="627"/>
    <cellStyle name="Normal 7 5" xfId="628"/>
    <cellStyle name="Normal 7 6" xfId="629"/>
    <cellStyle name="Normal 7 7" xfId="630"/>
    <cellStyle name="Normal_ponudba 157-2008-Krka" xfId="1560"/>
    <cellStyle name="Normal-10" xfId="1012"/>
    <cellStyle name="Normale 2" xfId="1556"/>
    <cellStyle name="Normale 3" xfId="1557"/>
    <cellStyle name="Normale_CCTV Price List Jan-Jun 2005" xfId="1473"/>
    <cellStyle name="Odstotek 2" xfId="631"/>
    <cellStyle name="Odstotek 2 2" xfId="1357"/>
    <cellStyle name="Odstotek 2 3" xfId="1513"/>
    <cellStyle name="Odstotek 3" xfId="632"/>
    <cellStyle name="Odstotek 3 2" xfId="1359"/>
    <cellStyle name="Odstotek 3 3" xfId="1358"/>
    <cellStyle name="Odstotek 4" xfId="633"/>
    <cellStyle name="Odstotek 4 2" xfId="1360"/>
    <cellStyle name="Odstotek 5" xfId="634"/>
    <cellStyle name="Odstotek 5 2" xfId="635"/>
    <cellStyle name="Odstotek 5 2 2" xfId="1362"/>
    <cellStyle name="Odstotek 5 3" xfId="1363"/>
    <cellStyle name="Odstotek 5 4" xfId="1361"/>
    <cellStyle name="Odstotek 6" xfId="1364"/>
    <cellStyle name="Odstotek 7" xfId="1356"/>
    <cellStyle name="Opomba 2" xfId="636"/>
    <cellStyle name="Opomba 2 10" xfId="1366"/>
    <cellStyle name="Opomba 2 11" xfId="1367"/>
    <cellStyle name="Opomba 2 12" xfId="1365"/>
    <cellStyle name="Opomba 2 13" xfId="1013"/>
    <cellStyle name="Opomba 2 2" xfId="637"/>
    <cellStyle name="Opomba 2 2 2" xfId="1369"/>
    <cellStyle name="Opomba 2 2 3" xfId="1368"/>
    <cellStyle name="Opomba 2 2 4" xfId="1014"/>
    <cellStyle name="Opomba 2 3" xfId="1015"/>
    <cellStyle name="Opomba 2 3 2" xfId="1371"/>
    <cellStyle name="Opomba 2 3 3" xfId="1370"/>
    <cellStyle name="Opomba 2 4" xfId="1016"/>
    <cellStyle name="Opomba 2 4 2" xfId="1372"/>
    <cellStyle name="Opomba 2 5" xfId="1373"/>
    <cellStyle name="Opomba 2 6" xfId="1374"/>
    <cellStyle name="Opomba 2 7" xfId="1375"/>
    <cellStyle name="Opomba 2 8" xfId="1376"/>
    <cellStyle name="Opomba 2 9" xfId="1377"/>
    <cellStyle name="Opomba 3" xfId="638"/>
    <cellStyle name="Opomba 3 10" xfId="1379"/>
    <cellStyle name="Opomba 3 11" xfId="1380"/>
    <cellStyle name="Opomba 3 12" xfId="1378"/>
    <cellStyle name="Opomba 3 13" xfId="1017"/>
    <cellStyle name="Opomba 3 2" xfId="639"/>
    <cellStyle name="Opomba 3 2 2" xfId="1382"/>
    <cellStyle name="Opomba 3 2 3" xfId="1381"/>
    <cellStyle name="Opomba 3 2 4" xfId="1018"/>
    <cellStyle name="Opomba 3 3" xfId="1019"/>
    <cellStyle name="Opomba 3 3 2" xfId="1384"/>
    <cellStyle name="Opomba 3 3 3" xfId="1383"/>
    <cellStyle name="Opomba 3 4" xfId="1020"/>
    <cellStyle name="Opomba 3 4 2" xfId="1385"/>
    <cellStyle name="Opomba 3 5" xfId="1386"/>
    <cellStyle name="Opomba 3 6" xfId="1387"/>
    <cellStyle name="Opomba 3 7" xfId="1388"/>
    <cellStyle name="Opomba 3 8" xfId="1389"/>
    <cellStyle name="Opomba 3 9" xfId="1390"/>
    <cellStyle name="Opomba 4" xfId="640"/>
    <cellStyle name="Opomba 4 2" xfId="641"/>
    <cellStyle name="Opomba 4 2 2" xfId="1022"/>
    <cellStyle name="Opomba 4 3" xfId="1023"/>
    <cellStyle name="Opomba 4 4" xfId="1024"/>
    <cellStyle name="Opomba 4 5" xfId="1021"/>
    <cellStyle name="Opozorilo 2" xfId="1025"/>
    <cellStyle name="Opozorilo 2 2" xfId="1026"/>
    <cellStyle name="Opozorilo 2 2 2" xfId="1391"/>
    <cellStyle name="Opozorilo 2 3" xfId="1027"/>
    <cellStyle name="Opozorilo 2 4" xfId="1028"/>
    <cellStyle name="Opozorilo 3" xfId="1029"/>
    <cellStyle name="Opozorilo 3 2" xfId="1030"/>
    <cellStyle name="Opozorilo 3 3" xfId="1031"/>
    <cellStyle name="Opozorilo 3 4" xfId="1032"/>
    <cellStyle name="Opozorilo 4" xfId="1033"/>
    <cellStyle name="Opozorilo 4 2" xfId="1034"/>
    <cellStyle name="Opozorilo 4 3" xfId="1035"/>
    <cellStyle name="Opozorilo 4 4" xfId="1036"/>
    <cellStyle name="Output" xfId="1392" builtinId="21" customBuiltin="1"/>
    <cellStyle name="Output 10" xfId="1393"/>
    <cellStyle name="Output 2" xfId="1394"/>
    <cellStyle name="Output 2 2" xfId="1395"/>
    <cellStyle name="Output 3" xfId="1396"/>
    <cellStyle name="Output 4" xfId="1397"/>
    <cellStyle name="Output 5" xfId="1398"/>
    <cellStyle name="Output 6" xfId="1399"/>
    <cellStyle name="Output 7" xfId="1400"/>
    <cellStyle name="Output 8" xfId="1401"/>
    <cellStyle name="Output 9" xfId="1402"/>
    <cellStyle name="Percentuale 2" xfId="1558"/>
    <cellStyle name="podatki" xfId="1197"/>
    <cellStyle name="Pojasnjevalno besedilo 2" xfId="669"/>
    <cellStyle name="Pojasnjevalno besedilo 2 2" xfId="1038"/>
    <cellStyle name="Pojasnjevalno besedilo 2 2 2" xfId="1403"/>
    <cellStyle name="Pojasnjevalno besedilo 2 3" xfId="1039"/>
    <cellStyle name="Pojasnjevalno besedilo 2 4" xfId="1040"/>
    <cellStyle name="Pojasnjevalno besedilo 2 5" xfId="1037"/>
    <cellStyle name="Pojasnjevalno besedilo 3" xfId="667"/>
    <cellStyle name="Pojasnjevalno besedilo 3 2" xfId="1042"/>
    <cellStyle name="Pojasnjevalno besedilo 3 3" xfId="1043"/>
    <cellStyle name="Pojasnjevalno besedilo 3 4" xfId="1044"/>
    <cellStyle name="Pojasnjevalno besedilo 3 5" xfId="1041"/>
    <cellStyle name="Pojasnjevalno besedilo 4" xfId="1045"/>
    <cellStyle name="Pojasnjevalno besedilo 4 2" xfId="1046"/>
    <cellStyle name="Pojasnjevalno besedilo 4 3" xfId="1047"/>
    <cellStyle name="Pojasnjevalno besedilo 4 4" xfId="1048"/>
    <cellStyle name="Pomoc" xfId="642"/>
    <cellStyle name="Poudarek1 2" xfId="1049"/>
    <cellStyle name="Poudarek1 2 2" xfId="1050"/>
    <cellStyle name="Poudarek1 2 2 2" xfId="1405"/>
    <cellStyle name="Poudarek1 2 3" xfId="1051"/>
    <cellStyle name="Poudarek1 2 3 2" xfId="1406"/>
    <cellStyle name="Poudarek1 2 4" xfId="1052"/>
    <cellStyle name="Poudarek1 2 5" xfId="1404"/>
    <cellStyle name="Poudarek1 3" xfId="1053"/>
    <cellStyle name="Poudarek1 3 2" xfId="1054"/>
    <cellStyle name="Poudarek1 3 3" xfId="1055"/>
    <cellStyle name="Poudarek1 3 4" xfId="1056"/>
    <cellStyle name="Poudarek1 4" xfId="1057"/>
    <cellStyle name="Poudarek1 4 2" xfId="1058"/>
    <cellStyle name="Poudarek1 4 3" xfId="1059"/>
    <cellStyle name="Poudarek1 4 4" xfId="1060"/>
    <cellStyle name="Poudarek2 2" xfId="1061"/>
    <cellStyle name="Poudarek2 2 2" xfId="1062"/>
    <cellStyle name="Poudarek2 2 2 2" xfId="1408"/>
    <cellStyle name="Poudarek2 2 3" xfId="1063"/>
    <cellStyle name="Poudarek2 2 3 2" xfId="1409"/>
    <cellStyle name="Poudarek2 2 4" xfId="1064"/>
    <cellStyle name="Poudarek2 2 5" xfId="1407"/>
    <cellStyle name="Poudarek2 3" xfId="1065"/>
    <cellStyle name="Poudarek2 3 2" xfId="1066"/>
    <cellStyle name="Poudarek2 3 3" xfId="1067"/>
    <cellStyle name="Poudarek2 3 4" xfId="1068"/>
    <cellStyle name="Poudarek2 4" xfId="1069"/>
    <cellStyle name="Poudarek2 4 2" xfId="1070"/>
    <cellStyle name="Poudarek2 4 3" xfId="1071"/>
    <cellStyle name="Poudarek2 4 4" xfId="1072"/>
    <cellStyle name="Poudarek3 2" xfId="1073"/>
    <cellStyle name="Poudarek3 2 2" xfId="1074"/>
    <cellStyle name="Poudarek3 2 2 2" xfId="1411"/>
    <cellStyle name="Poudarek3 2 3" xfId="1075"/>
    <cellStyle name="Poudarek3 2 3 2" xfId="1412"/>
    <cellStyle name="Poudarek3 2 4" xfId="1076"/>
    <cellStyle name="Poudarek3 2 5" xfId="1410"/>
    <cellStyle name="Poudarek3 3" xfId="1077"/>
    <cellStyle name="Poudarek3 3 2" xfId="1078"/>
    <cellStyle name="Poudarek3 3 3" xfId="1079"/>
    <cellStyle name="Poudarek3 3 4" xfId="1080"/>
    <cellStyle name="Poudarek3 4" xfId="1081"/>
    <cellStyle name="Poudarek3 4 2" xfId="1082"/>
    <cellStyle name="Poudarek3 4 3" xfId="1083"/>
    <cellStyle name="Poudarek3 4 4" xfId="1084"/>
    <cellStyle name="Poudarek4 2" xfId="1085"/>
    <cellStyle name="Poudarek4 2 2" xfId="1086"/>
    <cellStyle name="Poudarek4 2 2 2" xfId="1414"/>
    <cellStyle name="Poudarek4 2 3" xfId="1087"/>
    <cellStyle name="Poudarek4 2 3 2" xfId="1415"/>
    <cellStyle name="Poudarek4 2 4" xfId="1088"/>
    <cellStyle name="Poudarek4 2 5" xfId="1413"/>
    <cellStyle name="Poudarek4 3" xfId="1089"/>
    <cellStyle name="Poudarek4 3 2" xfId="1090"/>
    <cellStyle name="Poudarek4 3 3" xfId="1091"/>
    <cellStyle name="Poudarek4 3 4" xfId="1092"/>
    <cellStyle name="Poudarek4 4" xfId="1093"/>
    <cellStyle name="Poudarek4 4 2" xfId="1094"/>
    <cellStyle name="Poudarek4 4 3" xfId="1095"/>
    <cellStyle name="Poudarek4 4 4" xfId="1096"/>
    <cellStyle name="Poudarek5 2" xfId="1097"/>
    <cellStyle name="Poudarek5 2 2" xfId="1098"/>
    <cellStyle name="Poudarek5 2 2 2" xfId="1417"/>
    <cellStyle name="Poudarek5 2 3" xfId="1099"/>
    <cellStyle name="Poudarek5 2 3 2" xfId="1418"/>
    <cellStyle name="Poudarek5 2 4" xfId="1100"/>
    <cellStyle name="Poudarek5 2 5" xfId="1416"/>
    <cellStyle name="Poudarek5 3" xfId="1101"/>
    <cellStyle name="Poudarek5 3 2" xfId="1102"/>
    <cellStyle name="Poudarek5 3 3" xfId="1103"/>
    <cellStyle name="Poudarek5 3 4" xfId="1104"/>
    <cellStyle name="Poudarek5 4" xfId="1105"/>
    <cellStyle name="Poudarek5 4 2" xfId="1106"/>
    <cellStyle name="Poudarek5 4 3" xfId="1107"/>
    <cellStyle name="Poudarek5 4 4" xfId="1108"/>
    <cellStyle name="Poudarek6 2" xfId="1109"/>
    <cellStyle name="Poudarek6 2 2" xfId="1110"/>
    <cellStyle name="Poudarek6 2 2 2" xfId="1420"/>
    <cellStyle name="Poudarek6 2 3" xfId="1111"/>
    <cellStyle name="Poudarek6 2 3 2" xfId="1421"/>
    <cellStyle name="Poudarek6 2 4" xfId="1112"/>
    <cellStyle name="Poudarek6 2 5" xfId="1419"/>
    <cellStyle name="Poudarek6 3" xfId="1113"/>
    <cellStyle name="Poudarek6 3 2" xfId="1114"/>
    <cellStyle name="Poudarek6 3 3" xfId="1115"/>
    <cellStyle name="Poudarek6 3 4" xfId="1116"/>
    <cellStyle name="Poudarek6 4" xfId="1117"/>
    <cellStyle name="Poudarek6 4 2" xfId="1118"/>
    <cellStyle name="Poudarek6 4 3" xfId="1119"/>
    <cellStyle name="Poudarek6 4 4" xfId="1120"/>
    <cellStyle name="Povezana celica 2" xfId="1121"/>
    <cellStyle name="Povezana celica 2 2" xfId="1122"/>
    <cellStyle name="Povezana celica 2 2 2" xfId="1422"/>
    <cellStyle name="Povezana celica 2 3" xfId="1123"/>
    <cellStyle name="Povezana celica 2 4" xfId="1124"/>
    <cellStyle name="Povezana celica 3" xfId="1125"/>
    <cellStyle name="Povezana celica 3 2" xfId="1126"/>
    <cellStyle name="Povezana celica 3 3" xfId="1127"/>
    <cellStyle name="Povezana celica 3 4" xfId="1128"/>
    <cellStyle name="Povezana celica 4" xfId="1129"/>
    <cellStyle name="Povezana celica 4 2" xfId="1130"/>
    <cellStyle name="Povezana celica 4 3" xfId="1131"/>
    <cellStyle name="Povezana celica 4 4" xfId="1132"/>
    <cellStyle name="Preveri celico 2" xfId="1133"/>
    <cellStyle name="Preveri celico 2 2" xfId="1134"/>
    <cellStyle name="Preveri celico 2 2 2" xfId="1424"/>
    <cellStyle name="Preveri celico 2 3" xfId="1135"/>
    <cellStyle name="Preveri celico 2 3 2" xfId="1425"/>
    <cellStyle name="Preveri celico 2 4" xfId="1136"/>
    <cellStyle name="Preveri celico 2 5" xfId="1423"/>
    <cellStyle name="Preveri celico 3" xfId="1137"/>
    <cellStyle name="Preveri celico 3 2" xfId="1138"/>
    <cellStyle name="Preveri celico 3 3" xfId="1139"/>
    <cellStyle name="Preveri celico 3 4" xfId="1140"/>
    <cellStyle name="Preveri celico 4" xfId="1141"/>
    <cellStyle name="Preveri celico 4 2" xfId="1142"/>
    <cellStyle name="Preveri celico 4 3" xfId="1143"/>
    <cellStyle name="Preveri celico 4 4" xfId="1144"/>
    <cellStyle name="Projekt" xfId="1145"/>
    <cellStyle name="PRVA VRSTA Element delo 2" xfId="643"/>
    <cellStyle name="Računanje 2" xfId="1146"/>
    <cellStyle name="Računanje 2 10" xfId="1427"/>
    <cellStyle name="Računanje 2 11" xfId="1428"/>
    <cellStyle name="Računanje 2 12" xfId="1426"/>
    <cellStyle name="Računanje 2 2" xfId="1147"/>
    <cellStyle name="Računanje 2 2 2" xfId="1430"/>
    <cellStyle name="Računanje 2 2 3" xfId="1429"/>
    <cellStyle name="Računanje 2 3" xfId="1148"/>
    <cellStyle name="Računanje 2 3 2" xfId="1432"/>
    <cellStyle name="Računanje 2 3 3" xfId="1431"/>
    <cellStyle name="Računanje 2 4" xfId="1149"/>
    <cellStyle name="Računanje 2 4 2" xfId="1433"/>
    <cellStyle name="Računanje 2 5" xfId="1434"/>
    <cellStyle name="Računanje 2 6" xfId="1435"/>
    <cellStyle name="Računanje 2 7" xfId="1436"/>
    <cellStyle name="Računanje 2 8" xfId="1437"/>
    <cellStyle name="Računanje 2 9" xfId="1438"/>
    <cellStyle name="Računanje 3" xfId="1150"/>
    <cellStyle name="Računanje 3 2" xfId="1151"/>
    <cellStyle name="Računanje 3 3" xfId="1152"/>
    <cellStyle name="Računanje 3 4" xfId="1153"/>
    <cellStyle name="Računanje 4" xfId="1154"/>
    <cellStyle name="Računanje 4 2" xfId="1155"/>
    <cellStyle name="Računanje 4 3" xfId="1156"/>
    <cellStyle name="Računanje 4 4" xfId="1157"/>
    <cellStyle name="Rekapitulacija" xfId="644"/>
    <cellStyle name="S3" xfId="645"/>
    <cellStyle name="Sheet Title" xfId="646"/>
    <cellStyle name="Slabo 2" xfId="647"/>
    <cellStyle name="Slabo 2 2" xfId="1159"/>
    <cellStyle name="Slabo 2 2 2" xfId="1440"/>
    <cellStyle name="Slabo 2 3" xfId="1160"/>
    <cellStyle name="Slabo 2 3 2" xfId="1441"/>
    <cellStyle name="Slabo 2 4" xfId="1161"/>
    <cellStyle name="Slabo 2 5" xfId="1439"/>
    <cellStyle name="Slabo 2 6" xfId="1158"/>
    <cellStyle name="Slabo 3" xfId="1162"/>
    <cellStyle name="Slabo 3 2" xfId="1163"/>
    <cellStyle name="Slabo 3 3" xfId="1164"/>
    <cellStyle name="Slabo 3 4" xfId="1165"/>
    <cellStyle name="Slabo 4" xfId="1166"/>
    <cellStyle name="Slabo 4 2" xfId="1167"/>
    <cellStyle name="Slabo 4 3" xfId="1168"/>
    <cellStyle name="Slabo 4 4" xfId="1169"/>
    <cellStyle name="Slog 1" xfId="648"/>
    <cellStyle name="Slog 1 2" xfId="1442"/>
    <cellStyle name="Slog 1 3" xfId="1474"/>
    <cellStyle name="Slog 1 4" xfId="1499"/>
    <cellStyle name="Title" xfId="1443" builtinId="15" customBuiltin="1"/>
    <cellStyle name="Total" xfId="15"/>
    <cellStyle name="Valuta 2" xfId="649"/>
    <cellStyle name="Valuta 2 2" xfId="650"/>
    <cellStyle name="Valuta 2 3" xfId="651"/>
    <cellStyle name="Valuta 2 4" xfId="1500"/>
    <cellStyle name="Valuta 2 5" xfId="1514"/>
    <cellStyle name="Valuta 2 6" xfId="1559"/>
    <cellStyle name="Valuta 3" xfId="652"/>
    <cellStyle name="Vejica [0] 2" xfId="1501"/>
    <cellStyle name="Vejica 10" xfId="1515"/>
    <cellStyle name="Vejica 11" xfId="1518"/>
    <cellStyle name="Vejica 12" xfId="1512"/>
    <cellStyle name="Vejica 13" xfId="1517"/>
    <cellStyle name="Vejica 14" xfId="1510"/>
    <cellStyle name="Vejica 15" xfId="1516"/>
    <cellStyle name="Vejica 16" xfId="1509"/>
    <cellStyle name="Vejica 17" xfId="1523"/>
    <cellStyle name="Vejica 18" xfId="1519"/>
    <cellStyle name="Vejica 19" xfId="1522"/>
    <cellStyle name="Vejica 2" xfId="653"/>
    <cellStyle name="Vejica 2 2" xfId="654"/>
    <cellStyle name="Vejica 2 3" xfId="655"/>
    <cellStyle name="Vejica 2 3 2" xfId="656"/>
    <cellStyle name="Vejica 2 4" xfId="657"/>
    <cellStyle name="Vejica 2 5" xfId="668"/>
    <cellStyle name="Vejica 2 6" xfId="1170"/>
    <cellStyle name="Vejica 20" xfId="1520"/>
    <cellStyle name="Vejica 21" xfId="1521"/>
    <cellStyle name="Vejica 22" xfId="1527"/>
    <cellStyle name="Vejica 23" xfId="1528"/>
    <cellStyle name="Vejica 24" xfId="1526"/>
    <cellStyle name="Vejica 25" xfId="1533"/>
    <cellStyle name="Vejica 26" xfId="1535"/>
    <cellStyle name="Vejica 27" xfId="1531"/>
    <cellStyle name="Vejica 28" xfId="1534"/>
    <cellStyle name="Vejica 29" xfId="1530"/>
    <cellStyle name="Vejica 3" xfId="658"/>
    <cellStyle name="Vejica 3 2" xfId="1171"/>
    <cellStyle name="Vejica 30" xfId="1537"/>
    <cellStyle name="Vejica 31" xfId="1529"/>
    <cellStyle name="Vejica 32" xfId="1539"/>
    <cellStyle name="Vejica 33" xfId="1532"/>
    <cellStyle name="Vejica 34" xfId="1541"/>
    <cellStyle name="Vejica 35" xfId="1538"/>
    <cellStyle name="Vejica 36" xfId="1540"/>
    <cellStyle name="Vejica 37" xfId="1525"/>
    <cellStyle name="Vejica 38" xfId="1546"/>
    <cellStyle name="Vejica 39" xfId="1524"/>
    <cellStyle name="Vejica 4" xfId="659"/>
    <cellStyle name="Vejica 40" xfId="1545"/>
    <cellStyle name="Vejica 41" xfId="1536"/>
    <cellStyle name="Vejica 42" xfId="1544"/>
    <cellStyle name="Vejica 43" xfId="1542"/>
    <cellStyle name="Vejica 44" xfId="1543"/>
    <cellStyle name="Vejica 45" xfId="1549"/>
    <cellStyle name="Vejica 46" xfId="1547"/>
    <cellStyle name="Vejica 47" xfId="1489"/>
    <cellStyle name="Vejica 48" xfId="1548"/>
    <cellStyle name="Vejica 5" xfId="660"/>
    <cellStyle name="Vejica 5 2" xfId="1444"/>
    <cellStyle name="Vejica 5 2 2" xfId="1471"/>
    <cellStyle name="Vejica 6" xfId="661"/>
    <cellStyle name="Vejica 7" xfId="662"/>
    <cellStyle name="Vejica 7 2" xfId="663"/>
    <cellStyle name="Vejica 8" xfId="664"/>
    <cellStyle name="Vejica 9" xfId="666"/>
    <cellStyle name="Vnos 2" xfId="1172"/>
    <cellStyle name="Vnos 2 10" xfId="1446"/>
    <cellStyle name="Vnos 2 11" xfId="1447"/>
    <cellStyle name="Vnos 2 12" xfId="1445"/>
    <cellStyle name="Vnos 2 2" xfId="1173"/>
    <cellStyle name="Vnos 2 2 2" xfId="1449"/>
    <cellStyle name="Vnos 2 2 3" xfId="1448"/>
    <cellStyle name="Vnos 2 3" xfId="1174"/>
    <cellStyle name="Vnos 2 3 2" xfId="1451"/>
    <cellStyle name="Vnos 2 3 3" xfId="1450"/>
    <cellStyle name="Vnos 2 4" xfId="1175"/>
    <cellStyle name="Vnos 2 4 2" xfId="1452"/>
    <cellStyle name="Vnos 2 5" xfId="1453"/>
    <cellStyle name="Vnos 2 6" xfId="1454"/>
    <cellStyle name="Vnos 2 7" xfId="1455"/>
    <cellStyle name="Vnos 2 8" xfId="1456"/>
    <cellStyle name="Vnos 2 9" xfId="1457"/>
    <cellStyle name="Vnos 3" xfId="1176"/>
    <cellStyle name="Vnos 3 2" xfId="1177"/>
    <cellStyle name="Vnos 3 3" xfId="1178"/>
    <cellStyle name="Vnos 3 4" xfId="1179"/>
    <cellStyle name="Vnos 4" xfId="1180"/>
    <cellStyle name="Vnos 4 2" xfId="1181"/>
    <cellStyle name="Vnos 4 3" xfId="1182"/>
    <cellStyle name="Vnos 4 4" xfId="1183"/>
    <cellStyle name="Vsota 2" xfId="1184"/>
    <cellStyle name="Vsota 2 10" xfId="1458"/>
    <cellStyle name="Vsota 2 11" xfId="1459"/>
    <cellStyle name="Vsota 2 2" xfId="1185"/>
    <cellStyle name="Vsota 2 2 2" xfId="1461"/>
    <cellStyle name="Vsota 2 2 3" xfId="1460"/>
    <cellStyle name="Vsota 2 3" xfId="1186"/>
    <cellStyle name="Vsota 2 3 2" xfId="1463"/>
    <cellStyle name="Vsota 2 3 3" xfId="1462"/>
    <cellStyle name="Vsota 2 4" xfId="1187"/>
    <cellStyle name="Vsota 2 4 2" xfId="1464"/>
    <cellStyle name="Vsota 2 5" xfId="1465"/>
    <cellStyle name="Vsota 2 6" xfId="1466"/>
    <cellStyle name="Vsota 2 7" xfId="1467"/>
    <cellStyle name="Vsota 2 8" xfId="1468"/>
    <cellStyle name="Vsota 2 9" xfId="1469"/>
    <cellStyle name="Vsota 3" xfId="1188"/>
    <cellStyle name="Vsota 3 2" xfId="1189"/>
    <cellStyle name="Vsota 3 3" xfId="1190"/>
    <cellStyle name="Vsota 3 4" xfId="1191"/>
    <cellStyle name="Vsota 4" xfId="1192"/>
    <cellStyle name="Vsota 4 2" xfId="1193"/>
    <cellStyle name="Vsota 4 3" xfId="1194"/>
    <cellStyle name="Vsota 4 4" xfId="1195"/>
    <cellStyle name="Warning Text" xfId="1470" builtinId="11" customBuiltin="1"/>
  </cellStyles>
  <dxfs count="2">
    <dxf>
      <font>
        <condense val="0"/>
        <extend val="0"/>
        <color indexed="9"/>
      </font>
    </dxf>
    <dxf>
      <font>
        <condense val="0"/>
        <extend val="0"/>
        <color auto="1"/>
      </font>
      <fill>
        <patternFill>
          <bgColor indexed="43"/>
        </patternFill>
      </fill>
    </dxf>
  </dxfs>
  <tableStyles count="0" defaultTableStyle="TableStyleMedium2"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3</xdr:col>
      <xdr:colOff>314325</xdr:colOff>
      <xdr:row>495</xdr:row>
      <xdr:rowOff>0</xdr:rowOff>
    </xdr:from>
    <xdr:to>
      <xdr:col>3</xdr:col>
      <xdr:colOff>419100</xdr:colOff>
      <xdr:row>495</xdr:row>
      <xdr:rowOff>476250</xdr:rowOff>
    </xdr:to>
    <xdr:sp macro="" textlink="">
      <xdr:nvSpPr>
        <xdr:cNvPr id="2" name="Text Box 629">
          <a:extLst>
            <a:ext uri="{FF2B5EF4-FFF2-40B4-BE49-F238E27FC236}">
              <a16:creationId xmlns="" xmlns:a16="http://schemas.microsoft.com/office/drawing/2014/main" id="{00000000-0008-0000-0000-00000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 name="Text Box 630">
          <a:extLst>
            <a:ext uri="{FF2B5EF4-FFF2-40B4-BE49-F238E27FC236}">
              <a16:creationId xmlns="" xmlns:a16="http://schemas.microsoft.com/office/drawing/2014/main" id="{00000000-0008-0000-0000-00000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 name="Text Box 631">
          <a:extLst>
            <a:ext uri="{FF2B5EF4-FFF2-40B4-BE49-F238E27FC236}">
              <a16:creationId xmlns="" xmlns:a16="http://schemas.microsoft.com/office/drawing/2014/main" id="{00000000-0008-0000-0000-00000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 name="Text Box 632">
          <a:extLst>
            <a:ext uri="{FF2B5EF4-FFF2-40B4-BE49-F238E27FC236}">
              <a16:creationId xmlns="" xmlns:a16="http://schemas.microsoft.com/office/drawing/2014/main" id="{00000000-0008-0000-0000-00000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 name="Text Box 633">
          <a:extLst>
            <a:ext uri="{FF2B5EF4-FFF2-40B4-BE49-F238E27FC236}">
              <a16:creationId xmlns="" xmlns:a16="http://schemas.microsoft.com/office/drawing/2014/main" id="{00000000-0008-0000-0000-00000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 name="Text Box 634">
          <a:extLst>
            <a:ext uri="{FF2B5EF4-FFF2-40B4-BE49-F238E27FC236}">
              <a16:creationId xmlns="" xmlns:a16="http://schemas.microsoft.com/office/drawing/2014/main" id="{00000000-0008-0000-0000-00000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 name="Text Box 635">
          <a:extLst>
            <a:ext uri="{FF2B5EF4-FFF2-40B4-BE49-F238E27FC236}">
              <a16:creationId xmlns="" xmlns:a16="http://schemas.microsoft.com/office/drawing/2014/main" id="{00000000-0008-0000-0000-00000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 name="Text Box 636">
          <a:extLst>
            <a:ext uri="{FF2B5EF4-FFF2-40B4-BE49-F238E27FC236}">
              <a16:creationId xmlns="" xmlns:a16="http://schemas.microsoft.com/office/drawing/2014/main" id="{00000000-0008-0000-0000-00000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 name="Text Box 637">
          <a:extLst>
            <a:ext uri="{FF2B5EF4-FFF2-40B4-BE49-F238E27FC236}">
              <a16:creationId xmlns="" xmlns:a16="http://schemas.microsoft.com/office/drawing/2014/main" id="{00000000-0008-0000-0000-00000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 name="Text Box 797">
          <a:extLst>
            <a:ext uri="{FF2B5EF4-FFF2-40B4-BE49-F238E27FC236}">
              <a16:creationId xmlns="" xmlns:a16="http://schemas.microsoft.com/office/drawing/2014/main" id="{00000000-0008-0000-0000-00000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 name="Text Box 798">
          <a:extLst>
            <a:ext uri="{FF2B5EF4-FFF2-40B4-BE49-F238E27FC236}">
              <a16:creationId xmlns="" xmlns:a16="http://schemas.microsoft.com/office/drawing/2014/main" id="{00000000-0008-0000-0000-00000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 name="Text Box 799">
          <a:extLst>
            <a:ext uri="{FF2B5EF4-FFF2-40B4-BE49-F238E27FC236}">
              <a16:creationId xmlns="" xmlns:a16="http://schemas.microsoft.com/office/drawing/2014/main" id="{00000000-0008-0000-0000-00000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4" name="Text Box 800">
          <a:extLst>
            <a:ext uri="{FF2B5EF4-FFF2-40B4-BE49-F238E27FC236}">
              <a16:creationId xmlns="" xmlns:a16="http://schemas.microsoft.com/office/drawing/2014/main" id="{00000000-0008-0000-0000-00000E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5" name="Text Box 801">
          <a:extLst>
            <a:ext uri="{FF2B5EF4-FFF2-40B4-BE49-F238E27FC236}">
              <a16:creationId xmlns="" xmlns:a16="http://schemas.microsoft.com/office/drawing/2014/main" id="{00000000-0008-0000-0000-00000F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6" name="Text Box 802">
          <a:extLst>
            <a:ext uri="{FF2B5EF4-FFF2-40B4-BE49-F238E27FC236}">
              <a16:creationId xmlns="" xmlns:a16="http://schemas.microsoft.com/office/drawing/2014/main" id="{00000000-0008-0000-0000-000010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 name="Text Box 803">
          <a:extLst>
            <a:ext uri="{FF2B5EF4-FFF2-40B4-BE49-F238E27FC236}">
              <a16:creationId xmlns="" xmlns:a16="http://schemas.microsoft.com/office/drawing/2014/main" id="{00000000-0008-0000-0000-00001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 name="Text Box 804">
          <a:extLst>
            <a:ext uri="{FF2B5EF4-FFF2-40B4-BE49-F238E27FC236}">
              <a16:creationId xmlns="" xmlns:a16="http://schemas.microsoft.com/office/drawing/2014/main" id="{00000000-0008-0000-0000-00001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 name="Text Box 805">
          <a:extLst>
            <a:ext uri="{FF2B5EF4-FFF2-40B4-BE49-F238E27FC236}">
              <a16:creationId xmlns="" xmlns:a16="http://schemas.microsoft.com/office/drawing/2014/main" id="{00000000-0008-0000-0000-00001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 name="Text Box 806">
          <a:extLst>
            <a:ext uri="{FF2B5EF4-FFF2-40B4-BE49-F238E27FC236}">
              <a16:creationId xmlns="" xmlns:a16="http://schemas.microsoft.com/office/drawing/2014/main" id="{00000000-0008-0000-0000-00001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 name="Text Box 807">
          <a:extLst>
            <a:ext uri="{FF2B5EF4-FFF2-40B4-BE49-F238E27FC236}">
              <a16:creationId xmlns="" xmlns:a16="http://schemas.microsoft.com/office/drawing/2014/main" id="{00000000-0008-0000-0000-00001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 name="Text Box 808">
          <a:extLst>
            <a:ext uri="{FF2B5EF4-FFF2-40B4-BE49-F238E27FC236}">
              <a16:creationId xmlns="" xmlns:a16="http://schemas.microsoft.com/office/drawing/2014/main" id="{00000000-0008-0000-0000-00001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 name="Text Box 868">
          <a:extLst>
            <a:ext uri="{FF2B5EF4-FFF2-40B4-BE49-F238E27FC236}">
              <a16:creationId xmlns="" xmlns:a16="http://schemas.microsoft.com/office/drawing/2014/main" id="{00000000-0008-0000-0000-00001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 name="Text Box 869">
          <a:extLst>
            <a:ext uri="{FF2B5EF4-FFF2-40B4-BE49-F238E27FC236}">
              <a16:creationId xmlns="" xmlns:a16="http://schemas.microsoft.com/office/drawing/2014/main" id="{00000000-0008-0000-0000-00001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 name="Text Box 870">
          <a:extLst>
            <a:ext uri="{FF2B5EF4-FFF2-40B4-BE49-F238E27FC236}">
              <a16:creationId xmlns="" xmlns:a16="http://schemas.microsoft.com/office/drawing/2014/main" id="{00000000-0008-0000-0000-00001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6" name="Text Box 871">
          <a:extLst>
            <a:ext uri="{FF2B5EF4-FFF2-40B4-BE49-F238E27FC236}">
              <a16:creationId xmlns="" xmlns:a16="http://schemas.microsoft.com/office/drawing/2014/main" id="{00000000-0008-0000-0000-00001A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7" name="Text Box 872">
          <a:extLst>
            <a:ext uri="{FF2B5EF4-FFF2-40B4-BE49-F238E27FC236}">
              <a16:creationId xmlns="" xmlns:a16="http://schemas.microsoft.com/office/drawing/2014/main" id="{00000000-0008-0000-0000-00001B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8" name="Text Box 873">
          <a:extLst>
            <a:ext uri="{FF2B5EF4-FFF2-40B4-BE49-F238E27FC236}">
              <a16:creationId xmlns="" xmlns:a16="http://schemas.microsoft.com/office/drawing/2014/main" id="{00000000-0008-0000-0000-00001C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 name="Text Box 874">
          <a:extLst>
            <a:ext uri="{FF2B5EF4-FFF2-40B4-BE49-F238E27FC236}">
              <a16:creationId xmlns="" xmlns:a16="http://schemas.microsoft.com/office/drawing/2014/main" id="{00000000-0008-0000-0000-00001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 name="Text Box 875">
          <a:extLst>
            <a:ext uri="{FF2B5EF4-FFF2-40B4-BE49-F238E27FC236}">
              <a16:creationId xmlns="" xmlns:a16="http://schemas.microsoft.com/office/drawing/2014/main" id="{00000000-0008-0000-0000-00001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 name="Text Box 876">
          <a:extLst>
            <a:ext uri="{FF2B5EF4-FFF2-40B4-BE49-F238E27FC236}">
              <a16:creationId xmlns="" xmlns:a16="http://schemas.microsoft.com/office/drawing/2014/main" id="{00000000-0008-0000-0000-00001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 name="Text Box 877">
          <a:extLst>
            <a:ext uri="{FF2B5EF4-FFF2-40B4-BE49-F238E27FC236}">
              <a16:creationId xmlns="" xmlns:a16="http://schemas.microsoft.com/office/drawing/2014/main" id="{00000000-0008-0000-0000-00002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 name="Text Box 878">
          <a:extLst>
            <a:ext uri="{FF2B5EF4-FFF2-40B4-BE49-F238E27FC236}">
              <a16:creationId xmlns="" xmlns:a16="http://schemas.microsoft.com/office/drawing/2014/main" id="{00000000-0008-0000-0000-00002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 name="Text Box 879">
          <a:extLst>
            <a:ext uri="{FF2B5EF4-FFF2-40B4-BE49-F238E27FC236}">
              <a16:creationId xmlns="" xmlns:a16="http://schemas.microsoft.com/office/drawing/2014/main" id="{00000000-0008-0000-0000-00002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 name="Text Box 939">
          <a:extLst>
            <a:ext uri="{FF2B5EF4-FFF2-40B4-BE49-F238E27FC236}">
              <a16:creationId xmlns="" xmlns:a16="http://schemas.microsoft.com/office/drawing/2014/main" id="{00000000-0008-0000-0000-00002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 name="Text Box 940">
          <a:extLst>
            <a:ext uri="{FF2B5EF4-FFF2-40B4-BE49-F238E27FC236}">
              <a16:creationId xmlns="" xmlns:a16="http://schemas.microsoft.com/office/drawing/2014/main" id="{00000000-0008-0000-0000-00002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 name="Text Box 941">
          <a:extLst>
            <a:ext uri="{FF2B5EF4-FFF2-40B4-BE49-F238E27FC236}">
              <a16:creationId xmlns="" xmlns:a16="http://schemas.microsoft.com/office/drawing/2014/main" id="{00000000-0008-0000-0000-00002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8" name="Text Box 942">
          <a:extLst>
            <a:ext uri="{FF2B5EF4-FFF2-40B4-BE49-F238E27FC236}">
              <a16:creationId xmlns="" xmlns:a16="http://schemas.microsoft.com/office/drawing/2014/main" id="{00000000-0008-0000-0000-000026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9" name="Text Box 943">
          <a:extLst>
            <a:ext uri="{FF2B5EF4-FFF2-40B4-BE49-F238E27FC236}">
              <a16:creationId xmlns="" xmlns:a16="http://schemas.microsoft.com/office/drawing/2014/main" id="{00000000-0008-0000-0000-000027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0" name="Text Box 944">
          <a:extLst>
            <a:ext uri="{FF2B5EF4-FFF2-40B4-BE49-F238E27FC236}">
              <a16:creationId xmlns="" xmlns:a16="http://schemas.microsoft.com/office/drawing/2014/main" id="{00000000-0008-0000-0000-00002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1" name="Text Box 945">
          <a:extLst>
            <a:ext uri="{FF2B5EF4-FFF2-40B4-BE49-F238E27FC236}">
              <a16:creationId xmlns="" xmlns:a16="http://schemas.microsoft.com/office/drawing/2014/main" id="{00000000-0008-0000-0000-00002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2" name="Text Box 946">
          <a:extLst>
            <a:ext uri="{FF2B5EF4-FFF2-40B4-BE49-F238E27FC236}">
              <a16:creationId xmlns="" xmlns:a16="http://schemas.microsoft.com/office/drawing/2014/main" id="{00000000-0008-0000-0000-00002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3" name="Text Box 947">
          <a:extLst>
            <a:ext uri="{FF2B5EF4-FFF2-40B4-BE49-F238E27FC236}">
              <a16:creationId xmlns="" xmlns:a16="http://schemas.microsoft.com/office/drawing/2014/main" id="{00000000-0008-0000-0000-00002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4" name="Text Box 948">
          <a:extLst>
            <a:ext uri="{FF2B5EF4-FFF2-40B4-BE49-F238E27FC236}">
              <a16:creationId xmlns="" xmlns:a16="http://schemas.microsoft.com/office/drawing/2014/main" id="{00000000-0008-0000-0000-00002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5" name="Text Box 949">
          <a:extLst>
            <a:ext uri="{FF2B5EF4-FFF2-40B4-BE49-F238E27FC236}">
              <a16:creationId xmlns="" xmlns:a16="http://schemas.microsoft.com/office/drawing/2014/main" id="{00000000-0008-0000-0000-00002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6" name="Text Box 1006">
          <a:extLst>
            <a:ext uri="{FF2B5EF4-FFF2-40B4-BE49-F238E27FC236}">
              <a16:creationId xmlns="" xmlns:a16="http://schemas.microsoft.com/office/drawing/2014/main" id="{00000000-0008-0000-0000-00002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7" name="Text Box 1007">
          <a:extLst>
            <a:ext uri="{FF2B5EF4-FFF2-40B4-BE49-F238E27FC236}">
              <a16:creationId xmlns="" xmlns:a16="http://schemas.microsoft.com/office/drawing/2014/main" id="{00000000-0008-0000-0000-00002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8" name="Text Box 1008">
          <a:extLst>
            <a:ext uri="{FF2B5EF4-FFF2-40B4-BE49-F238E27FC236}">
              <a16:creationId xmlns="" xmlns:a16="http://schemas.microsoft.com/office/drawing/2014/main" id="{00000000-0008-0000-0000-00003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49" name="Text Box 1009">
          <a:extLst>
            <a:ext uri="{FF2B5EF4-FFF2-40B4-BE49-F238E27FC236}">
              <a16:creationId xmlns="" xmlns:a16="http://schemas.microsoft.com/office/drawing/2014/main" id="{00000000-0008-0000-0000-000031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0" name="Text Box 1011">
          <a:extLst>
            <a:ext uri="{FF2B5EF4-FFF2-40B4-BE49-F238E27FC236}">
              <a16:creationId xmlns="" xmlns:a16="http://schemas.microsoft.com/office/drawing/2014/main" id="{00000000-0008-0000-0000-00003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1" name="Text Box 1012">
          <a:extLst>
            <a:ext uri="{FF2B5EF4-FFF2-40B4-BE49-F238E27FC236}">
              <a16:creationId xmlns="" xmlns:a16="http://schemas.microsoft.com/office/drawing/2014/main" id="{00000000-0008-0000-0000-00003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2" name="Text Box 1013">
          <a:extLst>
            <a:ext uri="{FF2B5EF4-FFF2-40B4-BE49-F238E27FC236}">
              <a16:creationId xmlns="" xmlns:a16="http://schemas.microsoft.com/office/drawing/2014/main" id="{00000000-0008-0000-0000-00003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3" name="Text Box 1014">
          <a:extLst>
            <a:ext uri="{FF2B5EF4-FFF2-40B4-BE49-F238E27FC236}">
              <a16:creationId xmlns="" xmlns:a16="http://schemas.microsoft.com/office/drawing/2014/main" id="{00000000-0008-0000-0000-00003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4" name="Text Box 1015">
          <a:extLst>
            <a:ext uri="{FF2B5EF4-FFF2-40B4-BE49-F238E27FC236}">
              <a16:creationId xmlns="" xmlns:a16="http://schemas.microsoft.com/office/drawing/2014/main" id="{00000000-0008-0000-0000-00003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5" name="Text Box 1016">
          <a:extLst>
            <a:ext uri="{FF2B5EF4-FFF2-40B4-BE49-F238E27FC236}">
              <a16:creationId xmlns="" xmlns:a16="http://schemas.microsoft.com/office/drawing/2014/main" id="{00000000-0008-0000-0000-00003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6" name="Text Box 1066">
          <a:extLst>
            <a:ext uri="{FF2B5EF4-FFF2-40B4-BE49-F238E27FC236}">
              <a16:creationId xmlns="" xmlns:a16="http://schemas.microsoft.com/office/drawing/2014/main" id="{00000000-0008-0000-0000-00003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7" name="Text Box 1067">
          <a:extLst>
            <a:ext uri="{FF2B5EF4-FFF2-40B4-BE49-F238E27FC236}">
              <a16:creationId xmlns="" xmlns:a16="http://schemas.microsoft.com/office/drawing/2014/main" id="{00000000-0008-0000-0000-00003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8" name="Text Box 1068">
          <a:extLst>
            <a:ext uri="{FF2B5EF4-FFF2-40B4-BE49-F238E27FC236}">
              <a16:creationId xmlns="" xmlns:a16="http://schemas.microsoft.com/office/drawing/2014/main" id="{00000000-0008-0000-0000-00003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9" name="Text Box 1070">
          <a:extLst>
            <a:ext uri="{FF2B5EF4-FFF2-40B4-BE49-F238E27FC236}">
              <a16:creationId xmlns="" xmlns:a16="http://schemas.microsoft.com/office/drawing/2014/main" id="{00000000-0008-0000-0000-00003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0" name="Text Box 1071">
          <a:extLst>
            <a:ext uri="{FF2B5EF4-FFF2-40B4-BE49-F238E27FC236}">
              <a16:creationId xmlns="" xmlns:a16="http://schemas.microsoft.com/office/drawing/2014/main" id="{00000000-0008-0000-0000-00003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1" name="Text Box 1072">
          <a:extLst>
            <a:ext uri="{FF2B5EF4-FFF2-40B4-BE49-F238E27FC236}">
              <a16:creationId xmlns="" xmlns:a16="http://schemas.microsoft.com/office/drawing/2014/main" id="{00000000-0008-0000-0000-00003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2" name="Text Box 1073">
          <a:extLst>
            <a:ext uri="{FF2B5EF4-FFF2-40B4-BE49-F238E27FC236}">
              <a16:creationId xmlns="" xmlns:a16="http://schemas.microsoft.com/office/drawing/2014/main" id="{00000000-0008-0000-0000-00003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3" name="Text Box 1074">
          <a:extLst>
            <a:ext uri="{FF2B5EF4-FFF2-40B4-BE49-F238E27FC236}">
              <a16:creationId xmlns="" xmlns:a16="http://schemas.microsoft.com/office/drawing/2014/main" id="{00000000-0008-0000-0000-00003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4" name="Text Box 629">
          <a:extLst>
            <a:ext uri="{FF2B5EF4-FFF2-40B4-BE49-F238E27FC236}">
              <a16:creationId xmlns="" xmlns:a16="http://schemas.microsoft.com/office/drawing/2014/main" id="{00000000-0008-0000-0000-00004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5" name="Text Box 630">
          <a:extLst>
            <a:ext uri="{FF2B5EF4-FFF2-40B4-BE49-F238E27FC236}">
              <a16:creationId xmlns="" xmlns:a16="http://schemas.microsoft.com/office/drawing/2014/main" id="{00000000-0008-0000-0000-00004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6" name="Text Box 631">
          <a:extLst>
            <a:ext uri="{FF2B5EF4-FFF2-40B4-BE49-F238E27FC236}">
              <a16:creationId xmlns="" xmlns:a16="http://schemas.microsoft.com/office/drawing/2014/main" id="{00000000-0008-0000-0000-00004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7" name="Text Box 632">
          <a:extLst>
            <a:ext uri="{FF2B5EF4-FFF2-40B4-BE49-F238E27FC236}">
              <a16:creationId xmlns="" xmlns:a16="http://schemas.microsoft.com/office/drawing/2014/main" id="{00000000-0008-0000-0000-00004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8" name="Text Box 633">
          <a:extLst>
            <a:ext uri="{FF2B5EF4-FFF2-40B4-BE49-F238E27FC236}">
              <a16:creationId xmlns="" xmlns:a16="http://schemas.microsoft.com/office/drawing/2014/main" id="{00000000-0008-0000-0000-00004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9" name="Text Box 634">
          <a:extLst>
            <a:ext uri="{FF2B5EF4-FFF2-40B4-BE49-F238E27FC236}">
              <a16:creationId xmlns="" xmlns:a16="http://schemas.microsoft.com/office/drawing/2014/main" id="{00000000-0008-0000-0000-00004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0" name="Text Box 635">
          <a:extLst>
            <a:ext uri="{FF2B5EF4-FFF2-40B4-BE49-F238E27FC236}">
              <a16:creationId xmlns="" xmlns:a16="http://schemas.microsoft.com/office/drawing/2014/main" id="{00000000-0008-0000-0000-00004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1" name="Text Box 636">
          <a:extLst>
            <a:ext uri="{FF2B5EF4-FFF2-40B4-BE49-F238E27FC236}">
              <a16:creationId xmlns="" xmlns:a16="http://schemas.microsoft.com/office/drawing/2014/main" id="{00000000-0008-0000-0000-00004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2" name="Text Box 637">
          <a:extLst>
            <a:ext uri="{FF2B5EF4-FFF2-40B4-BE49-F238E27FC236}">
              <a16:creationId xmlns="" xmlns:a16="http://schemas.microsoft.com/office/drawing/2014/main" id="{00000000-0008-0000-0000-00004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3" name="Text Box 797">
          <a:extLst>
            <a:ext uri="{FF2B5EF4-FFF2-40B4-BE49-F238E27FC236}">
              <a16:creationId xmlns="" xmlns:a16="http://schemas.microsoft.com/office/drawing/2014/main" id="{00000000-0008-0000-0000-00004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4" name="Text Box 798">
          <a:extLst>
            <a:ext uri="{FF2B5EF4-FFF2-40B4-BE49-F238E27FC236}">
              <a16:creationId xmlns="" xmlns:a16="http://schemas.microsoft.com/office/drawing/2014/main" id="{00000000-0008-0000-0000-00004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5" name="Text Box 799">
          <a:extLst>
            <a:ext uri="{FF2B5EF4-FFF2-40B4-BE49-F238E27FC236}">
              <a16:creationId xmlns="" xmlns:a16="http://schemas.microsoft.com/office/drawing/2014/main" id="{00000000-0008-0000-0000-00004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76" name="Text Box 800">
          <a:extLst>
            <a:ext uri="{FF2B5EF4-FFF2-40B4-BE49-F238E27FC236}">
              <a16:creationId xmlns="" xmlns:a16="http://schemas.microsoft.com/office/drawing/2014/main" id="{00000000-0008-0000-0000-00004C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77" name="Text Box 801">
          <a:extLst>
            <a:ext uri="{FF2B5EF4-FFF2-40B4-BE49-F238E27FC236}">
              <a16:creationId xmlns="" xmlns:a16="http://schemas.microsoft.com/office/drawing/2014/main" id="{00000000-0008-0000-0000-00004D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78" name="Text Box 802">
          <a:extLst>
            <a:ext uri="{FF2B5EF4-FFF2-40B4-BE49-F238E27FC236}">
              <a16:creationId xmlns="" xmlns:a16="http://schemas.microsoft.com/office/drawing/2014/main" id="{00000000-0008-0000-0000-00004E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9" name="Text Box 803">
          <a:extLst>
            <a:ext uri="{FF2B5EF4-FFF2-40B4-BE49-F238E27FC236}">
              <a16:creationId xmlns="" xmlns:a16="http://schemas.microsoft.com/office/drawing/2014/main" id="{00000000-0008-0000-0000-00004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0" name="Text Box 804">
          <a:extLst>
            <a:ext uri="{FF2B5EF4-FFF2-40B4-BE49-F238E27FC236}">
              <a16:creationId xmlns="" xmlns:a16="http://schemas.microsoft.com/office/drawing/2014/main" id="{00000000-0008-0000-0000-00005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1" name="Text Box 805">
          <a:extLst>
            <a:ext uri="{FF2B5EF4-FFF2-40B4-BE49-F238E27FC236}">
              <a16:creationId xmlns="" xmlns:a16="http://schemas.microsoft.com/office/drawing/2014/main" id="{00000000-0008-0000-0000-00005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2" name="Text Box 806">
          <a:extLst>
            <a:ext uri="{FF2B5EF4-FFF2-40B4-BE49-F238E27FC236}">
              <a16:creationId xmlns="" xmlns:a16="http://schemas.microsoft.com/office/drawing/2014/main" id="{00000000-0008-0000-0000-00005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3" name="Text Box 807">
          <a:extLst>
            <a:ext uri="{FF2B5EF4-FFF2-40B4-BE49-F238E27FC236}">
              <a16:creationId xmlns="" xmlns:a16="http://schemas.microsoft.com/office/drawing/2014/main" id="{00000000-0008-0000-0000-00005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4" name="Text Box 808">
          <a:extLst>
            <a:ext uri="{FF2B5EF4-FFF2-40B4-BE49-F238E27FC236}">
              <a16:creationId xmlns="" xmlns:a16="http://schemas.microsoft.com/office/drawing/2014/main" id="{00000000-0008-0000-0000-00005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5" name="Text Box 868">
          <a:extLst>
            <a:ext uri="{FF2B5EF4-FFF2-40B4-BE49-F238E27FC236}">
              <a16:creationId xmlns="" xmlns:a16="http://schemas.microsoft.com/office/drawing/2014/main" id="{00000000-0008-0000-0000-00005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6" name="Text Box 869">
          <a:extLst>
            <a:ext uri="{FF2B5EF4-FFF2-40B4-BE49-F238E27FC236}">
              <a16:creationId xmlns="" xmlns:a16="http://schemas.microsoft.com/office/drawing/2014/main" id="{00000000-0008-0000-0000-00005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7" name="Text Box 870">
          <a:extLst>
            <a:ext uri="{FF2B5EF4-FFF2-40B4-BE49-F238E27FC236}">
              <a16:creationId xmlns="" xmlns:a16="http://schemas.microsoft.com/office/drawing/2014/main" id="{00000000-0008-0000-0000-00005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88" name="Text Box 871">
          <a:extLst>
            <a:ext uri="{FF2B5EF4-FFF2-40B4-BE49-F238E27FC236}">
              <a16:creationId xmlns="" xmlns:a16="http://schemas.microsoft.com/office/drawing/2014/main" id="{00000000-0008-0000-0000-000058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89" name="Text Box 872">
          <a:extLst>
            <a:ext uri="{FF2B5EF4-FFF2-40B4-BE49-F238E27FC236}">
              <a16:creationId xmlns="" xmlns:a16="http://schemas.microsoft.com/office/drawing/2014/main" id="{00000000-0008-0000-0000-000059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90" name="Text Box 873">
          <a:extLst>
            <a:ext uri="{FF2B5EF4-FFF2-40B4-BE49-F238E27FC236}">
              <a16:creationId xmlns="" xmlns:a16="http://schemas.microsoft.com/office/drawing/2014/main" id="{00000000-0008-0000-0000-00005A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1" name="Text Box 874">
          <a:extLst>
            <a:ext uri="{FF2B5EF4-FFF2-40B4-BE49-F238E27FC236}">
              <a16:creationId xmlns="" xmlns:a16="http://schemas.microsoft.com/office/drawing/2014/main" id="{00000000-0008-0000-0000-00005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2" name="Text Box 875">
          <a:extLst>
            <a:ext uri="{FF2B5EF4-FFF2-40B4-BE49-F238E27FC236}">
              <a16:creationId xmlns="" xmlns:a16="http://schemas.microsoft.com/office/drawing/2014/main" id="{00000000-0008-0000-0000-00005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3" name="Text Box 876">
          <a:extLst>
            <a:ext uri="{FF2B5EF4-FFF2-40B4-BE49-F238E27FC236}">
              <a16:creationId xmlns="" xmlns:a16="http://schemas.microsoft.com/office/drawing/2014/main" id="{00000000-0008-0000-0000-00005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4" name="Text Box 877">
          <a:extLst>
            <a:ext uri="{FF2B5EF4-FFF2-40B4-BE49-F238E27FC236}">
              <a16:creationId xmlns="" xmlns:a16="http://schemas.microsoft.com/office/drawing/2014/main" id="{00000000-0008-0000-0000-00005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5" name="Text Box 878">
          <a:extLst>
            <a:ext uri="{FF2B5EF4-FFF2-40B4-BE49-F238E27FC236}">
              <a16:creationId xmlns="" xmlns:a16="http://schemas.microsoft.com/office/drawing/2014/main" id="{00000000-0008-0000-0000-00005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6" name="Text Box 879">
          <a:extLst>
            <a:ext uri="{FF2B5EF4-FFF2-40B4-BE49-F238E27FC236}">
              <a16:creationId xmlns="" xmlns:a16="http://schemas.microsoft.com/office/drawing/2014/main" id="{00000000-0008-0000-0000-00006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7" name="Text Box 939">
          <a:extLst>
            <a:ext uri="{FF2B5EF4-FFF2-40B4-BE49-F238E27FC236}">
              <a16:creationId xmlns="" xmlns:a16="http://schemas.microsoft.com/office/drawing/2014/main" id="{00000000-0008-0000-0000-00006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8" name="Text Box 940">
          <a:extLst>
            <a:ext uri="{FF2B5EF4-FFF2-40B4-BE49-F238E27FC236}">
              <a16:creationId xmlns="" xmlns:a16="http://schemas.microsoft.com/office/drawing/2014/main" id="{00000000-0008-0000-0000-00006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9" name="Text Box 941">
          <a:extLst>
            <a:ext uri="{FF2B5EF4-FFF2-40B4-BE49-F238E27FC236}">
              <a16:creationId xmlns="" xmlns:a16="http://schemas.microsoft.com/office/drawing/2014/main" id="{00000000-0008-0000-0000-00006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00" name="Text Box 942">
          <a:extLst>
            <a:ext uri="{FF2B5EF4-FFF2-40B4-BE49-F238E27FC236}">
              <a16:creationId xmlns="" xmlns:a16="http://schemas.microsoft.com/office/drawing/2014/main" id="{00000000-0008-0000-0000-000064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01" name="Text Box 943">
          <a:extLst>
            <a:ext uri="{FF2B5EF4-FFF2-40B4-BE49-F238E27FC236}">
              <a16:creationId xmlns="" xmlns:a16="http://schemas.microsoft.com/office/drawing/2014/main" id="{00000000-0008-0000-0000-000065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2" name="Text Box 944">
          <a:extLst>
            <a:ext uri="{FF2B5EF4-FFF2-40B4-BE49-F238E27FC236}">
              <a16:creationId xmlns="" xmlns:a16="http://schemas.microsoft.com/office/drawing/2014/main" id="{00000000-0008-0000-0000-00006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3" name="Text Box 945">
          <a:extLst>
            <a:ext uri="{FF2B5EF4-FFF2-40B4-BE49-F238E27FC236}">
              <a16:creationId xmlns="" xmlns:a16="http://schemas.microsoft.com/office/drawing/2014/main" id="{00000000-0008-0000-0000-00006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4" name="Text Box 946">
          <a:extLst>
            <a:ext uri="{FF2B5EF4-FFF2-40B4-BE49-F238E27FC236}">
              <a16:creationId xmlns="" xmlns:a16="http://schemas.microsoft.com/office/drawing/2014/main" id="{00000000-0008-0000-0000-00006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5" name="Text Box 947">
          <a:extLst>
            <a:ext uri="{FF2B5EF4-FFF2-40B4-BE49-F238E27FC236}">
              <a16:creationId xmlns="" xmlns:a16="http://schemas.microsoft.com/office/drawing/2014/main" id="{00000000-0008-0000-0000-00006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6" name="Text Box 948">
          <a:extLst>
            <a:ext uri="{FF2B5EF4-FFF2-40B4-BE49-F238E27FC236}">
              <a16:creationId xmlns="" xmlns:a16="http://schemas.microsoft.com/office/drawing/2014/main" id="{00000000-0008-0000-0000-00006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7" name="Text Box 949">
          <a:extLst>
            <a:ext uri="{FF2B5EF4-FFF2-40B4-BE49-F238E27FC236}">
              <a16:creationId xmlns="" xmlns:a16="http://schemas.microsoft.com/office/drawing/2014/main" id="{00000000-0008-0000-0000-00006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8" name="Text Box 1006">
          <a:extLst>
            <a:ext uri="{FF2B5EF4-FFF2-40B4-BE49-F238E27FC236}">
              <a16:creationId xmlns="" xmlns:a16="http://schemas.microsoft.com/office/drawing/2014/main" id="{00000000-0008-0000-0000-00006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9" name="Text Box 1007">
          <a:extLst>
            <a:ext uri="{FF2B5EF4-FFF2-40B4-BE49-F238E27FC236}">
              <a16:creationId xmlns="" xmlns:a16="http://schemas.microsoft.com/office/drawing/2014/main" id="{00000000-0008-0000-0000-00006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0" name="Text Box 1008">
          <a:extLst>
            <a:ext uri="{FF2B5EF4-FFF2-40B4-BE49-F238E27FC236}">
              <a16:creationId xmlns="" xmlns:a16="http://schemas.microsoft.com/office/drawing/2014/main" id="{00000000-0008-0000-0000-00006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11" name="Text Box 1009">
          <a:extLst>
            <a:ext uri="{FF2B5EF4-FFF2-40B4-BE49-F238E27FC236}">
              <a16:creationId xmlns="" xmlns:a16="http://schemas.microsoft.com/office/drawing/2014/main" id="{00000000-0008-0000-0000-00006F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2" name="Text Box 1011">
          <a:extLst>
            <a:ext uri="{FF2B5EF4-FFF2-40B4-BE49-F238E27FC236}">
              <a16:creationId xmlns="" xmlns:a16="http://schemas.microsoft.com/office/drawing/2014/main" id="{00000000-0008-0000-0000-00007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3" name="Text Box 1012">
          <a:extLst>
            <a:ext uri="{FF2B5EF4-FFF2-40B4-BE49-F238E27FC236}">
              <a16:creationId xmlns="" xmlns:a16="http://schemas.microsoft.com/office/drawing/2014/main" id="{00000000-0008-0000-0000-00007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4" name="Text Box 1013">
          <a:extLst>
            <a:ext uri="{FF2B5EF4-FFF2-40B4-BE49-F238E27FC236}">
              <a16:creationId xmlns="" xmlns:a16="http://schemas.microsoft.com/office/drawing/2014/main" id="{00000000-0008-0000-0000-00007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5" name="Text Box 1014">
          <a:extLst>
            <a:ext uri="{FF2B5EF4-FFF2-40B4-BE49-F238E27FC236}">
              <a16:creationId xmlns="" xmlns:a16="http://schemas.microsoft.com/office/drawing/2014/main" id="{00000000-0008-0000-0000-00007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6" name="Text Box 1015">
          <a:extLst>
            <a:ext uri="{FF2B5EF4-FFF2-40B4-BE49-F238E27FC236}">
              <a16:creationId xmlns="" xmlns:a16="http://schemas.microsoft.com/office/drawing/2014/main" id="{00000000-0008-0000-0000-00007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7" name="Text Box 1016">
          <a:extLst>
            <a:ext uri="{FF2B5EF4-FFF2-40B4-BE49-F238E27FC236}">
              <a16:creationId xmlns="" xmlns:a16="http://schemas.microsoft.com/office/drawing/2014/main" id="{00000000-0008-0000-0000-00007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8" name="Text Box 1066">
          <a:extLst>
            <a:ext uri="{FF2B5EF4-FFF2-40B4-BE49-F238E27FC236}">
              <a16:creationId xmlns="" xmlns:a16="http://schemas.microsoft.com/office/drawing/2014/main" id="{00000000-0008-0000-0000-00007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9" name="Text Box 1067">
          <a:extLst>
            <a:ext uri="{FF2B5EF4-FFF2-40B4-BE49-F238E27FC236}">
              <a16:creationId xmlns="" xmlns:a16="http://schemas.microsoft.com/office/drawing/2014/main" id="{00000000-0008-0000-0000-00007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0" name="Text Box 1068">
          <a:extLst>
            <a:ext uri="{FF2B5EF4-FFF2-40B4-BE49-F238E27FC236}">
              <a16:creationId xmlns="" xmlns:a16="http://schemas.microsoft.com/office/drawing/2014/main" id="{00000000-0008-0000-0000-00007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1" name="Text Box 1070">
          <a:extLst>
            <a:ext uri="{FF2B5EF4-FFF2-40B4-BE49-F238E27FC236}">
              <a16:creationId xmlns="" xmlns:a16="http://schemas.microsoft.com/office/drawing/2014/main" id="{00000000-0008-0000-0000-00007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2" name="Text Box 1071">
          <a:extLst>
            <a:ext uri="{FF2B5EF4-FFF2-40B4-BE49-F238E27FC236}">
              <a16:creationId xmlns="" xmlns:a16="http://schemas.microsoft.com/office/drawing/2014/main" id="{00000000-0008-0000-0000-00007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3" name="Text Box 1072">
          <a:extLst>
            <a:ext uri="{FF2B5EF4-FFF2-40B4-BE49-F238E27FC236}">
              <a16:creationId xmlns="" xmlns:a16="http://schemas.microsoft.com/office/drawing/2014/main" id="{00000000-0008-0000-0000-00007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4" name="Text Box 1073">
          <a:extLst>
            <a:ext uri="{FF2B5EF4-FFF2-40B4-BE49-F238E27FC236}">
              <a16:creationId xmlns="" xmlns:a16="http://schemas.microsoft.com/office/drawing/2014/main" id="{00000000-0008-0000-0000-00007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5" name="Text Box 1074">
          <a:extLst>
            <a:ext uri="{FF2B5EF4-FFF2-40B4-BE49-F238E27FC236}">
              <a16:creationId xmlns="" xmlns:a16="http://schemas.microsoft.com/office/drawing/2014/main" id="{00000000-0008-0000-0000-00007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6" name="Text Box 629">
          <a:extLst>
            <a:ext uri="{FF2B5EF4-FFF2-40B4-BE49-F238E27FC236}">
              <a16:creationId xmlns="" xmlns:a16="http://schemas.microsoft.com/office/drawing/2014/main" id="{00000000-0008-0000-0000-00007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7" name="Text Box 630">
          <a:extLst>
            <a:ext uri="{FF2B5EF4-FFF2-40B4-BE49-F238E27FC236}">
              <a16:creationId xmlns="" xmlns:a16="http://schemas.microsoft.com/office/drawing/2014/main" id="{00000000-0008-0000-0000-00007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8" name="Text Box 631">
          <a:extLst>
            <a:ext uri="{FF2B5EF4-FFF2-40B4-BE49-F238E27FC236}">
              <a16:creationId xmlns="" xmlns:a16="http://schemas.microsoft.com/office/drawing/2014/main" id="{00000000-0008-0000-0000-00008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9" name="Text Box 632">
          <a:extLst>
            <a:ext uri="{FF2B5EF4-FFF2-40B4-BE49-F238E27FC236}">
              <a16:creationId xmlns="" xmlns:a16="http://schemas.microsoft.com/office/drawing/2014/main" id="{00000000-0008-0000-0000-00008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0" name="Text Box 633">
          <a:extLst>
            <a:ext uri="{FF2B5EF4-FFF2-40B4-BE49-F238E27FC236}">
              <a16:creationId xmlns="" xmlns:a16="http://schemas.microsoft.com/office/drawing/2014/main" id="{00000000-0008-0000-0000-00008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1" name="Text Box 634">
          <a:extLst>
            <a:ext uri="{FF2B5EF4-FFF2-40B4-BE49-F238E27FC236}">
              <a16:creationId xmlns="" xmlns:a16="http://schemas.microsoft.com/office/drawing/2014/main" id="{00000000-0008-0000-0000-00008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2" name="Text Box 635">
          <a:extLst>
            <a:ext uri="{FF2B5EF4-FFF2-40B4-BE49-F238E27FC236}">
              <a16:creationId xmlns="" xmlns:a16="http://schemas.microsoft.com/office/drawing/2014/main" id="{00000000-0008-0000-0000-00008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3" name="Text Box 636">
          <a:extLst>
            <a:ext uri="{FF2B5EF4-FFF2-40B4-BE49-F238E27FC236}">
              <a16:creationId xmlns="" xmlns:a16="http://schemas.microsoft.com/office/drawing/2014/main" id="{00000000-0008-0000-0000-00008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4" name="Text Box 637">
          <a:extLst>
            <a:ext uri="{FF2B5EF4-FFF2-40B4-BE49-F238E27FC236}">
              <a16:creationId xmlns="" xmlns:a16="http://schemas.microsoft.com/office/drawing/2014/main" id="{00000000-0008-0000-0000-00008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5" name="Text Box 797">
          <a:extLst>
            <a:ext uri="{FF2B5EF4-FFF2-40B4-BE49-F238E27FC236}">
              <a16:creationId xmlns="" xmlns:a16="http://schemas.microsoft.com/office/drawing/2014/main" id="{00000000-0008-0000-0000-00008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6" name="Text Box 798">
          <a:extLst>
            <a:ext uri="{FF2B5EF4-FFF2-40B4-BE49-F238E27FC236}">
              <a16:creationId xmlns="" xmlns:a16="http://schemas.microsoft.com/office/drawing/2014/main" id="{00000000-0008-0000-0000-00008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7" name="Text Box 799">
          <a:extLst>
            <a:ext uri="{FF2B5EF4-FFF2-40B4-BE49-F238E27FC236}">
              <a16:creationId xmlns="" xmlns:a16="http://schemas.microsoft.com/office/drawing/2014/main" id="{00000000-0008-0000-0000-00008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38" name="Text Box 800">
          <a:extLst>
            <a:ext uri="{FF2B5EF4-FFF2-40B4-BE49-F238E27FC236}">
              <a16:creationId xmlns="" xmlns:a16="http://schemas.microsoft.com/office/drawing/2014/main" id="{00000000-0008-0000-0000-00008A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39" name="Text Box 801">
          <a:extLst>
            <a:ext uri="{FF2B5EF4-FFF2-40B4-BE49-F238E27FC236}">
              <a16:creationId xmlns="" xmlns:a16="http://schemas.microsoft.com/office/drawing/2014/main" id="{00000000-0008-0000-0000-00008B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40" name="Text Box 802">
          <a:extLst>
            <a:ext uri="{FF2B5EF4-FFF2-40B4-BE49-F238E27FC236}">
              <a16:creationId xmlns="" xmlns:a16="http://schemas.microsoft.com/office/drawing/2014/main" id="{00000000-0008-0000-0000-00008C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1" name="Text Box 803">
          <a:extLst>
            <a:ext uri="{FF2B5EF4-FFF2-40B4-BE49-F238E27FC236}">
              <a16:creationId xmlns="" xmlns:a16="http://schemas.microsoft.com/office/drawing/2014/main" id="{00000000-0008-0000-0000-00008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2" name="Text Box 804">
          <a:extLst>
            <a:ext uri="{FF2B5EF4-FFF2-40B4-BE49-F238E27FC236}">
              <a16:creationId xmlns="" xmlns:a16="http://schemas.microsoft.com/office/drawing/2014/main" id="{00000000-0008-0000-0000-00008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3" name="Text Box 805">
          <a:extLst>
            <a:ext uri="{FF2B5EF4-FFF2-40B4-BE49-F238E27FC236}">
              <a16:creationId xmlns="" xmlns:a16="http://schemas.microsoft.com/office/drawing/2014/main" id="{00000000-0008-0000-0000-00008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4" name="Text Box 806">
          <a:extLst>
            <a:ext uri="{FF2B5EF4-FFF2-40B4-BE49-F238E27FC236}">
              <a16:creationId xmlns="" xmlns:a16="http://schemas.microsoft.com/office/drawing/2014/main" id="{00000000-0008-0000-0000-00009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5" name="Text Box 807">
          <a:extLst>
            <a:ext uri="{FF2B5EF4-FFF2-40B4-BE49-F238E27FC236}">
              <a16:creationId xmlns="" xmlns:a16="http://schemas.microsoft.com/office/drawing/2014/main" id="{00000000-0008-0000-0000-00009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6" name="Text Box 808">
          <a:extLst>
            <a:ext uri="{FF2B5EF4-FFF2-40B4-BE49-F238E27FC236}">
              <a16:creationId xmlns="" xmlns:a16="http://schemas.microsoft.com/office/drawing/2014/main" id="{00000000-0008-0000-0000-00009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7" name="Text Box 868">
          <a:extLst>
            <a:ext uri="{FF2B5EF4-FFF2-40B4-BE49-F238E27FC236}">
              <a16:creationId xmlns="" xmlns:a16="http://schemas.microsoft.com/office/drawing/2014/main" id="{00000000-0008-0000-0000-00009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8" name="Text Box 869">
          <a:extLst>
            <a:ext uri="{FF2B5EF4-FFF2-40B4-BE49-F238E27FC236}">
              <a16:creationId xmlns="" xmlns:a16="http://schemas.microsoft.com/office/drawing/2014/main" id="{00000000-0008-0000-0000-00009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9" name="Text Box 870">
          <a:extLst>
            <a:ext uri="{FF2B5EF4-FFF2-40B4-BE49-F238E27FC236}">
              <a16:creationId xmlns="" xmlns:a16="http://schemas.microsoft.com/office/drawing/2014/main" id="{00000000-0008-0000-0000-00009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50" name="Text Box 871">
          <a:extLst>
            <a:ext uri="{FF2B5EF4-FFF2-40B4-BE49-F238E27FC236}">
              <a16:creationId xmlns="" xmlns:a16="http://schemas.microsoft.com/office/drawing/2014/main" id="{00000000-0008-0000-0000-000096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51" name="Text Box 872">
          <a:extLst>
            <a:ext uri="{FF2B5EF4-FFF2-40B4-BE49-F238E27FC236}">
              <a16:creationId xmlns="" xmlns:a16="http://schemas.microsoft.com/office/drawing/2014/main" id="{00000000-0008-0000-0000-000097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52" name="Text Box 873">
          <a:extLst>
            <a:ext uri="{FF2B5EF4-FFF2-40B4-BE49-F238E27FC236}">
              <a16:creationId xmlns="" xmlns:a16="http://schemas.microsoft.com/office/drawing/2014/main" id="{00000000-0008-0000-0000-000098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3" name="Text Box 874">
          <a:extLst>
            <a:ext uri="{FF2B5EF4-FFF2-40B4-BE49-F238E27FC236}">
              <a16:creationId xmlns="" xmlns:a16="http://schemas.microsoft.com/office/drawing/2014/main" id="{00000000-0008-0000-0000-00009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4" name="Text Box 875">
          <a:extLst>
            <a:ext uri="{FF2B5EF4-FFF2-40B4-BE49-F238E27FC236}">
              <a16:creationId xmlns="" xmlns:a16="http://schemas.microsoft.com/office/drawing/2014/main" id="{00000000-0008-0000-0000-00009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5" name="Text Box 876">
          <a:extLst>
            <a:ext uri="{FF2B5EF4-FFF2-40B4-BE49-F238E27FC236}">
              <a16:creationId xmlns="" xmlns:a16="http://schemas.microsoft.com/office/drawing/2014/main" id="{00000000-0008-0000-0000-00009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6" name="Text Box 877">
          <a:extLst>
            <a:ext uri="{FF2B5EF4-FFF2-40B4-BE49-F238E27FC236}">
              <a16:creationId xmlns="" xmlns:a16="http://schemas.microsoft.com/office/drawing/2014/main" id="{00000000-0008-0000-0000-00009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7" name="Text Box 878">
          <a:extLst>
            <a:ext uri="{FF2B5EF4-FFF2-40B4-BE49-F238E27FC236}">
              <a16:creationId xmlns="" xmlns:a16="http://schemas.microsoft.com/office/drawing/2014/main" id="{00000000-0008-0000-0000-00009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8" name="Text Box 879">
          <a:extLst>
            <a:ext uri="{FF2B5EF4-FFF2-40B4-BE49-F238E27FC236}">
              <a16:creationId xmlns="" xmlns:a16="http://schemas.microsoft.com/office/drawing/2014/main" id="{00000000-0008-0000-0000-00009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9" name="Text Box 939">
          <a:extLst>
            <a:ext uri="{FF2B5EF4-FFF2-40B4-BE49-F238E27FC236}">
              <a16:creationId xmlns="" xmlns:a16="http://schemas.microsoft.com/office/drawing/2014/main" id="{00000000-0008-0000-0000-00009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0" name="Text Box 940">
          <a:extLst>
            <a:ext uri="{FF2B5EF4-FFF2-40B4-BE49-F238E27FC236}">
              <a16:creationId xmlns="" xmlns:a16="http://schemas.microsoft.com/office/drawing/2014/main" id="{00000000-0008-0000-0000-0000A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1" name="Text Box 941">
          <a:extLst>
            <a:ext uri="{FF2B5EF4-FFF2-40B4-BE49-F238E27FC236}">
              <a16:creationId xmlns="" xmlns:a16="http://schemas.microsoft.com/office/drawing/2014/main" id="{00000000-0008-0000-0000-0000A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62" name="Text Box 942">
          <a:extLst>
            <a:ext uri="{FF2B5EF4-FFF2-40B4-BE49-F238E27FC236}">
              <a16:creationId xmlns="" xmlns:a16="http://schemas.microsoft.com/office/drawing/2014/main" id="{00000000-0008-0000-0000-0000A2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63" name="Text Box 943">
          <a:extLst>
            <a:ext uri="{FF2B5EF4-FFF2-40B4-BE49-F238E27FC236}">
              <a16:creationId xmlns="" xmlns:a16="http://schemas.microsoft.com/office/drawing/2014/main" id="{00000000-0008-0000-0000-0000A3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4" name="Text Box 944">
          <a:extLst>
            <a:ext uri="{FF2B5EF4-FFF2-40B4-BE49-F238E27FC236}">
              <a16:creationId xmlns="" xmlns:a16="http://schemas.microsoft.com/office/drawing/2014/main" id="{00000000-0008-0000-0000-0000A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5" name="Text Box 945">
          <a:extLst>
            <a:ext uri="{FF2B5EF4-FFF2-40B4-BE49-F238E27FC236}">
              <a16:creationId xmlns="" xmlns:a16="http://schemas.microsoft.com/office/drawing/2014/main" id="{00000000-0008-0000-0000-0000A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6" name="Text Box 946">
          <a:extLst>
            <a:ext uri="{FF2B5EF4-FFF2-40B4-BE49-F238E27FC236}">
              <a16:creationId xmlns="" xmlns:a16="http://schemas.microsoft.com/office/drawing/2014/main" id="{00000000-0008-0000-0000-0000A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7" name="Text Box 947">
          <a:extLst>
            <a:ext uri="{FF2B5EF4-FFF2-40B4-BE49-F238E27FC236}">
              <a16:creationId xmlns="" xmlns:a16="http://schemas.microsoft.com/office/drawing/2014/main" id="{00000000-0008-0000-0000-0000A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8" name="Text Box 948">
          <a:extLst>
            <a:ext uri="{FF2B5EF4-FFF2-40B4-BE49-F238E27FC236}">
              <a16:creationId xmlns="" xmlns:a16="http://schemas.microsoft.com/office/drawing/2014/main" id="{00000000-0008-0000-0000-0000A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9" name="Text Box 949">
          <a:extLst>
            <a:ext uri="{FF2B5EF4-FFF2-40B4-BE49-F238E27FC236}">
              <a16:creationId xmlns="" xmlns:a16="http://schemas.microsoft.com/office/drawing/2014/main" id="{00000000-0008-0000-0000-0000A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0" name="Text Box 1006">
          <a:extLst>
            <a:ext uri="{FF2B5EF4-FFF2-40B4-BE49-F238E27FC236}">
              <a16:creationId xmlns="" xmlns:a16="http://schemas.microsoft.com/office/drawing/2014/main" id="{00000000-0008-0000-0000-0000A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1" name="Text Box 1007">
          <a:extLst>
            <a:ext uri="{FF2B5EF4-FFF2-40B4-BE49-F238E27FC236}">
              <a16:creationId xmlns="" xmlns:a16="http://schemas.microsoft.com/office/drawing/2014/main" id="{00000000-0008-0000-0000-0000A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2" name="Text Box 1008">
          <a:extLst>
            <a:ext uri="{FF2B5EF4-FFF2-40B4-BE49-F238E27FC236}">
              <a16:creationId xmlns="" xmlns:a16="http://schemas.microsoft.com/office/drawing/2014/main" id="{00000000-0008-0000-0000-0000A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73" name="Text Box 1009">
          <a:extLst>
            <a:ext uri="{FF2B5EF4-FFF2-40B4-BE49-F238E27FC236}">
              <a16:creationId xmlns="" xmlns:a16="http://schemas.microsoft.com/office/drawing/2014/main" id="{00000000-0008-0000-0000-0000AD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4" name="Text Box 1011">
          <a:extLst>
            <a:ext uri="{FF2B5EF4-FFF2-40B4-BE49-F238E27FC236}">
              <a16:creationId xmlns="" xmlns:a16="http://schemas.microsoft.com/office/drawing/2014/main" id="{00000000-0008-0000-0000-0000A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5" name="Text Box 1012">
          <a:extLst>
            <a:ext uri="{FF2B5EF4-FFF2-40B4-BE49-F238E27FC236}">
              <a16:creationId xmlns="" xmlns:a16="http://schemas.microsoft.com/office/drawing/2014/main" id="{00000000-0008-0000-0000-0000A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6" name="Text Box 1013">
          <a:extLst>
            <a:ext uri="{FF2B5EF4-FFF2-40B4-BE49-F238E27FC236}">
              <a16:creationId xmlns="" xmlns:a16="http://schemas.microsoft.com/office/drawing/2014/main" id="{00000000-0008-0000-0000-0000B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7" name="Text Box 1014">
          <a:extLst>
            <a:ext uri="{FF2B5EF4-FFF2-40B4-BE49-F238E27FC236}">
              <a16:creationId xmlns="" xmlns:a16="http://schemas.microsoft.com/office/drawing/2014/main" id="{00000000-0008-0000-0000-0000B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8" name="Text Box 1015">
          <a:extLst>
            <a:ext uri="{FF2B5EF4-FFF2-40B4-BE49-F238E27FC236}">
              <a16:creationId xmlns="" xmlns:a16="http://schemas.microsoft.com/office/drawing/2014/main" id="{00000000-0008-0000-0000-0000B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9" name="Text Box 1016">
          <a:extLst>
            <a:ext uri="{FF2B5EF4-FFF2-40B4-BE49-F238E27FC236}">
              <a16:creationId xmlns="" xmlns:a16="http://schemas.microsoft.com/office/drawing/2014/main" id="{00000000-0008-0000-0000-0000B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0" name="Text Box 1066">
          <a:extLst>
            <a:ext uri="{FF2B5EF4-FFF2-40B4-BE49-F238E27FC236}">
              <a16:creationId xmlns="" xmlns:a16="http://schemas.microsoft.com/office/drawing/2014/main" id="{00000000-0008-0000-0000-0000B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1" name="Text Box 1067">
          <a:extLst>
            <a:ext uri="{FF2B5EF4-FFF2-40B4-BE49-F238E27FC236}">
              <a16:creationId xmlns="" xmlns:a16="http://schemas.microsoft.com/office/drawing/2014/main" id="{00000000-0008-0000-0000-0000B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2" name="Text Box 1068">
          <a:extLst>
            <a:ext uri="{FF2B5EF4-FFF2-40B4-BE49-F238E27FC236}">
              <a16:creationId xmlns="" xmlns:a16="http://schemas.microsoft.com/office/drawing/2014/main" id="{00000000-0008-0000-0000-0000B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3" name="Text Box 1070">
          <a:extLst>
            <a:ext uri="{FF2B5EF4-FFF2-40B4-BE49-F238E27FC236}">
              <a16:creationId xmlns="" xmlns:a16="http://schemas.microsoft.com/office/drawing/2014/main" id="{00000000-0008-0000-0000-0000B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4" name="Text Box 1071">
          <a:extLst>
            <a:ext uri="{FF2B5EF4-FFF2-40B4-BE49-F238E27FC236}">
              <a16:creationId xmlns="" xmlns:a16="http://schemas.microsoft.com/office/drawing/2014/main" id="{00000000-0008-0000-0000-0000B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5" name="Text Box 1072">
          <a:extLst>
            <a:ext uri="{FF2B5EF4-FFF2-40B4-BE49-F238E27FC236}">
              <a16:creationId xmlns="" xmlns:a16="http://schemas.microsoft.com/office/drawing/2014/main" id="{00000000-0008-0000-0000-0000B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6" name="Text Box 1073">
          <a:extLst>
            <a:ext uri="{FF2B5EF4-FFF2-40B4-BE49-F238E27FC236}">
              <a16:creationId xmlns="" xmlns:a16="http://schemas.microsoft.com/office/drawing/2014/main" id="{00000000-0008-0000-0000-0000B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7" name="Text Box 1074">
          <a:extLst>
            <a:ext uri="{FF2B5EF4-FFF2-40B4-BE49-F238E27FC236}">
              <a16:creationId xmlns="" xmlns:a16="http://schemas.microsoft.com/office/drawing/2014/main" id="{00000000-0008-0000-0000-0000B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8" name="Text Box 629">
          <a:extLst>
            <a:ext uri="{FF2B5EF4-FFF2-40B4-BE49-F238E27FC236}">
              <a16:creationId xmlns="" xmlns:a16="http://schemas.microsoft.com/office/drawing/2014/main" id="{00000000-0008-0000-0000-0000B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9" name="Text Box 630">
          <a:extLst>
            <a:ext uri="{FF2B5EF4-FFF2-40B4-BE49-F238E27FC236}">
              <a16:creationId xmlns="" xmlns:a16="http://schemas.microsoft.com/office/drawing/2014/main" id="{00000000-0008-0000-0000-0000B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0" name="Text Box 631">
          <a:extLst>
            <a:ext uri="{FF2B5EF4-FFF2-40B4-BE49-F238E27FC236}">
              <a16:creationId xmlns="" xmlns:a16="http://schemas.microsoft.com/office/drawing/2014/main" id="{00000000-0008-0000-0000-0000B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1" name="Text Box 632">
          <a:extLst>
            <a:ext uri="{FF2B5EF4-FFF2-40B4-BE49-F238E27FC236}">
              <a16:creationId xmlns="" xmlns:a16="http://schemas.microsoft.com/office/drawing/2014/main" id="{00000000-0008-0000-0000-0000B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2" name="Text Box 633">
          <a:extLst>
            <a:ext uri="{FF2B5EF4-FFF2-40B4-BE49-F238E27FC236}">
              <a16:creationId xmlns="" xmlns:a16="http://schemas.microsoft.com/office/drawing/2014/main" id="{00000000-0008-0000-0000-0000C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3" name="Text Box 634">
          <a:extLst>
            <a:ext uri="{FF2B5EF4-FFF2-40B4-BE49-F238E27FC236}">
              <a16:creationId xmlns="" xmlns:a16="http://schemas.microsoft.com/office/drawing/2014/main" id="{00000000-0008-0000-0000-0000C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4" name="Text Box 635">
          <a:extLst>
            <a:ext uri="{FF2B5EF4-FFF2-40B4-BE49-F238E27FC236}">
              <a16:creationId xmlns="" xmlns:a16="http://schemas.microsoft.com/office/drawing/2014/main" id="{00000000-0008-0000-0000-0000C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5" name="Text Box 636">
          <a:extLst>
            <a:ext uri="{FF2B5EF4-FFF2-40B4-BE49-F238E27FC236}">
              <a16:creationId xmlns="" xmlns:a16="http://schemas.microsoft.com/office/drawing/2014/main" id="{00000000-0008-0000-0000-0000C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6" name="Text Box 637">
          <a:extLst>
            <a:ext uri="{FF2B5EF4-FFF2-40B4-BE49-F238E27FC236}">
              <a16:creationId xmlns="" xmlns:a16="http://schemas.microsoft.com/office/drawing/2014/main" id="{00000000-0008-0000-0000-0000C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7" name="Text Box 797">
          <a:extLst>
            <a:ext uri="{FF2B5EF4-FFF2-40B4-BE49-F238E27FC236}">
              <a16:creationId xmlns="" xmlns:a16="http://schemas.microsoft.com/office/drawing/2014/main" id="{00000000-0008-0000-0000-0000C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8" name="Text Box 798">
          <a:extLst>
            <a:ext uri="{FF2B5EF4-FFF2-40B4-BE49-F238E27FC236}">
              <a16:creationId xmlns="" xmlns:a16="http://schemas.microsoft.com/office/drawing/2014/main" id="{00000000-0008-0000-0000-0000C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9" name="Text Box 799">
          <a:extLst>
            <a:ext uri="{FF2B5EF4-FFF2-40B4-BE49-F238E27FC236}">
              <a16:creationId xmlns="" xmlns:a16="http://schemas.microsoft.com/office/drawing/2014/main" id="{00000000-0008-0000-0000-0000C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00" name="Text Box 800">
          <a:extLst>
            <a:ext uri="{FF2B5EF4-FFF2-40B4-BE49-F238E27FC236}">
              <a16:creationId xmlns="" xmlns:a16="http://schemas.microsoft.com/office/drawing/2014/main" id="{00000000-0008-0000-0000-0000C8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01" name="Text Box 801">
          <a:extLst>
            <a:ext uri="{FF2B5EF4-FFF2-40B4-BE49-F238E27FC236}">
              <a16:creationId xmlns="" xmlns:a16="http://schemas.microsoft.com/office/drawing/2014/main" id="{00000000-0008-0000-0000-0000C9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02" name="Text Box 802">
          <a:extLst>
            <a:ext uri="{FF2B5EF4-FFF2-40B4-BE49-F238E27FC236}">
              <a16:creationId xmlns="" xmlns:a16="http://schemas.microsoft.com/office/drawing/2014/main" id="{00000000-0008-0000-0000-0000CA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3" name="Text Box 803">
          <a:extLst>
            <a:ext uri="{FF2B5EF4-FFF2-40B4-BE49-F238E27FC236}">
              <a16:creationId xmlns="" xmlns:a16="http://schemas.microsoft.com/office/drawing/2014/main" id="{00000000-0008-0000-0000-0000C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4" name="Text Box 804">
          <a:extLst>
            <a:ext uri="{FF2B5EF4-FFF2-40B4-BE49-F238E27FC236}">
              <a16:creationId xmlns="" xmlns:a16="http://schemas.microsoft.com/office/drawing/2014/main" id="{00000000-0008-0000-0000-0000C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5" name="Text Box 805">
          <a:extLst>
            <a:ext uri="{FF2B5EF4-FFF2-40B4-BE49-F238E27FC236}">
              <a16:creationId xmlns="" xmlns:a16="http://schemas.microsoft.com/office/drawing/2014/main" id="{00000000-0008-0000-0000-0000C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6" name="Text Box 806">
          <a:extLst>
            <a:ext uri="{FF2B5EF4-FFF2-40B4-BE49-F238E27FC236}">
              <a16:creationId xmlns="" xmlns:a16="http://schemas.microsoft.com/office/drawing/2014/main" id="{00000000-0008-0000-0000-0000C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7" name="Text Box 807">
          <a:extLst>
            <a:ext uri="{FF2B5EF4-FFF2-40B4-BE49-F238E27FC236}">
              <a16:creationId xmlns="" xmlns:a16="http://schemas.microsoft.com/office/drawing/2014/main" id="{00000000-0008-0000-0000-0000C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8" name="Text Box 808">
          <a:extLst>
            <a:ext uri="{FF2B5EF4-FFF2-40B4-BE49-F238E27FC236}">
              <a16:creationId xmlns="" xmlns:a16="http://schemas.microsoft.com/office/drawing/2014/main" id="{00000000-0008-0000-0000-0000D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9" name="Text Box 868">
          <a:extLst>
            <a:ext uri="{FF2B5EF4-FFF2-40B4-BE49-F238E27FC236}">
              <a16:creationId xmlns="" xmlns:a16="http://schemas.microsoft.com/office/drawing/2014/main" id="{00000000-0008-0000-0000-0000D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0" name="Text Box 869">
          <a:extLst>
            <a:ext uri="{FF2B5EF4-FFF2-40B4-BE49-F238E27FC236}">
              <a16:creationId xmlns="" xmlns:a16="http://schemas.microsoft.com/office/drawing/2014/main" id="{00000000-0008-0000-0000-0000D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1" name="Text Box 870">
          <a:extLst>
            <a:ext uri="{FF2B5EF4-FFF2-40B4-BE49-F238E27FC236}">
              <a16:creationId xmlns="" xmlns:a16="http://schemas.microsoft.com/office/drawing/2014/main" id="{00000000-0008-0000-0000-0000D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12" name="Text Box 871">
          <a:extLst>
            <a:ext uri="{FF2B5EF4-FFF2-40B4-BE49-F238E27FC236}">
              <a16:creationId xmlns="" xmlns:a16="http://schemas.microsoft.com/office/drawing/2014/main" id="{00000000-0008-0000-0000-0000D4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13" name="Text Box 872">
          <a:extLst>
            <a:ext uri="{FF2B5EF4-FFF2-40B4-BE49-F238E27FC236}">
              <a16:creationId xmlns="" xmlns:a16="http://schemas.microsoft.com/office/drawing/2014/main" id="{00000000-0008-0000-0000-0000D5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14" name="Text Box 873">
          <a:extLst>
            <a:ext uri="{FF2B5EF4-FFF2-40B4-BE49-F238E27FC236}">
              <a16:creationId xmlns="" xmlns:a16="http://schemas.microsoft.com/office/drawing/2014/main" id="{00000000-0008-0000-0000-0000D6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5" name="Text Box 874">
          <a:extLst>
            <a:ext uri="{FF2B5EF4-FFF2-40B4-BE49-F238E27FC236}">
              <a16:creationId xmlns="" xmlns:a16="http://schemas.microsoft.com/office/drawing/2014/main" id="{00000000-0008-0000-0000-0000D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6" name="Text Box 875">
          <a:extLst>
            <a:ext uri="{FF2B5EF4-FFF2-40B4-BE49-F238E27FC236}">
              <a16:creationId xmlns="" xmlns:a16="http://schemas.microsoft.com/office/drawing/2014/main" id="{00000000-0008-0000-0000-0000D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7" name="Text Box 876">
          <a:extLst>
            <a:ext uri="{FF2B5EF4-FFF2-40B4-BE49-F238E27FC236}">
              <a16:creationId xmlns="" xmlns:a16="http://schemas.microsoft.com/office/drawing/2014/main" id="{00000000-0008-0000-0000-0000D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8" name="Text Box 877">
          <a:extLst>
            <a:ext uri="{FF2B5EF4-FFF2-40B4-BE49-F238E27FC236}">
              <a16:creationId xmlns="" xmlns:a16="http://schemas.microsoft.com/office/drawing/2014/main" id="{00000000-0008-0000-0000-0000D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9" name="Text Box 878">
          <a:extLst>
            <a:ext uri="{FF2B5EF4-FFF2-40B4-BE49-F238E27FC236}">
              <a16:creationId xmlns="" xmlns:a16="http://schemas.microsoft.com/office/drawing/2014/main" id="{00000000-0008-0000-0000-0000D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0" name="Text Box 879">
          <a:extLst>
            <a:ext uri="{FF2B5EF4-FFF2-40B4-BE49-F238E27FC236}">
              <a16:creationId xmlns="" xmlns:a16="http://schemas.microsoft.com/office/drawing/2014/main" id="{00000000-0008-0000-0000-0000D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1" name="Text Box 939">
          <a:extLst>
            <a:ext uri="{FF2B5EF4-FFF2-40B4-BE49-F238E27FC236}">
              <a16:creationId xmlns="" xmlns:a16="http://schemas.microsoft.com/office/drawing/2014/main" id="{00000000-0008-0000-0000-0000D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2" name="Text Box 940">
          <a:extLst>
            <a:ext uri="{FF2B5EF4-FFF2-40B4-BE49-F238E27FC236}">
              <a16:creationId xmlns="" xmlns:a16="http://schemas.microsoft.com/office/drawing/2014/main" id="{00000000-0008-0000-0000-0000D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3" name="Text Box 941">
          <a:extLst>
            <a:ext uri="{FF2B5EF4-FFF2-40B4-BE49-F238E27FC236}">
              <a16:creationId xmlns="" xmlns:a16="http://schemas.microsoft.com/office/drawing/2014/main" id="{00000000-0008-0000-0000-0000D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24" name="Text Box 942">
          <a:extLst>
            <a:ext uri="{FF2B5EF4-FFF2-40B4-BE49-F238E27FC236}">
              <a16:creationId xmlns="" xmlns:a16="http://schemas.microsoft.com/office/drawing/2014/main" id="{00000000-0008-0000-0000-0000E0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25" name="Text Box 943">
          <a:extLst>
            <a:ext uri="{FF2B5EF4-FFF2-40B4-BE49-F238E27FC236}">
              <a16:creationId xmlns="" xmlns:a16="http://schemas.microsoft.com/office/drawing/2014/main" id="{00000000-0008-0000-0000-0000E1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6" name="Text Box 944">
          <a:extLst>
            <a:ext uri="{FF2B5EF4-FFF2-40B4-BE49-F238E27FC236}">
              <a16:creationId xmlns="" xmlns:a16="http://schemas.microsoft.com/office/drawing/2014/main" id="{00000000-0008-0000-0000-0000E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7" name="Text Box 945">
          <a:extLst>
            <a:ext uri="{FF2B5EF4-FFF2-40B4-BE49-F238E27FC236}">
              <a16:creationId xmlns="" xmlns:a16="http://schemas.microsoft.com/office/drawing/2014/main" id="{00000000-0008-0000-0000-0000E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8" name="Text Box 946">
          <a:extLst>
            <a:ext uri="{FF2B5EF4-FFF2-40B4-BE49-F238E27FC236}">
              <a16:creationId xmlns="" xmlns:a16="http://schemas.microsoft.com/office/drawing/2014/main" id="{00000000-0008-0000-0000-0000E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9" name="Text Box 947">
          <a:extLst>
            <a:ext uri="{FF2B5EF4-FFF2-40B4-BE49-F238E27FC236}">
              <a16:creationId xmlns="" xmlns:a16="http://schemas.microsoft.com/office/drawing/2014/main" id="{00000000-0008-0000-0000-0000E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0" name="Text Box 948">
          <a:extLst>
            <a:ext uri="{FF2B5EF4-FFF2-40B4-BE49-F238E27FC236}">
              <a16:creationId xmlns="" xmlns:a16="http://schemas.microsoft.com/office/drawing/2014/main" id="{00000000-0008-0000-0000-0000E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1" name="Text Box 949">
          <a:extLst>
            <a:ext uri="{FF2B5EF4-FFF2-40B4-BE49-F238E27FC236}">
              <a16:creationId xmlns="" xmlns:a16="http://schemas.microsoft.com/office/drawing/2014/main" id="{00000000-0008-0000-0000-0000E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2" name="Text Box 1006">
          <a:extLst>
            <a:ext uri="{FF2B5EF4-FFF2-40B4-BE49-F238E27FC236}">
              <a16:creationId xmlns="" xmlns:a16="http://schemas.microsoft.com/office/drawing/2014/main" id="{00000000-0008-0000-0000-0000E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3" name="Text Box 1007">
          <a:extLst>
            <a:ext uri="{FF2B5EF4-FFF2-40B4-BE49-F238E27FC236}">
              <a16:creationId xmlns="" xmlns:a16="http://schemas.microsoft.com/office/drawing/2014/main" id="{00000000-0008-0000-0000-0000E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4" name="Text Box 1008">
          <a:extLst>
            <a:ext uri="{FF2B5EF4-FFF2-40B4-BE49-F238E27FC236}">
              <a16:creationId xmlns="" xmlns:a16="http://schemas.microsoft.com/office/drawing/2014/main" id="{00000000-0008-0000-0000-0000E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35" name="Text Box 1009">
          <a:extLst>
            <a:ext uri="{FF2B5EF4-FFF2-40B4-BE49-F238E27FC236}">
              <a16:creationId xmlns="" xmlns:a16="http://schemas.microsoft.com/office/drawing/2014/main" id="{00000000-0008-0000-0000-0000EB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6" name="Text Box 1011">
          <a:extLst>
            <a:ext uri="{FF2B5EF4-FFF2-40B4-BE49-F238E27FC236}">
              <a16:creationId xmlns="" xmlns:a16="http://schemas.microsoft.com/office/drawing/2014/main" id="{00000000-0008-0000-0000-0000E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7" name="Text Box 1012">
          <a:extLst>
            <a:ext uri="{FF2B5EF4-FFF2-40B4-BE49-F238E27FC236}">
              <a16:creationId xmlns="" xmlns:a16="http://schemas.microsoft.com/office/drawing/2014/main" id="{00000000-0008-0000-0000-0000E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8" name="Text Box 1013">
          <a:extLst>
            <a:ext uri="{FF2B5EF4-FFF2-40B4-BE49-F238E27FC236}">
              <a16:creationId xmlns="" xmlns:a16="http://schemas.microsoft.com/office/drawing/2014/main" id="{00000000-0008-0000-0000-0000E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9" name="Text Box 1014">
          <a:extLst>
            <a:ext uri="{FF2B5EF4-FFF2-40B4-BE49-F238E27FC236}">
              <a16:creationId xmlns="" xmlns:a16="http://schemas.microsoft.com/office/drawing/2014/main" id="{00000000-0008-0000-0000-0000E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0" name="Text Box 1015">
          <a:extLst>
            <a:ext uri="{FF2B5EF4-FFF2-40B4-BE49-F238E27FC236}">
              <a16:creationId xmlns="" xmlns:a16="http://schemas.microsoft.com/office/drawing/2014/main" id="{00000000-0008-0000-0000-0000F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1" name="Text Box 1016">
          <a:extLst>
            <a:ext uri="{FF2B5EF4-FFF2-40B4-BE49-F238E27FC236}">
              <a16:creationId xmlns="" xmlns:a16="http://schemas.microsoft.com/office/drawing/2014/main" id="{00000000-0008-0000-0000-0000F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2" name="Text Box 1066">
          <a:extLst>
            <a:ext uri="{FF2B5EF4-FFF2-40B4-BE49-F238E27FC236}">
              <a16:creationId xmlns="" xmlns:a16="http://schemas.microsoft.com/office/drawing/2014/main" id="{00000000-0008-0000-0000-0000F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3" name="Text Box 1067">
          <a:extLst>
            <a:ext uri="{FF2B5EF4-FFF2-40B4-BE49-F238E27FC236}">
              <a16:creationId xmlns="" xmlns:a16="http://schemas.microsoft.com/office/drawing/2014/main" id="{00000000-0008-0000-0000-0000F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4" name="Text Box 1068">
          <a:extLst>
            <a:ext uri="{FF2B5EF4-FFF2-40B4-BE49-F238E27FC236}">
              <a16:creationId xmlns="" xmlns:a16="http://schemas.microsoft.com/office/drawing/2014/main" id="{00000000-0008-0000-0000-0000F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5" name="Text Box 1070">
          <a:extLst>
            <a:ext uri="{FF2B5EF4-FFF2-40B4-BE49-F238E27FC236}">
              <a16:creationId xmlns="" xmlns:a16="http://schemas.microsoft.com/office/drawing/2014/main" id="{00000000-0008-0000-0000-0000F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6" name="Text Box 1071">
          <a:extLst>
            <a:ext uri="{FF2B5EF4-FFF2-40B4-BE49-F238E27FC236}">
              <a16:creationId xmlns="" xmlns:a16="http://schemas.microsoft.com/office/drawing/2014/main" id="{00000000-0008-0000-0000-0000F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7" name="Text Box 1072">
          <a:extLst>
            <a:ext uri="{FF2B5EF4-FFF2-40B4-BE49-F238E27FC236}">
              <a16:creationId xmlns="" xmlns:a16="http://schemas.microsoft.com/office/drawing/2014/main" id="{00000000-0008-0000-0000-0000F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8" name="Text Box 1073">
          <a:extLst>
            <a:ext uri="{FF2B5EF4-FFF2-40B4-BE49-F238E27FC236}">
              <a16:creationId xmlns="" xmlns:a16="http://schemas.microsoft.com/office/drawing/2014/main" id="{00000000-0008-0000-0000-0000F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9" name="Text Box 1074">
          <a:extLst>
            <a:ext uri="{FF2B5EF4-FFF2-40B4-BE49-F238E27FC236}">
              <a16:creationId xmlns="" xmlns:a16="http://schemas.microsoft.com/office/drawing/2014/main" id="{00000000-0008-0000-0000-0000F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0" name="Text Box 629">
          <a:extLst>
            <a:ext uri="{FF2B5EF4-FFF2-40B4-BE49-F238E27FC236}">
              <a16:creationId xmlns="" xmlns:a16="http://schemas.microsoft.com/office/drawing/2014/main" id="{00000000-0008-0000-0000-0000F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1" name="Text Box 630">
          <a:extLst>
            <a:ext uri="{FF2B5EF4-FFF2-40B4-BE49-F238E27FC236}">
              <a16:creationId xmlns="" xmlns:a16="http://schemas.microsoft.com/office/drawing/2014/main" id="{00000000-0008-0000-0000-0000F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2" name="Text Box 631">
          <a:extLst>
            <a:ext uri="{FF2B5EF4-FFF2-40B4-BE49-F238E27FC236}">
              <a16:creationId xmlns="" xmlns:a16="http://schemas.microsoft.com/office/drawing/2014/main" id="{00000000-0008-0000-0000-0000F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3" name="Text Box 632">
          <a:extLst>
            <a:ext uri="{FF2B5EF4-FFF2-40B4-BE49-F238E27FC236}">
              <a16:creationId xmlns="" xmlns:a16="http://schemas.microsoft.com/office/drawing/2014/main" id="{00000000-0008-0000-0000-0000F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4" name="Text Box 633">
          <a:extLst>
            <a:ext uri="{FF2B5EF4-FFF2-40B4-BE49-F238E27FC236}">
              <a16:creationId xmlns="" xmlns:a16="http://schemas.microsoft.com/office/drawing/2014/main" id="{00000000-0008-0000-0000-0000F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5" name="Text Box 634">
          <a:extLst>
            <a:ext uri="{FF2B5EF4-FFF2-40B4-BE49-F238E27FC236}">
              <a16:creationId xmlns="" xmlns:a16="http://schemas.microsoft.com/office/drawing/2014/main" id="{00000000-0008-0000-0000-0000F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6" name="Text Box 635">
          <a:extLst>
            <a:ext uri="{FF2B5EF4-FFF2-40B4-BE49-F238E27FC236}">
              <a16:creationId xmlns="" xmlns:a16="http://schemas.microsoft.com/office/drawing/2014/main" id="{00000000-0008-0000-0000-00000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7" name="Text Box 636">
          <a:extLst>
            <a:ext uri="{FF2B5EF4-FFF2-40B4-BE49-F238E27FC236}">
              <a16:creationId xmlns="" xmlns:a16="http://schemas.microsoft.com/office/drawing/2014/main" id="{00000000-0008-0000-0000-00000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8" name="Text Box 637">
          <a:extLst>
            <a:ext uri="{FF2B5EF4-FFF2-40B4-BE49-F238E27FC236}">
              <a16:creationId xmlns="" xmlns:a16="http://schemas.microsoft.com/office/drawing/2014/main" id="{00000000-0008-0000-0000-00000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9" name="Text Box 797">
          <a:extLst>
            <a:ext uri="{FF2B5EF4-FFF2-40B4-BE49-F238E27FC236}">
              <a16:creationId xmlns="" xmlns:a16="http://schemas.microsoft.com/office/drawing/2014/main" id="{00000000-0008-0000-0000-00000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0" name="Text Box 798">
          <a:extLst>
            <a:ext uri="{FF2B5EF4-FFF2-40B4-BE49-F238E27FC236}">
              <a16:creationId xmlns="" xmlns:a16="http://schemas.microsoft.com/office/drawing/2014/main" id="{00000000-0008-0000-0000-00000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1" name="Text Box 799">
          <a:extLst>
            <a:ext uri="{FF2B5EF4-FFF2-40B4-BE49-F238E27FC236}">
              <a16:creationId xmlns="" xmlns:a16="http://schemas.microsoft.com/office/drawing/2014/main" id="{00000000-0008-0000-0000-00000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62" name="Text Box 800">
          <a:extLst>
            <a:ext uri="{FF2B5EF4-FFF2-40B4-BE49-F238E27FC236}">
              <a16:creationId xmlns="" xmlns:a16="http://schemas.microsoft.com/office/drawing/2014/main" id="{00000000-0008-0000-0000-000006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63" name="Text Box 801">
          <a:extLst>
            <a:ext uri="{FF2B5EF4-FFF2-40B4-BE49-F238E27FC236}">
              <a16:creationId xmlns="" xmlns:a16="http://schemas.microsoft.com/office/drawing/2014/main" id="{00000000-0008-0000-0000-000007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64" name="Text Box 802">
          <a:extLst>
            <a:ext uri="{FF2B5EF4-FFF2-40B4-BE49-F238E27FC236}">
              <a16:creationId xmlns="" xmlns:a16="http://schemas.microsoft.com/office/drawing/2014/main" id="{00000000-0008-0000-0000-000008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5" name="Text Box 803">
          <a:extLst>
            <a:ext uri="{FF2B5EF4-FFF2-40B4-BE49-F238E27FC236}">
              <a16:creationId xmlns="" xmlns:a16="http://schemas.microsoft.com/office/drawing/2014/main" id="{00000000-0008-0000-0000-00000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6" name="Text Box 804">
          <a:extLst>
            <a:ext uri="{FF2B5EF4-FFF2-40B4-BE49-F238E27FC236}">
              <a16:creationId xmlns="" xmlns:a16="http://schemas.microsoft.com/office/drawing/2014/main" id="{00000000-0008-0000-0000-00000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7" name="Text Box 805">
          <a:extLst>
            <a:ext uri="{FF2B5EF4-FFF2-40B4-BE49-F238E27FC236}">
              <a16:creationId xmlns="" xmlns:a16="http://schemas.microsoft.com/office/drawing/2014/main" id="{00000000-0008-0000-0000-00000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8" name="Text Box 806">
          <a:extLst>
            <a:ext uri="{FF2B5EF4-FFF2-40B4-BE49-F238E27FC236}">
              <a16:creationId xmlns="" xmlns:a16="http://schemas.microsoft.com/office/drawing/2014/main" id="{00000000-0008-0000-0000-00000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9" name="Text Box 807">
          <a:extLst>
            <a:ext uri="{FF2B5EF4-FFF2-40B4-BE49-F238E27FC236}">
              <a16:creationId xmlns="" xmlns:a16="http://schemas.microsoft.com/office/drawing/2014/main" id="{00000000-0008-0000-0000-00000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0" name="Text Box 808">
          <a:extLst>
            <a:ext uri="{FF2B5EF4-FFF2-40B4-BE49-F238E27FC236}">
              <a16:creationId xmlns="" xmlns:a16="http://schemas.microsoft.com/office/drawing/2014/main" id="{00000000-0008-0000-0000-00000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1" name="Text Box 868">
          <a:extLst>
            <a:ext uri="{FF2B5EF4-FFF2-40B4-BE49-F238E27FC236}">
              <a16:creationId xmlns="" xmlns:a16="http://schemas.microsoft.com/office/drawing/2014/main" id="{00000000-0008-0000-0000-00000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2" name="Text Box 869">
          <a:extLst>
            <a:ext uri="{FF2B5EF4-FFF2-40B4-BE49-F238E27FC236}">
              <a16:creationId xmlns="" xmlns:a16="http://schemas.microsoft.com/office/drawing/2014/main" id="{00000000-0008-0000-0000-00001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3" name="Text Box 870">
          <a:extLst>
            <a:ext uri="{FF2B5EF4-FFF2-40B4-BE49-F238E27FC236}">
              <a16:creationId xmlns="" xmlns:a16="http://schemas.microsoft.com/office/drawing/2014/main" id="{00000000-0008-0000-0000-00001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74" name="Text Box 871">
          <a:extLst>
            <a:ext uri="{FF2B5EF4-FFF2-40B4-BE49-F238E27FC236}">
              <a16:creationId xmlns="" xmlns:a16="http://schemas.microsoft.com/office/drawing/2014/main" id="{00000000-0008-0000-0000-000012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75" name="Text Box 872">
          <a:extLst>
            <a:ext uri="{FF2B5EF4-FFF2-40B4-BE49-F238E27FC236}">
              <a16:creationId xmlns="" xmlns:a16="http://schemas.microsoft.com/office/drawing/2014/main" id="{00000000-0008-0000-0000-000013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76" name="Text Box 873">
          <a:extLst>
            <a:ext uri="{FF2B5EF4-FFF2-40B4-BE49-F238E27FC236}">
              <a16:creationId xmlns="" xmlns:a16="http://schemas.microsoft.com/office/drawing/2014/main" id="{00000000-0008-0000-0000-000014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7" name="Text Box 874">
          <a:extLst>
            <a:ext uri="{FF2B5EF4-FFF2-40B4-BE49-F238E27FC236}">
              <a16:creationId xmlns="" xmlns:a16="http://schemas.microsoft.com/office/drawing/2014/main" id="{00000000-0008-0000-0000-00001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8" name="Text Box 875">
          <a:extLst>
            <a:ext uri="{FF2B5EF4-FFF2-40B4-BE49-F238E27FC236}">
              <a16:creationId xmlns="" xmlns:a16="http://schemas.microsoft.com/office/drawing/2014/main" id="{00000000-0008-0000-0000-00001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9" name="Text Box 876">
          <a:extLst>
            <a:ext uri="{FF2B5EF4-FFF2-40B4-BE49-F238E27FC236}">
              <a16:creationId xmlns="" xmlns:a16="http://schemas.microsoft.com/office/drawing/2014/main" id="{00000000-0008-0000-0000-00001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0" name="Text Box 877">
          <a:extLst>
            <a:ext uri="{FF2B5EF4-FFF2-40B4-BE49-F238E27FC236}">
              <a16:creationId xmlns="" xmlns:a16="http://schemas.microsoft.com/office/drawing/2014/main" id="{00000000-0008-0000-0000-00001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1" name="Text Box 878">
          <a:extLst>
            <a:ext uri="{FF2B5EF4-FFF2-40B4-BE49-F238E27FC236}">
              <a16:creationId xmlns="" xmlns:a16="http://schemas.microsoft.com/office/drawing/2014/main" id="{00000000-0008-0000-0000-00001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2" name="Text Box 879">
          <a:extLst>
            <a:ext uri="{FF2B5EF4-FFF2-40B4-BE49-F238E27FC236}">
              <a16:creationId xmlns="" xmlns:a16="http://schemas.microsoft.com/office/drawing/2014/main" id="{00000000-0008-0000-0000-00001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3" name="Text Box 939">
          <a:extLst>
            <a:ext uri="{FF2B5EF4-FFF2-40B4-BE49-F238E27FC236}">
              <a16:creationId xmlns="" xmlns:a16="http://schemas.microsoft.com/office/drawing/2014/main" id="{00000000-0008-0000-0000-00001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4" name="Text Box 940">
          <a:extLst>
            <a:ext uri="{FF2B5EF4-FFF2-40B4-BE49-F238E27FC236}">
              <a16:creationId xmlns="" xmlns:a16="http://schemas.microsoft.com/office/drawing/2014/main" id="{00000000-0008-0000-0000-00001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5" name="Text Box 941">
          <a:extLst>
            <a:ext uri="{FF2B5EF4-FFF2-40B4-BE49-F238E27FC236}">
              <a16:creationId xmlns="" xmlns:a16="http://schemas.microsoft.com/office/drawing/2014/main" id="{00000000-0008-0000-0000-00001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86" name="Text Box 942">
          <a:extLst>
            <a:ext uri="{FF2B5EF4-FFF2-40B4-BE49-F238E27FC236}">
              <a16:creationId xmlns="" xmlns:a16="http://schemas.microsoft.com/office/drawing/2014/main" id="{00000000-0008-0000-0000-00001E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87" name="Text Box 943">
          <a:extLst>
            <a:ext uri="{FF2B5EF4-FFF2-40B4-BE49-F238E27FC236}">
              <a16:creationId xmlns="" xmlns:a16="http://schemas.microsoft.com/office/drawing/2014/main" id="{00000000-0008-0000-0000-00001F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8" name="Text Box 944">
          <a:extLst>
            <a:ext uri="{FF2B5EF4-FFF2-40B4-BE49-F238E27FC236}">
              <a16:creationId xmlns="" xmlns:a16="http://schemas.microsoft.com/office/drawing/2014/main" id="{00000000-0008-0000-0000-00002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9" name="Text Box 945">
          <a:extLst>
            <a:ext uri="{FF2B5EF4-FFF2-40B4-BE49-F238E27FC236}">
              <a16:creationId xmlns="" xmlns:a16="http://schemas.microsoft.com/office/drawing/2014/main" id="{00000000-0008-0000-0000-00002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0" name="Text Box 946">
          <a:extLst>
            <a:ext uri="{FF2B5EF4-FFF2-40B4-BE49-F238E27FC236}">
              <a16:creationId xmlns="" xmlns:a16="http://schemas.microsoft.com/office/drawing/2014/main" id="{00000000-0008-0000-0000-00002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1" name="Text Box 947">
          <a:extLst>
            <a:ext uri="{FF2B5EF4-FFF2-40B4-BE49-F238E27FC236}">
              <a16:creationId xmlns="" xmlns:a16="http://schemas.microsoft.com/office/drawing/2014/main" id="{00000000-0008-0000-0000-00002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2" name="Text Box 948">
          <a:extLst>
            <a:ext uri="{FF2B5EF4-FFF2-40B4-BE49-F238E27FC236}">
              <a16:creationId xmlns="" xmlns:a16="http://schemas.microsoft.com/office/drawing/2014/main" id="{00000000-0008-0000-0000-00002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3" name="Text Box 949">
          <a:extLst>
            <a:ext uri="{FF2B5EF4-FFF2-40B4-BE49-F238E27FC236}">
              <a16:creationId xmlns="" xmlns:a16="http://schemas.microsoft.com/office/drawing/2014/main" id="{00000000-0008-0000-0000-00002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4" name="Text Box 1006">
          <a:extLst>
            <a:ext uri="{FF2B5EF4-FFF2-40B4-BE49-F238E27FC236}">
              <a16:creationId xmlns="" xmlns:a16="http://schemas.microsoft.com/office/drawing/2014/main" id="{00000000-0008-0000-0000-00002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5" name="Text Box 1007">
          <a:extLst>
            <a:ext uri="{FF2B5EF4-FFF2-40B4-BE49-F238E27FC236}">
              <a16:creationId xmlns="" xmlns:a16="http://schemas.microsoft.com/office/drawing/2014/main" id="{00000000-0008-0000-0000-00002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6" name="Text Box 1008">
          <a:extLst>
            <a:ext uri="{FF2B5EF4-FFF2-40B4-BE49-F238E27FC236}">
              <a16:creationId xmlns="" xmlns:a16="http://schemas.microsoft.com/office/drawing/2014/main" id="{00000000-0008-0000-0000-00002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97" name="Text Box 1009">
          <a:extLst>
            <a:ext uri="{FF2B5EF4-FFF2-40B4-BE49-F238E27FC236}">
              <a16:creationId xmlns="" xmlns:a16="http://schemas.microsoft.com/office/drawing/2014/main" id="{00000000-0008-0000-0000-000029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8" name="Text Box 1011">
          <a:extLst>
            <a:ext uri="{FF2B5EF4-FFF2-40B4-BE49-F238E27FC236}">
              <a16:creationId xmlns="" xmlns:a16="http://schemas.microsoft.com/office/drawing/2014/main" id="{00000000-0008-0000-0000-00002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9" name="Text Box 1012">
          <a:extLst>
            <a:ext uri="{FF2B5EF4-FFF2-40B4-BE49-F238E27FC236}">
              <a16:creationId xmlns="" xmlns:a16="http://schemas.microsoft.com/office/drawing/2014/main" id="{00000000-0008-0000-0000-00002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0" name="Text Box 1013">
          <a:extLst>
            <a:ext uri="{FF2B5EF4-FFF2-40B4-BE49-F238E27FC236}">
              <a16:creationId xmlns="" xmlns:a16="http://schemas.microsoft.com/office/drawing/2014/main" id="{00000000-0008-0000-0000-00002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1" name="Text Box 1014">
          <a:extLst>
            <a:ext uri="{FF2B5EF4-FFF2-40B4-BE49-F238E27FC236}">
              <a16:creationId xmlns="" xmlns:a16="http://schemas.microsoft.com/office/drawing/2014/main" id="{00000000-0008-0000-0000-00002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2" name="Text Box 1015">
          <a:extLst>
            <a:ext uri="{FF2B5EF4-FFF2-40B4-BE49-F238E27FC236}">
              <a16:creationId xmlns="" xmlns:a16="http://schemas.microsoft.com/office/drawing/2014/main" id="{00000000-0008-0000-0000-00002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3" name="Text Box 1016">
          <a:extLst>
            <a:ext uri="{FF2B5EF4-FFF2-40B4-BE49-F238E27FC236}">
              <a16:creationId xmlns="" xmlns:a16="http://schemas.microsoft.com/office/drawing/2014/main" id="{00000000-0008-0000-0000-00002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4" name="Text Box 1066">
          <a:extLst>
            <a:ext uri="{FF2B5EF4-FFF2-40B4-BE49-F238E27FC236}">
              <a16:creationId xmlns="" xmlns:a16="http://schemas.microsoft.com/office/drawing/2014/main" id="{00000000-0008-0000-0000-00003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5" name="Text Box 1067">
          <a:extLst>
            <a:ext uri="{FF2B5EF4-FFF2-40B4-BE49-F238E27FC236}">
              <a16:creationId xmlns="" xmlns:a16="http://schemas.microsoft.com/office/drawing/2014/main" id="{00000000-0008-0000-0000-00003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6" name="Text Box 1068">
          <a:extLst>
            <a:ext uri="{FF2B5EF4-FFF2-40B4-BE49-F238E27FC236}">
              <a16:creationId xmlns="" xmlns:a16="http://schemas.microsoft.com/office/drawing/2014/main" id="{00000000-0008-0000-0000-00003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7" name="Text Box 1070">
          <a:extLst>
            <a:ext uri="{FF2B5EF4-FFF2-40B4-BE49-F238E27FC236}">
              <a16:creationId xmlns="" xmlns:a16="http://schemas.microsoft.com/office/drawing/2014/main" id="{00000000-0008-0000-0000-00003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8" name="Text Box 1071">
          <a:extLst>
            <a:ext uri="{FF2B5EF4-FFF2-40B4-BE49-F238E27FC236}">
              <a16:creationId xmlns="" xmlns:a16="http://schemas.microsoft.com/office/drawing/2014/main" id="{00000000-0008-0000-0000-00003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9" name="Text Box 1072">
          <a:extLst>
            <a:ext uri="{FF2B5EF4-FFF2-40B4-BE49-F238E27FC236}">
              <a16:creationId xmlns="" xmlns:a16="http://schemas.microsoft.com/office/drawing/2014/main" id="{00000000-0008-0000-0000-00003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0" name="Text Box 1073">
          <a:extLst>
            <a:ext uri="{FF2B5EF4-FFF2-40B4-BE49-F238E27FC236}">
              <a16:creationId xmlns="" xmlns:a16="http://schemas.microsoft.com/office/drawing/2014/main" id="{00000000-0008-0000-0000-00003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1" name="Text Box 1074">
          <a:extLst>
            <a:ext uri="{FF2B5EF4-FFF2-40B4-BE49-F238E27FC236}">
              <a16:creationId xmlns="" xmlns:a16="http://schemas.microsoft.com/office/drawing/2014/main" id="{00000000-0008-0000-0000-00003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2" name="Text Box 629">
          <a:extLst>
            <a:ext uri="{FF2B5EF4-FFF2-40B4-BE49-F238E27FC236}">
              <a16:creationId xmlns="" xmlns:a16="http://schemas.microsoft.com/office/drawing/2014/main" id="{00000000-0008-0000-0000-00003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3" name="Text Box 630">
          <a:extLst>
            <a:ext uri="{FF2B5EF4-FFF2-40B4-BE49-F238E27FC236}">
              <a16:creationId xmlns="" xmlns:a16="http://schemas.microsoft.com/office/drawing/2014/main" id="{00000000-0008-0000-0000-00003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4" name="Text Box 631">
          <a:extLst>
            <a:ext uri="{FF2B5EF4-FFF2-40B4-BE49-F238E27FC236}">
              <a16:creationId xmlns="" xmlns:a16="http://schemas.microsoft.com/office/drawing/2014/main" id="{00000000-0008-0000-0000-00003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5" name="Text Box 632">
          <a:extLst>
            <a:ext uri="{FF2B5EF4-FFF2-40B4-BE49-F238E27FC236}">
              <a16:creationId xmlns="" xmlns:a16="http://schemas.microsoft.com/office/drawing/2014/main" id="{00000000-0008-0000-0000-00003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6" name="Text Box 633">
          <a:extLst>
            <a:ext uri="{FF2B5EF4-FFF2-40B4-BE49-F238E27FC236}">
              <a16:creationId xmlns="" xmlns:a16="http://schemas.microsoft.com/office/drawing/2014/main" id="{00000000-0008-0000-0000-00003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7" name="Text Box 634">
          <a:extLst>
            <a:ext uri="{FF2B5EF4-FFF2-40B4-BE49-F238E27FC236}">
              <a16:creationId xmlns="" xmlns:a16="http://schemas.microsoft.com/office/drawing/2014/main" id="{00000000-0008-0000-0000-00003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8" name="Text Box 635">
          <a:extLst>
            <a:ext uri="{FF2B5EF4-FFF2-40B4-BE49-F238E27FC236}">
              <a16:creationId xmlns="" xmlns:a16="http://schemas.microsoft.com/office/drawing/2014/main" id="{00000000-0008-0000-0000-00003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9" name="Text Box 636">
          <a:extLst>
            <a:ext uri="{FF2B5EF4-FFF2-40B4-BE49-F238E27FC236}">
              <a16:creationId xmlns="" xmlns:a16="http://schemas.microsoft.com/office/drawing/2014/main" id="{00000000-0008-0000-0000-00003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0" name="Text Box 637">
          <a:extLst>
            <a:ext uri="{FF2B5EF4-FFF2-40B4-BE49-F238E27FC236}">
              <a16:creationId xmlns="" xmlns:a16="http://schemas.microsoft.com/office/drawing/2014/main" id="{00000000-0008-0000-0000-00004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1" name="Text Box 797">
          <a:extLst>
            <a:ext uri="{FF2B5EF4-FFF2-40B4-BE49-F238E27FC236}">
              <a16:creationId xmlns="" xmlns:a16="http://schemas.microsoft.com/office/drawing/2014/main" id="{00000000-0008-0000-0000-00004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2" name="Text Box 798">
          <a:extLst>
            <a:ext uri="{FF2B5EF4-FFF2-40B4-BE49-F238E27FC236}">
              <a16:creationId xmlns="" xmlns:a16="http://schemas.microsoft.com/office/drawing/2014/main" id="{00000000-0008-0000-0000-00004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3" name="Text Box 799">
          <a:extLst>
            <a:ext uri="{FF2B5EF4-FFF2-40B4-BE49-F238E27FC236}">
              <a16:creationId xmlns="" xmlns:a16="http://schemas.microsoft.com/office/drawing/2014/main" id="{00000000-0008-0000-0000-00004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24" name="Text Box 800">
          <a:extLst>
            <a:ext uri="{FF2B5EF4-FFF2-40B4-BE49-F238E27FC236}">
              <a16:creationId xmlns="" xmlns:a16="http://schemas.microsoft.com/office/drawing/2014/main" id="{00000000-0008-0000-0000-000044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25" name="Text Box 801">
          <a:extLst>
            <a:ext uri="{FF2B5EF4-FFF2-40B4-BE49-F238E27FC236}">
              <a16:creationId xmlns="" xmlns:a16="http://schemas.microsoft.com/office/drawing/2014/main" id="{00000000-0008-0000-0000-000045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26" name="Text Box 802">
          <a:extLst>
            <a:ext uri="{FF2B5EF4-FFF2-40B4-BE49-F238E27FC236}">
              <a16:creationId xmlns="" xmlns:a16="http://schemas.microsoft.com/office/drawing/2014/main" id="{00000000-0008-0000-0000-000046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7" name="Text Box 803">
          <a:extLst>
            <a:ext uri="{FF2B5EF4-FFF2-40B4-BE49-F238E27FC236}">
              <a16:creationId xmlns="" xmlns:a16="http://schemas.microsoft.com/office/drawing/2014/main" id="{00000000-0008-0000-0000-00004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8" name="Text Box 804">
          <a:extLst>
            <a:ext uri="{FF2B5EF4-FFF2-40B4-BE49-F238E27FC236}">
              <a16:creationId xmlns="" xmlns:a16="http://schemas.microsoft.com/office/drawing/2014/main" id="{00000000-0008-0000-0000-00004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9" name="Text Box 805">
          <a:extLst>
            <a:ext uri="{FF2B5EF4-FFF2-40B4-BE49-F238E27FC236}">
              <a16:creationId xmlns="" xmlns:a16="http://schemas.microsoft.com/office/drawing/2014/main" id="{00000000-0008-0000-0000-00004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0" name="Text Box 806">
          <a:extLst>
            <a:ext uri="{FF2B5EF4-FFF2-40B4-BE49-F238E27FC236}">
              <a16:creationId xmlns="" xmlns:a16="http://schemas.microsoft.com/office/drawing/2014/main" id="{00000000-0008-0000-0000-00004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1" name="Text Box 807">
          <a:extLst>
            <a:ext uri="{FF2B5EF4-FFF2-40B4-BE49-F238E27FC236}">
              <a16:creationId xmlns="" xmlns:a16="http://schemas.microsoft.com/office/drawing/2014/main" id="{00000000-0008-0000-0000-00004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2" name="Text Box 808">
          <a:extLst>
            <a:ext uri="{FF2B5EF4-FFF2-40B4-BE49-F238E27FC236}">
              <a16:creationId xmlns="" xmlns:a16="http://schemas.microsoft.com/office/drawing/2014/main" id="{00000000-0008-0000-0000-00004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3" name="Text Box 868">
          <a:extLst>
            <a:ext uri="{FF2B5EF4-FFF2-40B4-BE49-F238E27FC236}">
              <a16:creationId xmlns="" xmlns:a16="http://schemas.microsoft.com/office/drawing/2014/main" id="{00000000-0008-0000-0000-00004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4" name="Text Box 869">
          <a:extLst>
            <a:ext uri="{FF2B5EF4-FFF2-40B4-BE49-F238E27FC236}">
              <a16:creationId xmlns="" xmlns:a16="http://schemas.microsoft.com/office/drawing/2014/main" id="{00000000-0008-0000-0000-00004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5" name="Text Box 870">
          <a:extLst>
            <a:ext uri="{FF2B5EF4-FFF2-40B4-BE49-F238E27FC236}">
              <a16:creationId xmlns="" xmlns:a16="http://schemas.microsoft.com/office/drawing/2014/main" id="{00000000-0008-0000-0000-00004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36" name="Text Box 871">
          <a:extLst>
            <a:ext uri="{FF2B5EF4-FFF2-40B4-BE49-F238E27FC236}">
              <a16:creationId xmlns="" xmlns:a16="http://schemas.microsoft.com/office/drawing/2014/main" id="{00000000-0008-0000-0000-000050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37" name="Text Box 872">
          <a:extLst>
            <a:ext uri="{FF2B5EF4-FFF2-40B4-BE49-F238E27FC236}">
              <a16:creationId xmlns="" xmlns:a16="http://schemas.microsoft.com/office/drawing/2014/main" id="{00000000-0008-0000-0000-000051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38" name="Text Box 873">
          <a:extLst>
            <a:ext uri="{FF2B5EF4-FFF2-40B4-BE49-F238E27FC236}">
              <a16:creationId xmlns="" xmlns:a16="http://schemas.microsoft.com/office/drawing/2014/main" id="{00000000-0008-0000-0000-000052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9" name="Text Box 874">
          <a:extLst>
            <a:ext uri="{FF2B5EF4-FFF2-40B4-BE49-F238E27FC236}">
              <a16:creationId xmlns="" xmlns:a16="http://schemas.microsoft.com/office/drawing/2014/main" id="{00000000-0008-0000-0000-00005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0" name="Text Box 875">
          <a:extLst>
            <a:ext uri="{FF2B5EF4-FFF2-40B4-BE49-F238E27FC236}">
              <a16:creationId xmlns="" xmlns:a16="http://schemas.microsoft.com/office/drawing/2014/main" id="{00000000-0008-0000-0000-00005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1" name="Text Box 876">
          <a:extLst>
            <a:ext uri="{FF2B5EF4-FFF2-40B4-BE49-F238E27FC236}">
              <a16:creationId xmlns="" xmlns:a16="http://schemas.microsoft.com/office/drawing/2014/main" id="{00000000-0008-0000-0000-00005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2" name="Text Box 877">
          <a:extLst>
            <a:ext uri="{FF2B5EF4-FFF2-40B4-BE49-F238E27FC236}">
              <a16:creationId xmlns="" xmlns:a16="http://schemas.microsoft.com/office/drawing/2014/main" id="{00000000-0008-0000-0000-00005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3" name="Text Box 878">
          <a:extLst>
            <a:ext uri="{FF2B5EF4-FFF2-40B4-BE49-F238E27FC236}">
              <a16:creationId xmlns="" xmlns:a16="http://schemas.microsoft.com/office/drawing/2014/main" id="{00000000-0008-0000-0000-00005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4" name="Text Box 879">
          <a:extLst>
            <a:ext uri="{FF2B5EF4-FFF2-40B4-BE49-F238E27FC236}">
              <a16:creationId xmlns="" xmlns:a16="http://schemas.microsoft.com/office/drawing/2014/main" id="{00000000-0008-0000-0000-00005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5" name="Text Box 939">
          <a:extLst>
            <a:ext uri="{FF2B5EF4-FFF2-40B4-BE49-F238E27FC236}">
              <a16:creationId xmlns="" xmlns:a16="http://schemas.microsoft.com/office/drawing/2014/main" id="{00000000-0008-0000-0000-00005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6" name="Text Box 940">
          <a:extLst>
            <a:ext uri="{FF2B5EF4-FFF2-40B4-BE49-F238E27FC236}">
              <a16:creationId xmlns="" xmlns:a16="http://schemas.microsoft.com/office/drawing/2014/main" id="{00000000-0008-0000-0000-00005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7" name="Text Box 941">
          <a:extLst>
            <a:ext uri="{FF2B5EF4-FFF2-40B4-BE49-F238E27FC236}">
              <a16:creationId xmlns="" xmlns:a16="http://schemas.microsoft.com/office/drawing/2014/main" id="{00000000-0008-0000-0000-00005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48" name="Text Box 942">
          <a:extLst>
            <a:ext uri="{FF2B5EF4-FFF2-40B4-BE49-F238E27FC236}">
              <a16:creationId xmlns="" xmlns:a16="http://schemas.microsoft.com/office/drawing/2014/main" id="{00000000-0008-0000-0000-00005C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49" name="Text Box 943">
          <a:extLst>
            <a:ext uri="{FF2B5EF4-FFF2-40B4-BE49-F238E27FC236}">
              <a16:creationId xmlns="" xmlns:a16="http://schemas.microsoft.com/office/drawing/2014/main" id="{00000000-0008-0000-0000-00005D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0" name="Text Box 944">
          <a:extLst>
            <a:ext uri="{FF2B5EF4-FFF2-40B4-BE49-F238E27FC236}">
              <a16:creationId xmlns="" xmlns:a16="http://schemas.microsoft.com/office/drawing/2014/main" id="{00000000-0008-0000-0000-00005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1" name="Text Box 945">
          <a:extLst>
            <a:ext uri="{FF2B5EF4-FFF2-40B4-BE49-F238E27FC236}">
              <a16:creationId xmlns="" xmlns:a16="http://schemas.microsoft.com/office/drawing/2014/main" id="{00000000-0008-0000-0000-00005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2" name="Text Box 946">
          <a:extLst>
            <a:ext uri="{FF2B5EF4-FFF2-40B4-BE49-F238E27FC236}">
              <a16:creationId xmlns="" xmlns:a16="http://schemas.microsoft.com/office/drawing/2014/main" id="{00000000-0008-0000-0000-00006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3" name="Text Box 947">
          <a:extLst>
            <a:ext uri="{FF2B5EF4-FFF2-40B4-BE49-F238E27FC236}">
              <a16:creationId xmlns="" xmlns:a16="http://schemas.microsoft.com/office/drawing/2014/main" id="{00000000-0008-0000-0000-00006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4" name="Text Box 948">
          <a:extLst>
            <a:ext uri="{FF2B5EF4-FFF2-40B4-BE49-F238E27FC236}">
              <a16:creationId xmlns="" xmlns:a16="http://schemas.microsoft.com/office/drawing/2014/main" id="{00000000-0008-0000-0000-00006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5" name="Text Box 949">
          <a:extLst>
            <a:ext uri="{FF2B5EF4-FFF2-40B4-BE49-F238E27FC236}">
              <a16:creationId xmlns="" xmlns:a16="http://schemas.microsoft.com/office/drawing/2014/main" id="{00000000-0008-0000-0000-00006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6" name="Text Box 1006">
          <a:extLst>
            <a:ext uri="{FF2B5EF4-FFF2-40B4-BE49-F238E27FC236}">
              <a16:creationId xmlns="" xmlns:a16="http://schemas.microsoft.com/office/drawing/2014/main" id="{00000000-0008-0000-0000-00006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7" name="Text Box 1007">
          <a:extLst>
            <a:ext uri="{FF2B5EF4-FFF2-40B4-BE49-F238E27FC236}">
              <a16:creationId xmlns="" xmlns:a16="http://schemas.microsoft.com/office/drawing/2014/main" id="{00000000-0008-0000-0000-00006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8" name="Text Box 1008">
          <a:extLst>
            <a:ext uri="{FF2B5EF4-FFF2-40B4-BE49-F238E27FC236}">
              <a16:creationId xmlns="" xmlns:a16="http://schemas.microsoft.com/office/drawing/2014/main" id="{00000000-0008-0000-0000-00006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59" name="Text Box 1009">
          <a:extLst>
            <a:ext uri="{FF2B5EF4-FFF2-40B4-BE49-F238E27FC236}">
              <a16:creationId xmlns="" xmlns:a16="http://schemas.microsoft.com/office/drawing/2014/main" id="{00000000-0008-0000-0000-000067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0" name="Text Box 1011">
          <a:extLst>
            <a:ext uri="{FF2B5EF4-FFF2-40B4-BE49-F238E27FC236}">
              <a16:creationId xmlns="" xmlns:a16="http://schemas.microsoft.com/office/drawing/2014/main" id="{00000000-0008-0000-0000-00006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1" name="Text Box 1012">
          <a:extLst>
            <a:ext uri="{FF2B5EF4-FFF2-40B4-BE49-F238E27FC236}">
              <a16:creationId xmlns="" xmlns:a16="http://schemas.microsoft.com/office/drawing/2014/main" id="{00000000-0008-0000-0000-00006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2" name="Text Box 1013">
          <a:extLst>
            <a:ext uri="{FF2B5EF4-FFF2-40B4-BE49-F238E27FC236}">
              <a16:creationId xmlns="" xmlns:a16="http://schemas.microsoft.com/office/drawing/2014/main" id="{00000000-0008-0000-0000-00006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3" name="Text Box 1014">
          <a:extLst>
            <a:ext uri="{FF2B5EF4-FFF2-40B4-BE49-F238E27FC236}">
              <a16:creationId xmlns="" xmlns:a16="http://schemas.microsoft.com/office/drawing/2014/main" id="{00000000-0008-0000-0000-00006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4" name="Text Box 1015">
          <a:extLst>
            <a:ext uri="{FF2B5EF4-FFF2-40B4-BE49-F238E27FC236}">
              <a16:creationId xmlns="" xmlns:a16="http://schemas.microsoft.com/office/drawing/2014/main" id="{00000000-0008-0000-0000-00006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5" name="Text Box 1016">
          <a:extLst>
            <a:ext uri="{FF2B5EF4-FFF2-40B4-BE49-F238E27FC236}">
              <a16:creationId xmlns="" xmlns:a16="http://schemas.microsoft.com/office/drawing/2014/main" id="{00000000-0008-0000-0000-00006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6" name="Text Box 1066">
          <a:extLst>
            <a:ext uri="{FF2B5EF4-FFF2-40B4-BE49-F238E27FC236}">
              <a16:creationId xmlns="" xmlns:a16="http://schemas.microsoft.com/office/drawing/2014/main" id="{00000000-0008-0000-0000-00006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7" name="Text Box 1067">
          <a:extLst>
            <a:ext uri="{FF2B5EF4-FFF2-40B4-BE49-F238E27FC236}">
              <a16:creationId xmlns="" xmlns:a16="http://schemas.microsoft.com/office/drawing/2014/main" id="{00000000-0008-0000-0000-00006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8" name="Text Box 1068">
          <a:extLst>
            <a:ext uri="{FF2B5EF4-FFF2-40B4-BE49-F238E27FC236}">
              <a16:creationId xmlns="" xmlns:a16="http://schemas.microsoft.com/office/drawing/2014/main" id="{00000000-0008-0000-0000-00007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9" name="Text Box 1070">
          <a:extLst>
            <a:ext uri="{FF2B5EF4-FFF2-40B4-BE49-F238E27FC236}">
              <a16:creationId xmlns="" xmlns:a16="http://schemas.microsoft.com/office/drawing/2014/main" id="{00000000-0008-0000-0000-00007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0" name="Text Box 1071">
          <a:extLst>
            <a:ext uri="{FF2B5EF4-FFF2-40B4-BE49-F238E27FC236}">
              <a16:creationId xmlns="" xmlns:a16="http://schemas.microsoft.com/office/drawing/2014/main" id="{00000000-0008-0000-0000-00007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1" name="Text Box 1072">
          <a:extLst>
            <a:ext uri="{FF2B5EF4-FFF2-40B4-BE49-F238E27FC236}">
              <a16:creationId xmlns="" xmlns:a16="http://schemas.microsoft.com/office/drawing/2014/main" id="{00000000-0008-0000-0000-00007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2" name="Text Box 1073">
          <a:extLst>
            <a:ext uri="{FF2B5EF4-FFF2-40B4-BE49-F238E27FC236}">
              <a16:creationId xmlns="" xmlns:a16="http://schemas.microsoft.com/office/drawing/2014/main" id="{00000000-0008-0000-0000-00007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3" name="Text Box 1074">
          <a:extLst>
            <a:ext uri="{FF2B5EF4-FFF2-40B4-BE49-F238E27FC236}">
              <a16:creationId xmlns="" xmlns:a16="http://schemas.microsoft.com/office/drawing/2014/main" id="{00000000-0008-0000-0000-00007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506</xdr:row>
      <xdr:rowOff>22127</xdr:rowOff>
    </xdr:from>
    <xdr:to>
      <xdr:col>2</xdr:col>
      <xdr:colOff>114209</xdr:colOff>
      <xdr:row>533</xdr:row>
      <xdr:rowOff>73539</xdr:rowOff>
    </xdr:to>
    <xdr:sp macro="" textlink="" fLocksText="0">
      <xdr:nvSpPr>
        <xdr:cNvPr id="374" name="Text Box 1010">
          <a:extLst>
            <a:ext uri="{FF2B5EF4-FFF2-40B4-BE49-F238E27FC236}">
              <a16:creationId xmlns="" xmlns:a16="http://schemas.microsoft.com/office/drawing/2014/main" id="{00000000-0008-0000-0000-000076010000}"/>
            </a:ext>
          </a:extLst>
        </xdr:cNvPr>
        <xdr:cNvSpPr txBox="1">
          <a:spLocks noChangeArrowheads="1"/>
        </xdr:cNvSpPr>
      </xdr:nvSpPr>
      <xdr:spPr bwMode="auto">
        <a:xfrm>
          <a:off x="600075" y="297897452"/>
          <a:ext cx="114209" cy="7264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twoCellAnchor>
  <xdr:twoCellAnchor editAs="oneCell">
    <xdr:from>
      <xdr:col>1</xdr:col>
      <xdr:colOff>285750</xdr:colOff>
      <xdr:row>506</xdr:row>
      <xdr:rowOff>22127</xdr:rowOff>
    </xdr:from>
    <xdr:to>
      <xdr:col>2</xdr:col>
      <xdr:colOff>100602</xdr:colOff>
      <xdr:row>533</xdr:row>
      <xdr:rowOff>73539</xdr:rowOff>
    </xdr:to>
    <xdr:sp macro="" textlink="" fLocksText="0">
      <xdr:nvSpPr>
        <xdr:cNvPr id="375" name="Text Box 1010">
          <a:extLst>
            <a:ext uri="{FF2B5EF4-FFF2-40B4-BE49-F238E27FC236}">
              <a16:creationId xmlns="" xmlns:a16="http://schemas.microsoft.com/office/drawing/2014/main" id="{00000000-0008-0000-0000-000077010000}"/>
            </a:ext>
          </a:extLst>
        </xdr:cNvPr>
        <xdr:cNvSpPr txBox="1">
          <a:spLocks noChangeArrowheads="1"/>
        </xdr:cNvSpPr>
      </xdr:nvSpPr>
      <xdr:spPr bwMode="auto">
        <a:xfrm>
          <a:off x="585107" y="298834984"/>
          <a:ext cx="114209" cy="7321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r>
            <a:rPr lang="sl-SI"/>
            <a:t>=</a:t>
          </a:r>
        </a:p>
      </xdr:txBody>
    </xdr:sp>
    <xdr:clientData fLocksWithSheet="0"/>
  </xdr:twoCellAnchor>
  <xdr:oneCellAnchor>
    <xdr:from>
      <xdr:col>3</xdr:col>
      <xdr:colOff>0</xdr:colOff>
      <xdr:row>506</xdr:row>
      <xdr:rowOff>22127</xdr:rowOff>
    </xdr:from>
    <xdr:ext cx="114209" cy="422648"/>
    <xdr:sp macro="" textlink="" fLocksText="0">
      <xdr:nvSpPr>
        <xdr:cNvPr id="376" name="Text Box 1010">
          <a:extLst>
            <a:ext uri="{FF2B5EF4-FFF2-40B4-BE49-F238E27FC236}">
              <a16:creationId xmlns="" xmlns:a16="http://schemas.microsoft.com/office/drawing/2014/main" id="{00000000-0008-0000-0000-000078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77" name="Text Box 1010">
          <a:extLst>
            <a:ext uri="{FF2B5EF4-FFF2-40B4-BE49-F238E27FC236}">
              <a16:creationId xmlns="" xmlns:a16="http://schemas.microsoft.com/office/drawing/2014/main" id="{00000000-0008-0000-0000-000079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78" name="Text Box 1010">
          <a:extLst>
            <a:ext uri="{FF2B5EF4-FFF2-40B4-BE49-F238E27FC236}">
              <a16:creationId xmlns="" xmlns:a16="http://schemas.microsoft.com/office/drawing/2014/main" id="{00000000-0008-0000-0000-00007A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79" name="Text Box 1010">
          <a:extLst>
            <a:ext uri="{FF2B5EF4-FFF2-40B4-BE49-F238E27FC236}">
              <a16:creationId xmlns="" xmlns:a16="http://schemas.microsoft.com/office/drawing/2014/main" id="{00000000-0008-0000-0000-00007B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80" name="Text Box 1010">
          <a:extLst>
            <a:ext uri="{FF2B5EF4-FFF2-40B4-BE49-F238E27FC236}">
              <a16:creationId xmlns="" xmlns:a16="http://schemas.microsoft.com/office/drawing/2014/main" id="{00000000-0008-0000-0000-00007C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81" name="Text Box 1010">
          <a:extLst>
            <a:ext uri="{FF2B5EF4-FFF2-40B4-BE49-F238E27FC236}">
              <a16:creationId xmlns="" xmlns:a16="http://schemas.microsoft.com/office/drawing/2014/main" id="{00000000-0008-0000-0000-00007D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82" name="Text Box 1010">
          <a:extLst>
            <a:ext uri="{FF2B5EF4-FFF2-40B4-BE49-F238E27FC236}">
              <a16:creationId xmlns="" xmlns:a16="http://schemas.microsoft.com/office/drawing/2014/main" id="{00000000-0008-0000-0000-00007E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83" name="Text Box 1010">
          <a:extLst>
            <a:ext uri="{FF2B5EF4-FFF2-40B4-BE49-F238E27FC236}">
              <a16:creationId xmlns="" xmlns:a16="http://schemas.microsoft.com/office/drawing/2014/main" id="{00000000-0008-0000-0000-00007F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4" name="Text Box 1010">
          <a:extLst>
            <a:ext uri="{FF2B5EF4-FFF2-40B4-BE49-F238E27FC236}">
              <a16:creationId xmlns="" xmlns:a16="http://schemas.microsoft.com/office/drawing/2014/main" id="{00000000-0008-0000-0000-000080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5" name="Text Box 1010">
          <a:extLst>
            <a:ext uri="{FF2B5EF4-FFF2-40B4-BE49-F238E27FC236}">
              <a16:creationId xmlns="" xmlns:a16="http://schemas.microsoft.com/office/drawing/2014/main" id="{00000000-0008-0000-0000-000081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6" name="Text Box 1010">
          <a:extLst>
            <a:ext uri="{FF2B5EF4-FFF2-40B4-BE49-F238E27FC236}">
              <a16:creationId xmlns="" xmlns:a16="http://schemas.microsoft.com/office/drawing/2014/main" id="{00000000-0008-0000-0000-000082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7" name="Text Box 1010">
          <a:extLst>
            <a:ext uri="{FF2B5EF4-FFF2-40B4-BE49-F238E27FC236}">
              <a16:creationId xmlns="" xmlns:a16="http://schemas.microsoft.com/office/drawing/2014/main" id="{00000000-0008-0000-0000-000083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8" name="Text Box 1010">
          <a:extLst>
            <a:ext uri="{FF2B5EF4-FFF2-40B4-BE49-F238E27FC236}">
              <a16:creationId xmlns="" xmlns:a16="http://schemas.microsoft.com/office/drawing/2014/main" id="{00000000-0008-0000-0000-000084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9" name="Text Box 1010">
          <a:extLst>
            <a:ext uri="{FF2B5EF4-FFF2-40B4-BE49-F238E27FC236}">
              <a16:creationId xmlns="" xmlns:a16="http://schemas.microsoft.com/office/drawing/2014/main" id="{00000000-0008-0000-0000-000085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90" name="Text Box 1010">
          <a:extLst>
            <a:ext uri="{FF2B5EF4-FFF2-40B4-BE49-F238E27FC236}">
              <a16:creationId xmlns="" xmlns:a16="http://schemas.microsoft.com/office/drawing/2014/main" id="{00000000-0008-0000-0000-000086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1057275</xdr:colOff>
      <xdr:row>1081</xdr:row>
      <xdr:rowOff>69752</xdr:rowOff>
    </xdr:from>
    <xdr:ext cx="114209" cy="422648"/>
    <xdr:sp macro="" textlink="" fLocksText="0">
      <xdr:nvSpPr>
        <xdr:cNvPr id="391" name="Text Box 1010">
          <a:extLst>
            <a:ext uri="{FF2B5EF4-FFF2-40B4-BE49-F238E27FC236}">
              <a16:creationId xmlns="" xmlns:a16="http://schemas.microsoft.com/office/drawing/2014/main" id="{00000000-0008-0000-0000-000087010000}"/>
            </a:ext>
          </a:extLst>
        </xdr:cNvPr>
        <xdr:cNvSpPr txBox="1">
          <a:spLocks noChangeArrowheads="1"/>
        </xdr:cNvSpPr>
      </xdr:nvSpPr>
      <xdr:spPr bwMode="auto">
        <a:xfrm>
          <a:off x="2028825" y="459450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twoCellAnchor editAs="oneCell">
    <xdr:from>
      <xdr:col>9</xdr:col>
      <xdr:colOff>320040</xdr:colOff>
      <xdr:row>2390</xdr:row>
      <xdr:rowOff>0</xdr:rowOff>
    </xdr:from>
    <xdr:to>
      <xdr:col>9</xdr:col>
      <xdr:colOff>434340</xdr:colOff>
      <xdr:row>2394</xdr:row>
      <xdr:rowOff>146389</xdr:rowOff>
    </xdr:to>
    <xdr:sp macro="" textlink="">
      <xdr:nvSpPr>
        <xdr:cNvPr id="392" name="Text Box 630">
          <a:extLst>
            <a:ext uri="{FF2B5EF4-FFF2-40B4-BE49-F238E27FC236}">
              <a16:creationId xmlns="" xmlns:a16="http://schemas.microsoft.com/office/drawing/2014/main" id="{00000000-0008-0000-0000-00008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393" name="Text Box 631">
          <a:extLst>
            <a:ext uri="{FF2B5EF4-FFF2-40B4-BE49-F238E27FC236}">
              <a16:creationId xmlns="" xmlns:a16="http://schemas.microsoft.com/office/drawing/2014/main" id="{00000000-0008-0000-0000-00008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394" name="Text Box 632">
          <a:extLst>
            <a:ext uri="{FF2B5EF4-FFF2-40B4-BE49-F238E27FC236}">
              <a16:creationId xmlns="" xmlns:a16="http://schemas.microsoft.com/office/drawing/2014/main" id="{00000000-0008-0000-0000-00008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395" name="Text Box 633">
          <a:extLst>
            <a:ext uri="{FF2B5EF4-FFF2-40B4-BE49-F238E27FC236}">
              <a16:creationId xmlns="" xmlns:a16="http://schemas.microsoft.com/office/drawing/2014/main" id="{00000000-0008-0000-0000-00008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396" name="Text Box 634">
          <a:extLst>
            <a:ext uri="{FF2B5EF4-FFF2-40B4-BE49-F238E27FC236}">
              <a16:creationId xmlns="" xmlns:a16="http://schemas.microsoft.com/office/drawing/2014/main" id="{00000000-0008-0000-0000-00008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397" name="Text Box 635">
          <a:extLst>
            <a:ext uri="{FF2B5EF4-FFF2-40B4-BE49-F238E27FC236}">
              <a16:creationId xmlns="" xmlns:a16="http://schemas.microsoft.com/office/drawing/2014/main" id="{00000000-0008-0000-0000-00008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398" name="Text Box 636">
          <a:extLst>
            <a:ext uri="{FF2B5EF4-FFF2-40B4-BE49-F238E27FC236}">
              <a16:creationId xmlns="" xmlns:a16="http://schemas.microsoft.com/office/drawing/2014/main" id="{00000000-0008-0000-0000-00008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399" name="Text Box 637">
          <a:extLst>
            <a:ext uri="{FF2B5EF4-FFF2-40B4-BE49-F238E27FC236}">
              <a16:creationId xmlns="" xmlns:a16="http://schemas.microsoft.com/office/drawing/2014/main" id="{00000000-0008-0000-0000-00008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00" name="Text Box 797">
          <a:extLst>
            <a:ext uri="{FF2B5EF4-FFF2-40B4-BE49-F238E27FC236}">
              <a16:creationId xmlns="" xmlns:a16="http://schemas.microsoft.com/office/drawing/2014/main" id="{00000000-0008-0000-0000-00009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01" name="Text Box 798">
          <a:extLst>
            <a:ext uri="{FF2B5EF4-FFF2-40B4-BE49-F238E27FC236}">
              <a16:creationId xmlns="" xmlns:a16="http://schemas.microsoft.com/office/drawing/2014/main" id="{00000000-0008-0000-0000-00009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02" name="Text Box 799">
          <a:extLst>
            <a:ext uri="{FF2B5EF4-FFF2-40B4-BE49-F238E27FC236}">
              <a16:creationId xmlns="" xmlns:a16="http://schemas.microsoft.com/office/drawing/2014/main" id="{00000000-0008-0000-0000-00009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03" name="Text Box 800">
          <a:extLst>
            <a:ext uri="{FF2B5EF4-FFF2-40B4-BE49-F238E27FC236}">
              <a16:creationId xmlns="" xmlns:a16="http://schemas.microsoft.com/office/drawing/2014/main" id="{00000000-0008-0000-0000-000093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04" name="Text Box 801">
          <a:extLst>
            <a:ext uri="{FF2B5EF4-FFF2-40B4-BE49-F238E27FC236}">
              <a16:creationId xmlns="" xmlns:a16="http://schemas.microsoft.com/office/drawing/2014/main" id="{00000000-0008-0000-0000-000094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05" name="Text Box 802">
          <a:extLst>
            <a:ext uri="{FF2B5EF4-FFF2-40B4-BE49-F238E27FC236}">
              <a16:creationId xmlns="" xmlns:a16="http://schemas.microsoft.com/office/drawing/2014/main" id="{00000000-0008-0000-0000-000095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06" name="Text Box 803">
          <a:extLst>
            <a:ext uri="{FF2B5EF4-FFF2-40B4-BE49-F238E27FC236}">
              <a16:creationId xmlns="" xmlns:a16="http://schemas.microsoft.com/office/drawing/2014/main" id="{00000000-0008-0000-0000-00009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07" name="Text Box 804">
          <a:extLst>
            <a:ext uri="{FF2B5EF4-FFF2-40B4-BE49-F238E27FC236}">
              <a16:creationId xmlns="" xmlns:a16="http://schemas.microsoft.com/office/drawing/2014/main" id="{00000000-0008-0000-0000-00009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08" name="Text Box 805">
          <a:extLst>
            <a:ext uri="{FF2B5EF4-FFF2-40B4-BE49-F238E27FC236}">
              <a16:creationId xmlns="" xmlns:a16="http://schemas.microsoft.com/office/drawing/2014/main" id="{00000000-0008-0000-0000-00009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09" name="Text Box 806">
          <a:extLst>
            <a:ext uri="{FF2B5EF4-FFF2-40B4-BE49-F238E27FC236}">
              <a16:creationId xmlns="" xmlns:a16="http://schemas.microsoft.com/office/drawing/2014/main" id="{00000000-0008-0000-0000-00009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10" name="Text Box 807">
          <a:extLst>
            <a:ext uri="{FF2B5EF4-FFF2-40B4-BE49-F238E27FC236}">
              <a16:creationId xmlns="" xmlns:a16="http://schemas.microsoft.com/office/drawing/2014/main" id="{00000000-0008-0000-0000-00009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11" name="Text Box 808">
          <a:extLst>
            <a:ext uri="{FF2B5EF4-FFF2-40B4-BE49-F238E27FC236}">
              <a16:creationId xmlns="" xmlns:a16="http://schemas.microsoft.com/office/drawing/2014/main" id="{00000000-0008-0000-0000-00009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12" name="Text Box 868">
          <a:extLst>
            <a:ext uri="{FF2B5EF4-FFF2-40B4-BE49-F238E27FC236}">
              <a16:creationId xmlns="" xmlns:a16="http://schemas.microsoft.com/office/drawing/2014/main" id="{00000000-0008-0000-0000-00009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13" name="Text Box 869">
          <a:extLst>
            <a:ext uri="{FF2B5EF4-FFF2-40B4-BE49-F238E27FC236}">
              <a16:creationId xmlns="" xmlns:a16="http://schemas.microsoft.com/office/drawing/2014/main" id="{00000000-0008-0000-0000-00009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14" name="Text Box 870">
          <a:extLst>
            <a:ext uri="{FF2B5EF4-FFF2-40B4-BE49-F238E27FC236}">
              <a16:creationId xmlns="" xmlns:a16="http://schemas.microsoft.com/office/drawing/2014/main" id="{00000000-0008-0000-0000-00009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15" name="Text Box 871">
          <a:extLst>
            <a:ext uri="{FF2B5EF4-FFF2-40B4-BE49-F238E27FC236}">
              <a16:creationId xmlns="" xmlns:a16="http://schemas.microsoft.com/office/drawing/2014/main" id="{00000000-0008-0000-0000-00009F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16" name="Text Box 872">
          <a:extLst>
            <a:ext uri="{FF2B5EF4-FFF2-40B4-BE49-F238E27FC236}">
              <a16:creationId xmlns="" xmlns:a16="http://schemas.microsoft.com/office/drawing/2014/main" id="{00000000-0008-0000-0000-0000A0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17" name="Text Box 873">
          <a:extLst>
            <a:ext uri="{FF2B5EF4-FFF2-40B4-BE49-F238E27FC236}">
              <a16:creationId xmlns="" xmlns:a16="http://schemas.microsoft.com/office/drawing/2014/main" id="{00000000-0008-0000-0000-0000A1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18" name="Text Box 874">
          <a:extLst>
            <a:ext uri="{FF2B5EF4-FFF2-40B4-BE49-F238E27FC236}">
              <a16:creationId xmlns="" xmlns:a16="http://schemas.microsoft.com/office/drawing/2014/main" id="{00000000-0008-0000-0000-0000A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19" name="Text Box 875">
          <a:extLst>
            <a:ext uri="{FF2B5EF4-FFF2-40B4-BE49-F238E27FC236}">
              <a16:creationId xmlns="" xmlns:a16="http://schemas.microsoft.com/office/drawing/2014/main" id="{00000000-0008-0000-0000-0000A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20" name="Text Box 876">
          <a:extLst>
            <a:ext uri="{FF2B5EF4-FFF2-40B4-BE49-F238E27FC236}">
              <a16:creationId xmlns="" xmlns:a16="http://schemas.microsoft.com/office/drawing/2014/main" id="{00000000-0008-0000-0000-0000A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21" name="Text Box 877">
          <a:extLst>
            <a:ext uri="{FF2B5EF4-FFF2-40B4-BE49-F238E27FC236}">
              <a16:creationId xmlns="" xmlns:a16="http://schemas.microsoft.com/office/drawing/2014/main" id="{00000000-0008-0000-0000-0000A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22" name="Text Box 878">
          <a:extLst>
            <a:ext uri="{FF2B5EF4-FFF2-40B4-BE49-F238E27FC236}">
              <a16:creationId xmlns="" xmlns:a16="http://schemas.microsoft.com/office/drawing/2014/main" id="{00000000-0008-0000-0000-0000A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23" name="Text Box 879">
          <a:extLst>
            <a:ext uri="{FF2B5EF4-FFF2-40B4-BE49-F238E27FC236}">
              <a16:creationId xmlns="" xmlns:a16="http://schemas.microsoft.com/office/drawing/2014/main" id="{00000000-0008-0000-0000-0000A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24" name="Text Box 939">
          <a:extLst>
            <a:ext uri="{FF2B5EF4-FFF2-40B4-BE49-F238E27FC236}">
              <a16:creationId xmlns="" xmlns:a16="http://schemas.microsoft.com/office/drawing/2014/main" id="{00000000-0008-0000-0000-0000A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25" name="Text Box 940">
          <a:extLst>
            <a:ext uri="{FF2B5EF4-FFF2-40B4-BE49-F238E27FC236}">
              <a16:creationId xmlns="" xmlns:a16="http://schemas.microsoft.com/office/drawing/2014/main" id="{00000000-0008-0000-0000-0000A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26" name="Text Box 941">
          <a:extLst>
            <a:ext uri="{FF2B5EF4-FFF2-40B4-BE49-F238E27FC236}">
              <a16:creationId xmlns="" xmlns:a16="http://schemas.microsoft.com/office/drawing/2014/main" id="{00000000-0008-0000-0000-0000A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27" name="Text Box 942">
          <a:extLst>
            <a:ext uri="{FF2B5EF4-FFF2-40B4-BE49-F238E27FC236}">
              <a16:creationId xmlns="" xmlns:a16="http://schemas.microsoft.com/office/drawing/2014/main" id="{00000000-0008-0000-0000-0000AB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28" name="Text Box 943">
          <a:extLst>
            <a:ext uri="{FF2B5EF4-FFF2-40B4-BE49-F238E27FC236}">
              <a16:creationId xmlns="" xmlns:a16="http://schemas.microsoft.com/office/drawing/2014/main" id="{00000000-0008-0000-0000-0000AC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29" name="Text Box 944">
          <a:extLst>
            <a:ext uri="{FF2B5EF4-FFF2-40B4-BE49-F238E27FC236}">
              <a16:creationId xmlns="" xmlns:a16="http://schemas.microsoft.com/office/drawing/2014/main" id="{00000000-0008-0000-0000-0000A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30" name="Text Box 945">
          <a:extLst>
            <a:ext uri="{FF2B5EF4-FFF2-40B4-BE49-F238E27FC236}">
              <a16:creationId xmlns="" xmlns:a16="http://schemas.microsoft.com/office/drawing/2014/main" id="{00000000-0008-0000-0000-0000A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31" name="Text Box 946">
          <a:extLst>
            <a:ext uri="{FF2B5EF4-FFF2-40B4-BE49-F238E27FC236}">
              <a16:creationId xmlns="" xmlns:a16="http://schemas.microsoft.com/office/drawing/2014/main" id="{00000000-0008-0000-0000-0000A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32" name="Text Box 947">
          <a:extLst>
            <a:ext uri="{FF2B5EF4-FFF2-40B4-BE49-F238E27FC236}">
              <a16:creationId xmlns="" xmlns:a16="http://schemas.microsoft.com/office/drawing/2014/main" id="{00000000-0008-0000-0000-0000B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33" name="Text Box 948">
          <a:extLst>
            <a:ext uri="{FF2B5EF4-FFF2-40B4-BE49-F238E27FC236}">
              <a16:creationId xmlns="" xmlns:a16="http://schemas.microsoft.com/office/drawing/2014/main" id="{00000000-0008-0000-0000-0000B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34" name="Text Box 949">
          <a:extLst>
            <a:ext uri="{FF2B5EF4-FFF2-40B4-BE49-F238E27FC236}">
              <a16:creationId xmlns="" xmlns:a16="http://schemas.microsoft.com/office/drawing/2014/main" id="{00000000-0008-0000-0000-0000B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35" name="Text Box 1006">
          <a:extLst>
            <a:ext uri="{FF2B5EF4-FFF2-40B4-BE49-F238E27FC236}">
              <a16:creationId xmlns="" xmlns:a16="http://schemas.microsoft.com/office/drawing/2014/main" id="{00000000-0008-0000-0000-0000B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36" name="Text Box 1007">
          <a:extLst>
            <a:ext uri="{FF2B5EF4-FFF2-40B4-BE49-F238E27FC236}">
              <a16:creationId xmlns="" xmlns:a16="http://schemas.microsoft.com/office/drawing/2014/main" id="{00000000-0008-0000-0000-0000B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37" name="Text Box 1008">
          <a:extLst>
            <a:ext uri="{FF2B5EF4-FFF2-40B4-BE49-F238E27FC236}">
              <a16:creationId xmlns="" xmlns:a16="http://schemas.microsoft.com/office/drawing/2014/main" id="{00000000-0008-0000-0000-0000B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38" name="Text Box 1009">
          <a:extLst>
            <a:ext uri="{FF2B5EF4-FFF2-40B4-BE49-F238E27FC236}">
              <a16:creationId xmlns="" xmlns:a16="http://schemas.microsoft.com/office/drawing/2014/main" id="{00000000-0008-0000-0000-0000B6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39" name="Text Box 1011">
          <a:extLst>
            <a:ext uri="{FF2B5EF4-FFF2-40B4-BE49-F238E27FC236}">
              <a16:creationId xmlns="" xmlns:a16="http://schemas.microsoft.com/office/drawing/2014/main" id="{00000000-0008-0000-0000-0000B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40" name="Text Box 1012">
          <a:extLst>
            <a:ext uri="{FF2B5EF4-FFF2-40B4-BE49-F238E27FC236}">
              <a16:creationId xmlns="" xmlns:a16="http://schemas.microsoft.com/office/drawing/2014/main" id="{00000000-0008-0000-0000-0000B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41" name="Text Box 1013">
          <a:extLst>
            <a:ext uri="{FF2B5EF4-FFF2-40B4-BE49-F238E27FC236}">
              <a16:creationId xmlns="" xmlns:a16="http://schemas.microsoft.com/office/drawing/2014/main" id="{00000000-0008-0000-0000-0000B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42" name="Text Box 1014">
          <a:extLst>
            <a:ext uri="{FF2B5EF4-FFF2-40B4-BE49-F238E27FC236}">
              <a16:creationId xmlns="" xmlns:a16="http://schemas.microsoft.com/office/drawing/2014/main" id="{00000000-0008-0000-0000-0000B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43" name="Text Box 1015">
          <a:extLst>
            <a:ext uri="{FF2B5EF4-FFF2-40B4-BE49-F238E27FC236}">
              <a16:creationId xmlns="" xmlns:a16="http://schemas.microsoft.com/office/drawing/2014/main" id="{00000000-0008-0000-0000-0000B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44" name="Text Box 1016">
          <a:extLst>
            <a:ext uri="{FF2B5EF4-FFF2-40B4-BE49-F238E27FC236}">
              <a16:creationId xmlns="" xmlns:a16="http://schemas.microsoft.com/office/drawing/2014/main" id="{00000000-0008-0000-0000-0000B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45" name="Text Box 1066">
          <a:extLst>
            <a:ext uri="{FF2B5EF4-FFF2-40B4-BE49-F238E27FC236}">
              <a16:creationId xmlns="" xmlns:a16="http://schemas.microsoft.com/office/drawing/2014/main" id="{00000000-0008-0000-0000-0000B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46" name="Text Box 1067">
          <a:extLst>
            <a:ext uri="{FF2B5EF4-FFF2-40B4-BE49-F238E27FC236}">
              <a16:creationId xmlns="" xmlns:a16="http://schemas.microsoft.com/office/drawing/2014/main" id="{00000000-0008-0000-0000-0000B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47" name="Text Box 1068">
          <a:extLst>
            <a:ext uri="{FF2B5EF4-FFF2-40B4-BE49-F238E27FC236}">
              <a16:creationId xmlns="" xmlns:a16="http://schemas.microsoft.com/office/drawing/2014/main" id="{00000000-0008-0000-0000-0000B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48" name="Text Box 1070">
          <a:extLst>
            <a:ext uri="{FF2B5EF4-FFF2-40B4-BE49-F238E27FC236}">
              <a16:creationId xmlns="" xmlns:a16="http://schemas.microsoft.com/office/drawing/2014/main" id="{00000000-0008-0000-0000-0000C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49" name="Text Box 1071">
          <a:extLst>
            <a:ext uri="{FF2B5EF4-FFF2-40B4-BE49-F238E27FC236}">
              <a16:creationId xmlns="" xmlns:a16="http://schemas.microsoft.com/office/drawing/2014/main" id="{00000000-0008-0000-0000-0000C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50" name="Text Box 1072">
          <a:extLst>
            <a:ext uri="{FF2B5EF4-FFF2-40B4-BE49-F238E27FC236}">
              <a16:creationId xmlns="" xmlns:a16="http://schemas.microsoft.com/office/drawing/2014/main" id="{00000000-0008-0000-0000-0000C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51" name="Text Box 1073">
          <a:extLst>
            <a:ext uri="{FF2B5EF4-FFF2-40B4-BE49-F238E27FC236}">
              <a16:creationId xmlns="" xmlns:a16="http://schemas.microsoft.com/office/drawing/2014/main" id="{00000000-0008-0000-0000-0000C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52" name="Text Box 1074">
          <a:extLst>
            <a:ext uri="{FF2B5EF4-FFF2-40B4-BE49-F238E27FC236}">
              <a16:creationId xmlns="" xmlns:a16="http://schemas.microsoft.com/office/drawing/2014/main" id="{00000000-0008-0000-0000-0000C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53" name="Text Box 629">
          <a:extLst>
            <a:ext uri="{FF2B5EF4-FFF2-40B4-BE49-F238E27FC236}">
              <a16:creationId xmlns="" xmlns:a16="http://schemas.microsoft.com/office/drawing/2014/main" id="{00000000-0008-0000-0000-0000C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54" name="Text Box 630">
          <a:extLst>
            <a:ext uri="{FF2B5EF4-FFF2-40B4-BE49-F238E27FC236}">
              <a16:creationId xmlns="" xmlns:a16="http://schemas.microsoft.com/office/drawing/2014/main" id="{00000000-0008-0000-0000-0000C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55" name="Text Box 631">
          <a:extLst>
            <a:ext uri="{FF2B5EF4-FFF2-40B4-BE49-F238E27FC236}">
              <a16:creationId xmlns="" xmlns:a16="http://schemas.microsoft.com/office/drawing/2014/main" id="{00000000-0008-0000-0000-0000C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56" name="Text Box 632">
          <a:extLst>
            <a:ext uri="{FF2B5EF4-FFF2-40B4-BE49-F238E27FC236}">
              <a16:creationId xmlns="" xmlns:a16="http://schemas.microsoft.com/office/drawing/2014/main" id="{00000000-0008-0000-0000-0000C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57" name="Text Box 633">
          <a:extLst>
            <a:ext uri="{FF2B5EF4-FFF2-40B4-BE49-F238E27FC236}">
              <a16:creationId xmlns="" xmlns:a16="http://schemas.microsoft.com/office/drawing/2014/main" id="{00000000-0008-0000-0000-0000C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58" name="Text Box 634">
          <a:extLst>
            <a:ext uri="{FF2B5EF4-FFF2-40B4-BE49-F238E27FC236}">
              <a16:creationId xmlns="" xmlns:a16="http://schemas.microsoft.com/office/drawing/2014/main" id="{00000000-0008-0000-0000-0000C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59" name="Text Box 635">
          <a:extLst>
            <a:ext uri="{FF2B5EF4-FFF2-40B4-BE49-F238E27FC236}">
              <a16:creationId xmlns="" xmlns:a16="http://schemas.microsoft.com/office/drawing/2014/main" id="{00000000-0008-0000-0000-0000C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60" name="Text Box 636">
          <a:extLst>
            <a:ext uri="{FF2B5EF4-FFF2-40B4-BE49-F238E27FC236}">
              <a16:creationId xmlns="" xmlns:a16="http://schemas.microsoft.com/office/drawing/2014/main" id="{00000000-0008-0000-0000-0000C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61" name="Text Box 637">
          <a:extLst>
            <a:ext uri="{FF2B5EF4-FFF2-40B4-BE49-F238E27FC236}">
              <a16:creationId xmlns="" xmlns:a16="http://schemas.microsoft.com/office/drawing/2014/main" id="{00000000-0008-0000-0000-0000C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62" name="Text Box 797">
          <a:extLst>
            <a:ext uri="{FF2B5EF4-FFF2-40B4-BE49-F238E27FC236}">
              <a16:creationId xmlns="" xmlns:a16="http://schemas.microsoft.com/office/drawing/2014/main" id="{00000000-0008-0000-0000-0000C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63" name="Text Box 798">
          <a:extLst>
            <a:ext uri="{FF2B5EF4-FFF2-40B4-BE49-F238E27FC236}">
              <a16:creationId xmlns="" xmlns:a16="http://schemas.microsoft.com/office/drawing/2014/main" id="{00000000-0008-0000-0000-0000C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64" name="Text Box 799">
          <a:extLst>
            <a:ext uri="{FF2B5EF4-FFF2-40B4-BE49-F238E27FC236}">
              <a16:creationId xmlns="" xmlns:a16="http://schemas.microsoft.com/office/drawing/2014/main" id="{00000000-0008-0000-0000-0000D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65" name="Text Box 800">
          <a:extLst>
            <a:ext uri="{FF2B5EF4-FFF2-40B4-BE49-F238E27FC236}">
              <a16:creationId xmlns="" xmlns:a16="http://schemas.microsoft.com/office/drawing/2014/main" id="{00000000-0008-0000-0000-0000D1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66" name="Text Box 801">
          <a:extLst>
            <a:ext uri="{FF2B5EF4-FFF2-40B4-BE49-F238E27FC236}">
              <a16:creationId xmlns="" xmlns:a16="http://schemas.microsoft.com/office/drawing/2014/main" id="{00000000-0008-0000-0000-0000D2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67" name="Text Box 802">
          <a:extLst>
            <a:ext uri="{FF2B5EF4-FFF2-40B4-BE49-F238E27FC236}">
              <a16:creationId xmlns="" xmlns:a16="http://schemas.microsoft.com/office/drawing/2014/main" id="{00000000-0008-0000-0000-0000D3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68" name="Text Box 803">
          <a:extLst>
            <a:ext uri="{FF2B5EF4-FFF2-40B4-BE49-F238E27FC236}">
              <a16:creationId xmlns="" xmlns:a16="http://schemas.microsoft.com/office/drawing/2014/main" id="{00000000-0008-0000-0000-0000D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69" name="Text Box 804">
          <a:extLst>
            <a:ext uri="{FF2B5EF4-FFF2-40B4-BE49-F238E27FC236}">
              <a16:creationId xmlns="" xmlns:a16="http://schemas.microsoft.com/office/drawing/2014/main" id="{00000000-0008-0000-0000-0000D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70" name="Text Box 805">
          <a:extLst>
            <a:ext uri="{FF2B5EF4-FFF2-40B4-BE49-F238E27FC236}">
              <a16:creationId xmlns="" xmlns:a16="http://schemas.microsoft.com/office/drawing/2014/main" id="{00000000-0008-0000-0000-0000D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71" name="Text Box 806">
          <a:extLst>
            <a:ext uri="{FF2B5EF4-FFF2-40B4-BE49-F238E27FC236}">
              <a16:creationId xmlns="" xmlns:a16="http://schemas.microsoft.com/office/drawing/2014/main" id="{00000000-0008-0000-0000-0000D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72" name="Text Box 807">
          <a:extLst>
            <a:ext uri="{FF2B5EF4-FFF2-40B4-BE49-F238E27FC236}">
              <a16:creationId xmlns="" xmlns:a16="http://schemas.microsoft.com/office/drawing/2014/main" id="{00000000-0008-0000-0000-0000D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73" name="Text Box 808">
          <a:extLst>
            <a:ext uri="{FF2B5EF4-FFF2-40B4-BE49-F238E27FC236}">
              <a16:creationId xmlns="" xmlns:a16="http://schemas.microsoft.com/office/drawing/2014/main" id="{00000000-0008-0000-0000-0000D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74" name="Text Box 868">
          <a:extLst>
            <a:ext uri="{FF2B5EF4-FFF2-40B4-BE49-F238E27FC236}">
              <a16:creationId xmlns="" xmlns:a16="http://schemas.microsoft.com/office/drawing/2014/main" id="{00000000-0008-0000-0000-0000D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75" name="Text Box 869">
          <a:extLst>
            <a:ext uri="{FF2B5EF4-FFF2-40B4-BE49-F238E27FC236}">
              <a16:creationId xmlns="" xmlns:a16="http://schemas.microsoft.com/office/drawing/2014/main" id="{00000000-0008-0000-0000-0000D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76" name="Text Box 870">
          <a:extLst>
            <a:ext uri="{FF2B5EF4-FFF2-40B4-BE49-F238E27FC236}">
              <a16:creationId xmlns="" xmlns:a16="http://schemas.microsoft.com/office/drawing/2014/main" id="{00000000-0008-0000-0000-0000D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77" name="Text Box 871">
          <a:extLst>
            <a:ext uri="{FF2B5EF4-FFF2-40B4-BE49-F238E27FC236}">
              <a16:creationId xmlns="" xmlns:a16="http://schemas.microsoft.com/office/drawing/2014/main" id="{00000000-0008-0000-0000-0000DD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78" name="Text Box 872">
          <a:extLst>
            <a:ext uri="{FF2B5EF4-FFF2-40B4-BE49-F238E27FC236}">
              <a16:creationId xmlns="" xmlns:a16="http://schemas.microsoft.com/office/drawing/2014/main" id="{00000000-0008-0000-0000-0000DE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79" name="Text Box 873">
          <a:extLst>
            <a:ext uri="{FF2B5EF4-FFF2-40B4-BE49-F238E27FC236}">
              <a16:creationId xmlns="" xmlns:a16="http://schemas.microsoft.com/office/drawing/2014/main" id="{00000000-0008-0000-0000-0000DF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80" name="Text Box 874">
          <a:extLst>
            <a:ext uri="{FF2B5EF4-FFF2-40B4-BE49-F238E27FC236}">
              <a16:creationId xmlns="" xmlns:a16="http://schemas.microsoft.com/office/drawing/2014/main" id="{00000000-0008-0000-0000-0000E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81" name="Text Box 875">
          <a:extLst>
            <a:ext uri="{FF2B5EF4-FFF2-40B4-BE49-F238E27FC236}">
              <a16:creationId xmlns="" xmlns:a16="http://schemas.microsoft.com/office/drawing/2014/main" id="{00000000-0008-0000-0000-0000E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82" name="Text Box 876">
          <a:extLst>
            <a:ext uri="{FF2B5EF4-FFF2-40B4-BE49-F238E27FC236}">
              <a16:creationId xmlns="" xmlns:a16="http://schemas.microsoft.com/office/drawing/2014/main" id="{00000000-0008-0000-0000-0000E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83" name="Text Box 877">
          <a:extLst>
            <a:ext uri="{FF2B5EF4-FFF2-40B4-BE49-F238E27FC236}">
              <a16:creationId xmlns="" xmlns:a16="http://schemas.microsoft.com/office/drawing/2014/main" id="{00000000-0008-0000-0000-0000E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84" name="Text Box 878">
          <a:extLst>
            <a:ext uri="{FF2B5EF4-FFF2-40B4-BE49-F238E27FC236}">
              <a16:creationId xmlns="" xmlns:a16="http://schemas.microsoft.com/office/drawing/2014/main" id="{00000000-0008-0000-0000-0000E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85" name="Text Box 879">
          <a:extLst>
            <a:ext uri="{FF2B5EF4-FFF2-40B4-BE49-F238E27FC236}">
              <a16:creationId xmlns="" xmlns:a16="http://schemas.microsoft.com/office/drawing/2014/main" id="{00000000-0008-0000-0000-0000E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86" name="Text Box 939">
          <a:extLst>
            <a:ext uri="{FF2B5EF4-FFF2-40B4-BE49-F238E27FC236}">
              <a16:creationId xmlns="" xmlns:a16="http://schemas.microsoft.com/office/drawing/2014/main" id="{00000000-0008-0000-0000-0000E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87" name="Text Box 940">
          <a:extLst>
            <a:ext uri="{FF2B5EF4-FFF2-40B4-BE49-F238E27FC236}">
              <a16:creationId xmlns="" xmlns:a16="http://schemas.microsoft.com/office/drawing/2014/main" id="{00000000-0008-0000-0000-0000E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88" name="Text Box 941">
          <a:extLst>
            <a:ext uri="{FF2B5EF4-FFF2-40B4-BE49-F238E27FC236}">
              <a16:creationId xmlns="" xmlns:a16="http://schemas.microsoft.com/office/drawing/2014/main" id="{00000000-0008-0000-0000-0000E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89" name="Text Box 942">
          <a:extLst>
            <a:ext uri="{FF2B5EF4-FFF2-40B4-BE49-F238E27FC236}">
              <a16:creationId xmlns="" xmlns:a16="http://schemas.microsoft.com/office/drawing/2014/main" id="{00000000-0008-0000-0000-0000E9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490" name="Text Box 943">
          <a:extLst>
            <a:ext uri="{FF2B5EF4-FFF2-40B4-BE49-F238E27FC236}">
              <a16:creationId xmlns="" xmlns:a16="http://schemas.microsoft.com/office/drawing/2014/main" id="{00000000-0008-0000-0000-0000EA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91" name="Text Box 944">
          <a:extLst>
            <a:ext uri="{FF2B5EF4-FFF2-40B4-BE49-F238E27FC236}">
              <a16:creationId xmlns="" xmlns:a16="http://schemas.microsoft.com/office/drawing/2014/main" id="{00000000-0008-0000-0000-0000E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92" name="Text Box 945">
          <a:extLst>
            <a:ext uri="{FF2B5EF4-FFF2-40B4-BE49-F238E27FC236}">
              <a16:creationId xmlns="" xmlns:a16="http://schemas.microsoft.com/office/drawing/2014/main" id="{00000000-0008-0000-0000-0000E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93" name="Text Box 946">
          <a:extLst>
            <a:ext uri="{FF2B5EF4-FFF2-40B4-BE49-F238E27FC236}">
              <a16:creationId xmlns="" xmlns:a16="http://schemas.microsoft.com/office/drawing/2014/main" id="{00000000-0008-0000-0000-0000E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94" name="Text Box 947">
          <a:extLst>
            <a:ext uri="{FF2B5EF4-FFF2-40B4-BE49-F238E27FC236}">
              <a16:creationId xmlns="" xmlns:a16="http://schemas.microsoft.com/office/drawing/2014/main" id="{00000000-0008-0000-0000-0000E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95" name="Text Box 948">
          <a:extLst>
            <a:ext uri="{FF2B5EF4-FFF2-40B4-BE49-F238E27FC236}">
              <a16:creationId xmlns="" xmlns:a16="http://schemas.microsoft.com/office/drawing/2014/main" id="{00000000-0008-0000-0000-0000E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96" name="Text Box 949">
          <a:extLst>
            <a:ext uri="{FF2B5EF4-FFF2-40B4-BE49-F238E27FC236}">
              <a16:creationId xmlns="" xmlns:a16="http://schemas.microsoft.com/office/drawing/2014/main" id="{00000000-0008-0000-0000-0000F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97" name="Text Box 1006">
          <a:extLst>
            <a:ext uri="{FF2B5EF4-FFF2-40B4-BE49-F238E27FC236}">
              <a16:creationId xmlns="" xmlns:a16="http://schemas.microsoft.com/office/drawing/2014/main" id="{00000000-0008-0000-0000-0000F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98" name="Text Box 1007">
          <a:extLst>
            <a:ext uri="{FF2B5EF4-FFF2-40B4-BE49-F238E27FC236}">
              <a16:creationId xmlns="" xmlns:a16="http://schemas.microsoft.com/office/drawing/2014/main" id="{00000000-0008-0000-0000-0000F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499" name="Text Box 1008">
          <a:extLst>
            <a:ext uri="{FF2B5EF4-FFF2-40B4-BE49-F238E27FC236}">
              <a16:creationId xmlns="" xmlns:a16="http://schemas.microsoft.com/office/drawing/2014/main" id="{00000000-0008-0000-0000-0000F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146389</xdr:rowOff>
    </xdr:to>
    <xdr:sp macro="" textlink="">
      <xdr:nvSpPr>
        <xdr:cNvPr id="500" name="Text Box 1009">
          <a:extLst>
            <a:ext uri="{FF2B5EF4-FFF2-40B4-BE49-F238E27FC236}">
              <a16:creationId xmlns="" xmlns:a16="http://schemas.microsoft.com/office/drawing/2014/main" id="{00000000-0008-0000-0000-0000F4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01" name="Text Box 1011">
          <a:extLst>
            <a:ext uri="{FF2B5EF4-FFF2-40B4-BE49-F238E27FC236}">
              <a16:creationId xmlns="" xmlns:a16="http://schemas.microsoft.com/office/drawing/2014/main" id="{00000000-0008-0000-0000-0000F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02" name="Text Box 1012">
          <a:extLst>
            <a:ext uri="{FF2B5EF4-FFF2-40B4-BE49-F238E27FC236}">
              <a16:creationId xmlns="" xmlns:a16="http://schemas.microsoft.com/office/drawing/2014/main" id="{00000000-0008-0000-0000-0000F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03" name="Text Box 1013">
          <a:extLst>
            <a:ext uri="{FF2B5EF4-FFF2-40B4-BE49-F238E27FC236}">
              <a16:creationId xmlns="" xmlns:a16="http://schemas.microsoft.com/office/drawing/2014/main" id="{00000000-0008-0000-0000-0000F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04" name="Text Box 1014">
          <a:extLst>
            <a:ext uri="{FF2B5EF4-FFF2-40B4-BE49-F238E27FC236}">
              <a16:creationId xmlns="" xmlns:a16="http://schemas.microsoft.com/office/drawing/2014/main" id="{00000000-0008-0000-0000-0000F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05" name="Text Box 1015">
          <a:extLst>
            <a:ext uri="{FF2B5EF4-FFF2-40B4-BE49-F238E27FC236}">
              <a16:creationId xmlns="" xmlns:a16="http://schemas.microsoft.com/office/drawing/2014/main" id="{00000000-0008-0000-0000-0000F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06" name="Text Box 1016">
          <a:extLst>
            <a:ext uri="{FF2B5EF4-FFF2-40B4-BE49-F238E27FC236}">
              <a16:creationId xmlns="" xmlns:a16="http://schemas.microsoft.com/office/drawing/2014/main" id="{00000000-0008-0000-0000-0000F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07" name="Text Box 1066">
          <a:extLst>
            <a:ext uri="{FF2B5EF4-FFF2-40B4-BE49-F238E27FC236}">
              <a16:creationId xmlns="" xmlns:a16="http://schemas.microsoft.com/office/drawing/2014/main" id="{00000000-0008-0000-0000-0000F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08" name="Text Box 1067">
          <a:extLst>
            <a:ext uri="{FF2B5EF4-FFF2-40B4-BE49-F238E27FC236}">
              <a16:creationId xmlns="" xmlns:a16="http://schemas.microsoft.com/office/drawing/2014/main" id="{00000000-0008-0000-0000-0000F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09" name="Text Box 1068">
          <a:extLst>
            <a:ext uri="{FF2B5EF4-FFF2-40B4-BE49-F238E27FC236}">
              <a16:creationId xmlns="" xmlns:a16="http://schemas.microsoft.com/office/drawing/2014/main" id="{00000000-0008-0000-0000-0000F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10" name="Text Box 1070">
          <a:extLst>
            <a:ext uri="{FF2B5EF4-FFF2-40B4-BE49-F238E27FC236}">
              <a16:creationId xmlns="" xmlns:a16="http://schemas.microsoft.com/office/drawing/2014/main" id="{00000000-0008-0000-0000-0000F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11" name="Text Box 1071">
          <a:extLst>
            <a:ext uri="{FF2B5EF4-FFF2-40B4-BE49-F238E27FC236}">
              <a16:creationId xmlns="" xmlns:a16="http://schemas.microsoft.com/office/drawing/2014/main" id="{00000000-0008-0000-0000-0000F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12" name="Text Box 1072">
          <a:extLst>
            <a:ext uri="{FF2B5EF4-FFF2-40B4-BE49-F238E27FC236}">
              <a16:creationId xmlns="" xmlns:a16="http://schemas.microsoft.com/office/drawing/2014/main" id="{00000000-0008-0000-0000-00000002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13" name="Text Box 1073">
          <a:extLst>
            <a:ext uri="{FF2B5EF4-FFF2-40B4-BE49-F238E27FC236}">
              <a16:creationId xmlns="" xmlns:a16="http://schemas.microsoft.com/office/drawing/2014/main" id="{00000000-0008-0000-0000-00000102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146389</xdr:rowOff>
    </xdr:to>
    <xdr:sp macro="" textlink="">
      <xdr:nvSpPr>
        <xdr:cNvPr id="514" name="Text Box 1074">
          <a:extLst>
            <a:ext uri="{FF2B5EF4-FFF2-40B4-BE49-F238E27FC236}">
              <a16:creationId xmlns="" xmlns:a16="http://schemas.microsoft.com/office/drawing/2014/main" id="{00000000-0008-0000-0000-00000202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15" name="Text Box 629">
          <a:extLst>
            <a:ext uri="{FF2B5EF4-FFF2-40B4-BE49-F238E27FC236}">
              <a16:creationId xmlns="" xmlns:a16="http://schemas.microsoft.com/office/drawing/2014/main" id="{00000000-0008-0000-0000-00000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16" name="Text Box 630">
          <a:extLst>
            <a:ext uri="{FF2B5EF4-FFF2-40B4-BE49-F238E27FC236}">
              <a16:creationId xmlns="" xmlns:a16="http://schemas.microsoft.com/office/drawing/2014/main" id="{00000000-0008-0000-0000-00000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17" name="Text Box 631">
          <a:extLst>
            <a:ext uri="{FF2B5EF4-FFF2-40B4-BE49-F238E27FC236}">
              <a16:creationId xmlns="" xmlns:a16="http://schemas.microsoft.com/office/drawing/2014/main" id="{00000000-0008-0000-0000-00000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18" name="Text Box 632">
          <a:extLst>
            <a:ext uri="{FF2B5EF4-FFF2-40B4-BE49-F238E27FC236}">
              <a16:creationId xmlns="" xmlns:a16="http://schemas.microsoft.com/office/drawing/2014/main" id="{00000000-0008-0000-0000-00000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19" name="Text Box 633">
          <a:extLst>
            <a:ext uri="{FF2B5EF4-FFF2-40B4-BE49-F238E27FC236}">
              <a16:creationId xmlns="" xmlns:a16="http://schemas.microsoft.com/office/drawing/2014/main" id="{00000000-0008-0000-0000-00000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20" name="Text Box 634">
          <a:extLst>
            <a:ext uri="{FF2B5EF4-FFF2-40B4-BE49-F238E27FC236}">
              <a16:creationId xmlns="" xmlns:a16="http://schemas.microsoft.com/office/drawing/2014/main" id="{00000000-0008-0000-0000-00000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21" name="Text Box 635">
          <a:extLst>
            <a:ext uri="{FF2B5EF4-FFF2-40B4-BE49-F238E27FC236}">
              <a16:creationId xmlns="" xmlns:a16="http://schemas.microsoft.com/office/drawing/2014/main" id="{00000000-0008-0000-0000-00000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22" name="Text Box 636">
          <a:extLst>
            <a:ext uri="{FF2B5EF4-FFF2-40B4-BE49-F238E27FC236}">
              <a16:creationId xmlns="" xmlns:a16="http://schemas.microsoft.com/office/drawing/2014/main" id="{00000000-0008-0000-0000-00000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23" name="Text Box 637">
          <a:extLst>
            <a:ext uri="{FF2B5EF4-FFF2-40B4-BE49-F238E27FC236}">
              <a16:creationId xmlns="" xmlns:a16="http://schemas.microsoft.com/office/drawing/2014/main" id="{00000000-0008-0000-0000-00000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24" name="Text Box 797">
          <a:extLst>
            <a:ext uri="{FF2B5EF4-FFF2-40B4-BE49-F238E27FC236}">
              <a16:creationId xmlns="" xmlns:a16="http://schemas.microsoft.com/office/drawing/2014/main" id="{00000000-0008-0000-0000-00000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25" name="Text Box 798">
          <a:extLst>
            <a:ext uri="{FF2B5EF4-FFF2-40B4-BE49-F238E27FC236}">
              <a16:creationId xmlns="" xmlns:a16="http://schemas.microsoft.com/office/drawing/2014/main" id="{00000000-0008-0000-0000-00000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26" name="Text Box 799">
          <a:extLst>
            <a:ext uri="{FF2B5EF4-FFF2-40B4-BE49-F238E27FC236}">
              <a16:creationId xmlns="" xmlns:a16="http://schemas.microsoft.com/office/drawing/2014/main" id="{00000000-0008-0000-0000-00000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27" name="Text Box 800">
          <a:extLst>
            <a:ext uri="{FF2B5EF4-FFF2-40B4-BE49-F238E27FC236}">
              <a16:creationId xmlns="" xmlns:a16="http://schemas.microsoft.com/office/drawing/2014/main" id="{00000000-0008-0000-0000-00000F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28" name="Text Box 801">
          <a:extLst>
            <a:ext uri="{FF2B5EF4-FFF2-40B4-BE49-F238E27FC236}">
              <a16:creationId xmlns="" xmlns:a16="http://schemas.microsoft.com/office/drawing/2014/main" id="{00000000-0008-0000-0000-000010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29" name="Text Box 802">
          <a:extLst>
            <a:ext uri="{FF2B5EF4-FFF2-40B4-BE49-F238E27FC236}">
              <a16:creationId xmlns="" xmlns:a16="http://schemas.microsoft.com/office/drawing/2014/main" id="{00000000-0008-0000-0000-000011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30" name="Text Box 803">
          <a:extLst>
            <a:ext uri="{FF2B5EF4-FFF2-40B4-BE49-F238E27FC236}">
              <a16:creationId xmlns="" xmlns:a16="http://schemas.microsoft.com/office/drawing/2014/main" id="{00000000-0008-0000-0000-00001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31" name="Text Box 804">
          <a:extLst>
            <a:ext uri="{FF2B5EF4-FFF2-40B4-BE49-F238E27FC236}">
              <a16:creationId xmlns="" xmlns:a16="http://schemas.microsoft.com/office/drawing/2014/main" id="{00000000-0008-0000-0000-00001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32" name="Text Box 805">
          <a:extLst>
            <a:ext uri="{FF2B5EF4-FFF2-40B4-BE49-F238E27FC236}">
              <a16:creationId xmlns="" xmlns:a16="http://schemas.microsoft.com/office/drawing/2014/main" id="{00000000-0008-0000-0000-00001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33" name="Text Box 806">
          <a:extLst>
            <a:ext uri="{FF2B5EF4-FFF2-40B4-BE49-F238E27FC236}">
              <a16:creationId xmlns="" xmlns:a16="http://schemas.microsoft.com/office/drawing/2014/main" id="{00000000-0008-0000-0000-00001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34" name="Text Box 807">
          <a:extLst>
            <a:ext uri="{FF2B5EF4-FFF2-40B4-BE49-F238E27FC236}">
              <a16:creationId xmlns="" xmlns:a16="http://schemas.microsoft.com/office/drawing/2014/main" id="{00000000-0008-0000-0000-00001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35" name="Text Box 808">
          <a:extLst>
            <a:ext uri="{FF2B5EF4-FFF2-40B4-BE49-F238E27FC236}">
              <a16:creationId xmlns="" xmlns:a16="http://schemas.microsoft.com/office/drawing/2014/main" id="{00000000-0008-0000-0000-00001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36" name="Text Box 868">
          <a:extLst>
            <a:ext uri="{FF2B5EF4-FFF2-40B4-BE49-F238E27FC236}">
              <a16:creationId xmlns="" xmlns:a16="http://schemas.microsoft.com/office/drawing/2014/main" id="{00000000-0008-0000-0000-00001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37" name="Text Box 869">
          <a:extLst>
            <a:ext uri="{FF2B5EF4-FFF2-40B4-BE49-F238E27FC236}">
              <a16:creationId xmlns="" xmlns:a16="http://schemas.microsoft.com/office/drawing/2014/main" id="{00000000-0008-0000-0000-00001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38" name="Text Box 870">
          <a:extLst>
            <a:ext uri="{FF2B5EF4-FFF2-40B4-BE49-F238E27FC236}">
              <a16:creationId xmlns="" xmlns:a16="http://schemas.microsoft.com/office/drawing/2014/main" id="{00000000-0008-0000-0000-00001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39" name="Text Box 871">
          <a:extLst>
            <a:ext uri="{FF2B5EF4-FFF2-40B4-BE49-F238E27FC236}">
              <a16:creationId xmlns="" xmlns:a16="http://schemas.microsoft.com/office/drawing/2014/main" id="{00000000-0008-0000-0000-00001B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40" name="Text Box 872">
          <a:extLst>
            <a:ext uri="{FF2B5EF4-FFF2-40B4-BE49-F238E27FC236}">
              <a16:creationId xmlns="" xmlns:a16="http://schemas.microsoft.com/office/drawing/2014/main" id="{00000000-0008-0000-0000-00001C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41" name="Text Box 873">
          <a:extLst>
            <a:ext uri="{FF2B5EF4-FFF2-40B4-BE49-F238E27FC236}">
              <a16:creationId xmlns="" xmlns:a16="http://schemas.microsoft.com/office/drawing/2014/main" id="{00000000-0008-0000-0000-00001D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42" name="Text Box 874">
          <a:extLst>
            <a:ext uri="{FF2B5EF4-FFF2-40B4-BE49-F238E27FC236}">
              <a16:creationId xmlns="" xmlns:a16="http://schemas.microsoft.com/office/drawing/2014/main" id="{00000000-0008-0000-0000-00001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43" name="Text Box 875">
          <a:extLst>
            <a:ext uri="{FF2B5EF4-FFF2-40B4-BE49-F238E27FC236}">
              <a16:creationId xmlns="" xmlns:a16="http://schemas.microsoft.com/office/drawing/2014/main" id="{00000000-0008-0000-0000-00001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44" name="Text Box 876">
          <a:extLst>
            <a:ext uri="{FF2B5EF4-FFF2-40B4-BE49-F238E27FC236}">
              <a16:creationId xmlns="" xmlns:a16="http://schemas.microsoft.com/office/drawing/2014/main" id="{00000000-0008-0000-0000-00002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45" name="Text Box 877">
          <a:extLst>
            <a:ext uri="{FF2B5EF4-FFF2-40B4-BE49-F238E27FC236}">
              <a16:creationId xmlns="" xmlns:a16="http://schemas.microsoft.com/office/drawing/2014/main" id="{00000000-0008-0000-0000-00002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46" name="Text Box 878">
          <a:extLst>
            <a:ext uri="{FF2B5EF4-FFF2-40B4-BE49-F238E27FC236}">
              <a16:creationId xmlns="" xmlns:a16="http://schemas.microsoft.com/office/drawing/2014/main" id="{00000000-0008-0000-0000-00002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47" name="Text Box 879">
          <a:extLst>
            <a:ext uri="{FF2B5EF4-FFF2-40B4-BE49-F238E27FC236}">
              <a16:creationId xmlns="" xmlns:a16="http://schemas.microsoft.com/office/drawing/2014/main" id="{00000000-0008-0000-0000-00002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48" name="Text Box 939">
          <a:extLst>
            <a:ext uri="{FF2B5EF4-FFF2-40B4-BE49-F238E27FC236}">
              <a16:creationId xmlns="" xmlns:a16="http://schemas.microsoft.com/office/drawing/2014/main" id="{00000000-0008-0000-0000-00002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49" name="Text Box 940">
          <a:extLst>
            <a:ext uri="{FF2B5EF4-FFF2-40B4-BE49-F238E27FC236}">
              <a16:creationId xmlns="" xmlns:a16="http://schemas.microsoft.com/office/drawing/2014/main" id="{00000000-0008-0000-0000-00002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50" name="Text Box 941">
          <a:extLst>
            <a:ext uri="{FF2B5EF4-FFF2-40B4-BE49-F238E27FC236}">
              <a16:creationId xmlns="" xmlns:a16="http://schemas.microsoft.com/office/drawing/2014/main" id="{00000000-0008-0000-0000-00002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51" name="Text Box 942">
          <a:extLst>
            <a:ext uri="{FF2B5EF4-FFF2-40B4-BE49-F238E27FC236}">
              <a16:creationId xmlns="" xmlns:a16="http://schemas.microsoft.com/office/drawing/2014/main" id="{00000000-0008-0000-0000-000027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52" name="Text Box 943">
          <a:extLst>
            <a:ext uri="{FF2B5EF4-FFF2-40B4-BE49-F238E27FC236}">
              <a16:creationId xmlns="" xmlns:a16="http://schemas.microsoft.com/office/drawing/2014/main" id="{00000000-0008-0000-0000-000028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53" name="Text Box 944">
          <a:extLst>
            <a:ext uri="{FF2B5EF4-FFF2-40B4-BE49-F238E27FC236}">
              <a16:creationId xmlns="" xmlns:a16="http://schemas.microsoft.com/office/drawing/2014/main" id="{00000000-0008-0000-0000-00002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54" name="Text Box 945">
          <a:extLst>
            <a:ext uri="{FF2B5EF4-FFF2-40B4-BE49-F238E27FC236}">
              <a16:creationId xmlns="" xmlns:a16="http://schemas.microsoft.com/office/drawing/2014/main" id="{00000000-0008-0000-0000-00002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55" name="Text Box 946">
          <a:extLst>
            <a:ext uri="{FF2B5EF4-FFF2-40B4-BE49-F238E27FC236}">
              <a16:creationId xmlns="" xmlns:a16="http://schemas.microsoft.com/office/drawing/2014/main" id="{00000000-0008-0000-0000-00002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56" name="Text Box 947">
          <a:extLst>
            <a:ext uri="{FF2B5EF4-FFF2-40B4-BE49-F238E27FC236}">
              <a16:creationId xmlns="" xmlns:a16="http://schemas.microsoft.com/office/drawing/2014/main" id="{00000000-0008-0000-0000-00002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57" name="Text Box 948">
          <a:extLst>
            <a:ext uri="{FF2B5EF4-FFF2-40B4-BE49-F238E27FC236}">
              <a16:creationId xmlns="" xmlns:a16="http://schemas.microsoft.com/office/drawing/2014/main" id="{00000000-0008-0000-0000-00002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58" name="Text Box 949">
          <a:extLst>
            <a:ext uri="{FF2B5EF4-FFF2-40B4-BE49-F238E27FC236}">
              <a16:creationId xmlns="" xmlns:a16="http://schemas.microsoft.com/office/drawing/2014/main" id="{00000000-0008-0000-0000-00002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59" name="Text Box 1006">
          <a:extLst>
            <a:ext uri="{FF2B5EF4-FFF2-40B4-BE49-F238E27FC236}">
              <a16:creationId xmlns="" xmlns:a16="http://schemas.microsoft.com/office/drawing/2014/main" id="{00000000-0008-0000-0000-00002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60" name="Text Box 1007">
          <a:extLst>
            <a:ext uri="{FF2B5EF4-FFF2-40B4-BE49-F238E27FC236}">
              <a16:creationId xmlns="" xmlns:a16="http://schemas.microsoft.com/office/drawing/2014/main" id="{00000000-0008-0000-0000-00003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61" name="Text Box 1008">
          <a:extLst>
            <a:ext uri="{FF2B5EF4-FFF2-40B4-BE49-F238E27FC236}">
              <a16:creationId xmlns="" xmlns:a16="http://schemas.microsoft.com/office/drawing/2014/main" id="{00000000-0008-0000-0000-00003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62" name="Text Box 1009">
          <a:extLst>
            <a:ext uri="{FF2B5EF4-FFF2-40B4-BE49-F238E27FC236}">
              <a16:creationId xmlns="" xmlns:a16="http://schemas.microsoft.com/office/drawing/2014/main" id="{00000000-0008-0000-0000-000032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63" name="Text Box 1011">
          <a:extLst>
            <a:ext uri="{FF2B5EF4-FFF2-40B4-BE49-F238E27FC236}">
              <a16:creationId xmlns="" xmlns:a16="http://schemas.microsoft.com/office/drawing/2014/main" id="{00000000-0008-0000-0000-00003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64" name="Text Box 1012">
          <a:extLst>
            <a:ext uri="{FF2B5EF4-FFF2-40B4-BE49-F238E27FC236}">
              <a16:creationId xmlns="" xmlns:a16="http://schemas.microsoft.com/office/drawing/2014/main" id="{00000000-0008-0000-0000-00003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65" name="Text Box 1013">
          <a:extLst>
            <a:ext uri="{FF2B5EF4-FFF2-40B4-BE49-F238E27FC236}">
              <a16:creationId xmlns="" xmlns:a16="http://schemas.microsoft.com/office/drawing/2014/main" id="{00000000-0008-0000-0000-00003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66" name="Text Box 1014">
          <a:extLst>
            <a:ext uri="{FF2B5EF4-FFF2-40B4-BE49-F238E27FC236}">
              <a16:creationId xmlns="" xmlns:a16="http://schemas.microsoft.com/office/drawing/2014/main" id="{00000000-0008-0000-0000-00003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67" name="Text Box 1015">
          <a:extLst>
            <a:ext uri="{FF2B5EF4-FFF2-40B4-BE49-F238E27FC236}">
              <a16:creationId xmlns="" xmlns:a16="http://schemas.microsoft.com/office/drawing/2014/main" id="{00000000-0008-0000-0000-00003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68" name="Text Box 1016">
          <a:extLst>
            <a:ext uri="{FF2B5EF4-FFF2-40B4-BE49-F238E27FC236}">
              <a16:creationId xmlns="" xmlns:a16="http://schemas.microsoft.com/office/drawing/2014/main" id="{00000000-0008-0000-0000-00003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69" name="Text Box 1066">
          <a:extLst>
            <a:ext uri="{FF2B5EF4-FFF2-40B4-BE49-F238E27FC236}">
              <a16:creationId xmlns="" xmlns:a16="http://schemas.microsoft.com/office/drawing/2014/main" id="{00000000-0008-0000-0000-00003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70" name="Text Box 1067">
          <a:extLst>
            <a:ext uri="{FF2B5EF4-FFF2-40B4-BE49-F238E27FC236}">
              <a16:creationId xmlns="" xmlns:a16="http://schemas.microsoft.com/office/drawing/2014/main" id="{00000000-0008-0000-0000-00003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71" name="Text Box 1068">
          <a:extLst>
            <a:ext uri="{FF2B5EF4-FFF2-40B4-BE49-F238E27FC236}">
              <a16:creationId xmlns="" xmlns:a16="http://schemas.microsoft.com/office/drawing/2014/main" id="{00000000-0008-0000-0000-00003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72" name="Text Box 1070">
          <a:extLst>
            <a:ext uri="{FF2B5EF4-FFF2-40B4-BE49-F238E27FC236}">
              <a16:creationId xmlns="" xmlns:a16="http://schemas.microsoft.com/office/drawing/2014/main" id="{00000000-0008-0000-0000-00003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73" name="Text Box 1071">
          <a:extLst>
            <a:ext uri="{FF2B5EF4-FFF2-40B4-BE49-F238E27FC236}">
              <a16:creationId xmlns="" xmlns:a16="http://schemas.microsoft.com/office/drawing/2014/main" id="{00000000-0008-0000-0000-00003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74" name="Text Box 1072">
          <a:extLst>
            <a:ext uri="{FF2B5EF4-FFF2-40B4-BE49-F238E27FC236}">
              <a16:creationId xmlns="" xmlns:a16="http://schemas.microsoft.com/office/drawing/2014/main" id="{00000000-0008-0000-0000-00003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75" name="Text Box 1073">
          <a:extLst>
            <a:ext uri="{FF2B5EF4-FFF2-40B4-BE49-F238E27FC236}">
              <a16:creationId xmlns="" xmlns:a16="http://schemas.microsoft.com/office/drawing/2014/main" id="{00000000-0008-0000-0000-00003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76" name="Text Box 1074">
          <a:extLst>
            <a:ext uri="{FF2B5EF4-FFF2-40B4-BE49-F238E27FC236}">
              <a16:creationId xmlns="" xmlns:a16="http://schemas.microsoft.com/office/drawing/2014/main" id="{00000000-0008-0000-0000-00004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77" name="Text Box 629">
          <a:extLst>
            <a:ext uri="{FF2B5EF4-FFF2-40B4-BE49-F238E27FC236}">
              <a16:creationId xmlns="" xmlns:a16="http://schemas.microsoft.com/office/drawing/2014/main" id="{00000000-0008-0000-0000-00004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78" name="Text Box 630">
          <a:extLst>
            <a:ext uri="{FF2B5EF4-FFF2-40B4-BE49-F238E27FC236}">
              <a16:creationId xmlns="" xmlns:a16="http://schemas.microsoft.com/office/drawing/2014/main" id="{00000000-0008-0000-0000-00004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79" name="Text Box 631">
          <a:extLst>
            <a:ext uri="{FF2B5EF4-FFF2-40B4-BE49-F238E27FC236}">
              <a16:creationId xmlns="" xmlns:a16="http://schemas.microsoft.com/office/drawing/2014/main" id="{00000000-0008-0000-0000-00004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80" name="Text Box 632">
          <a:extLst>
            <a:ext uri="{FF2B5EF4-FFF2-40B4-BE49-F238E27FC236}">
              <a16:creationId xmlns="" xmlns:a16="http://schemas.microsoft.com/office/drawing/2014/main" id="{00000000-0008-0000-0000-00004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81" name="Text Box 633">
          <a:extLst>
            <a:ext uri="{FF2B5EF4-FFF2-40B4-BE49-F238E27FC236}">
              <a16:creationId xmlns="" xmlns:a16="http://schemas.microsoft.com/office/drawing/2014/main" id="{00000000-0008-0000-0000-00004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82" name="Text Box 634">
          <a:extLst>
            <a:ext uri="{FF2B5EF4-FFF2-40B4-BE49-F238E27FC236}">
              <a16:creationId xmlns="" xmlns:a16="http://schemas.microsoft.com/office/drawing/2014/main" id="{00000000-0008-0000-0000-00004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83" name="Text Box 635">
          <a:extLst>
            <a:ext uri="{FF2B5EF4-FFF2-40B4-BE49-F238E27FC236}">
              <a16:creationId xmlns="" xmlns:a16="http://schemas.microsoft.com/office/drawing/2014/main" id="{00000000-0008-0000-0000-00004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84" name="Text Box 636">
          <a:extLst>
            <a:ext uri="{FF2B5EF4-FFF2-40B4-BE49-F238E27FC236}">
              <a16:creationId xmlns="" xmlns:a16="http://schemas.microsoft.com/office/drawing/2014/main" id="{00000000-0008-0000-0000-00004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85" name="Text Box 637">
          <a:extLst>
            <a:ext uri="{FF2B5EF4-FFF2-40B4-BE49-F238E27FC236}">
              <a16:creationId xmlns="" xmlns:a16="http://schemas.microsoft.com/office/drawing/2014/main" id="{00000000-0008-0000-0000-00004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86" name="Text Box 797">
          <a:extLst>
            <a:ext uri="{FF2B5EF4-FFF2-40B4-BE49-F238E27FC236}">
              <a16:creationId xmlns="" xmlns:a16="http://schemas.microsoft.com/office/drawing/2014/main" id="{00000000-0008-0000-0000-00004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87" name="Text Box 798">
          <a:extLst>
            <a:ext uri="{FF2B5EF4-FFF2-40B4-BE49-F238E27FC236}">
              <a16:creationId xmlns="" xmlns:a16="http://schemas.microsoft.com/office/drawing/2014/main" id="{00000000-0008-0000-0000-00004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88" name="Text Box 799">
          <a:extLst>
            <a:ext uri="{FF2B5EF4-FFF2-40B4-BE49-F238E27FC236}">
              <a16:creationId xmlns="" xmlns:a16="http://schemas.microsoft.com/office/drawing/2014/main" id="{00000000-0008-0000-0000-00004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89" name="Text Box 800">
          <a:extLst>
            <a:ext uri="{FF2B5EF4-FFF2-40B4-BE49-F238E27FC236}">
              <a16:creationId xmlns="" xmlns:a16="http://schemas.microsoft.com/office/drawing/2014/main" id="{00000000-0008-0000-0000-00004D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90" name="Text Box 801">
          <a:extLst>
            <a:ext uri="{FF2B5EF4-FFF2-40B4-BE49-F238E27FC236}">
              <a16:creationId xmlns="" xmlns:a16="http://schemas.microsoft.com/office/drawing/2014/main" id="{00000000-0008-0000-0000-00004E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591" name="Text Box 802">
          <a:extLst>
            <a:ext uri="{FF2B5EF4-FFF2-40B4-BE49-F238E27FC236}">
              <a16:creationId xmlns="" xmlns:a16="http://schemas.microsoft.com/office/drawing/2014/main" id="{00000000-0008-0000-0000-00004F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92" name="Text Box 803">
          <a:extLst>
            <a:ext uri="{FF2B5EF4-FFF2-40B4-BE49-F238E27FC236}">
              <a16:creationId xmlns="" xmlns:a16="http://schemas.microsoft.com/office/drawing/2014/main" id="{00000000-0008-0000-0000-00005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93" name="Text Box 804">
          <a:extLst>
            <a:ext uri="{FF2B5EF4-FFF2-40B4-BE49-F238E27FC236}">
              <a16:creationId xmlns="" xmlns:a16="http://schemas.microsoft.com/office/drawing/2014/main" id="{00000000-0008-0000-0000-00005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94" name="Text Box 805">
          <a:extLst>
            <a:ext uri="{FF2B5EF4-FFF2-40B4-BE49-F238E27FC236}">
              <a16:creationId xmlns="" xmlns:a16="http://schemas.microsoft.com/office/drawing/2014/main" id="{00000000-0008-0000-0000-00005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95" name="Text Box 806">
          <a:extLst>
            <a:ext uri="{FF2B5EF4-FFF2-40B4-BE49-F238E27FC236}">
              <a16:creationId xmlns="" xmlns:a16="http://schemas.microsoft.com/office/drawing/2014/main" id="{00000000-0008-0000-0000-00005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96" name="Text Box 807">
          <a:extLst>
            <a:ext uri="{FF2B5EF4-FFF2-40B4-BE49-F238E27FC236}">
              <a16:creationId xmlns="" xmlns:a16="http://schemas.microsoft.com/office/drawing/2014/main" id="{00000000-0008-0000-0000-00005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97" name="Text Box 808">
          <a:extLst>
            <a:ext uri="{FF2B5EF4-FFF2-40B4-BE49-F238E27FC236}">
              <a16:creationId xmlns="" xmlns:a16="http://schemas.microsoft.com/office/drawing/2014/main" id="{00000000-0008-0000-0000-00005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98" name="Text Box 868">
          <a:extLst>
            <a:ext uri="{FF2B5EF4-FFF2-40B4-BE49-F238E27FC236}">
              <a16:creationId xmlns="" xmlns:a16="http://schemas.microsoft.com/office/drawing/2014/main" id="{00000000-0008-0000-0000-00005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599" name="Text Box 869">
          <a:extLst>
            <a:ext uri="{FF2B5EF4-FFF2-40B4-BE49-F238E27FC236}">
              <a16:creationId xmlns="" xmlns:a16="http://schemas.microsoft.com/office/drawing/2014/main" id="{00000000-0008-0000-0000-00005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00" name="Text Box 870">
          <a:extLst>
            <a:ext uri="{FF2B5EF4-FFF2-40B4-BE49-F238E27FC236}">
              <a16:creationId xmlns="" xmlns:a16="http://schemas.microsoft.com/office/drawing/2014/main" id="{00000000-0008-0000-0000-00005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01" name="Text Box 871">
          <a:extLst>
            <a:ext uri="{FF2B5EF4-FFF2-40B4-BE49-F238E27FC236}">
              <a16:creationId xmlns="" xmlns:a16="http://schemas.microsoft.com/office/drawing/2014/main" id="{00000000-0008-0000-0000-000059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02" name="Text Box 872">
          <a:extLst>
            <a:ext uri="{FF2B5EF4-FFF2-40B4-BE49-F238E27FC236}">
              <a16:creationId xmlns="" xmlns:a16="http://schemas.microsoft.com/office/drawing/2014/main" id="{00000000-0008-0000-0000-00005A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03" name="Text Box 873">
          <a:extLst>
            <a:ext uri="{FF2B5EF4-FFF2-40B4-BE49-F238E27FC236}">
              <a16:creationId xmlns="" xmlns:a16="http://schemas.microsoft.com/office/drawing/2014/main" id="{00000000-0008-0000-0000-00005B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04" name="Text Box 874">
          <a:extLst>
            <a:ext uri="{FF2B5EF4-FFF2-40B4-BE49-F238E27FC236}">
              <a16:creationId xmlns="" xmlns:a16="http://schemas.microsoft.com/office/drawing/2014/main" id="{00000000-0008-0000-0000-00005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05" name="Text Box 875">
          <a:extLst>
            <a:ext uri="{FF2B5EF4-FFF2-40B4-BE49-F238E27FC236}">
              <a16:creationId xmlns="" xmlns:a16="http://schemas.microsoft.com/office/drawing/2014/main" id="{00000000-0008-0000-0000-00005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06" name="Text Box 876">
          <a:extLst>
            <a:ext uri="{FF2B5EF4-FFF2-40B4-BE49-F238E27FC236}">
              <a16:creationId xmlns="" xmlns:a16="http://schemas.microsoft.com/office/drawing/2014/main" id="{00000000-0008-0000-0000-00005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07" name="Text Box 877">
          <a:extLst>
            <a:ext uri="{FF2B5EF4-FFF2-40B4-BE49-F238E27FC236}">
              <a16:creationId xmlns="" xmlns:a16="http://schemas.microsoft.com/office/drawing/2014/main" id="{00000000-0008-0000-0000-00005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08" name="Text Box 878">
          <a:extLst>
            <a:ext uri="{FF2B5EF4-FFF2-40B4-BE49-F238E27FC236}">
              <a16:creationId xmlns="" xmlns:a16="http://schemas.microsoft.com/office/drawing/2014/main" id="{00000000-0008-0000-0000-00006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09" name="Text Box 879">
          <a:extLst>
            <a:ext uri="{FF2B5EF4-FFF2-40B4-BE49-F238E27FC236}">
              <a16:creationId xmlns="" xmlns:a16="http://schemas.microsoft.com/office/drawing/2014/main" id="{00000000-0008-0000-0000-00006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10" name="Text Box 939">
          <a:extLst>
            <a:ext uri="{FF2B5EF4-FFF2-40B4-BE49-F238E27FC236}">
              <a16:creationId xmlns="" xmlns:a16="http://schemas.microsoft.com/office/drawing/2014/main" id="{00000000-0008-0000-0000-00006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11" name="Text Box 940">
          <a:extLst>
            <a:ext uri="{FF2B5EF4-FFF2-40B4-BE49-F238E27FC236}">
              <a16:creationId xmlns="" xmlns:a16="http://schemas.microsoft.com/office/drawing/2014/main" id="{00000000-0008-0000-0000-00006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12" name="Text Box 941">
          <a:extLst>
            <a:ext uri="{FF2B5EF4-FFF2-40B4-BE49-F238E27FC236}">
              <a16:creationId xmlns="" xmlns:a16="http://schemas.microsoft.com/office/drawing/2014/main" id="{00000000-0008-0000-0000-00006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13" name="Text Box 942">
          <a:extLst>
            <a:ext uri="{FF2B5EF4-FFF2-40B4-BE49-F238E27FC236}">
              <a16:creationId xmlns="" xmlns:a16="http://schemas.microsoft.com/office/drawing/2014/main" id="{00000000-0008-0000-0000-000065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14" name="Text Box 943">
          <a:extLst>
            <a:ext uri="{FF2B5EF4-FFF2-40B4-BE49-F238E27FC236}">
              <a16:creationId xmlns="" xmlns:a16="http://schemas.microsoft.com/office/drawing/2014/main" id="{00000000-0008-0000-0000-000066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15" name="Text Box 944">
          <a:extLst>
            <a:ext uri="{FF2B5EF4-FFF2-40B4-BE49-F238E27FC236}">
              <a16:creationId xmlns="" xmlns:a16="http://schemas.microsoft.com/office/drawing/2014/main" id="{00000000-0008-0000-0000-00006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16" name="Text Box 945">
          <a:extLst>
            <a:ext uri="{FF2B5EF4-FFF2-40B4-BE49-F238E27FC236}">
              <a16:creationId xmlns="" xmlns:a16="http://schemas.microsoft.com/office/drawing/2014/main" id="{00000000-0008-0000-0000-00006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17" name="Text Box 946">
          <a:extLst>
            <a:ext uri="{FF2B5EF4-FFF2-40B4-BE49-F238E27FC236}">
              <a16:creationId xmlns="" xmlns:a16="http://schemas.microsoft.com/office/drawing/2014/main" id="{00000000-0008-0000-0000-00006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18" name="Text Box 947">
          <a:extLst>
            <a:ext uri="{FF2B5EF4-FFF2-40B4-BE49-F238E27FC236}">
              <a16:creationId xmlns="" xmlns:a16="http://schemas.microsoft.com/office/drawing/2014/main" id="{00000000-0008-0000-0000-00006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19" name="Text Box 948">
          <a:extLst>
            <a:ext uri="{FF2B5EF4-FFF2-40B4-BE49-F238E27FC236}">
              <a16:creationId xmlns="" xmlns:a16="http://schemas.microsoft.com/office/drawing/2014/main" id="{00000000-0008-0000-0000-00006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20" name="Text Box 949">
          <a:extLst>
            <a:ext uri="{FF2B5EF4-FFF2-40B4-BE49-F238E27FC236}">
              <a16:creationId xmlns="" xmlns:a16="http://schemas.microsoft.com/office/drawing/2014/main" id="{00000000-0008-0000-0000-00006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21" name="Text Box 1006">
          <a:extLst>
            <a:ext uri="{FF2B5EF4-FFF2-40B4-BE49-F238E27FC236}">
              <a16:creationId xmlns="" xmlns:a16="http://schemas.microsoft.com/office/drawing/2014/main" id="{00000000-0008-0000-0000-00006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22" name="Text Box 1007">
          <a:extLst>
            <a:ext uri="{FF2B5EF4-FFF2-40B4-BE49-F238E27FC236}">
              <a16:creationId xmlns="" xmlns:a16="http://schemas.microsoft.com/office/drawing/2014/main" id="{00000000-0008-0000-0000-00006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23" name="Text Box 1008">
          <a:extLst>
            <a:ext uri="{FF2B5EF4-FFF2-40B4-BE49-F238E27FC236}">
              <a16:creationId xmlns="" xmlns:a16="http://schemas.microsoft.com/office/drawing/2014/main" id="{00000000-0008-0000-0000-00006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24" name="Text Box 1009">
          <a:extLst>
            <a:ext uri="{FF2B5EF4-FFF2-40B4-BE49-F238E27FC236}">
              <a16:creationId xmlns="" xmlns:a16="http://schemas.microsoft.com/office/drawing/2014/main" id="{00000000-0008-0000-0000-000070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25" name="Text Box 1011">
          <a:extLst>
            <a:ext uri="{FF2B5EF4-FFF2-40B4-BE49-F238E27FC236}">
              <a16:creationId xmlns="" xmlns:a16="http://schemas.microsoft.com/office/drawing/2014/main" id="{00000000-0008-0000-0000-00007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26" name="Text Box 1012">
          <a:extLst>
            <a:ext uri="{FF2B5EF4-FFF2-40B4-BE49-F238E27FC236}">
              <a16:creationId xmlns="" xmlns:a16="http://schemas.microsoft.com/office/drawing/2014/main" id="{00000000-0008-0000-0000-00007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27" name="Text Box 1013">
          <a:extLst>
            <a:ext uri="{FF2B5EF4-FFF2-40B4-BE49-F238E27FC236}">
              <a16:creationId xmlns="" xmlns:a16="http://schemas.microsoft.com/office/drawing/2014/main" id="{00000000-0008-0000-0000-00007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28" name="Text Box 1014">
          <a:extLst>
            <a:ext uri="{FF2B5EF4-FFF2-40B4-BE49-F238E27FC236}">
              <a16:creationId xmlns="" xmlns:a16="http://schemas.microsoft.com/office/drawing/2014/main" id="{00000000-0008-0000-0000-00007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29" name="Text Box 1015">
          <a:extLst>
            <a:ext uri="{FF2B5EF4-FFF2-40B4-BE49-F238E27FC236}">
              <a16:creationId xmlns="" xmlns:a16="http://schemas.microsoft.com/office/drawing/2014/main" id="{00000000-0008-0000-0000-00007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30" name="Text Box 1016">
          <a:extLst>
            <a:ext uri="{FF2B5EF4-FFF2-40B4-BE49-F238E27FC236}">
              <a16:creationId xmlns="" xmlns:a16="http://schemas.microsoft.com/office/drawing/2014/main" id="{00000000-0008-0000-0000-00007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31" name="Text Box 1066">
          <a:extLst>
            <a:ext uri="{FF2B5EF4-FFF2-40B4-BE49-F238E27FC236}">
              <a16:creationId xmlns="" xmlns:a16="http://schemas.microsoft.com/office/drawing/2014/main" id="{00000000-0008-0000-0000-00007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32" name="Text Box 1067">
          <a:extLst>
            <a:ext uri="{FF2B5EF4-FFF2-40B4-BE49-F238E27FC236}">
              <a16:creationId xmlns="" xmlns:a16="http://schemas.microsoft.com/office/drawing/2014/main" id="{00000000-0008-0000-0000-00007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33" name="Text Box 1068">
          <a:extLst>
            <a:ext uri="{FF2B5EF4-FFF2-40B4-BE49-F238E27FC236}">
              <a16:creationId xmlns="" xmlns:a16="http://schemas.microsoft.com/office/drawing/2014/main" id="{00000000-0008-0000-0000-00007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34" name="Text Box 1070">
          <a:extLst>
            <a:ext uri="{FF2B5EF4-FFF2-40B4-BE49-F238E27FC236}">
              <a16:creationId xmlns="" xmlns:a16="http://schemas.microsoft.com/office/drawing/2014/main" id="{00000000-0008-0000-0000-00007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35" name="Text Box 1071">
          <a:extLst>
            <a:ext uri="{FF2B5EF4-FFF2-40B4-BE49-F238E27FC236}">
              <a16:creationId xmlns="" xmlns:a16="http://schemas.microsoft.com/office/drawing/2014/main" id="{00000000-0008-0000-0000-00007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36" name="Text Box 1072">
          <a:extLst>
            <a:ext uri="{FF2B5EF4-FFF2-40B4-BE49-F238E27FC236}">
              <a16:creationId xmlns="" xmlns:a16="http://schemas.microsoft.com/office/drawing/2014/main" id="{00000000-0008-0000-0000-00007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37" name="Text Box 1073">
          <a:extLst>
            <a:ext uri="{FF2B5EF4-FFF2-40B4-BE49-F238E27FC236}">
              <a16:creationId xmlns="" xmlns:a16="http://schemas.microsoft.com/office/drawing/2014/main" id="{00000000-0008-0000-0000-00007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38" name="Text Box 1074">
          <a:extLst>
            <a:ext uri="{FF2B5EF4-FFF2-40B4-BE49-F238E27FC236}">
              <a16:creationId xmlns="" xmlns:a16="http://schemas.microsoft.com/office/drawing/2014/main" id="{00000000-0008-0000-0000-00007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39" name="Text Box 629">
          <a:extLst>
            <a:ext uri="{FF2B5EF4-FFF2-40B4-BE49-F238E27FC236}">
              <a16:creationId xmlns="" xmlns:a16="http://schemas.microsoft.com/office/drawing/2014/main" id="{00000000-0008-0000-0000-00007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40" name="Text Box 630">
          <a:extLst>
            <a:ext uri="{FF2B5EF4-FFF2-40B4-BE49-F238E27FC236}">
              <a16:creationId xmlns="" xmlns:a16="http://schemas.microsoft.com/office/drawing/2014/main" id="{00000000-0008-0000-0000-00008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41" name="Text Box 631">
          <a:extLst>
            <a:ext uri="{FF2B5EF4-FFF2-40B4-BE49-F238E27FC236}">
              <a16:creationId xmlns="" xmlns:a16="http://schemas.microsoft.com/office/drawing/2014/main" id="{00000000-0008-0000-0000-00008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42" name="Text Box 632">
          <a:extLst>
            <a:ext uri="{FF2B5EF4-FFF2-40B4-BE49-F238E27FC236}">
              <a16:creationId xmlns="" xmlns:a16="http://schemas.microsoft.com/office/drawing/2014/main" id="{00000000-0008-0000-0000-00008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43" name="Text Box 633">
          <a:extLst>
            <a:ext uri="{FF2B5EF4-FFF2-40B4-BE49-F238E27FC236}">
              <a16:creationId xmlns="" xmlns:a16="http://schemas.microsoft.com/office/drawing/2014/main" id="{00000000-0008-0000-0000-00008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44" name="Text Box 634">
          <a:extLst>
            <a:ext uri="{FF2B5EF4-FFF2-40B4-BE49-F238E27FC236}">
              <a16:creationId xmlns="" xmlns:a16="http://schemas.microsoft.com/office/drawing/2014/main" id="{00000000-0008-0000-0000-00008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45" name="Text Box 635">
          <a:extLst>
            <a:ext uri="{FF2B5EF4-FFF2-40B4-BE49-F238E27FC236}">
              <a16:creationId xmlns="" xmlns:a16="http://schemas.microsoft.com/office/drawing/2014/main" id="{00000000-0008-0000-0000-00008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46" name="Text Box 636">
          <a:extLst>
            <a:ext uri="{FF2B5EF4-FFF2-40B4-BE49-F238E27FC236}">
              <a16:creationId xmlns="" xmlns:a16="http://schemas.microsoft.com/office/drawing/2014/main" id="{00000000-0008-0000-0000-00008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47" name="Text Box 637">
          <a:extLst>
            <a:ext uri="{FF2B5EF4-FFF2-40B4-BE49-F238E27FC236}">
              <a16:creationId xmlns="" xmlns:a16="http://schemas.microsoft.com/office/drawing/2014/main" id="{00000000-0008-0000-0000-00008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48" name="Text Box 797">
          <a:extLst>
            <a:ext uri="{FF2B5EF4-FFF2-40B4-BE49-F238E27FC236}">
              <a16:creationId xmlns="" xmlns:a16="http://schemas.microsoft.com/office/drawing/2014/main" id="{00000000-0008-0000-0000-00008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49" name="Text Box 798">
          <a:extLst>
            <a:ext uri="{FF2B5EF4-FFF2-40B4-BE49-F238E27FC236}">
              <a16:creationId xmlns="" xmlns:a16="http://schemas.microsoft.com/office/drawing/2014/main" id="{00000000-0008-0000-0000-00008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50" name="Text Box 799">
          <a:extLst>
            <a:ext uri="{FF2B5EF4-FFF2-40B4-BE49-F238E27FC236}">
              <a16:creationId xmlns="" xmlns:a16="http://schemas.microsoft.com/office/drawing/2014/main" id="{00000000-0008-0000-0000-00008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51" name="Text Box 800">
          <a:extLst>
            <a:ext uri="{FF2B5EF4-FFF2-40B4-BE49-F238E27FC236}">
              <a16:creationId xmlns="" xmlns:a16="http://schemas.microsoft.com/office/drawing/2014/main" id="{00000000-0008-0000-0000-00008B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52" name="Text Box 801">
          <a:extLst>
            <a:ext uri="{FF2B5EF4-FFF2-40B4-BE49-F238E27FC236}">
              <a16:creationId xmlns="" xmlns:a16="http://schemas.microsoft.com/office/drawing/2014/main" id="{00000000-0008-0000-0000-00008C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53" name="Text Box 802">
          <a:extLst>
            <a:ext uri="{FF2B5EF4-FFF2-40B4-BE49-F238E27FC236}">
              <a16:creationId xmlns="" xmlns:a16="http://schemas.microsoft.com/office/drawing/2014/main" id="{00000000-0008-0000-0000-00008D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54" name="Text Box 803">
          <a:extLst>
            <a:ext uri="{FF2B5EF4-FFF2-40B4-BE49-F238E27FC236}">
              <a16:creationId xmlns="" xmlns:a16="http://schemas.microsoft.com/office/drawing/2014/main" id="{00000000-0008-0000-0000-00008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55" name="Text Box 804">
          <a:extLst>
            <a:ext uri="{FF2B5EF4-FFF2-40B4-BE49-F238E27FC236}">
              <a16:creationId xmlns="" xmlns:a16="http://schemas.microsoft.com/office/drawing/2014/main" id="{00000000-0008-0000-0000-00008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56" name="Text Box 805">
          <a:extLst>
            <a:ext uri="{FF2B5EF4-FFF2-40B4-BE49-F238E27FC236}">
              <a16:creationId xmlns="" xmlns:a16="http://schemas.microsoft.com/office/drawing/2014/main" id="{00000000-0008-0000-0000-00009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57" name="Text Box 806">
          <a:extLst>
            <a:ext uri="{FF2B5EF4-FFF2-40B4-BE49-F238E27FC236}">
              <a16:creationId xmlns="" xmlns:a16="http://schemas.microsoft.com/office/drawing/2014/main" id="{00000000-0008-0000-0000-00009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58" name="Text Box 807">
          <a:extLst>
            <a:ext uri="{FF2B5EF4-FFF2-40B4-BE49-F238E27FC236}">
              <a16:creationId xmlns="" xmlns:a16="http://schemas.microsoft.com/office/drawing/2014/main" id="{00000000-0008-0000-0000-00009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59" name="Text Box 808">
          <a:extLst>
            <a:ext uri="{FF2B5EF4-FFF2-40B4-BE49-F238E27FC236}">
              <a16:creationId xmlns="" xmlns:a16="http://schemas.microsoft.com/office/drawing/2014/main" id="{00000000-0008-0000-0000-00009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60" name="Text Box 868">
          <a:extLst>
            <a:ext uri="{FF2B5EF4-FFF2-40B4-BE49-F238E27FC236}">
              <a16:creationId xmlns="" xmlns:a16="http://schemas.microsoft.com/office/drawing/2014/main" id="{00000000-0008-0000-0000-00009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61" name="Text Box 869">
          <a:extLst>
            <a:ext uri="{FF2B5EF4-FFF2-40B4-BE49-F238E27FC236}">
              <a16:creationId xmlns="" xmlns:a16="http://schemas.microsoft.com/office/drawing/2014/main" id="{00000000-0008-0000-0000-00009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62" name="Text Box 870">
          <a:extLst>
            <a:ext uri="{FF2B5EF4-FFF2-40B4-BE49-F238E27FC236}">
              <a16:creationId xmlns="" xmlns:a16="http://schemas.microsoft.com/office/drawing/2014/main" id="{00000000-0008-0000-0000-00009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63" name="Text Box 871">
          <a:extLst>
            <a:ext uri="{FF2B5EF4-FFF2-40B4-BE49-F238E27FC236}">
              <a16:creationId xmlns="" xmlns:a16="http://schemas.microsoft.com/office/drawing/2014/main" id="{00000000-0008-0000-0000-000097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64" name="Text Box 872">
          <a:extLst>
            <a:ext uri="{FF2B5EF4-FFF2-40B4-BE49-F238E27FC236}">
              <a16:creationId xmlns="" xmlns:a16="http://schemas.microsoft.com/office/drawing/2014/main" id="{00000000-0008-0000-0000-000098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65" name="Text Box 873">
          <a:extLst>
            <a:ext uri="{FF2B5EF4-FFF2-40B4-BE49-F238E27FC236}">
              <a16:creationId xmlns="" xmlns:a16="http://schemas.microsoft.com/office/drawing/2014/main" id="{00000000-0008-0000-0000-000099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66" name="Text Box 874">
          <a:extLst>
            <a:ext uri="{FF2B5EF4-FFF2-40B4-BE49-F238E27FC236}">
              <a16:creationId xmlns="" xmlns:a16="http://schemas.microsoft.com/office/drawing/2014/main" id="{00000000-0008-0000-0000-00009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67" name="Text Box 875">
          <a:extLst>
            <a:ext uri="{FF2B5EF4-FFF2-40B4-BE49-F238E27FC236}">
              <a16:creationId xmlns="" xmlns:a16="http://schemas.microsoft.com/office/drawing/2014/main" id="{00000000-0008-0000-0000-00009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68" name="Text Box 876">
          <a:extLst>
            <a:ext uri="{FF2B5EF4-FFF2-40B4-BE49-F238E27FC236}">
              <a16:creationId xmlns="" xmlns:a16="http://schemas.microsoft.com/office/drawing/2014/main" id="{00000000-0008-0000-0000-00009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69" name="Text Box 877">
          <a:extLst>
            <a:ext uri="{FF2B5EF4-FFF2-40B4-BE49-F238E27FC236}">
              <a16:creationId xmlns="" xmlns:a16="http://schemas.microsoft.com/office/drawing/2014/main" id="{00000000-0008-0000-0000-00009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70" name="Text Box 878">
          <a:extLst>
            <a:ext uri="{FF2B5EF4-FFF2-40B4-BE49-F238E27FC236}">
              <a16:creationId xmlns="" xmlns:a16="http://schemas.microsoft.com/office/drawing/2014/main" id="{00000000-0008-0000-0000-00009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71" name="Text Box 879">
          <a:extLst>
            <a:ext uri="{FF2B5EF4-FFF2-40B4-BE49-F238E27FC236}">
              <a16:creationId xmlns="" xmlns:a16="http://schemas.microsoft.com/office/drawing/2014/main" id="{00000000-0008-0000-0000-00009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72" name="Text Box 939">
          <a:extLst>
            <a:ext uri="{FF2B5EF4-FFF2-40B4-BE49-F238E27FC236}">
              <a16:creationId xmlns="" xmlns:a16="http://schemas.microsoft.com/office/drawing/2014/main" id="{00000000-0008-0000-0000-0000A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73" name="Text Box 940">
          <a:extLst>
            <a:ext uri="{FF2B5EF4-FFF2-40B4-BE49-F238E27FC236}">
              <a16:creationId xmlns="" xmlns:a16="http://schemas.microsoft.com/office/drawing/2014/main" id="{00000000-0008-0000-0000-0000A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74" name="Text Box 941">
          <a:extLst>
            <a:ext uri="{FF2B5EF4-FFF2-40B4-BE49-F238E27FC236}">
              <a16:creationId xmlns="" xmlns:a16="http://schemas.microsoft.com/office/drawing/2014/main" id="{00000000-0008-0000-0000-0000A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75" name="Text Box 942">
          <a:extLst>
            <a:ext uri="{FF2B5EF4-FFF2-40B4-BE49-F238E27FC236}">
              <a16:creationId xmlns="" xmlns:a16="http://schemas.microsoft.com/office/drawing/2014/main" id="{00000000-0008-0000-0000-0000A3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76" name="Text Box 943">
          <a:extLst>
            <a:ext uri="{FF2B5EF4-FFF2-40B4-BE49-F238E27FC236}">
              <a16:creationId xmlns="" xmlns:a16="http://schemas.microsoft.com/office/drawing/2014/main" id="{00000000-0008-0000-0000-0000A4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77" name="Text Box 944">
          <a:extLst>
            <a:ext uri="{FF2B5EF4-FFF2-40B4-BE49-F238E27FC236}">
              <a16:creationId xmlns="" xmlns:a16="http://schemas.microsoft.com/office/drawing/2014/main" id="{00000000-0008-0000-0000-0000A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78" name="Text Box 945">
          <a:extLst>
            <a:ext uri="{FF2B5EF4-FFF2-40B4-BE49-F238E27FC236}">
              <a16:creationId xmlns="" xmlns:a16="http://schemas.microsoft.com/office/drawing/2014/main" id="{00000000-0008-0000-0000-0000A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79" name="Text Box 946">
          <a:extLst>
            <a:ext uri="{FF2B5EF4-FFF2-40B4-BE49-F238E27FC236}">
              <a16:creationId xmlns="" xmlns:a16="http://schemas.microsoft.com/office/drawing/2014/main" id="{00000000-0008-0000-0000-0000A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80" name="Text Box 947">
          <a:extLst>
            <a:ext uri="{FF2B5EF4-FFF2-40B4-BE49-F238E27FC236}">
              <a16:creationId xmlns="" xmlns:a16="http://schemas.microsoft.com/office/drawing/2014/main" id="{00000000-0008-0000-0000-0000A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81" name="Text Box 948">
          <a:extLst>
            <a:ext uri="{FF2B5EF4-FFF2-40B4-BE49-F238E27FC236}">
              <a16:creationId xmlns="" xmlns:a16="http://schemas.microsoft.com/office/drawing/2014/main" id="{00000000-0008-0000-0000-0000A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82" name="Text Box 949">
          <a:extLst>
            <a:ext uri="{FF2B5EF4-FFF2-40B4-BE49-F238E27FC236}">
              <a16:creationId xmlns="" xmlns:a16="http://schemas.microsoft.com/office/drawing/2014/main" id="{00000000-0008-0000-0000-0000A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83" name="Text Box 1006">
          <a:extLst>
            <a:ext uri="{FF2B5EF4-FFF2-40B4-BE49-F238E27FC236}">
              <a16:creationId xmlns="" xmlns:a16="http://schemas.microsoft.com/office/drawing/2014/main" id="{00000000-0008-0000-0000-0000A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84" name="Text Box 1007">
          <a:extLst>
            <a:ext uri="{FF2B5EF4-FFF2-40B4-BE49-F238E27FC236}">
              <a16:creationId xmlns="" xmlns:a16="http://schemas.microsoft.com/office/drawing/2014/main" id="{00000000-0008-0000-0000-0000A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85" name="Text Box 1008">
          <a:extLst>
            <a:ext uri="{FF2B5EF4-FFF2-40B4-BE49-F238E27FC236}">
              <a16:creationId xmlns="" xmlns:a16="http://schemas.microsoft.com/office/drawing/2014/main" id="{00000000-0008-0000-0000-0000A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686" name="Text Box 1009">
          <a:extLst>
            <a:ext uri="{FF2B5EF4-FFF2-40B4-BE49-F238E27FC236}">
              <a16:creationId xmlns="" xmlns:a16="http://schemas.microsoft.com/office/drawing/2014/main" id="{00000000-0008-0000-0000-0000AE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87" name="Text Box 1011">
          <a:extLst>
            <a:ext uri="{FF2B5EF4-FFF2-40B4-BE49-F238E27FC236}">
              <a16:creationId xmlns="" xmlns:a16="http://schemas.microsoft.com/office/drawing/2014/main" id="{00000000-0008-0000-0000-0000A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88" name="Text Box 1012">
          <a:extLst>
            <a:ext uri="{FF2B5EF4-FFF2-40B4-BE49-F238E27FC236}">
              <a16:creationId xmlns="" xmlns:a16="http://schemas.microsoft.com/office/drawing/2014/main" id="{00000000-0008-0000-0000-0000B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89" name="Text Box 1013">
          <a:extLst>
            <a:ext uri="{FF2B5EF4-FFF2-40B4-BE49-F238E27FC236}">
              <a16:creationId xmlns="" xmlns:a16="http://schemas.microsoft.com/office/drawing/2014/main" id="{00000000-0008-0000-0000-0000B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90" name="Text Box 1014">
          <a:extLst>
            <a:ext uri="{FF2B5EF4-FFF2-40B4-BE49-F238E27FC236}">
              <a16:creationId xmlns="" xmlns:a16="http://schemas.microsoft.com/office/drawing/2014/main" id="{00000000-0008-0000-0000-0000B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91" name="Text Box 1015">
          <a:extLst>
            <a:ext uri="{FF2B5EF4-FFF2-40B4-BE49-F238E27FC236}">
              <a16:creationId xmlns="" xmlns:a16="http://schemas.microsoft.com/office/drawing/2014/main" id="{00000000-0008-0000-0000-0000B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92" name="Text Box 1016">
          <a:extLst>
            <a:ext uri="{FF2B5EF4-FFF2-40B4-BE49-F238E27FC236}">
              <a16:creationId xmlns="" xmlns:a16="http://schemas.microsoft.com/office/drawing/2014/main" id="{00000000-0008-0000-0000-0000B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93" name="Text Box 1066">
          <a:extLst>
            <a:ext uri="{FF2B5EF4-FFF2-40B4-BE49-F238E27FC236}">
              <a16:creationId xmlns="" xmlns:a16="http://schemas.microsoft.com/office/drawing/2014/main" id="{00000000-0008-0000-0000-0000B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94" name="Text Box 1067">
          <a:extLst>
            <a:ext uri="{FF2B5EF4-FFF2-40B4-BE49-F238E27FC236}">
              <a16:creationId xmlns="" xmlns:a16="http://schemas.microsoft.com/office/drawing/2014/main" id="{00000000-0008-0000-0000-0000B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95" name="Text Box 1068">
          <a:extLst>
            <a:ext uri="{FF2B5EF4-FFF2-40B4-BE49-F238E27FC236}">
              <a16:creationId xmlns="" xmlns:a16="http://schemas.microsoft.com/office/drawing/2014/main" id="{00000000-0008-0000-0000-0000B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96" name="Text Box 1070">
          <a:extLst>
            <a:ext uri="{FF2B5EF4-FFF2-40B4-BE49-F238E27FC236}">
              <a16:creationId xmlns="" xmlns:a16="http://schemas.microsoft.com/office/drawing/2014/main" id="{00000000-0008-0000-0000-0000B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97" name="Text Box 1071">
          <a:extLst>
            <a:ext uri="{FF2B5EF4-FFF2-40B4-BE49-F238E27FC236}">
              <a16:creationId xmlns="" xmlns:a16="http://schemas.microsoft.com/office/drawing/2014/main" id="{00000000-0008-0000-0000-0000B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98" name="Text Box 1072">
          <a:extLst>
            <a:ext uri="{FF2B5EF4-FFF2-40B4-BE49-F238E27FC236}">
              <a16:creationId xmlns="" xmlns:a16="http://schemas.microsoft.com/office/drawing/2014/main" id="{00000000-0008-0000-0000-0000B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699" name="Text Box 1073">
          <a:extLst>
            <a:ext uri="{FF2B5EF4-FFF2-40B4-BE49-F238E27FC236}">
              <a16:creationId xmlns="" xmlns:a16="http://schemas.microsoft.com/office/drawing/2014/main" id="{00000000-0008-0000-0000-0000B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00" name="Text Box 1074">
          <a:extLst>
            <a:ext uri="{FF2B5EF4-FFF2-40B4-BE49-F238E27FC236}">
              <a16:creationId xmlns="" xmlns:a16="http://schemas.microsoft.com/office/drawing/2014/main" id="{00000000-0008-0000-0000-0000B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01" name="Text Box 629">
          <a:extLst>
            <a:ext uri="{FF2B5EF4-FFF2-40B4-BE49-F238E27FC236}">
              <a16:creationId xmlns="" xmlns:a16="http://schemas.microsoft.com/office/drawing/2014/main" id="{00000000-0008-0000-0000-0000B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02" name="Text Box 630">
          <a:extLst>
            <a:ext uri="{FF2B5EF4-FFF2-40B4-BE49-F238E27FC236}">
              <a16:creationId xmlns="" xmlns:a16="http://schemas.microsoft.com/office/drawing/2014/main" id="{00000000-0008-0000-0000-0000B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03" name="Text Box 631">
          <a:extLst>
            <a:ext uri="{FF2B5EF4-FFF2-40B4-BE49-F238E27FC236}">
              <a16:creationId xmlns="" xmlns:a16="http://schemas.microsoft.com/office/drawing/2014/main" id="{00000000-0008-0000-0000-0000B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04" name="Text Box 632">
          <a:extLst>
            <a:ext uri="{FF2B5EF4-FFF2-40B4-BE49-F238E27FC236}">
              <a16:creationId xmlns="" xmlns:a16="http://schemas.microsoft.com/office/drawing/2014/main" id="{00000000-0008-0000-0000-0000C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05" name="Text Box 633">
          <a:extLst>
            <a:ext uri="{FF2B5EF4-FFF2-40B4-BE49-F238E27FC236}">
              <a16:creationId xmlns="" xmlns:a16="http://schemas.microsoft.com/office/drawing/2014/main" id="{00000000-0008-0000-0000-0000C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06" name="Text Box 634">
          <a:extLst>
            <a:ext uri="{FF2B5EF4-FFF2-40B4-BE49-F238E27FC236}">
              <a16:creationId xmlns="" xmlns:a16="http://schemas.microsoft.com/office/drawing/2014/main" id="{00000000-0008-0000-0000-0000C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07" name="Text Box 635">
          <a:extLst>
            <a:ext uri="{FF2B5EF4-FFF2-40B4-BE49-F238E27FC236}">
              <a16:creationId xmlns="" xmlns:a16="http://schemas.microsoft.com/office/drawing/2014/main" id="{00000000-0008-0000-0000-0000C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08" name="Text Box 636">
          <a:extLst>
            <a:ext uri="{FF2B5EF4-FFF2-40B4-BE49-F238E27FC236}">
              <a16:creationId xmlns="" xmlns:a16="http://schemas.microsoft.com/office/drawing/2014/main" id="{00000000-0008-0000-0000-0000C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09" name="Text Box 637">
          <a:extLst>
            <a:ext uri="{FF2B5EF4-FFF2-40B4-BE49-F238E27FC236}">
              <a16:creationId xmlns="" xmlns:a16="http://schemas.microsoft.com/office/drawing/2014/main" id="{00000000-0008-0000-0000-0000C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10" name="Text Box 797">
          <a:extLst>
            <a:ext uri="{FF2B5EF4-FFF2-40B4-BE49-F238E27FC236}">
              <a16:creationId xmlns="" xmlns:a16="http://schemas.microsoft.com/office/drawing/2014/main" id="{00000000-0008-0000-0000-0000C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11" name="Text Box 798">
          <a:extLst>
            <a:ext uri="{FF2B5EF4-FFF2-40B4-BE49-F238E27FC236}">
              <a16:creationId xmlns="" xmlns:a16="http://schemas.microsoft.com/office/drawing/2014/main" id="{00000000-0008-0000-0000-0000C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12" name="Text Box 799">
          <a:extLst>
            <a:ext uri="{FF2B5EF4-FFF2-40B4-BE49-F238E27FC236}">
              <a16:creationId xmlns="" xmlns:a16="http://schemas.microsoft.com/office/drawing/2014/main" id="{00000000-0008-0000-0000-0000C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713" name="Text Box 800">
          <a:extLst>
            <a:ext uri="{FF2B5EF4-FFF2-40B4-BE49-F238E27FC236}">
              <a16:creationId xmlns="" xmlns:a16="http://schemas.microsoft.com/office/drawing/2014/main" id="{00000000-0008-0000-0000-0000C9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714" name="Text Box 801">
          <a:extLst>
            <a:ext uri="{FF2B5EF4-FFF2-40B4-BE49-F238E27FC236}">
              <a16:creationId xmlns="" xmlns:a16="http://schemas.microsoft.com/office/drawing/2014/main" id="{00000000-0008-0000-0000-0000CA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715" name="Text Box 802">
          <a:extLst>
            <a:ext uri="{FF2B5EF4-FFF2-40B4-BE49-F238E27FC236}">
              <a16:creationId xmlns="" xmlns:a16="http://schemas.microsoft.com/office/drawing/2014/main" id="{00000000-0008-0000-0000-0000CB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16" name="Text Box 803">
          <a:extLst>
            <a:ext uri="{FF2B5EF4-FFF2-40B4-BE49-F238E27FC236}">
              <a16:creationId xmlns="" xmlns:a16="http://schemas.microsoft.com/office/drawing/2014/main" id="{00000000-0008-0000-0000-0000C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17" name="Text Box 804">
          <a:extLst>
            <a:ext uri="{FF2B5EF4-FFF2-40B4-BE49-F238E27FC236}">
              <a16:creationId xmlns="" xmlns:a16="http://schemas.microsoft.com/office/drawing/2014/main" id="{00000000-0008-0000-0000-0000C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18" name="Text Box 805">
          <a:extLst>
            <a:ext uri="{FF2B5EF4-FFF2-40B4-BE49-F238E27FC236}">
              <a16:creationId xmlns="" xmlns:a16="http://schemas.microsoft.com/office/drawing/2014/main" id="{00000000-0008-0000-0000-0000C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19" name="Text Box 806">
          <a:extLst>
            <a:ext uri="{FF2B5EF4-FFF2-40B4-BE49-F238E27FC236}">
              <a16:creationId xmlns="" xmlns:a16="http://schemas.microsoft.com/office/drawing/2014/main" id="{00000000-0008-0000-0000-0000C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20" name="Text Box 807">
          <a:extLst>
            <a:ext uri="{FF2B5EF4-FFF2-40B4-BE49-F238E27FC236}">
              <a16:creationId xmlns="" xmlns:a16="http://schemas.microsoft.com/office/drawing/2014/main" id="{00000000-0008-0000-0000-0000D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21" name="Text Box 808">
          <a:extLst>
            <a:ext uri="{FF2B5EF4-FFF2-40B4-BE49-F238E27FC236}">
              <a16:creationId xmlns="" xmlns:a16="http://schemas.microsoft.com/office/drawing/2014/main" id="{00000000-0008-0000-0000-0000D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22" name="Text Box 868">
          <a:extLst>
            <a:ext uri="{FF2B5EF4-FFF2-40B4-BE49-F238E27FC236}">
              <a16:creationId xmlns="" xmlns:a16="http://schemas.microsoft.com/office/drawing/2014/main" id="{00000000-0008-0000-0000-0000D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23" name="Text Box 869">
          <a:extLst>
            <a:ext uri="{FF2B5EF4-FFF2-40B4-BE49-F238E27FC236}">
              <a16:creationId xmlns="" xmlns:a16="http://schemas.microsoft.com/office/drawing/2014/main" id="{00000000-0008-0000-0000-0000D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24" name="Text Box 870">
          <a:extLst>
            <a:ext uri="{FF2B5EF4-FFF2-40B4-BE49-F238E27FC236}">
              <a16:creationId xmlns="" xmlns:a16="http://schemas.microsoft.com/office/drawing/2014/main" id="{00000000-0008-0000-0000-0000D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725" name="Text Box 871">
          <a:extLst>
            <a:ext uri="{FF2B5EF4-FFF2-40B4-BE49-F238E27FC236}">
              <a16:creationId xmlns="" xmlns:a16="http://schemas.microsoft.com/office/drawing/2014/main" id="{00000000-0008-0000-0000-0000D5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726" name="Text Box 872">
          <a:extLst>
            <a:ext uri="{FF2B5EF4-FFF2-40B4-BE49-F238E27FC236}">
              <a16:creationId xmlns="" xmlns:a16="http://schemas.microsoft.com/office/drawing/2014/main" id="{00000000-0008-0000-0000-0000D6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727" name="Text Box 873">
          <a:extLst>
            <a:ext uri="{FF2B5EF4-FFF2-40B4-BE49-F238E27FC236}">
              <a16:creationId xmlns="" xmlns:a16="http://schemas.microsoft.com/office/drawing/2014/main" id="{00000000-0008-0000-0000-0000D7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28" name="Text Box 874">
          <a:extLst>
            <a:ext uri="{FF2B5EF4-FFF2-40B4-BE49-F238E27FC236}">
              <a16:creationId xmlns="" xmlns:a16="http://schemas.microsoft.com/office/drawing/2014/main" id="{00000000-0008-0000-0000-0000D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29" name="Text Box 875">
          <a:extLst>
            <a:ext uri="{FF2B5EF4-FFF2-40B4-BE49-F238E27FC236}">
              <a16:creationId xmlns="" xmlns:a16="http://schemas.microsoft.com/office/drawing/2014/main" id="{00000000-0008-0000-0000-0000D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30" name="Text Box 876">
          <a:extLst>
            <a:ext uri="{FF2B5EF4-FFF2-40B4-BE49-F238E27FC236}">
              <a16:creationId xmlns="" xmlns:a16="http://schemas.microsoft.com/office/drawing/2014/main" id="{00000000-0008-0000-0000-0000D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31" name="Text Box 877">
          <a:extLst>
            <a:ext uri="{FF2B5EF4-FFF2-40B4-BE49-F238E27FC236}">
              <a16:creationId xmlns="" xmlns:a16="http://schemas.microsoft.com/office/drawing/2014/main" id="{00000000-0008-0000-0000-0000D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32" name="Text Box 878">
          <a:extLst>
            <a:ext uri="{FF2B5EF4-FFF2-40B4-BE49-F238E27FC236}">
              <a16:creationId xmlns="" xmlns:a16="http://schemas.microsoft.com/office/drawing/2014/main" id="{00000000-0008-0000-0000-0000D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33" name="Text Box 879">
          <a:extLst>
            <a:ext uri="{FF2B5EF4-FFF2-40B4-BE49-F238E27FC236}">
              <a16:creationId xmlns="" xmlns:a16="http://schemas.microsoft.com/office/drawing/2014/main" id="{00000000-0008-0000-0000-0000D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34" name="Text Box 939">
          <a:extLst>
            <a:ext uri="{FF2B5EF4-FFF2-40B4-BE49-F238E27FC236}">
              <a16:creationId xmlns="" xmlns:a16="http://schemas.microsoft.com/office/drawing/2014/main" id="{00000000-0008-0000-0000-0000D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35" name="Text Box 940">
          <a:extLst>
            <a:ext uri="{FF2B5EF4-FFF2-40B4-BE49-F238E27FC236}">
              <a16:creationId xmlns="" xmlns:a16="http://schemas.microsoft.com/office/drawing/2014/main" id="{00000000-0008-0000-0000-0000D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36" name="Text Box 941">
          <a:extLst>
            <a:ext uri="{FF2B5EF4-FFF2-40B4-BE49-F238E27FC236}">
              <a16:creationId xmlns="" xmlns:a16="http://schemas.microsoft.com/office/drawing/2014/main" id="{00000000-0008-0000-0000-0000E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737" name="Text Box 942">
          <a:extLst>
            <a:ext uri="{FF2B5EF4-FFF2-40B4-BE49-F238E27FC236}">
              <a16:creationId xmlns="" xmlns:a16="http://schemas.microsoft.com/office/drawing/2014/main" id="{00000000-0008-0000-0000-0000E1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738" name="Text Box 943">
          <a:extLst>
            <a:ext uri="{FF2B5EF4-FFF2-40B4-BE49-F238E27FC236}">
              <a16:creationId xmlns="" xmlns:a16="http://schemas.microsoft.com/office/drawing/2014/main" id="{00000000-0008-0000-0000-0000E2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39" name="Text Box 944">
          <a:extLst>
            <a:ext uri="{FF2B5EF4-FFF2-40B4-BE49-F238E27FC236}">
              <a16:creationId xmlns="" xmlns:a16="http://schemas.microsoft.com/office/drawing/2014/main" id="{00000000-0008-0000-0000-0000E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40" name="Text Box 945">
          <a:extLst>
            <a:ext uri="{FF2B5EF4-FFF2-40B4-BE49-F238E27FC236}">
              <a16:creationId xmlns="" xmlns:a16="http://schemas.microsoft.com/office/drawing/2014/main" id="{00000000-0008-0000-0000-0000E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41" name="Text Box 946">
          <a:extLst>
            <a:ext uri="{FF2B5EF4-FFF2-40B4-BE49-F238E27FC236}">
              <a16:creationId xmlns="" xmlns:a16="http://schemas.microsoft.com/office/drawing/2014/main" id="{00000000-0008-0000-0000-0000E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42" name="Text Box 947">
          <a:extLst>
            <a:ext uri="{FF2B5EF4-FFF2-40B4-BE49-F238E27FC236}">
              <a16:creationId xmlns="" xmlns:a16="http://schemas.microsoft.com/office/drawing/2014/main" id="{00000000-0008-0000-0000-0000E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43" name="Text Box 948">
          <a:extLst>
            <a:ext uri="{FF2B5EF4-FFF2-40B4-BE49-F238E27FC236}">
              <a16:creationId xmlns="" xmlns:a16="http://schemas.microsoft.com/office/drawing/2014/main" id="{00000000-0008-0000-0000-0000E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44" name="Text Box 949">
          <a:extLst>
            <a:ext uri="{FF2B5EF4-FFF2-40B4-BE49-F238E27FC236}">
              <a16:creationId xmlns="" xmlns:a16="http://schemas.microsoft.com/office/drawing/2014/main" id="{00000000-0008-0000-0000-0000E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45" name="Text Box 1006">
          <a:extLst>
            <a:ext uri="{FF2B5EF4-FFF2-40B4-BE49-F238E27FC236}">
              <a16:creationId xmlns="" xmlns:a16="http://schemas.microsoft.com/office/drawing/2014/main" id="{00000000-0008-0000-0000-0000E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46" name="Text Box 1007">
          <a:extLst>
            <a:ext uri="{FF2B5EF4-FFF2-40B4-BE49-F238E27FC236}">
              <a16:creationId xmlns="" xmlns:a16="http://schemas.microsoft.com/office/drawing/2014/main" id="{00000000-0008-0000-0000-0000E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47" name="Text Box 1008">
          <a:extLst>
            <a:ext uri="{FF2B5EF4-FFF2-40B4-BE49-F238E27FC236}">
              <a16:creationId xmlns="" xmlns:a16="http://schemas.microsoft.com/office/drawing/2014/main" id="{00000000-0008-0000-0000-0000E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748" name="Text Box 1009">
          <a:extLst>
            <a:ext uri="{FF2B5EF4-FFF2-40B4-BE49-F238E27FC236}">
              <a16:creationId xmlns="" xmlns:a16="http://schemas.microsoft.com/office/drawing/2014/main" id="{00000000-0008-0000-0000-0000EC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49" name="Text Box 1011">
          <a:extLst>
            <a:ext uri="{FF2B5EF4-FFF2-40B4-BE49-F238E27FC236}">
              <a16:creationId xmlns="" xmlns:a16="http://schemas.microsoft.com/office/drawing/2014/main" id="{00000000-0008-0000-0000-0000E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50" name="Text Box 1012">
          <a:extLst>
            <a:ext uri="{FF2B5EF4-FFF2-40B4-BE49-F238E27FC236}">
              <a16:creationId xmlns="" xmlns:a16="http://schemas.microsoft.com/office/drawing/2014/main" id="{00000000-0008-0000-0000-0000E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51" name="Text Box 1013">
          <a:extLst>
            <a:ext uri="{FF2B5EF4-FFF2-40B4-BE49-F238E27FC236}">
              <a16:creationId xmlns="" xmlns:a16="http://schemas.microsoft.com/office/drawing/2014/main" id="{00000000-0008-0000-0000-0000E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52" name="Text Box 1014">
          <a:extLst>
            <a:ext uri="{FF2B5EF4-FFF2-40B4-BE49-F238E27FC236}">
              <a16:creationId xmlns="" xmlns:a16="http://schemas.microsoft.com/office/drawing/2014/main" id="{00000000-0008-0000-0000-0000F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53" name="Text Box 1015">
          <a:extLst>
            <a:ext uri="{FF2B5EF4-FFF2-40B4-BE49-F238E27FC236}">
              <a16:creationId xmlns="" xmlns:a16="http://schemas.microsoft.com/office/drawing/2014/main" id="{00000000-0008-0000-0000-0000F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54" name="Text Box 1016">
          <a:extLst>
            <a:ext uri="{FF2B5EF4-FFF2-40B4-BE49-F238E27FC236}">
              <a16:creationId xmlns="" xmlns:a16="http://schemas.microsoft.com/office/drawing/2014/main" id="{00000000-0008-0000-0000-0000F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55" name="Text Box 1066">
          <a:extLst>
            <a:ext uri="{FF2B5EF4-FFF2-40B4-BE49-F238E27FC236}">
              <a16:creationId xmlns="" xmlns:a16="http://schemas.microsoft.com/office/drawing/2014/main" id="{00000000-0008-0000-0000-0000F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56" name="Text Box 1067">
          <a:extLst>
            <a:ext uri="{FF2B5EF4-FFF2-40B4-BE49-F238E27FC236}">
              <a16:creationId xmlns="" xmlns:a16="http://schemas.microsoft.com/office/drawing/2014/main" id="{00000000-0008-0000-0000-0000F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57" name="Text Box 1068">
          <a:extLst>
            <a:ext uri="{FF2B5EF4-FFF2-40B4-BE49-F238E27FC236}">
              <a16:creationId xmlns="" xmlns:a16="http://schemas.microsoft.com/office/drawing/2014/main" id="{00000000-0008-0000-0000-0000F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58" name="Text Box 1070">
          <a:extLst>
            <a:ext uri="{FF2B5EF4-FFF2-40B4-BE49-F238E27FC236}">
              <a16:creationId xmlns="" xmlns:a16="http://schemas.microsoft.com/office/drawing/2014/main" id="{00000000-0008-0000-0000-0000F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59" name="Text Box 1071">
          <a:extLst>
            <a:ext uri="{FF2B5EF4-FFF2-40B4-BE49-F238E27FC236}">
              <a16:creationId xmlns="" xmlns:a16="http://schemas.microsoft.com/office/drawing/2014/main" id="{00000000-0008-0000-0000-0000F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60" name="Text Box 1072">
          <a:extLst>
            <a:ext uri="{FF2B5EF4-FFF2-40B4-BE49-F238E27FC236}">
              <a16:creationId xmlns="" xmlns:a16="http://schemas.microsoft.com/office/drawing/2014/main" id="{00000000-0008-0000-0000-0000F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61" name="Text Box 1073">
          <a:extLst>
            <a:ext uri="{FF2B5EF4-FFF2-40B4-BE49-F238E27FC236}">
              <a16:creationId xmlns="" xmlns:a16="http://schemas.microsoft.com/office/drawing/2014/main" id="{00000000-0008-0000-0000-0000F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762" name="Text Box 1074">
          <a:extLst>
            <a:ext uri="{FF2B5EF4-FFF2-40B4-BE49-F238E27FC236}">
              <a16:creationId xmlns="" xmlns:a16="http://schemas.microsoft.com/office/drawing/2014/main" id="{00000000-0008-0000-0000-0000F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3" name="Text Box 629">
          <a:extLst>
            <a:ext uri="{FF2B5EF4-FFF2-40B4-BE49-F238E27FC236}">
              <a16:creationId xmlns="" xmlns:a16="http://schemas.microsoft.com/office/drawing/2014/main" id="{00000000-0008-0000-0000-0000FB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4" name="Text Box 630">
          <a:extLst>
            <a:ext uri="{FF2B5EF4-FFF2-40B4-BE49-F238E27FC236}">
              <a16:creationId xmlns="" xmlns:a16="http://schemas.microsoft.com/office/drawing/2014/main" id="{00000000-0008-0000-0000-0000FC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5" name="Text Box 631">
          <a:extLst>
            <a:ext uri="{FF2B5EF4-FFF2-40B4-BE49-F238E27FC236}">
              <a16:creationId xmlns="" xmlns:a16="http://schemas.microsoft.com/office/drawing/2014/main" id="{00000000-0008-0000-0000-0000FD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6" name="Text Box 632">
          <a:extLst>
            <a:ext uri="{FF2B5EF4-FFF2-40B4-BE49-F238E27FC236}">
              <a16:creationId xmlns="" xmlns:a16="http://schemas.microsoft.com/office/drawing/2014/main" id="{00000000-0008-0000-0000-0000FE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7" name="Text Box 633">
          <a:extLst>
            <a:ext uri="{FF2B5EF4-FFF2-40B4-BE49-F238E27FC236}">
              <a16:creationId xmlns="" xmlns:a16="http://schemas.microsoft.com/office/drawing/2014/main" id="{00000000-0008-0000-0000-0000FF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8" name="Text Box 634">
          <a:extLst>
            <a:ext uri="{FF2B5EF4-FFF2-40B4-BE49-F238E27FC236}">
              <a16:creationId xmlns="" xmlns:a16="http://schemas.microsoft.com/office/drawing/2014/main" id="{00000000-0008-0000-0000-00000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9" name="Text Box 635">
          <a:extLst>
            <a:ext uri="{FF2B5EF4-FFF2-40B4-BE49-F238E27FC236}">
              <a16:creationId xmlns="" xmlns:a16="http://schemas.microsoft.com/office/drawing/2014/main" id="{00000000-0008-0000-0000-00000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0" name="Text Box 636">
          <a:extLst>
            <a:ext uri="{FF2B5EF4-FFF2-40B4-BE49-F238E27FC236}">
              <a16:creationId xmlns="" xmlns:a16="http://schemas.microsoft.com/office/drawing/2014/main" id="{00000000-0008-0000-0000-00000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1" name="Text Box 637">
          <a:extLst>
            <a:ext uri="{FF2B5EF4-FFF2-40B4-BE49-F238E27FC236}">
              <a16:creationId xmlns="" xmlns:a16="http://schemas.microsoft.com/office/drawing/2014/main" id="{00000000-0008-0000-0000-00000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2" name="Text Box 797">
          <a:extLst>
            <a:ext uri="{FF2B5EF4-FFF2-40B4-BE49-F238E27FC236}">
              <a16:creationId xmlns="" xmlns:a16="http://schemas.microsoft.com/office/drawing/2014/main" id="{00000000-0008-0000-0000-00000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3" name="Text Box 798">
          <a:extLst>
            <a:ext uri="{FF2B5EF4-FFF2-40B4-BE49-F238E27FC236}">
              <a16:creationId xmlns="" xmlns:a16="http://schemas.microsoft.com/office/drawing/2014/main" id="{00000000-0008-0000-0000-00000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4" name="Text Box 799">
          <a:extLst>
            <a:ext uri="{FF2B5EF4-FFF2-40B4-BE49-F238E27FC236}">
              <a16:creationId xmlns="" xmlns:a16="http://schemas.microsoft.com/office/drawing/2014/main" id="{00000000-0008-0000-0000-00000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75" name="Text Box 801">
          <a:extLst>
            <a:ext uri="{FF2B5EF4-FFF2-40B4-BE49-F238E27FC236}">
              <a16:creationId xmlns="" xmlns:a16="http://schemas.microsoft.com/office/drawing/2014/main" id="{00000000-0008-0000-0000-000007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76" name="Text Box 802">
          <a:extLst>
            <a:ext uri="{FF2B5EF4-FFF2-40B4-BE49-F238E27FC236}">
              <a16:creationId xmlns="" xmlns:a16="http://schemas.microsoft.com/office/drawing/2014/main" id="{00000000-0008-0000-0000-000008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7" name="Text Box 803">
          <a:extLst>
            <a:ext uri="{FF2B5EF4-FFF2-40B4-BE49-F238E27FC236}">
              <a16:creationId xmlns="" xmlns:a16="http://schemas.microsoft.com/office/drawing/2014/main" id="{00000000-0008-0000-0000-00000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8" name="Text Box 804">
          <a:extLst>
            <a:ext uri="{FF2B5EF4-FFF2-40B4-BE49-F238E27FC236}">
              <a16:creationId xmlns="" xmlns:a16="http://schemas.microsoft.com/office/drawing/2014/main" id="{00000000-0008-0000-0000-00000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9" name="Text Box 805">
          <a:extLst>
            <a:ext uri="{FF2B5EF4-FFF2-40B4-BE49-F238E27FC236}">
              <a16:creationId xmlns="" xmlns:a16="http://schemas.microsoft.com/office/drawing/2014/main" id="{00000000-0008-0000-0000-00000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0" name="Text Box 806">
          <a:extLst>
            <a:ext uri="{FF2B5EF4-FFF2-40B4-BE49-F238E27FC236}">
              <a16:creationId xmlns="" xmlns:a16="http://schemas.microsoft.com/office/drawing/2014/main" id="{00000000-0008-0000-0000-00000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1" name="Text Box 807">
          <a:extLst>
            <a:ext uri="{FF2B5EF4-FFF2-40B4-BE49-F238E27FC236}">
              <a16:creationId xmlns="" xmlns:a16="http://schemas.microsoft.com/office/drawing/2014/main" id="{00000000-0008-0000-0000-00000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2" name="Text Box 808">
          <a:extLst>
            <a:ext uri="{FF2B5EF4-FFF2-40B4-BE49-F238E27FC236}">
              <a16:creationId xmlns="" xmlns:a16="http://schemas.microsoft.com/office/drawing/2014/main" id="{00000000-0008-0000-0000-00000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3" name="Text Box 868">
          <a:extLst>
            <a:ext uri="{FF2B5EF4-FFF2-40B4-BE49-F238E27FC236}">
              <a16:creationId xmlns="" xmlns:a16="http://schemas.microsoft.com/office/drawing/2014/main" id="{00000000-0008-0000-0000-00000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4" name="Text Box 869">
          <a:extLst>
            <a:ext uri="{FF2B5EF4-FFF2-40B4-BE49-F238E27FC236}">
              <a16:creationId xmlns="" xmlns:a16="http://schemas.microsoft.com/office/drawing/2014/main" id="{00000000-0008-0000-0000-00001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5" name="Text Box 870">
          <a:extLst>
            <a:ext uri="{FF2B5EF4-FFF2-40B4-BE49-F238E27FC236}">
              <a16:creationId xmlns="" xmlns:a16="http://schemas.microsoft.com/office/drawing/2014/main" id="{00000000-0008-0000-0000-00001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86" name="Text Box 871">
          <a:extLst>
            <a:ext uri="{FF2B5EF4-FFF2-40B4-BE49-F238E27FC236}">
              <a16:creationId xmlns="" xmlns:a16="http://schemas.microsoft.com/office/drawing/2014/main" id="{00000000-0008-0000-0000-000012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87" name="Text Box 872">
          <a:extLst>
            <a:ext uri="{FF2B5EF4-FFF2-40B4-BE49-F238E27FC236}">
              <a16:creationId xmlns="" xmlns:a16="http://schemas.microsoft.com/office/drawing/2014/main" id="{00000000-0008-0000-0000-000013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88" name="Text Box 873">
          <a:extLst>
            <a:ext uri="{FF2B5EF4-FFF2-40B4-BE49-F238E27FC236}">
              <a16:creationId xmlns="" xmlns:a16="http://schemas.microsoft.com/office/drawing/2014/main" id="{00000000-0008-0000-0000-000014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9" name="Text Box 874">
          <a:extLst>
            <a:ext uri="{FF2B5EF4-FFF2-40B4-BE49-F238E27FC236}">
              <a16:creationId xmlns="" xmlns:a16="http://schemas.microsoft.com/office/drawing/2014/main" id="{00000000-0008-0000-0000-00001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0" name="Text Box 875">
          <a:extLst>
            <a:ext uri="{FF2B5EF4-FFF2-40B4-BE49-F238E27FC236}">
              <a16:creationId xmlns="" xmlns:a16="http://schemas.microsoft.com/office/drawing/2014/main" id="{00000000-0008-0000-0000-00001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1" name="Text Box 876">
          <a:extLst>
            <a:ext uri="{FF2B5EF4-FFF2-40B4-BE49-F238E27FC236}">
              <a16:creationId xmlns="" xmlns:a16="http://schemas.microsoft.com/office/drawing/2014/main" id="{00000000-0008-0000-0000-00001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2" name="Text Box 877">
          <a:extLst>
            <a:ext uri="{FF2B5EF4-FFF2-40B4-BE49-F238E27FC236}">
              <a16:creationId xmlns="" xmlns:a16="http://schemas.microsoft.com/office/drawing/2014/main" id="{00000000-0008-0000-0000-00001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3" name="Text Box 878">
          <a:extLst>
            <a:ext uri="{FF2B5EF4-FFF2-40B4-BE49-F238E27FC236}">
              <a16:creationId xmlns="" xmlns:a16="http://schemas.microsoft.com/office/drawing/2014/main" id="{00000000-0008-0000-0000-00001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4" name="Text Box 879">
          <a:extLst>
            <a:ext uri="{FF2B5EF4-FFF2-40B4-BE49-F238E27FC236}">
              <a16:creationId xmlns="" xmlns:a16="http://schemas.microsoft.com/office/drawing/2014/main" id="{00000000-0008-0000-0000-00001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5" name="Text Box 939">
          <a:extLst>
            <a:ext uri="{FF2B5EF4-FFF2-40B4-BE49-F238E27FC236}">
              <a16:creationId xmlns="" xmlns:a16="http://schemas.microsoft.com/office/drawing/2014/main" id="{00000000-0008-0000-0000-00001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6" name="Text Box 940">
          <a:extLst>
            <a:ext uri="{FF2B5EF4-FFF2-40B4-BE49-F238E27FC236}">
              <a16:creationId xmlns="" xmlns:a16="http://schemas.microsoft.com/office/drawing/2014/main" id="{00000000-0008-0000-0000-00001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7" name="Text Box 941">
          <a:extLst>
            <a:ext uri="{FF2B5EF4-FFF2-40B4-BE49-F238E27FC236}">
              <a16:creationId xmlns="" xmlns:a16="http://schemas.microsoft.com/office/drawing/2014/main" id="{00000000-0008-0000-0000-00001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98" name="Text Box 942">
          <a:extLst>
            <a:ext uri="{FF2B5EF4-FFF2-40B4-BE49-F238E27FC236}">
              <a16:creationId xmlns="" xmlns:a16="http://schemas.microsoft.com/office/drawing/2014/main" id="{00000000-0008-0000-0000-00001E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99" name="Text Box 943">
          <a:extLst>
            <a:ext uri="{FF2B5EF4-FFF2-40B4-BE49-F238E27FC236}">
              <a16:creationId xmlns="" xmlns:a16="http://schemas.microsoft.com/office/drawing/2014/main" id="{00000000-0008-0000-0000-00001F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0" name="Text Box 944">
          <a:extLst>
            <a:ext uri="{FF2B5EF4-FFF2-40B4-BE49-F238E27FC236}">
              <a16:creationId xmlns="" xmlns:a16="http://schemas.microsoft.com/office/drawing/2014/main" id="{00000000-0008-0000-0000-00002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1" name="Text Box 945">
          <a:extLst>
            <a:ext uri="{FF2B5EF4-FFF2-40B4-BE49-F238E27FC236}">
              <a16:creationId xmlns="" xmlns:a16="http://schemas.microsoft.com/office/drawing/2014/main" id="{00000000-0008-0000-0000-00002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2" name="Text Box 946">
          <a:extLst>
            <a:ext uri="{FF2B5EF4-FFF2-40B4-BE49-F238E27FC236}">
              <a16:creationId xmlns="" xmlns:a16="http://schemas.microsoft.com/office/drawing/2014/main" id="{00000000-0008-0000-0000-00002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3" name="Text Box 947">
          <a:extLst>
            <a:ext uri="{FF2B5EF4-FFF2-40B4-BE49-F238E27FC236}">
              <a16:creationId xmlns="" xmlns:a16="http://schemas.microsoft.com/office/drawing/2014/main" id="{00000000-0008-0000-0000-00002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4" name="Text Box 948">
          <a:extLst>
            <a:ext uri="{FF2B5EF4-FFF2-40B4-BE49-F238E27FC236}">
              <a16:creationId xmlns="" xmlns:a16="http://schemas.microsoft.com/office/drawing/2014/main" id="{00000000-0008-0000-0000-00002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5" name="Text Box 949">
          <a:extLst>
            <a:ext uri="{FF2B5EF4-FFF2-40B4-BE49-F238E27FC236}">
              <a16:creationId xmlns="" xmlns:a16="http://schemas.microsoft.com/office/drawing/2014/main" id="{00000000-0008-0000-0000-00002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6" name="Text Box 1006">
          <a:extLst>
            <a:ext uri="{FF2B5EF4-FFF2-40B4-BE49-F238E27FC236}">
              <a16:creationId xmlns="" xmlns:a16="http://schemas.microsoft.com/office/drawing/2014/main" id="{00000000-0008-0000-0000-00002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7" name="Text Box 1007">
          <a:extLst>
            <a:ext uri="{FF2B5EF4-FFF2-40B4-BE49-F238E27FC236}">
              <a16:creationId xmlns="" xmlns:a16="http://schemas.microsoft.com/office/drawing/2014/main" id="{00000000-0008-0000-0000-00002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8" name="Text Box 1008">
          <a:extLst>
            <a:ext uri="{FF2B5EF4-FFF2-40B4-BE49-F238E27FC236}">
              <a16:creationId xmlns="" xmlns:a16="http://schemas.microsoft.com/office/drawing/2014/main" id="{00000000-0008-0000-0000-00002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09" name="Text Box 1009">
          <a:extLst>
            <a:ext uri="{FF2B5EF4-FFF2-40B4-BE49-F238E27FC236}">
              <a16:creationId xmlns="" xmlns:a16="http://schemas.microsoft.com/office/drawing/2014/main" id="{00000000-0008-0000-0000-000029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0" name="Text Box 1011">
          <a:extLst>
            <a:ext uri="{FF2B5EF4-FFF2-40B4-BE49-F238E27FC236}">
              <a16:creationId xmlns="" xmlns:a16="http://schemas.microsoft.com/office/drawing/2014/main" id="{00000000-0008-0000-0000-00002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1" name="Text Box 1012">
          <a:extLst>
            <a:ext uri="{FF2B5EF4-FFF2-40B4-BE49-F238E27FC236}">
              <a16:creationId xmlns="" xmlns:a16="http://schemas.microsoft.com/office/drawing/2014/main" id="{00000000-0008-0000-0000-00002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2" name="Text Box 1013">
          <a:extLst>
            <a:ext uri="{FF2B5EF4-FFF2-40B4-BE49-F238E27FC236}">
              <a16:creationId xmlns="" xmlns:a16="http://schemas.microsoft.com/office/drawing/2014/main" id="{00000000-0008-0000-0000-00002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3" name="Text Box 1014">
          <a:extLst>
            <a:ext uri="{FF2B5EF4-FFF2-40B4-BE49-F238E27FC236}">
              <a16:creationId xmlns="" xmlns:a16="http://schemas.microsoft.com/office/drawing/2014/main" id="{00000000-0008-0000-0000-00002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4" name="Text Box 1015">
          <a:extLst>
            <a:ext uri="{FF2B5EF4-FFF2-40B4-BE49-F238E27FC236}">
              <a16:creationId xmlns="" xmlns:a16="http://schemas.microsoft.com/office/drawing/2014/main" id="{00000000-0008-0000-0000-00002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5" name="Text Box 1016">
          <a:extLst>
            <a:ext uri="{FF2B5EF4-FFF2-40B4-BE49-F238E27FC236}">
              <a16:creationId xmlns="" xmlns:a16="http://schemas.microsoft.com/office/drawing/2014/main" id="{00000000-0008-0000-0000-00002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6" name="Text Box 1066">
          <a:extLst>
            <a:ext uri="{FF2B5EF4-FFF2-40B4-BE49-F238E27FC236}">
              <a16:creationId xmlns="" xmlns:a16="http://schemas.microsoft.com/office/drawing/2014/main" id="{00000000-0008-0000-0000-00003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7" name="Text Box 1067">
          <a:extLst>
            <a:ext uri="{FF2B5EF4-FFF2-40B4-BE49-F238E27FC236}">
              <a16:creationId xmlns="" xmlns:a16="http://schemas.microsoft.com/office/drawing/2014/main" id="{00000000-0008-0000-0000-00003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8" name="Text Box 1068">
          <a:extLst>
            <a:ext uri="{FF2B5EF4-FFF2-40B4-BE49-F238E27FC236}">
              <a16:creationId xmlns="" xmlns:a16="http://schemas.microsoft.com/office/drawing/2014/main" id="{00000000-0008-0000-0000-00003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9" name="Text Box 1070">
          <a:extLst>
            <a:ext uri="{FF2B5EF4-FFF2-40B4-BE49-F238E27FC236}">
              <a16:creationId xmlns="" xmlns:a16="http://schemas.microsoft.com/office/drawing/2014/main" id="{00000000-0008-0000-0000-00003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0" name="Text Box 1071">
          <a:extLst>
            <a:ext uri="{FF2B5EF4-FFF2-40B4-BE49-F238E27FC236}">
              <a16:creationId xmlns="" xmlns:a16="http://schemas.microsoft.com/office/drawing/2014/main" id="{00000000-0008-0000-0000-00003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1" name="Text Box 1072">
          <a:extLst>
            <a:ext uri="{FF2B5EF4-FFF2-40B4-BE49-F238E27FC236}">
              <a16:creationId xmlns="" xmlns:a16="http://schemas.microsoft.com/office/drawing/2014/main" id="{00000000-0008-0000-0000-00003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2" name="Text Box 1073">
          <a:extLst>
            <a:ext uri="{FF2B5EF4-FFF2-40B4-BE49-F238E27FC236}">
              <a16:creationId xmlns="" xmlns:a16="http://schemas.microsoft.com/office/drawing/2014/main" id="{00000000-0008-0000-0000-00003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3" name="Text Box 1074">
          <a:extLst>
            <a:ext uri="{FF2B5EF4-FFF2-40B4-BE49-F238E27FC236}">
              <a16:creationId xmlns="" xmlns:a16="http://schemas.microsoft.com/office/drawing/2014/main" id="{00000000-0008-0000-0000-00003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4" name="Text Box 629">
          <a:extLst>
            <a:ext uri="{FF2B5EF4-FFF2-40B4-BE49-F238E27FC236}">
              <a16:creationId xmlns="" xmlns:a16="http://schemas.microsoft.com/office/drawing/2014/main" id="{00000000-0008-0000-0000-00003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5" name="Text Box 630">
          <a:extLst>
            <a:ext uri="{FF2B5EF4-FFF2-40B4-BE49-F238E27FC236}">
              <a16:creationId xmlns="" xmlns:a16="http://schemas.microsoft.com/office/drawing/2014/main" id="{00000000-0008-0000-0000-00003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6" name="Text Box 631">
          <a:extLst>
            <a:ext uri="{FF2B5EF4-FFF2-40B4-BE49-F238E27FC236}">
              <a16:creationId xmlns="" xmlns:a16="http://schemas.microsoft.com/office/drawing/2014/main" id="{00000000-0008-0000-0000-00003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7" name="Text Box 632">
          <a:extLst>
            <a:ext uri="{FF2B5EF4-FFF2-40B4-BE49-F238E27FC236}">
              <a16:creationId xmlns="" xmlns:a16="http://schemas.microsoft.com/office/drawing/2014/main" id="{00000000-0008-0000-0000-00003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8" name="Text Box 633">
          <a:extLst>
            <a:ext uri="{FF2B5EF4-FFF2-40B4-BE49-F238E27FC236}">
              <a16:creationId xmlns="" xmlns:a16="http://schemas.microsoft.com/office/drawing/2014/main" id="{00000000-0008-0000-0000-00003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9" name="Text Box 634">
          <a:extLst>
            <a:ext uri="{FF2B5EF4-FFF2-40B4-BE49-F238E27FC236}">
              <a16:creationId xmlns="" xmlns:a16="http://schemas.microsoft.com/office/drawing/2014/main" id="{00000000-0008-0000-0000-00003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0" name="Text Box 635">
          <a:extLst>
            <a:ext uri="{FF2B5EF4-FFF2-40B4-BE49-F238E27FC236}">
              <a16:creationId xmlns="" xmlns:a16="http://schemas.microsoft.com/office/drawing/2014/main" id="{00000000-0008-0000-0000-00003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1" name="Text Box 636">
          <a:extLst>
            <a:ext uri="{FF2B5EF4-FFF2-40B4-BE49-F238E27FC236}">
              <a16:creationId xmlns="" xmlns:a16="http://schemas.microsoft.com/office/drawing/2014/main" id="{00000000-0008-0000-0000-00003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2" name="Text Box 637">
          <a:extLst>
            <a:ext uri="{FF2B5EF4-FFF2-40B4-BE49-F238E27FC236}">
              <a16:creationId xmlns="" xmlns:a16="http://schemas.microsoft.com/office/drawing/2014/main" id="{00000000-0008-0000-0000-00004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3" name="Text Box 797">
          <a:extLst>
            <a:ext uri="{FF2B5EF4-FFF2-40B4-BE49-F238E27FC236}">
              <a16:creationId xmlns="" xmlns:a16="http://schemas.microsoft.com/office/drawing/2014/main" id="{00000000-0008-0000-0000-00004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4" name="Text Box 798">
          <a:extLst>
            <a:ext uri="{FF2B5EF4-FFF2-40B4-BE49-F238E27FC236}">
              <a16:creationId xmlns="" xmlns:a16="http://schemas.microsoft.com/office/drawing/2014/main" id="{00000000-0008-0000-0000-00004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5" name="Text Box 799">
          <a:extLst>
            <a:ext uri="{FF2B5EF4-FFF2-40B4-BE49-F238E27FC236}">
              <a16:creationId xmlns="" xmlns:a16="http://schemas.microsoft.com/office/drawing/2014/main" id="{00000000-0008-0000-0000-00004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36" name="Text Box 800">
          <a:extLst>
            <a:ext uri="{FF2B5EF4-FFF2-40B4-BE49-F238E27FC236}">
              <a16:creationId xmlns="" xmlns:a16="http://schemas.microsoft.com/office/drawing/2014/main" id="{00000000-0008-0000-0000-000044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37" name="Text Box 801">
          <a:extLst>
            <a:ext uri="{FF2B5EF4-FFF2-40B4-BE49-F238E27FC236}">
              <a16:creationId xmlns="" xmlns:a16="http://schemas.microsoft.com/office/drawing/2014/main" id="{00000000-0008-0000-0000-000045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38" name="Text Box 802">
          <a:extLst>
            <a:ext uri="{FF2B5EF4-FFF2-40B4-BE49-F238E27FC236}">
              <a16:creationId xmlns="" xmlns:a16="http://schemas.microsoft.com/office/drawing/2014/main" id="{00000000-0008-0000-0000-000046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9" name="Text Box 803">
          <a:extLst>
            <a:ext uri="{FF2B5EF4-FFF2-40B4-BE49-F238E27FC236}">
              <a16:creationId xmlns="" xmlns:a16="http://schemas.microsoft.com/office/drawing/2014/main" id="{00000000-0008-0000-0000-00004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0" name="Text Box 804">
          <a:extLst>
            <a:ext uri="{FF2B5EF4-FFF2-40B4-BE49-F238E27FC236}">
              <a16:creationId xmlns="" xmlns:a16="http://schemas.microsoft.com/office/drawing/2014/main" id="{00000000-0008-0000-0000-00004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1" name="Text Box 805">
          <a:extLst>
            <a:ext uri="{FF2B5EF4-FFF2-40B4-BE49-F238E27FC236}">
              <a16:creationId xmlns="" xmlns:a16="http://schemas.microsoft.com/office/drawing/2014/main" id="{00000000-0008-0000-0000-00004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2" name="Text Box 806">
          <a:extLst>
            <a:ext uri="{FF2B5EF4-FFF2-40B4-BE49-F238E27FC236}">
              <a16:creationId xmlns="" xmlns:a16="http://schemas.microsoft.com/office/drawing/2014/main" id="{00000000-0008-0000-0000-00004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3" name="Text Box 807">
          <a:extLst>
            <a:ext uri="{FF2B5EF4-FFF2-40B4-BE49-F238E27FC236}">
              <a16:creationId xmlns="" xmlns:a16="http://schemas.microsoft.com/office/drawing/2014/main" id="{00000000-0008-0000-0000-00004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4" name="Text Box 808">
          <a:extLst>
            <a:ext uri="{FF2B5EF4-FFF2-40B4-BE49-F238E27FC236}">
              <a16:creationId xmlns="" xmlns:a16="http://schemas.microsoft.com/office/drawing/2014/main" id="{00000000-0008-0000-0000-00004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5" name="Text Box 868">
          <a:extLst>
            <a:ext uri="{FF2B5EF4-FFF2-40B4-BE49-F238E27FC236}">
              <a16:creationId xmlns="" xmlns:a16="http://schemas.microsoft.com/office/drawing/2014/main" id="{00000000-0008-0000-0000-00004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6" name="Text Box 869">
          <a:extLst>
            <a:ext uri="{FF2B5EF4-FFF2-40B4-BE49-F238E27FC236}">
              <a16:creationId xmlns="" xmlns:a16="http://schemas.microsoft.com/office/drawing/2014/main" id="{00000000-0008-0000-0000-00004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7" name="Text Box 870">
          <a:extLst>
            <a:ext uri="{FF2B5EF4-FFF2-40B4-BE49-F238E27FC236}">
              <a16:creationId xmlns="" xmlns:a16="http://schemas.microsoft.com/office/drawing/2014/main" id="{00000000-0008-0000-0000-00004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48" name="Text Box 871">
          <a:extLst>
            <a:ext uri="{FF2B5EF4-FFF2-40B4-BE49-F238E27FC236}">
              <a16:creationId xmlns="" xmlns:a16="http://schemas.microsoft.com/office/drawing/2014/main" id="{00000000-0008-0000-0000-000050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49" name="Text Box 872">
          <a:extLst>
            <a:ext uri="{FF2B5EF4-FFF2-40B4-BE49-F238E27FC236}">
              <a16:creationId xmlns="" xmlns:a16="http://schemas.microsoft.com/office/drawing/2014/main" id="{00000000-0008-0000-0000-000051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50" name="Text Box 873">
          <a:extLst>
            <a:ext uri="{FF2B5EF4-FFF2-40B4-BE49-F238E27FC236}">
              <a16:creationId xmlns="" xmlns:a16="http://schemas.microsoft.com/office/drawing/2014/main" id="{00000000-0008-0000-0000-000052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1" name="Text Box 874">
          <a:extLst>
            <a:ext uri="{FF2B5EF4-FFF2-40B4-BE49-F238E27FC236}">
              <a16:creationId xmlns="" xmlns:a16="http://schemas.microsoft.com/office/drawing/2014/main" id="{00000000-0008-0000-0000-00005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2" name="Text Box 875">
          <a:extLst>
            <a:ext uri="{FF2B5EF4-FFF2-40B4-BE49-F238E27FC236}">
              <a16:creationId xmlns="" xmlns:a16="http://schemas.microsoft.com/office/drawing/2014/main" id="{00000000-0008-0000-0000-00005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3" name="Text Box 876">
          <a:extLst>
            <a:ext uri="{FF2B5EF4-FFF2-40B4-BE49-F238E27FC236}">
              <a16:creationId xmlns="" xmlns:a16="http://schemas.microsoft.com/office/drawing/2014/main" id="{00000000-0008-0000-0000-00005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4" name="Text Box 877">
          <a:extLst>
            <a:ext uri="{FF2B5EF4-FFF2-40B4-BE49-F238E27FC236}">
              <a16:creationId xmlns="" xmlns:a16="http://schemas.microsoft.com/office/drawing/2014/main" id="{00000000-0008-0000-0000-00005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5" name="Text Box 878">
          <a:extLst>
            <a:ext uri="{FF2B5EF4-FFF2-40B4-BE49-F238E27FC236}">
              <a16:creationId xmlns="" xmlns:a16="http://schemas.microsoft.com/office/drawing/2014/main" id="{00000000-0008-0000-0000-00005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6" name="Text Box 879">
          <a:extLst>
            <a:ext uri="{FF2B5EF4-FFF2-40B4-BE49-F238E27FC236}">
              <a16:creationId xmlns="" xmlns:a16="http://schemas.microsoft.com/office/drawing/2014/main" id="{00000000-0008-0000-0000-00005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7" name="Text Box 939">
          <a:extLst>
            <a:ext uri="{FF2B5EF4-FFF2-40B4-BE49-F238E27FC236}">
              <a16:creationId xmlns="" xmlns:a16="http://schemas.microsoft.com/office/drawing/2014/main" id="{00000000-0008-0000-0000-00005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8" name="Text Box 940">
          <a:extLst>
            <a:ext uri="{FF2B5EF4-FFF2-40B4-BE49-F238E27FC236}">
              <a16:creationId xmlns="" xmlns:a16="http://schemas.microsoft.com/office/drawing/2014/main" id="{00000000-0008-0000-0000-00005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9" name="Text Box 941">
          <a:extLst>
            <a:ext uri="{FF2B5EF4-FFF2-40B4-BE49-F238E27FC236}">
              <a16:creationId xmlns="" xmlns:a16="http://schemas.microsoft.com/office/drawing/2014/main" id="{00000000-0008-0000-0000-00005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60" name="Text Box 942">
          <a:extLst>
            <a:ext uri="{FF2B5EF4-FFF2-40B4-BE49-F238E27FC236}">
              <a16:creationId xmlns="" xmlns:a16="http://schemas.microsoft.com/office/drawing/2014/main" id="{00000000-0008-0000-0000-00005C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1" name="Text Box 944">
          <a:extLst>
            <a:ext uri="{FF2B5EF4-FFF2-40B4-BE49-F238E27FC236}">
              <a16:creationId xmlns="" xmlns:a16="http://schemas.microsoft.com/office/drawing/2014/main" id="{00000000-0008-0000-0000-00005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2" name="Text Box 945">
          <a:extLst>
            <a:ext uri="{FF2B5EF4-FFF2-40B4-BE49-F238E27FC236}">
              <a16:creationId xmlns="" xmlns:a16="http://schemas.microsoft.com/office/drawing/2014/main" id="{00000000-0008-0000-0000-00005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3" name="Text Box 946">
          <a:extLst>
            <a:ext uri="{FF2B5EF4-FFF2-40B4-BE49-F238E27FC236}">
              <a16:creationId xmlns="" xmlns:a16="http://schemas.microsoft.com/office/drawing/2014/main" id="{00000000-0008-0000-0000-00005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4" name="Text Box 947">
          <a:extLst>
            <a:ext uri="{FF2B5EF4-FFF2-40B4-BE49-F238E27FC236}">
              <a16:creationId xmlns="" xmlns:a16="http://schemas.microsoft.com/office/drawing/2014/main" id="{00000000-0008-0000-0000-00006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5" name="Text Box 948">
          <a:extLst>
            <a:ext uri="{FF2B5EF4-FFF2-40B4-BE49-F238E27FC236}">
              <a16:creationId xmlns="" xmlns:a16="http://schemas.microsoft.com/office/drawing/2014/main" id="{00000000-0008-0000-0000-00006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6" name="Text Box 949">
          <a:extLst>
            <a:ext uri="{FF2B5EF4-FFF2-40B4-BE49-F238E27FC236}">
              <a16:creationId xmlns="" xmlns:a16="http://schemas.microsoft.com/office/drawing/2014/main" id="{00000000-0008-0000-0000-00006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7" name="Text Box 1006">
          <a:extLst>
            <a:ext uri="{FF2B5EF4-FFF2-40B4-BE49-F238E27FC236}">
              <a16:creationId xmlns="" xmlns:a16="http://schemas.microsoft.com/office/drawing/2014/main" id="{00000000-0008-0000-0000-00006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8" name="Text Box 1007">
          <a:extLst>
            <a:ext uri="{FF2B5EF4-FFF2-40B4-BE49-F238E27FC236}">
              <a16:creationId xmlns="" xmlns:a16="http://schemas.microsoft.com/office/drawing/2014/main" id="{00000000-0008-0000-0000-00006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9" name="Text Box 1008">
          <a:extLst>
            <a:ext uri="{FF2B5EF4-FFF2-40B4-BE49-F238E27FC236}">
              <a16:creationId xmlns="" xmlns:a16="http://schemas.microsoft.com/office/drawing/2014/main" id="{00000000-0008-0000-0000-00006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0" name="Text Box 1011">
          <a:extLst>
            <a:ext uri="{FF2B5EF4-FFF2-40B4-BE49-F238E27FC236}">
              <a16:creationId xmlns="" xmlns:a16="http://schemas.microsoft.com/office/drawing/2014/main" id="{00000000-0008-0000-0000-00006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1" name="Text Box 1012">
          <a:extLst>
            <a:ext uri="{FF2B5EF4-FFF2-40B4-BE49-F238E27FC236}">
              <a16:creationId xmlns="" xmlns:a16="http://schemas.microsoft.com/office/drawing/2014/main" id="{00000000-0008-0000-0000-00006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2" name="Text Box 1013">
          <a:extLst>
            <a:ext uri="{FF2B5EF4-FFF2-40B4-BE49-F238E27FC236}">
              <a16:creationId xmlns="" xmlns:a16="http://schemas.microsoft.com/office/drawing/2014/main" id="{00000000-0008-0000-0000-00006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3" name="Text Box 1014">
          <a:extLst>
            <a:ext uri="{FF2B5EF4-FFF2-40B4-BE49-F238E27FC236}">
              <a16:creationId xmlns="" xmlns:a16="http://schemas.microsoft.com/office/drawing/2014/main" id="{00000000-0008-0000-0000-00006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4" name="Text Box 1015">
          <a:extLst>
            <a:ext uri="{FF2B5EF4-FFF2-40B4-BE49-F238E27FC236}">
              <a16:creationId xmlns="" xmlns:a16="http://schemas.microsoft.com/office/drawing/2014/main" id="{00000000-0008-0000-0000-00006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5" name="Text Box 1016">
          <a:extLst>
            <a:ext uri="{FF2B5EF4-FFF2-40B4-BE49-F238E27FC236}">
              <a16:creationId xmlns="" xmlns:a16="http://schemas.microsoft.com/office/drawing/2014/main" id="{00000000-0008-0000-0000-00006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6" name="Text Box 1066">
          <a:extLst>
            <a:ext uri="{FF2B5EF4-FFF2-40B4-BE49-F238E27FC236}">
              <a16:creationId xmlns="" xmlns:a16="http://schemas.microsoft.com/office/drawing/2014/main" id="{00000000-0008-0000-0000-00006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7" name="Text Box 1067">
          <a:extLst>
            <a:ext uri="{FF2B5EF4-FFF2-40B4-BE49-F238E27FC236}">
              <a16:creationId xmlns="" xmlns:a16="http://schemas.microsoft.com/office/drawing/2014/main" id="{00000000-0008-0000-0000-00006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8" name="Text Box 1068">
          <a:extLst>
            <a:ext uri="{FF2B5EF4-FFF2-40B4-BE49-F238E27FC236}">
              <a16:creationId xmlns="" xmlns:a16="http://schemas.microsoft.com/office/drawing/2014/main" id="{00000000-0008-0000-0000-00006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9" name="Text Box 1070">
          <a:extLst>
            <a:ext uri="{FF2B5EF4-FFF2-40B4-BE49-F238E27FC236}">
              <a16:creationId xmlns="" xmlns:a16="http://schemas.microsoft.com/office/drawing/2014/main" id="{00000000-0008-0000-0000-00006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80" name="Text Box 1071">
          <a:extLst>
            <a:ext uri="{FF2B5EF4-FFF2-40B4-BE49-F238E27FC236}">
              <a16:creationId xmlns="" xmlns:a16="http://schemas.microsoft.com/office/drawing/2014/main" id="{00000000-0008-0000-0000-00007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81" name="Text Box 1072">
          <a:extLst>
            <a:ext uri="{FF2B5EF4-FFF2-40B4-BE49-F238E27FC236}">
              <a16:creationId xmlns="" xmlns:a16="http://schemas.microsoft.com/office/drawing/2014/main" id="{00000000-0008-0000-0000-00007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82" name="Text Box 1073">
          <a:extLst>
            <a:ext uri="{FF2B5EF4-FFF2-40B4-BE49-F238E27FC236}">
              <a16:creationId xmlns="" xmlns:a16="http://schemas.microsoft.com/office/drawing/2014/main" id="{00000000-0008-0000-0000-00007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83" name="Text Box 1074">
          <a:extLst>
            <a:ext uri="{FF2B5EF4-FFF2-40B4-BE49-F238E27FC236}">
              <a16:creationId xmlns="" xmlns:a16="http://schemas.microsoft.com/office/drawing/2014/main" id="{00000000-0008-0000-0000-00007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84" name="Text Box 629">
          <a:extLst>
            <a:ext uri="{FF2B5EF4-FFF2-40B4-BE49-F238E27FC236}">
              <a16:creationId xmlns="" xmlns:a16="http://schemas.microsoft.com/office/drawing/2014/main" id="{00000000-0008-0000-0000-00007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85" name="Text Box 630">
          <a:extLst>
            <a:ext uri="{FF2B5EF4-FFF2-40B4-BE49-F238E27FC236}">
              <a16:creationId xmlns="" xmlns:a16="http://schemas.microsoft.com/office/drawing/2014/main" id="{00000000-0008-0000-0000-00007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86" name="Text Box 631">
          <a:extLst>
            <a:ext uri="{FF2B5EF4-FFF2-40B4-BE49-F238E27FC236}">
              <a16:creationId xmlns="" xmlns:a16="http://schemas.microsoft.com/office/drawing/2014/main" id="{00000000-0008-0000-0000-00007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87" name="Text Box 632">
          <a:extLst>
            <a:ext uri="{FF2B5EF4-FFF2-40B4-BE49-F238E27FC236}">
              <a16:creationId xmlns="" xmlns:a16="http://schemas.microsoft.com/office/drawing/2014/main" id="{00000000-0008-0000-0000-00007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88" name="Text Box 633">
          <a:extLst>
            <a:ext uri="{FF2B5EF4-FFF2-40B4-BE49-F238E27FC236}">
              <a16:creationId xmlns="" xmlns:a16="http://schemas.microsoft.com/office/drawing/2014/main" id="{00000000-0008-0000-0000-00007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89" name="Text Box 634">
          <a:extLst>
            <a:ext uri="{FF2B5EF4-FFF2-40B4-BE49-F238E27FC236}">
              <a16:creationId xmlns="" xmlns:a16="http://schemas.microsoft.com/office/drawing/2014/main" id="{00000000-0008-0000-0000-00007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90" name="Text Box 635">
          <a:extLst>
            <a:ext uri="{FF2B5EF4-FFF2-40B4-BE49-F238E27FC236}">
              <a16:creationId xmlns="" xmlns:a16="http://schemas.microsoft.com/office/drawing/2014/main" id="{00000000-0008-0000-0000-00007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91" name="Text Box 636">
          <a:extLst>
            <a:ext uri="{FF2B5EF4-FFF2-40B4-BE49-F238E27FC236}">
              <a16:creationId xmlns="" xmlns:a16="http://schemas.microsoft.com/office/drawing/2014/main" id="{00000000-0008-0000-0000-00007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92" name="Text Box 637">
          <a:extLst>
            <a:ext uri="{FF2B5EF4-FFF2-40B4-BE49-F238E27FC236}">
              <a16:creationId xmlns="" xmlns:a16="http://schemas.microsoft.com/office/drawing/2014/main" id="{00000000-0008-0000-0000-00007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93" name="Text Box 797">
          <a:extLst>
            <a:ext uri="{FF2B5EF4-FFF2-40B4-BE49-F238E27FC236}">
              <a16:creationId xmlns="" xmlns:a16="http://schemas.microsoft.com/office/drawing/2014/main" id="{00000000-0008-0000-0000-00007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94" name="Text Box 798">
          <a:extLst>
            <a:ext uri="{FF2B5EF4-FFF2-40B4-BE49-F238E27FC236}">
              <a16:creationId xmlns="" xmlns:a16="http://schemas.microsoft.com/office/drawing/2014/main" id="{00000000-0008-0000-0000-00007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95" name="Text Box 799">
          <a:extLst>
            <a:ext uri="{FF2B5EF4-FFF2-40B4-BE49-F238E27FC236}">
              <a16:creationId xmlns="" xmlns:a16="http://schemas.microsoft.com/office/drawing/2014/main" id="{00000000-0008-0000-0000-00007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896" name="Text Box 800">
          <a:extLst>
            <a:ext uri="{FF2B5EF4-FFF2-40B4-BE49-F238E27FC236}">
              <a16:creationId xmlns="" xmlns:a16="http://schemas.microsoft.com/office/drawing/2014/main" id="{00000000-0008-0000-0000-000080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897" name="Text Box 801">
          <a:extLst>
            <a:ext uri="{FF2B5EF4-FFF2-40B4-BE49-F238E27FC236}">
              <a16:creationId xmlns="" xmlns:a16="http://schemas.microsoft.com/office/drawing/2014/main" id="{00000000-0008-0000-0000-000081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898" name="Text Box 802">
          <a:extLst>
            <a:ext uri="{FF2B5EF4-FFF2-40B4-BE49-F238E27FC236}">
              <a16:creationId xmlns="" xmlns:a16="http://schemas.microsoft.com/office/drawing/2014/main" id="{00000000-0008-0000-0000-000082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899" name="Text Box 803">
          <a:extLst>
            <a:ext uri="{FF2B5EF4-FFF2-40B4-BE49-F238E27FC236}">
              <a16:creationId xmlns="" xmlns:a16="http://schemas.microsoft.com/office/drawing/2014/main" id="{00000000-0008-0000-0000-00008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00" name="Text Box 804">
          <a:extLst>
            <a:ext uri="{FF2B5EF4-FFF2-40B4-BE49-F238E27FC236}">
              <a16:creationId xmlns="" xmlns:a16="http://schemas.microsoft.com/office/drawing/2014/main" id="{00000000-0008-0000-0000-00008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01" name="Text Box 805">
          <a:extLst>
            <a:ext uri="{FF2B5EF4-FFF2-40B4-BE49-F238E27FC236}">
              <a16:creationId xmlns="" xmlns:a16="http://schemas.microsoft.com/office/drawing/2014/main" id="{00000000-0008-0000-0000-00008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02" name="Text Box 806">
          <a:extLst>
            <a:ext uri="{FF2B5EF4-FFF2-40B4-BE49-F238E27FC236}">
              <a16:creationId xmlns="" xmlns:a16="http://schemas.microsoft.com/office/drawing/2014/main" id="{00000000-0008-0000-0000-00008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03" name="Text Box 807">
          <a:extLst>
            <a:ext uri="{FF2B5EF4-FFF2-40B4-BE49-F238E27FC236}">
              <a16:creationId xmlns="" xmlns:a16="http://schemas.microsoft.com/office/drawing/2014/main" id="{00000000-0008-0000-0000-00008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04" name="Text Box 808">
          <a:extLst>
            <a:ext uri="{FF2B5EF4-FFF2-40B4-BE49-F238E27FC236}">
              <a16:creationId xmlns="" xmlns:a16="http://schemas.microsoft.com/office/drawing/2014/main" id="{00000000-0008-0000-0000-00008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05" name="Text Box 868">
          <a:extLst>
            <a:ext uri="{FF2B5EF4-FFF2-40B4-BE49-F238E27FC236}">
              <a16:creationId xmlns="" xmlns:a16="http://schemas.microsoft.com/office/drawing/2014/main" id="{00000000-0008-0000-0000-00008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06" name="Text Box 869">
          <a:extLst>
            <a:ext uri="{FF2B5EF4-FFF2-40B4-BE49-F238E27FC236}">
              <a16:creationId xmlns="" xmlns:a16="http://schemas.microsoft.com/office/drawing/2014/main" id="{00000000-0008-0000-0000-00008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07" name="Text Box 870">
          <a:extLst>
            <a:ext uri="{FF2B5EF4-FFF2-40B4-BE49-F238E27FC236}">
              <a16:creationId xmlns="" xmlns:a16="http://schemas.microsoft.com/office/drawing/2014/main" id="{00000000-0008-0000-0000-00008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08" name="Text Box 871">
          <a:extLst>
            <a:ext uri="{FF2B5EF4-FFF2-40B4-BE49-F238E27FC236}">
              <a16:creationId xmlns="" xmlns:a16="http://schemas.microsoft.com/office/drawing/2014/main" id="{00000000-0008-0000-0000-00008C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09" name="Text Box 872">
          <a:extLst>
            <a:ext uri="{FF2B5EF4-FFF2-40B4-BE49-F238E27FC236}">
              <a16:creationId xmlns="" xmlns:a16="http://schemas.microsoft.com/office/drawing/2014/main" id="{00000000-0008-0000-0000-00008D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10" name="Text Box 873">
          <a:extLst>
            <a:ext uri="{FF2B5EF4-FFF2-40B4-BE49-F238E27FC236}">
              <a16:creationId xmlns="" xmlns:a16="http://schemas.microsoft.com/office/drawing/2014/main" id="{00000000-0008-0000-0000-00008E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11" name="Text Box 874">
          <a:extLst>
            <a:ext uri="{FF2B5EF4-FFF2-40B4-BE49-F238E27FC236}">
              <a16:creationId xmlns="" xmlns:a16="http://schemas.microsoft.com/office/drawing/2014/main" id="{00000000-0008-0000-0000-00008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12" name="Text Box 875">
          <a:extLst>
            <a:ext uri="{FF2B5EF4-FFF2-40B4-BE49-F238E27FC236}">
              <a16:creationId xmlns="" xmlns:a16="http://schemas.microsoft.com/office/drawing/2014/main" id="{00000000-0008-0000-0000-00009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13" name="Text Box 876">
          <a:extLst>
            <a:ext uri="{FF2B5EF4-FFF2-40B4-BE49-F238E27FC236}">
              <a16:creationId xmlns="" xmlns:a16="http://schemas.microsoft.com/office/drawing/2014/main" id="{00000000-0008-0000-0000-00009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14" name="Text Box 877">
          <a:extLst>
            <a:ext uri="{FF2B5EF4-FFF2-40B4-BE49-F238E27FC236}">
              <a16:creationId xmlns="" xmlns:a16="http://schemas.microsoft.com/office/drawing/2014/main" id="{00000000-0008-0000-0000-00009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15" name="Text Box 878">
          <a:extLst>
            <a:ext uri="{FF2B5EF4-FFF2-40B4-BE49-F238E27FC236}">
              <a16:creationId xmlns="" xmlns:a16="http://schemas.microsoft.com/office/drawing/2014/main" id="{00000000-0008-0000-0000-00009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16" name="Text Box 879">
          <a:extLst>
            <a:ext uri="{FF2B5EF4-FFF2-40B4-BE49-F238E27FC236}">
              <a16:creationId xmlns="" xmlns:a16="http://schemas.microsoft.com/office/drawing/2014/main" id="{00000000-0008-0000-0000-00009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17" name="Text Box 939">
          <a:extLst>
            <a:ext uri="{FF2B5EF4-FFF2-40B4-BE49-F238E27FC236}">
              <a16:creationId xmlns="" xmlns:a16="http://schemas.microsoft.com/office/drawing/2014/main" id="{00000000-0008-0000-0000-00009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18" name="Text Box 940">
          <a:extLst>
            <a:ext uri="{FF2B5EF4-FFF2-40B4-BE49-F238E27FC236}">
              <a16:creationId xmlns="" xmlns:a16="http://schemas.microsoft.com/office/drawing/2014/main" id="{00000000-0008-0000-0000-00009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19" name="Text Box 941">
          <a:extLst>
            <a:ext uri="{FF2B5EF4-FFF2-40B4-BE49-F238E27FC236}">
              <a16:creationId xmlns="" xmlns:a16="http://schemas.microsoft.com/office/drawing/2014/main" id="{00000000-0008-0000-0000-00009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20" name="Text Box 942">
          <a:extLst>
            <a:ext uri="{FF2B5EF4-FFF2-40B4-BE49-F238E27FC236}">
              <a16:creationId xmlns="" xmlns:a16="http://schemas.microsoft.com/office/drawing/2014/main" id="{00000000-0008-0000-0000-000098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21" name="Text Box 943">
          <a:extLst>
            <a:ext uri="{FF2B5EF4-FFF2-40B4-BE49-F238E27FC236}">
              <a16:creationId xmlns="" xmlns:a16="http://schemas.microsoft.com/office/drawing/2014/main" id="{00000000-0008-0000-0000-000099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22" name="Text Box 944">
          <a:extLst>
            <a:ext uri="{FF2B5EF4-FFF2-40B4-BE49-F238E27FC236}">
              <a16:creationId xmlns="" xmlns:a16="http://schemas.microsoft.com/office/drawing/2014/main" id="{00000000-0008-0000-0000-00009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23" name="Text Box 945">
          <a:extLst>
            <a:ext uri="{FF2B5EF4-FFF2-40B4-BE49-F238E27FC236}">
              <a16:creationId xmlns="" xmlns:a16="http://schemas.microsoft.com/office/drawing/2014/main" id="{00000000-0008-0000-0000-00009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24" name="Text Box 946">
          <a:extLst>
            <a:ext uri="{FF2B5EF4-FFF2-40B4-BE49-F238E27FC236}">
              <a16:creationId xmlns="" xmlns:a16="http://schemas.microsoft.com/office/drawing/2014/main" id="{00000000-0008-0000-0000-00009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25" name="Text Box 947">
          <a:extLst>
            <a:ext uri="{FF2B5EF4-FFF2-40B4-BE49-F238E27FC236}">
              <a16:creationId xmlns="" xmlns:a16="http://schemas.microsoft.com/office/drawing/2014/main" id="{00000000-0008-0000-0000-00009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26" name="Text Box 948">
          <a:extLst>
            <a:ext uri="{FF2B5EF4-FFF2-40B4-BE49-F238E27FC236}">
              <a16:creationId xmlns="" xmlns:a16="http://schemas.microsoft.com/office/drawing/2014/main" id="{00000000-0008-0000-0000-00009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27" name="Text Box 949">
          <a:extLst>
            <a:ext uri="{FF2B5EF4-FFF2-40B4-BE49-F238E27FC236}">
              <a16:creationId xmlns="" xmlns:a16="http://schemas.microsoft.com/office/drawing/2014/main" id="{00000000-0008-0000-0000-00009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28" name="Text Box 1006">
          <a:extLst>
            <a:ext uri="{FF2B5EF4-FFF2-40B4-BE49-F238E27FC236}">
              <a16:creationId xmlns="" xmlns:a16="http://schemas.microsoft.com/office/drawing/2014/main" id="{00000000-0008-0000-0000-0000A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29" name="Text Box 1007">
          <a:extLst>
            <a:ext uri="{FF2B5EF4-FFF2-40B4-BE49-F238E27FC236}">
              <a16:creationId xmlns="" xmlns:a16="http://schemas.microsoft.com/office/drawing/2014/main" id="{00000000-0008-0000-0000-0000A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30" name="Text Box 1008">
          <a:extLst>
            <a:ext uri="{FF2B5EF4-FFF2-40B4-BE49-F238E27FC236}">
              <a16:creationId xmlns="" xmlns:a16="http://schemas.microsoft.com/office/drawing/2014/main" id="{00000000-0008-0000-0000-0000A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31" name="Text Box 1009">
          <a:extLst>
            <a:ext uri="{FF2B5EF4-FFF2-40B4-BE49-F238E27FC236}">
              <a16:creationId xmlns="" xmlns:a16="http://schemas.microsoft.com/office/drawing/2014/main" id="{00000000-0008-0000-0000-0000A3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32" name="Text Box 1011">
          <a:extLst>
            <a:ext uri="{FF2B5EF4-FFF2-40B4-BE49-F238E27FC236}">
              <a16:creationId xmlns="" xmlns:a16="http://schemas.microsoft.com/office/drawing/2014/main" id="{00000000-0008-0000-0000-0000A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33" name="Text Box 1012">
          <a:extLst>
            <a:ext uri="{FF2B5EF4-FFF2-40B4-BE49-F238E27FC236}">
              <a16:creationId xmlns="" xmlns:a16="http://schemas.microsoft.com/office/drawing/2014/main" id="{00000000-0008-0000-0000-0000A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34" name="Text Box 1013">
          <a:extLst>
            <a:ext uri="{FF2B5EF4-FFF2-40B4-BE49-F238E27FC236}">
              <a16:creationId xmlns="" xmlns:a16="http://schemas.microsoft.com/office/drawing/2014/main" id="{00000000-0008-0000-0000-0000A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35" name="Text Box 1014">
          <a:extLst>
            <a:ext uri="{FF2B5EF4-FFF2-40B4-BE49-F238E27FC236}">
              <a16:creationId xmlns="" xmlns:a16="http://schemas.microsoft.com/office/drawing/2014/main" id="{00000000-0008-0000-0000-0000A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36" name="Text Box 1015">
          <a:extLst>
            <a:ext uri="{FF2B5EF4-FFF2-40B4-BE49-F238E27FC236}">
              <a16:creationId xmlns="" xmlns:a16="http://schemas.microsoft.com/office/drawing/2014/main" id="{00000000-0008-0000-0000-0000A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37" name="Text Box 1016">
          <a:extLst>
            <a:ext uri="{FF2B5EF4-FFF2-40B4-BE49-F238E27FC236}">
              <a16:creationId xmlns="" xmlns:a16="http://schemas.microsoft.com/office/drawing/2014/main" id="{00000000-0008-0000-0000-0000A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38" name="Text Box 1066">
          <a:extLst>
            <a:ext uri="{FF2B5EF4-FFF2-40B4-BE49-F238E27FC236}">
              <a16:creationId xmlns="" xmlns:a16="http://schemas.microsoft.com/office/drawing/2014/main" id="{00000000-0008-0000-0000-0000A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39" name="Text Box 1067">
          <a:extLst>
            <a:ext uri="{FF2B5EF4-FFF2-40B4-BE49-F238E27FC236}">
              <a16:creationId xmlns="" xmlns:a16="http://schemas.microsoft.com/office/drawing/2014/main" id="{00000000-0008-0000-0000-0000A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40" name="Text Box 1068">
          <a:extLst>
            <a:ext uri="{FF2B5EF4-FFF2-40B4-BE49-F238E27FC236}">
              <a16:creationId xmlns="" xmlns:a16="http://schemas.microsoft.com/office/drawing/2014/main" id="{00000000-0008-0000-0000-0000A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41" name="Text Box 1070">
          <a:extLst>
            <a:ext uri="{FF2B5EF4-FFF2-40B4-BE49-F238E27FC236}">
              <a16:creationId xmlns="" xmlns:a16="http://schemas.microsoft.com/office/drawing/2014/main" id="{00000000-0008-0000-0000-0000A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42" name="Text Box 1071">
          <a:extLst>
            <a:ext uri="{FF2B5EF4-FFF2-40B4-BE49-F238E27FC236}">
              <a16:creationId xmlns="" xmlns:a16="http://schemas.microsoft.com/office/drawing/2014/main" id="{00000000-0008-0000-0000-0000A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43" name="Text Box 1072">
          <a:extLst>
            <a:ext uri="{FF2B5EF4-FFF2-40B4-BE49-F238E27FC236}">
              <a16:creationId xmlns="" xmlns:a16="http://schemas.microsoft.com/office/drawing/2014/main" id="{00000000-0008-0000-0000-0000A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44" name="Text Box 1073">
          <a:extLst>
            <a:ext uri="{FF2B5EF4-FFF2-40B4-BE49-F238E27FC236}">
              <a16:creationId xmlns="" xmlns:a16="http://schemas.microsoft.com/office/drawing/2014/main" id="{00000000-0008-0000-0000-0000B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45" name="Text Box 1074">
          <a:extLst>
            <a:ext uri="{FF2B5EF4-FFF2-40B4-BE49-F238E27FC236}">
              <a16:creationId xmlns="" xmlns:a16="http://schemas.microsoft.com/office/drawing/2014/main" id="{00000000-0008-0000-0000-0000B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46" name="Text Box 629">
          <a:extLst>
            <a:ext uri="{FF2B5EF4-FFF2-40B4-BE49-F238E27FC236}">
              <a16:creationId xmlns="" xmlns:a16="http://schemas.microsoft.com/office/drawing/2014/main" id="{00000000-0008-0000-0000-0000B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47" name="Text Box 630">
          <a:extLst>
            <a:ext uri="{FF2B5EF4-FFF2-40B4-BE49-F238E27FC236}">
              <a16:creationId xmlns="" xmlns:a16="http://schemas.microsoft.com/office/drawing/2014/main" id="{00000000-0008-0000-0000-0000B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48" name="Text Box 631">
          <a:extLst>
            <a:ext uri="{FF2B5EF4-FFF2-40B4-BE49-F238E27FC236}">
              <a16:creationId xmlns="" xmlns:a16="http://schemas.microsoft.com/office/drawing/2014/main" id="{00000000-0008-0000-0000-0000B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49" name="Text Box 632">
          <a:extLst>
            <a:ext uri="{FF2B5EF4-FFF2-40B4-BE49-F238E27FC236}">
              <a16:creationId xmlns="" xmlns:a16="http://schemas.microsoft.com/office/drawing/2014/main" id="{00000000-0008-0000-0000-0000B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50" name="Text Box 633">
          <a:extLst>
            <a:ext uri="{FF2B5EF4-FFF2-40B4-BE49-F238E27FC236}">
              <a16:creationId xmlns="" xmlns:a16="http://schemas.microsoft.com/office/drawing/2014/main" id="{00000000-0008-0000-0000-0000B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51" name="Text Box 634">
          <a:extLst>
            <a:ext uri="{FF2B5EF4-FFF2-40B4-BE49-F238E27FC236}">
              <a16:creationId xmlns="" xmlns:a16="http://schemas.microsoft.com/office/drawing/2014/main" id="{00000000-0008-0000-0000-0000B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52" name="Text Box 635">
          <a:extLst>
            <a:ext uri="{FF2B5EF4-FFF2-40B4-BE49-F238E27FC236}">
              <a16:creationId xmlns="" xmlns:a16="http://schemas.microsoft.com/office/drawing/2014/main" id="{00000000-0008-0000-0000-0000B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53" name="Text Box 636">
          <a:extLst>
            <a:ext uri="{FF2B5EF4-FFF2-40B4-BE49-F238E27FC236}">
              <a16:creationId xmlns="" xmlns:a16="http://schemas.microsoft.com/office/drawing/2014/main" id="{00000000-0008-0000-0000-0000B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54" name="Text Box 637">
          <a:extLst>
            <a:ext uri="{FF2B5EF4-FFF2-40B4-BE49-F238E27FC236}">
              <a16:creationId xmlns="" xmlns:a16="http://schemas.microsoft.com/office/drawing/2014/main" id="{00000000-0008-0000-0000-0000B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55" name="Text Box 797">
          <a:extLst>
            <a:ext uri="{FF2B5EF4-FFF2-40B4-BE49-F238E27FC236}">
              <a16:creationId xmlns="" xmlns:a16="http://schemas.microsoft.com/office/drawing/2014/main" id="{00000000-0008-0000-0000-0000B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56" name="Text Box 798">
          <a:extLst>
            <a:ext uri="{FF2B5EF4-FFF2-40B4-BE49-F238E27FC236}">
              <a16:creationId xmlns="" xmlns:a16="http://schemas.microsoft.com/office/drawing/2014/main" id="{00000000-0008-0000-0000-0000B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57" name="Text Box 799">
          <a:extLst>
            <a:ext uri="{FF2B5EF4-FFF2-40B4-BE49-F238E27FC236}">
              <a16:creationId xmlns="" xmlns:a16="http://schemas.microsoft.com/office/drawing/2014/main" id="{00000000-0008-0000-0000-0000B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58" name="Text Box 800">
          <a:extLst>
            <a:ext uri="{FF2B5EF4-FFF2-40B4-BE49-F238E27FC236}">
              <a16:creationId xmlns="" xmlns:a16="http://schemas.microsoft.com/office/drawing/2014/main" id="{00000000-0008-0000-0000-0000BE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59" name="Text Box 801">
          <a:extLst>
            <a:ext uri="{FF2B5EF4-FFF2-40B4-BE49-F238E27FC236}">
              <a16:creationId xmlns="" xmlns:a16="http://schemas.microsoft.com/office/drawing/2014/main" id="{00000000-0008-0000-0000-0000BF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60" name="Text Box 802">
          <a:extLst>
            <a:ext uri="{FF2B5EF4-FFF2-40B4-BE49-F238E27FC236}">
              <a16:creationId xmlns="" xmlns:a16="http://schemas.microsoft.com/office/drawing/2014/main" id="{00000000-0008-0000-0000-0000C0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61" name="Text Box 803">
          <a:extLst>
            <a:ext uri="{FF2B5EF4-FFF2-40B4-BE49-F238E27FC236}">
              <a16:creationId xmlns="" xmlns:a16="http://schemas.microsoft.com/office/drawing/2014/main" id="{00000000-0008-0000-0000-0000C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62" name="Text Box 804">
          <a:extLst>
            <a:ext uri="{FF2B5EF4-FFF2-40B4-BE49-F238E27FC236}">
              <a16:creationId xmlns="" xmlns:a16="http://schemas.microsoft.com/office/drawing/2014/main" id="{00000000-0008-0000-0000-0000C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63" name="Text Box 805">
          <a:extLst>
            <a:ext uri="{FF2B5EF4-FFF2-40B4-BE49-F238E27FC236}">
              <a16:creationId xmlns="" xmlns:a16="http://schemas.microsoft.com/office/drawing/2014/main" id="{00000000-0008-0000-0000-0000C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64" name="Text Box 806">
          <a:extLst>
            <a:ext uri="{FF2B5EF4-FFF2-40B4-BE49-F238E27FC236}">
              <a16:creationId xmlns="" xmlns:a16="http://schemas.microsoft.com/office/drawing/2014/main" id="{00000000-0008-0000-0000-0000C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65" name="Text Box 807">
          <a:extLst>
            <a:ext uri="{FF2B5EF4-FFF2-40B4-BE49-F238E27FC236}">
              <a16:creationId xmlns="" xmlns:a16="http://schemas.microsoft.com/office/drawing/2014/main" id="{00000000-0008-0000-0000-0000C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66" name="Text Box 808">
          <a:extLst>
            <a:ext uri="{FF2B5EF4-FFF2-40B4-BE49-F238E27FC236}">
              <a16:creationId xmlns="" xmlns:a16="http://schemas.microsoft.com/office/drawing/2014/main" id="{00000000-0008-0000-0000-0000C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67" name="Text Box 868">
          <a:extLst>
            <a:ext uri="{FF2B5EF4-FFF2-40B4-BE49-F238E27FC236}">
              <a16:creationId xmlns="" xmlns:a16="http://schemas.microsoft.com/office/drawing/2014/main" id="{00000000-0008-0000-0000-0000C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68" name="Text Box 869">
          <a:extLst>
            <a:ext uri="{FF2B5EF4-FFF2-40B4-BE49-F238E27FC236}">
              <a16:creationId xmlns="" xmlns:a16="http://schemas.microsoft.com/office/drawing/2014/main" id="{00000000-0008-0000-0000-0000C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69" name="Text Box 870">
          <a:extLst>
            <a:ext uri="{FF2B5EF4-FFF2-40B4-BE49-F238E27FC236}">
              <a16:creationId xmlns="" xmlns:a16="http://schemas.microsoft.com/office/drawing/2014/main" id="{00000000-0008-0000-0000-0000C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70" name="Text Box 871">
          <a:extLst>
            <a:ext uri="{FF2B5EF4-FFF2-40B4-BE49-F238E27FC236}">
              <a16:creationId xmlns="" xmlns:a16="http://schemas.microsoft.com/office/drawing/2014/main" id="{00000000-0008-0000-0000-0000CA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71" name="Text Box 872">
          <a:extLst>
            <a:ext uri="{FF2B5EF4-FFF2-40B4-BE49-F238E27FC236}">
              <a16:creationId xmlns="" xmlns:a16="http://schemas.microsoft.com/office/drawing/2014/main" id="{00000000-0008-0000-0000-0000CB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72" name="Text Box 873">
          <a:extLst>
            <a:ext uri="{FF2B5EF4-FFF2-40B4-BE49-F238E27FC236}">
              <a16:creationId xmlns="" xmlns:a16="http://schemas.microsoft.com/office/drawing/2014/main" id="{00000000-0008-0000-0000-0000CC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73" name="Text Box 874">
          <a:extLst>
            <a:ext uri="{FF2B5EF4-FFF2-40B4-BE49-F238E27FC236}">
              <a16:creationId xmlns="" xmlns:a16="http://schemas.microsoft.com/office/drawing/2014/main" id="{00000000-0008-0000-0000-0000C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74" name="Text Box 875">
          <a:extLst>
            <a:ext uri="{FF2B5EF4-FFF2-40B4-BE49-F238E27FC236}">
              <a16:creationId xmlns="" xmlns:a16="http://schemas.microsoft.com/office/drawing/2014/main" id="{00000000-0008-0000-0000-0000C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75" name="Text Box 876">
          <a:extLst>
            <a:ext uri="{FF2B5EF4-FFF2-40B4-BE49-F238E27FC236}">
              <a16:creationId xmlns="" xmlns:a16="http://schemas.microsoft.com/office/drawing/2014/main" id="{00000000-0008-0000-0000-0000C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76" name="Text Box 877">
          <a:extLst>
            <a:ext uri="{FF2B5EF4-FFF2-40B4-BE49-F238E27FC236}">
              <a16:creationId xmlns="" xmlns:a16="http://schemas.microsoft.com/office/drawing/2014/main" id="{00000000-0008-0000-0000-0000D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77" name="Text Box 878">
          <a:extLst>
            <a:ext uri="{FF2B5EF4-FFF2-40B4-BE49-F238E27FC236}">
              <a16:creationId xmlns="" xmlns:a16="http://schemas.microsoft.com/office/drawing/2014/main" id="{00000000-0008-0000-0000-0000D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78" name="Text Box 879">
          <a:extLst>
            <a:ext uri="{FF2B5EF4-FFF2-40B4-BE49-F238E27FC236}">
              <a16:creationId xmlns="" xmlns:a16="http://schemas.microsoft.com/office/drawing/2014/main" id="{00000000-0008-0000-0000-0000D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79" name="Text Box 939">
          <a:extLst>
            <a:ext uri="{FF2B5EF4-FFF2-40B4-BE49-F238E27FC236}">
              <a16:creationId xmlns="" xmlns:a16="http://schemas.microsoft.com/office/drawing/2014/main" id="{00000000-0008-0000-0000-0000D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80" name="Text Box 940">
          <a:extLst>
            <a:ext uri="{FF2B5EF4-FFF2-40B4-BE49-F238E27FC236}">
              <a16:creationId xmlns="" xmlns:a16="http://schemas.microsoft.com/office/drawing/2014/main" id="{00000000-0008-0000-0000-0000D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81" name="Text Box 941">
          <a:extLst>
            <a:ext uri="{FF2B5EF4-FFF2-40B4-BE49-F238E27FC236}">
              <a16:creationId xmlns="" xmlns:a16="http://schemas.microsoft.com/office/drawing/2014/main" id="{00000000-0008-0000-0000-0000D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82" name="Text Box 942">
          <a:extLst>
            <a:ext uri="{FF2B5EF4-FFF2-40B4-BE49-F238E27FC236}">
              <a16:creationId xmlns="" xmlns:a16="http://schemas.microsoft.com/office/drawing/2014/main" id="{00000000-0008-0000-0000-0000D6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83" name="Text Box 943">
          <a:extLst>
            <a:ext uri="{FF2B5EF4-FFF2-40B4-BE49-F238E27FC236}">
              <a16:creationId xmlns="" xmlns:a16="http://schemas.microsoft.com/office/drawing/2014/main" id="{00000000-0008-0000-0000-0000D7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84" name="Text Box 944">
          <a:extLst>
            <a:ext uri="{FF2B5EF4-FFF2-40B4-BE49-F238E27FC236}">
              <a16:creationId xmlns="" xmlns:a16="http://schemas.microsoft.com/office/drawing/2014/main" id="{00000000-0008-0000-0000-0000D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85" name="Text Box 945">
          <a:extLst>
            <a:ext uri="{FF2B5EF4-FFF2-40B4-BE49-F238E27FC236}">
              <a16:creationId xmlns="" xmlns:a16="http://schemas.microsoft.com/office/drawing/2014/main" id="{00000000-0008-0000-0000-0000D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86" name="Text Box 946">
          <a:extLst>
            <a:ext uri="{FF2B5EF4-FFF2-40B4-BE49-F238E27FC236}">
              <a16:creationId xmlns="" xmlns:a16="http://schemas.microsoft.com/office/drawing/2014/main" id="{00000000-0008-0000-0000-0000D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87" name="Text Box 947">
          <a:extLst>
            <a:ext uri="{FF2B5EF4-FFF2-40B4-BE49-F238E27FC236}">
              <a16:creationId xmlns="" xmlns:a16="http://schemas.microsoft.com/office/drawing/2014/main" id="{00000000-0008-0000-0000-0000D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88" name="Text Box 948">
          <a:extLst>
            <a:ext uri="{FF2B5EF4-FFF2-40B4-BE49-F238E27FC236}">
              <a16:creationId xmlns="" xmlns:a16="http://schemas.microsoft.com/office/drawing/2014/main" id="{00000000-0008-0000-0000-0000D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89" name="Text Box 949">
          <a:extLst>
            <a:ext uri="{FF2B5EF4-FFF2-40B4-BE49-F238E27FC236}">
              <a16:creationId xmlns="" xmlns:a16="http://schemas.microsoft.com/office/drawing/2014/main" id="{00000000-0008-0000-0000-0000D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90" name="Text Box 1006">
          <a:extLst>
            <a:ext uri="{FF2B5EF4-FFF2-40B4-BE49-F238E27FC236}">
              <a16:creationId xmlns="" xmlns:a16="http://schemas.microsoft.com/office/drawing/2014/main" id="{00000000-0008-0000-0000-0000D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91" name="Text Box 1007">
          <a:extLst>
            <a:ext uri="{FF2B5EF4-FFF2-40B4-BE49-F238E27FC236}">
              <a16:creationId xmlns="" xmlns:a16="http://schemas.microsoft.com/office/drawing/2014/main" id="{00000000-0008-0000-0000-0000D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92" name="Text Box 1008">
          <a:extLst>
            <a:ext uri="{FF2B5EF4-FFF2-40B4-BE49-F238E27FC236}">
              <a16:creationId xmlns="" xmlns:a16="http://schemas.microsoft.com/office/drawing/2014/main" id="{00000000-0008-0000-0000-0000E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137598</xdr:rowOff>
    </xdr:to>
    <xdr:sp macro="" textlink="">
      <xdr:nvSpPr>
        <xdr:cNvPr id="993" name="Text Box 1009">
          <a:extLst>
            <a:ext uri="{FF2B5EF4-FFF2-40B4-BE49-F238E27FC236}">
              <a16:creationId xmlns="" xmlns:a16="http://schemas.microsoft.com/office/drawing/2014/main" id="{00000000-0008-0000-0000-0000E1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94" name="Text Box 1011">
          <a:extLst>
            <a:ext uri="{FF2B5EF4-FFF2-40B4-BE49-F238E27FC236}">
              <a16:creationId xmlns="" xmlns:a16="http://schemas.microsoft.com/office/drawing/2014/main" id="{00000000-0008-0000-0000-0000E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95" name="Text Box 1012">
          <a:extLst>
            <a:ext uri="{FF2B5EF4-FFF2-40B4-BE49-F238E27FC236}">
              <a16:creationId xmlns="" xmlns:a16="http://schemas.microsoft.com/office/drawing/2014/main" id="{00000000-0008-0000-0000-0000E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96" name="Text Box 1013">
          <a:extLst>
            <a:ext uri="{FF2B5EF4-FFF2-40B4-BE49-F238E27FC236}">
              <a16:creationId xmlns="" xmlns:a16="http://schemas.microsoft.com/office/drawing/2014/main" id="{00000000-0008-0000-0000-0000E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97" name="Text Box 1014">
          <a:extLst>
            <a:ext uri="{FF2B5EF4-FFF2-40B4-BE49-F238E27FC236}">
              <a16:creationId xmlns="" xmlns:a16="http://schemas.microsoft.com/office/drawing/2014/main" id="{00000000-0008-0000-0000-0000E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98" name="Text Box 1015">
          <a:extLst>
            <a:ext uri="{FF2B5EF4-FFF2-40B4-BE49-F238E27FC236}">
              <a16:creationId xmlns="" xmlns:a16="http://schemas.microsoft.com/office/drawing/2014/main" id="{00000000-0008-0000-0000-0000E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999" name="Text Box 1016">
          <a:extLst>
            <a:ext uri="{FF2B5EF4-FFF2-40B4-BE49-F238E27FC236}">
              <a16:creationId xmlns="" xmlns:a16="http://schemas.microsoft.com/office/drawing/2014/main" id="{00000000-0008-0000-0000-0000E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1000" name="Text Box 1066">
          <a:extLst>
            <a:ext uri="{FF2B5EF4-FFF2-40B4-BE49-F238E27FC236}">
              <a16:creationId xmlns="" xmlns:a16="http://schemas.microsoft.com/office/drawing/2014/main" id="{00000000-0008-0000-0000-0000E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1001" name="Text Box 1067">
          <a:extLst>
            <a:ext uri="{FF2B5EF4-FFF2-40B4-BE49-F238E27FC236}">
              <a16:creationId xmlns="" xmlns:a16="http://schemas.microsoft.com/office/drawing/2014/main" id="{00000000-0008-0000-0000-0000E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1002" name="Text Box 1068">
          <a:extLst>
            <a:ext uri="{FF2B5EF4-FFF2-40B4-BE49-F238E27FC236}">
              <a16:creationId xmlns="" xmlns:a16="http://schemas.microsoft.com/office/drawing/2014/main" id="{00000000-0008-0000-0000-0000E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1003" name="Text Box 1070">
          <a:extLst>
            <a:ext uri="{FF2B5EF4-FFF2-40B4-BE49-F238E27FC236}">
              <a16:creationId xmlns="" xmlns:a16="http://schemas.microsoft.com/office/drawing/2014/main" id="{00000000-0008-0000-0000-0000E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1004" name="Text Box 1071">
          <a:extLst>
            <a:ext uri="{FF2B5EF4-FFF2-40B4-BE49-F238E27FC236}">
              <a16:creationId xmlns="" xmlns:a16="http://schemas.microsoft.com/office/drawing/2014/main" id="{00000000-0008-0000-0000-0000E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1005" name="Text Box 1072">
          <a:extLst>
            <a:ext uri="{FF2B5EF4-FFF2-40B4-BE49-F238E27FC236}">
              <a16:creationId xmlns="" xmlns:a16="http://schemas.microsoft.com/office/drawing/2014/main" id="{00000000-0008-0000-0000-0000E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1006" name="Text Box 1073">
          <a:extLst>
            <a:ext uri="{FF2B5EF4-FFF2-40B4-BE49-F238E27FC236}">
              <a16:creationId xmlns="" xmlns:a16="http://schemas.microsoft.com/office/drawing/2014/main" id="{00000000-0008-0000-0000-0000E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137598</xdr:rowOff>
    </xdr:to>
    <xdr:sp macro="" textlink="">
      <xdr:nvSpPr>
        <xdr:cNvPr id="1007" name="Text Box 1074">
          <a:extLst>
            <a:ext uri="{FF2B5EF4-FFF2-40B4-BE49-F238E27FC236}">
              <a16:creationId xmlns="" xmlns:a16="http://schemas.microsoft.com/office/drawing/2014/main" id="{00000000-0008-0000-0000-0000E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22"/>
  <sheetViews>
    <sheetView tabSelected="1" showWhiteSpace="0" view="pageBreakPreview" topLeftCell="A41" zoomScaleNormal="100" zoomScaleSheetLayoutView="100" workbookViewId="0">
      <selection activeCell="J59" sqref="J59"/>
    </sheetView>
  </sheetViews>
  <sheetFormatPr defaultColWidth="9.140625" defaultRowHeight="12.75"/>
  <cols>
    <col min="1" max="1" width="4.5703125" style="13" bestFit="1" customWidth="1"/>
    <col min="2" max="2" width="4.42578125" style="13" bestFit="1" customWidth="1"/>
    <col min="3" max="3" width="5.5703125" style="13" customWidth="1"/>
    <col min="4" max="4" width="40.140625" style="12" customWidth="1"/>
    <col min="5" max="5" width="6.85546875" style="15" customWidth="1"/>
    <col min="6" max="6" width="13.42578125" style="17" customWidth="1"/>
    <col min="7" max="7" width="12.85546875" style="16" bestFit="1" customWidth="1"/>
    <col min="8" max="8" width="12.42578125" style="17" customWidth="1"/>
    <col min="9" max="9" width="10.7109375" style="319" customWidth="1"/>
    <col min="10" max="10" width="10.28515625" style="231" customWidth="1"/>
    <col min="11" max="11" width="11" style="238" customWidth="1"/>
    <col min="12" max="12" width="57.28515625" style="19" customWidth="1"/>
    <col min="13" max="16384" width="9.140625" style="12"/>
  </cols>
  <sheetData>
    <row r="1" spans="1:11" ht="25.5" customHeight="1">
      <c r="A1" s="12"/>
      <c r="B1" s="12"/>
      <c r="C1" s="13" t="s">
        <v>149</v>
      </c>
      <c r="D1" s="14" t="s">
        <v>15</v>
      </c>
    </row>
    <row r="2" spans="1:11">
      <c r="B2" s="14"/>
    </row>
    <row r="3" spans="1:11" ht="63.75">
      <c r="B3" s="14"/>
      <c r="D3" s="329"/>
      <c r="E3" s="330"/>
      <c r="F3" s="328" t="s">
        <v>1189</v>
      </c>
      <c r="G3" s="331"/>
      <c r="H3" s="332"/>
      <c r="I3" s="333"/>
      <c r="J3" s="334" t="s">
        <v>1190</v>
      </c>
      <c r="K3" s="335"/>
    </row>
    <row r="4" spans="1:11">
      <c r="A4" s="20"/>
      <c r="B4" s="21"/>
      <c r="C4" s="22"/>
      <c r="D4" s="23" t="str">
        <f>+D45</f>
        <v>MOČNOSTNE INŠTALACIJE</v>
      </c>
    </row>
    <row r="5" spans="1:11">
      <c r="A5" s="12"/>
      <c r="B5" s="21"/>
      <c r="C5" s="20" t="str">
        <f>+A49</f>
        <v>E.1</v>
      </c>
      <c r="D5" s="285" t="str">
        <f>+D49</f>
        <v>SVETILKE</v>
      </c>
      <c r="E5" s="280"/>
      <c r="F5" s="286">
        <f>+H293</f>
        <v>0</v>
      </c>
      <c r="G5" s="281"/>
      <c r="H5" s="282"/>
      <c r="J5" s="316">
        <f>+K293</f>
        <v>0</v>
      </c>
    </row>
    <row r="6" spans="1:11">
      <c r="A6" s="12"/>
      <c r="B6" s="21"/>
      <c r="C6" s="20" t="str">
        <f>+A296</f>
        <v>E.2</v>
      </c>
      <c r="D6" s="285" t="str">
        <f>+D296</f>
        <v>INŠTALACIJSKI MATERIAL</v>
      </c>
      <c r="E6" s="280"/>
      <c r="F6" s="286">
        <f>H550</f>
        <v>0</v>
      </c>
      <c r="G6" s="281"/>
      <c r="H6" s="282"/>
      <c r="J6" s="316">
        <f>K550</f>
        <v>0</v>
      </c>
    </row>
    <row r="7" spans="1:11">
      <c r="A7" s="12"/>
      <c r="B7" s="21"/>
      <c r="C7" s="20" t="str">
        <f>+A553</f>
        <v>E.3</v>
      </c>
      <c r="D7" s="285" t="str">
        <f>+D553</f>
        <v>STIKALNI BLOKI</v>
      </c>
      <c r="E7" s="280"/>
      <c r="F7" s="286">
        <f>H1230</f>
        <v>0</v>
      </c>
      <c r="G7" s="281"/>
      <c r="H7" s="282"/>
      <c r="J7" s="316">
        <f>K1230</f>
        <v>0</v>
      </c>
    </row>
    <row r="8" spans="1:11">
      <c r="A8" s="12"/>
      <c r="B8" s="21"/>
      <c r="C8" s="20" t="str">
        <f>+A1232</f>
        <v>E.4</v>
      </c>
      <c r="D8" s="285" t="str">
        <f>+D1232</f>
        <v>STRELOVODNA INŠTALACIJA IN OZEMLJITVE</v>
      </c>
      <c r="E8" s="280"/>
      <c r="F8" s="286">
        <f>+H1291</f>
        <v>0</v>
      </c>
      <c r="G8" s="281"/>
      <c r="H8" s="282"/>
      <c r="J8" s="316">
        <f>+K1291</f>
        <v>0</v>
      </c>
    </row>
    <row r="9" spans="1:11">
      <c r="A9" s="12"/>
      <c r="B9" s="21"/>
      <c r="C9" s="20" t="str">
        <f>+A1293</f>
        <v>E.5</v>
      </c>
      <c r="D9" s="24" t="str">
        <f>+D1293</f>
        <v>DIESEL ELEKTRIČNI AGREGAT</v>
      </c>
      <c r="E9" s="12"/>
      <c r="F9" s="287">
        <f>+H1422</f>
        <v>0</v>
      </c>
      <c r="J9" s="316">
        <f>+K1422</f>
        <v>0</v>
      </c>
    </row>
    <row r="10" spans="1:11">
      <c r="A10" s="12"/>
      <c r="B10" s="21"/>
      <c r="C10" s="20" t="str">
        <f>+A1425</f>
        <v>E.6</v>
      </c>
      <c r="D10" s="285" t="str">
        <f>+D1425</f>
        <v>NN PRIKLJUČEK</v>
      </c>
      <c r="E10" s="280"/>
      <c r="F10" s="286">
        <f>+H1457</f>
        <v>0</v>
      </c>
      <c r="G10" s="281"/>
      <c r="H10" s="282"/>
      <c r="J10" s="316">
        <f>+K1457</f>
        <v>0</v>
      </c>
    </row>
    <row r="11" spans="1:11">
      <c r="A11" s="12"/>
      <c r="B11" s="21"/>
      <c r="C11" s="20"/>
      <c r="D11" s="24"/>
      <c r="E11" s="12"/>
      <c r="F11" s="287"/>
      <c r="J11" s="316"/>
    </row>
    <row r="12" spans="1:11">
      <c r="A12" s="12"/>
      <c r="B12" s="21"/>
      <c r="C12" s="20"/>
      <c r="D12" s="25" t="s">
        <v>56</v>
      </c>
      <c r="E12" s="12"/>
      <c r="F12" s="288">
        <f>SUM(F5:F10)</f>
        <v>0</v>
      </c>
      <c r="J12" s="317">
        <f>SUM(J5:J10)</f>
        <v>0</v>
      </c>
    </row>
    <row r="13" spans="1:11">
      <c r="A13" s="12"/>
      <c r="B13" s="21"/>
      <c r="C13" s="20"/>
      <c r="D13" s="24"/>
      <c r="E13" s="12"/>
      <c r="F13" s="287"/>
      <c r="J13" s="316"/>
    </row>
    <row r="14" spans="1:11">
      <c r="A14" s="12"/>
      <c r="B14" s="21"/>
      <c r="C14" s="20"/>
      <c r="D14" s="24"/>
      <c r="E14" s="12"/>
      <c r="F14" s="287"/>
      <c r="J14" s="316"/>
    </row>
    <row r="15" spans="1:11">
      <c r="A15" s="12"/>
      <c r="B15" s="21"/>
      <c r="D15" s="26" t="str">
        <f>+D1459</f>
        <v>SIGNALNOKOMUNIKACIJSKE INŠTALACIJE</v>
      </c>
      <c r="E15" s="12"/>
      <c r="F15" s="287"/>
      <c r="J15" s="316"/>
    </row>
    <row r="16" spans="1:11">
      <c r="A16" s="12"/>
      <c r="B16" s="21"/>
      <c r="D16" s="26"/>
      <c r="E16" s="12"/>
      <c r="F16" s="287"/>
      <c r="J16" s="316"/>
    </row>
    <row r="17" spans="1:10">
      <c r="A17" s="12"/>
      <c r="B17" s="21"/>
      <c r="C17" s="20" t="str">
        <f>+A1461</f>
        <v>E.7</v>
      </c>
      <c r="D17" s="285" t="str">
        <f>+D1461</f>
        <v xml:space="preserve">IKS SISTEM (telefonija, rač.mreže) </v>
      </c>
      <c r="E17" s="280"/>
      <c r="F17" s="286">
        <f>+H1536</f>
        <v>0</v>
      </c>
      <c r="G17" s="281"/>
      <c r="H17" s="282"/>
      <c r="J17" s="316">
        <f>+K1536</f>
        <v>0</v>
      </c>
    </row>
    <row r="18" spans="1:10">
      <c r="A18" s="12"/>
      <c r="B18" s="21"/>
      <c r="C18" s="20" t="str">
        <f>+A1538</f>
        <v>E.8</v>
      </c>
      <c r="D18" s="279" t="str">
        <f>+D1538</f>
        <v>VIDEO NADZOR</v>
      </c>
      <c r="E18" s="280"/>
      <c r="F18" s="286">
        <f>+H1617</f>
        <v>0</v>
      </c>
      <c r="G18" s="281"/>
      <c r="H18" s="282"/>
      <c r="J18" s="316">
        <f>+K1617</f>
        <v>0</v>
      </c>
    </row>
    <row r="19" spans="1:10">
      <c r="A19" s="12"/>
      <c r="B19" s="21"/>
      <c r="C19" s="20" t="str">
        <f>+A1620</f>
        <v>E.9</v>
      </c>
      <c r="D19" s="279" t="str">
        <f>+D1620</f>
        <v>VLOM</v>
      </c>
      <c r="E19" s="280"/>
      <c r="F19" s="286">
        <f>+H1675</f>
        <v>0</v>
      </c>
      <c r="G19" s="281"/>
      <c r="H19" s="282"/>
      <c r="J19" s="316">
        <f>+K1675</f>
        <v>0</v>
      </c>
    </row>
    <row r="20" spans="1:10">
      <c r="A20" s="12"/>
      <c r="B20" s="21"/>
      <c r="C20" s="20" t="str">
        <f>+A1677</f>
        <v>E.10</v>
      </c>
      <c r="D20" s="279" t="str">
        <f>+D1677</f>
        <v>SISTEM PROTI UTAPLJANJU</v>
      </c>
      <c r="E20" s="280"/>
      <c r="F20" s="286">
        <f>+H1700</f>
        <v>0</v>
      </c>
      <c r="G20" s="281"/>
      <c r="H20" s="282"/>
      <c r="J20" s="316">
        <f>+K1700</f>
        <v>0</v>
      </c>
    </row>
    <row r="21" spans="1:10">
      <c r="A21" s="12"/>
      <c r="B21" s="21"/>
      <c r="C21" s="20" t="str">
        <f>+A1701</f>
        <v>E.11</v>
      </c>
      <c r="D21" s="14" t="str">
        <f>+D1702</f>
        <v>MULTIMEDIA</v>
      </c>
      <c r="E21" s="12"/>
      <c r="F21" s="287">
        <f>+H1904</f>
        <v>0</v>
      </c>
      <c r="J21" s="316">
        <f>+K1904</f>
        <v>0</v>
      </c>
    </row>
    <row r="22" spans="1:10">
      <c r="A22" s="12"/>
      <c r="B22" s="21"/>
      <c r="C22" s="20" t="str">
        <f>+A1906</f>
        <v>E.12</v>
      </c>
      <c r="D22" s="14" t="str">
        <f>+D1906</f>
        <v>BAZENSKA KONTROLA PRISTOPA</v>
      </c>
      <c r="E22" s="12"/>
      <c r="F22" s="287">
        <f>+H1978</f>
        <v>0</v>
      </c>
      <c r="J22" s="316">
        <f>+K1978</f>
        <v>0</v>
      </c>
    </row>
    <row r="23" spans="1:10">
      <c r="A23" s="12"/>
      <c r="B23" s="21"/>
      <c r="C23" s="20" t="str">
        <f>+A1980</f>
        <v>E.13</v>
      </c>
      <c r="D23" s="14" t="str">
        <f>+D1980</f>
        <v>REGISTRACIJA DELOVNEGA ČASA</v>
      </c>
      <c r="E23" s="12"/>
      <c r="F23" s="287">
        <f>+H1999</f>
        <v>0</v>
      </c>
      <c r="J23" s="316">
        <f>+K1999</f>
        <v>0</v>
      </c>
    </row>
    <row r="24" spans="1:10">
      <c r="A24" s="12"/>
      <c r="B24" s="21"/>
      <c r="C24" s="20" t="str">
        <f>+A2001</f>
        <v>E.14</v>
      </c>
      <c r="D24" s="279" t="str">
        <f>+D2001</f>
        <v>PARKIRNI SISTEM</v>
      </c>
      <c r="E24" s="280"/>
      <c r="F24" s="286">
        <f>+H2258</f>
        <v>0</v>
      </c>
      <c r="G24" s="281"/>
      <c r="H24" s="282"/>
      <c r="J24" s="316">
        <f>+K2258</f>
        <v>0</v>
      </c>
    </row>
    <row r="25" spans="1:10">
      <c r="A25" s="12"/>
      <c r="B25" s="21"/>
      <c r="C25" s="20" t="str">
        <f>+A2260</f>
        <v>E.15</v>
      </c>
      <c r="D25" s="279" t="str">
        <f>+D2260</f>
        <v>JAVLJANJE POŽARA</v>
      </c>
      <c r="E25" s="280"/>
      <c r="F25" s="286">
        <f>+H2348</f>
        <v>0</v>
      </c>
      <c r="G25" s="281"/>
      <c r="H25" s="282"/>
      <c r="J25" s="316">
        <f>+K2348</f>
        <v>0</v>
      </c>
    </row>
    <row r="26" spans="1:10">
      <c r="A26" s="12"/>
      <c r="B26" s="21"/>
      <c r="C26" s="20" t="str">
        <f>+A2350</f>
        <v>E.16</v>
      </c>
      <c r="D26" s="14" t="str">
        <f>+D2350</f>
        <v>SOS (za invalidski WC)</v>
      </c>
      <c r="E26" s="12"/>
      <c r="F26" s="287">
        <f>+H2372</f>
        <v>0</v>
      </c>
      <c r="J26" s="316">
        <f>+K2372</f>
        <v>0</v>
      </c>
    </row>
    <row r="27" spans="1:10">
      <c r="A27" s="20"/>
      <c r="B27" s="21"/>
      <c r="C27" s="20" t="str">
        <f>+A2374</f>
        <v>E.17</v>
      </c>
      <c r="D27" s="14" t="str">
        <f>+D2374</f>
        <v>PRESTAVITEV TK VODOV</v>
      </c>
      <c r="E27" s="12"/>
      <c r="F27" s="287">
        <f>+H2413</f>
        <v>0</v>
      </c>
      <c r="J27" s="316">
        <f>+K2413</f>
        <v>0</v>
      </c>
    </row>
    <row r="28" spans="1:10">
      <c r="A28" s="20"/>
      <c r="B28" s="21"/>
      <c r="D28" s="14"/>
      <c r="E28" s="12"/>
      <c r="F28" s="287"/>
      <c r="J28" s="316"/>
    </row>
    <row r="29" spans="1:10" ht="27.75" customHeight="1">
      <c r="A29" s="20"/>
      <c r="B29" s="21"/>
      <c r="D29" s="25" t="s">
        <v>52</v>
      </c>
      <c r="E29" s="12"/>
      <c r="F29" s="288">
        <f>SUM(F17:F27)</f>
        <v>0</v>
      </c>
      <c r="J29" s="317">
        <f>SUM(J17:J27)</f>
        <v>0</v>
      </c>
    </row>
    <row r="30" spans="1:10">
      <c r="A30" s="20"/>
      <c r="B30" s="21"/>
      <c r="D30" s="25"/>
      <c r="E30" s="27">
        <f>+F12+F29</f>
        <v>0</v>
      </c>
      <c r="F30" s="288"/>
      <c r="J30" s="317"/>
    </row>
    <row r="31" spans="1:10">
      <c r="A31" s="20"/>
      <c r="B31" s="21"/>
      <c r="D31" s="25"/>
      <c r="E31" s="12"/>
      <c r="F31" s="288"/>
      <c r="J31" s="317"/>
    </row>
    <row r="32" spans="1:10">
      <c r="A32" s="12"/>
      <c r="B32" s="21"/>
      <c r="C32" s="20"/>
      <c r="D32" s="14"/>
      <c r="E32" s="12"/>
      <c r="F32" s="287"/>
      <c r="J32" s="316"/>
    </row>
    <row r="33" spans="1:13">
      <c r="A33" s="20"/>
      <c r="B33" s="21"/>
      <c r="D33" s="329"/>
      <c r="E33" s="329"/>
      <c r="F33" s="336"/>
      <c r="G33" s="331"/>
      <c r="H33" s="332"/>
      <c r="I33" s="333"/>
      <c r="J33" s="337"/>
      <c r="K33" s="335"/>
    </row>
    <row r="34" spans="1:13">
      <c r="A34" s="20"/>
      <c r="B34" s="21"/>
      <c r="D34" s="338" t="s">
        <v>5</v>
      </c>
      <c r="E34" s="329"/>
      <c r="F34" s="339">
        <f>SUM(F29,F12)</f>
        <v>0</v>
      </c>
      <c r="G34" s="331"/>
      <c r="H34" s="332"/>
      <c r="I34" s="333"/>
      <c r="J34" s="340">
        <f>SUM(J29,J12)</f>
        <v>0</v>
      </c>
      <c r="K34" s="335"/>
    </row>
    <row r="35" spans="1:13">
      <c r="A35" s="20"/>
      <c r="B35" s="21"/>
      <c r="D35" s="13"/>
      <c r="E35" s="12"/>
      <c r="F35" s="289"/>
    </row>
    <row r="36" spans="1:13">
      <c r="A36" s="20"/>
      <c r="B36" s="21"/>
      <c r="D36" s="13"/>
      <c r="E36" s="13"/>
    </row>
    <row r="37" spans="1:13">
      <c r="D37" s="33" t="s">
        <v>8</v>
      </c>
      <c r="F37" s="290"/>
    </row>
    <row r="38" spans="1:13" ht="38.25">
      <c r="A38" s="29"/>
      <c r="B38" s="29"/>
      <c r="C38" s="29"/>
      <c r="D38" s="33" t="s">
        <v>9</v>
      </c>
      <c r="E38" s="30"/>
      <c r="F38" s="32"/>
      <c r="G38" s="31"/>
      <c r="H38" s="32"/>
    </row>
    <row r="39" spans="1:13" ht="117" customHeight="1">
      <c r="A39" s="29"/>
      <c r="B39" s="29"/>
      <c r="C39" s="29"/>
      <c r="D39" s="33" t="s">
        <v>10</v>
      </c>
      <c r="E39" s="30"/>
      <c r="F39" s="32"/>
      <c r="G39" s="31"/>
      <c r="H39" s="32"/>
    </row>
    <row r="40" spans="1:13" ht="30" customHeight="1">
      <c r="A40" s="29"/>
      <c r="B40" s="29"/>
      <c r="C40" s="29"/>
      <c r="D40" s="33" t="s">
        <v>11</v>
      </c>
      <c r="E40" s="30"/>
      <c r="F40" s="32"/>
      <c r="G40" s="31"/>
      <c r="H40" s="32"/>
    </row>
    <row r="41" spans="1:13" ht="28.15" customHeight="1">
      <c r="A41" s="29"/>
      <c r="B41" s="29"/>
      <c r="C41" s="29"/>
      <c r="D41" s="33" t="s">
        <v>12</v>
      </c>
      <c r="E41" s="30"/>
      <c r="F41" s="32"/>
      <c r="G41" s="31"/>
      <c r="H41" s="32"/>
    </row>
    <row r="42" spans="1:13" ht="49.9" customHeight="1">
      <c r="A42" s="29"/>
      <c r="B42" s="29"/>
      <c r="C42" s="29"/>
      <c r="D42" s="33" t="s">
        <v>162</v>
      </c>
      <c r="E42" s="30"/>
      <c r="F42" s="32"/>
      <c r="G42" s="31"/>
      <c r="H42" s="32"/>
    </row>
    <row r="43" spans="1:13" ht="38.450000000000003" customHeight="1">
      <c r="A43" s="29"/>
      <c r="B43" s="29"/>
      <c r="C43" s="29"/>
      <c r="D43" s="33" t="s">
        <v>1163</v>
      </c>
      <c r="E43" s="30"/>
      <c r="F43" s="32"/>
      <c r="G43" s="31"/>
      <c r="H43" s="32"/>
    </row>
    <row r="44" spans="1:13" ht="24.75" customHeight="1">
      <c r="A44" s="29"/>
      <c r="B44" s="29"/>
      <c r="C44" s="29"/>
      <c r="E44" s="30"/>
      <c r="F44" s="32"/>
      <c r="G44" s="31"/>
      <c r="H44" s="32"/>
    </row>
    <row r="45" spans="1:13">
      <c r="D45" s="33" t="s">
        <v>13</v>
      </c>
    </row>
    <row r="47" spans="1:13" ht="30.6" customHeight="1">
      <c r="A47" s="34" t="s">
        <v>0</v>
      </c>
      <c r="B47" s="34" t="s">
        <v>2</v>
      </c>
      <c r="C47" s="34" t="s">
        <v>1</v>
      </c>
      <c r="D47" s="34" t="s">
        <v>6</v>
      </c>
      <c r="E47" s="35" t="s">
        <v>142</v>
      </c>
      <c r="F47" s="291" t="s">
        <v>143</v>
      </c>
      <c r="G47" s="36" t="s">
        <v>144</v>
      </c>
      <c r="H47" s="237" t="s">
        <v>145</v>
      </c>
      <c r="I47" s="223" t="s">
        <v>1185</v>
      </c>
      <c r="J47" s="232" t="s">
        <v>1186</v>
      </c>
      <c r="K47" s="223" t="s">
        <v>1187</v>
      </c>
      <c r="L47" s="18"/>
    </row>
    <row r="48" spans="1:13" ht="24.75" customHeight="1">
      <c r="A48" s="29"/>
      <c r="B48" s="29"/>
      <c r="C48" s="29"/>
      <c r="D48" s="37"/>
      <c r="E48" s="38"/>
      <c r="F48" s="40"/>
      <c r="G48" s="39"/>
      <c r="H48" s="40"/>
      <c r="I48" s="224"/>
      <c r="K48" s="239"/>
      <c r="M48" s="40"/>
    </row>
    <row r="49" spans="1:12" ht="24.75" customHeight="1">
      <c r="A49" s="13" t="s">
        <v>150</v>
      </c>
      <c r="B49" s="29"/>
      <c r="C49" s="29"/>
      <c r="D49" s="33" t="s">
        <v>16</v>
      </c>
      <c r="E49" s="30"/>
      <c r="F49" s="32"/>
      <c r="G49" s="31"/>
      <c r="H49" s="32"/>
    </row>
    <row r="50" spans="1:12" ht="24.75" customHeight="1">
      <c r="B50" s="29"/>
      <c r="C50" s="29"/>
      <c r="D50" s="33"/>
      <c r="E50" s="30"/>
      <c r="F50" s="32"/>
      <c r="G50" s="31"/>
      <c r="H50" s="32"/>
    </row>
    <row r="51" spans="1:12">
      <c r="B51" s="29"/>
      <c r="C51" s="29"/>
      <c r="D51" s="41" t="s">
        <v>83</v>
      </c>
      <c r="E51" s="30"/>
      <c r="F51" s="32"/>
      <c r="G51" s="31"/>
      <c r="H51" s="32"/>
    </row>
    <row r="52" spans="1:12" ht="51">
      <c r="B52" s="29"/>
      <c r="C52" s="29"/>
      <c r="D52" s="42" t="s">
        <v>84</v>
      </c>
      <c r="E52" s="30"/>
      <c r="F52" s="32"/>
      <c r="G52" s="31"/>
      <c r="H52" s="32"/>
    </row>
    <row r="53" spans="1:12" ht="44.45" customHeight="1">
      <c r="B53" s="29"/>
      <c r="C53" s="29"/>
      <c r="D53" s="41" t="s">
        <v>85</v>
      </c>
      <c r="E53" s="30"/>
      <c r="F53" s="32"/>
      <c r="G53" s="31"/>
      <c r="H53" s="32"/>
    </row>
    <row r="54" spans="1:12">
      <c r="B54" s="29"/>
      <c r="C54" s="29"/>
      <c r="D54" s="42" t="s">
        <v>86</v>
      </c>
      <c r="E54" s="30"/>
      <c r="F54" s="32"/>
      <c r="G54" s="31"/>
      <c r="H54" s="32"/>
    </row>
    <row r="55" spans="1:12" ht="31.9" customHeight="1">
      <c r="B55" s="29"/>
      <c r="C55" s="29"/>
      <c r="D55" s="42" t="s">
        <v>87</v>
      </c>
      <c r="E55" s="30"/>
      <c r="F55" s="32"/>
      <c r="G55" s="31"/>
      <c r="H55" s="32"/>
    </row>
    <row r="56" spans="1:12" ht="25.5">
      <c r="B56" s="29"/>
      <c r="C56" s="29"/>
      <c r="D56" s="42" t="s">
        <v>120</v>
      </c>
      <c r="E56" s="30"/>
      <c r="F56" s="32"/>
      <c r="G56" s="31"/>
      <c r="H56" s="32"/>
    </row>
    <row r="57" spans="1:12" ht="25.5">
      <c r="B57" s="29"/>
      <c r="C57" s="29"/>
      <c r="D57" s="43" t="s">
        <v>88</v>
      </c>
      <c r="E57" s="30"/>
      <c r="F57" s="32"/>
      <c r="G57" s="31"/>
      <c r="H57" s="32"/>
    </row>
    <row r="58" spans="1:12">
      <c r="B58" s="29"/>
      <c r="C58" s="29"/>
      <c r="D58" s="42" t="s">
        <v>89</v>
      </c>
      <c r="E58" s="30"/>
      <c r="F58" s="32"/>
      <c r="G58" s="31"/>
      <c r="H58" s="32"/>
    </row>
    <row r="59" spans="1:12">
      <c r="A59" s="29"/>
      <c r="B59" s="29"/>
      <c r="C59" s="29"/>
      <c r="D59" s="28"/>
      <c r="E59" s="30"/>
      <c r="F59" s="32"/>
      <c r="G59" s="31"/>
      <c r="H59" s="32"/>
    </row>
    <row r="60" spans="1:12" ht="185.45" customHeight="1">
      <c r="A60" s="283"/>
      <c r="B60" s="283">
        <f>+B58+1</f>
        <v>1</v>
      </c>
      <c r="C60" s="283"/>
      <c r="D60" s="284" t="s">
        <v>1157</v>
      </c>
      <c r="E60" s="270" t="s">
        <v>3</v>
      </c>
      <c r="F60" s="292">
        <v>136</v>
      </c>
      <c r="G60" s="271"/>
      <c r="H60" s="268">
        <f>F60*G60</f>
        <v>0</v>
      </c>
      <c r="I60" s="320">
        <v>-74</v>
      </c>
      <c r="J60" s="231">
        <f>F60+I60</f>
        <v>62</v>
      </c>
      <c r="K60" s="240">
        <f>G60*J60</f>
        <v>0</v>
      </c>
      <c r="L60" s="350"/>
    </row>
    <row r="61" spans="1:12">
      <c r="A61" s="29"/>
      <c r="B61" s="29"/>
      <c r="C61" s="29"/>
      <c r="E61" s="44"/>
      <c r="F61" s="293"/>
      <c r="G61" s="18"/>
      <c r="H61" s="45"/>
    </row>
    <row r="62" spans="1:12" ht="183.75" customHeight="1">
      <c r="A62" s="283"/>
      <c r="B62" s="283">
        <f>+B60+1</f>
        <v>2</v>
      </c>
      <c r="C62" s="283"/>
      <c r="D62" s="431" t="s">
        <v>1068</v>
      </c>
      <c r="E62" s="270" t="s">
        <v>3</v>
      </c>
      <c r="F62" s="292">
        <v>80</v>
      </c>
      <c r="G62" s="271"/>
      <c r="H62" s="268">
        <f>F62*G62</f>
        <v>0</v>
      </c>
      <c r="I62" s="320">
        <v>-9</v>
      </c>
      <c r="J62" s="231">
        <f>F62+I62</f>
        <v>71</v>
      </c>
      <c r="K62" s="240">
        <f>G62*J62</f>
        <v>0</v>
      </c>
    </row>
    <row r="63" spans="1:12">
      <c r="A63" s="29"/>
      <c r="B63" s="29"/>
      <c r="C63" s="29"/>
      <c r="E63" s="44"/>
      <c r="F63" s="293"/>
      <c r="G63" s="18"/>
      <c r="H63" s="45"/>
    </row>
    <row r="64" spans="1:12" ht="208.15" customHeight="1">
      <c r="A64" s="283"/>
      <c r="B64" s="283">
        <f>+B62+1</f>
        <v>3</v>
      </c>
      <c r="C64" s="283" t="s">
        <v>17</v>
      </c>
      <c r="D64" s="351" t="s">
        <v>1070</v>
      </c>
      <c r="E64" s="270" t="s">
        <v>3</v>
      </c>
      <c r="F64" s="292">
        <v>111</v>
      </c>
      <c r="G64" s="271"/>
      <c r="H64" s="268">
        <f>F64*G64</f>
        <v>0</v>
      </c>
      <c r="I64" s="320">
        <v>-6</v>
      </c>
      <c r="J64" s="231">
        <f>F64+I64</f>
        <v>105</v>
      </c>
      <c r="K64" s="240">
        <f>G64*J64</f>
        <v>0</v>
      </c>
    </row>
    <row r="65" spans="1:11" ht="25.5">
      <c r="A65" s="283"/>
      <c r="B65" s="283"/>
      <c r="C65" s="283" t="s">
        <v>18</v>
      </c>
      <c r="D65" s="432" t="s">
        <v>833</v>
      </c>
      <c r="E65" s="270" t="s">
        <v>3</v>
      </c>
      <c r="F65" s="292">
        <v>222</v>
      </c>
      <c r="G65" s="271"/>
      <c r="H65" s="268">
        <f>F65*G65</f>
        <v>0</v>
      </c>
      <c r="I65" s="320">
        <v>-12</v>
      </c>
      <c r="J65" s="231">
        <f>F65+I65</f>
        <v>210</v>
      </c>
      <c r="K65" s="240">
        <f>G65*J65</f>
        <v>0</v>
      </c>
    </row>
    <row r="66" spans="1:11">
      <c r="A66" s="29"/>
      <c r="B66" s="29"/>
      <c r="C66" s="29"/>
      <c r="E66" s="44"/>
      <c r="F66" s="293"/>
      <c r="G66" s="18"/>
      <c r="H66" s="45"/>
    </row>
    <row r="67" spans="1:11" ht="198" customHeight="1">
      <c r="A67" s="283"/>
      <c r="B67" s="283">
        <f>+B64+1</f>
        <v>4</v>
      </c>
      <c r="C67" s="283" t="s">
        <v>17</v>
      </c>
      <c r="D67" s="432" t="s">
        <v>1069</v>
      </c>
      <c r="E67" s="270" t="s">
        <v>3</v>
      </c>
      <c r="F67" s="292">
        <v>100</v>
      </c>
      <c r="G67" s="271"/>
      <c r="H67" s="268">
        <f>F67*G67</f>
        <v>0</v>
      </c>
      <c r="I67" s="320">
        <v>-3</v>
      </c>
      <c r="J67" s="231">
        <f>F67+I67</f>
        <v>97</v>
      </c>
      <c r="K67" s="240">
        <f>G67*J67</f>
        <v>0</v>
      </c>
    </row>
    <row r="68" spans="1:11" ht="25.5">
      <c r="A68" s="283"/>
      <c r="B68" s="283"/>
      <c r="C68" s="283" t="s">
        <v>18</v>
      </c>
      <c r="D68" s="432" t="s">
        <v>834</v>
      </c>
      <c r="E68" s="270" t="s">
        <v>3</v>
      </c>
      <c r="F68" s="292">
        <v>100</v>
      </c>
      <c r="G68" s="271"/>
      <c r="H68" s="268">
        <f>F68*G68</f>
        <v>0</v>
      </c>
      <c r="I68" s="320">
        <v>-3</v>
      </c>
      <c r="J68" s="231">
        <f>F68+I68</f>
        <v>97</v>
      </c>
      <c r="K68" s="240">
        <f>G68*J68</f>
        <v>0</v>
      </c>
    </row>
    <row r="69" spans="1:11">
      <c r="A69" s="29"/>
      <c r="B69" s="29"/>
      <c r="C69" s="29"/>
      <c r="E69" s="44"/>
      <c r="F69" s="293"/>
      <c r="G69" s="18"/>
      <c r="H69" s="45"/>
    </row>
    <row r="70" spans="1:11" ht="180.6" customHeight="1">
      <c r="A70" s="29"/>
      <c r="B70" s="29">
        <f>+B67+1</f>
        <v>5</v>
      </c>
      <c r="C70" s="29"/>
      <c r="D70" s="1" t="s">
        <v>1071</v>
      </c>
      <c r="E70" s="44" t="s">
        <v>3</v>
      </c>
      <c r="F70" s="293">
        <v>13</v>
      </c>
      <c r="G70" s="18"/>
      <c r="H70" s="45">
        <f>F70*G70</f>
        <v>0</v>
      </c>
      <c r="I70" s="320">
        <v>0</v>
      </c>
      <c r="J70" s="231">
        <f>F70+I70</f>
        <v>13</v>
      </c>
      <c r="K70" s="240">
        <f>G70*J70</f>
        <v>0</v>
      </c>
    </row>
    <row r="71" spans="1:11">
      <c r="A71" s="29"/>
      <c r="B71" s="29"/>
      <c r="C71" s="29"/>
      <c r="E71" s="44"/>
      <c r="F71" s="293"/>
      <c r="G71" s="18"/>
      <c r="H71" s="45"/>
    </row>
    <row r="72" spans="1:11" ht="246.75" customHeight="1">
      <c r="A72" s="29"/>
      <c r="B72" s="29">
        <f>+B70+1</f>
        <v>6</v>
      </c>
      <c r="C72" s="29"/>
      <c r="D72" s="1" t="s">
        <v>1072</v>
      </c>
      <c r="E72" s="44" t="s">
        <v>3</v>
      </c>
      <c r="F72" s="293">
        <v>45</v>
      </c>
      <c r="G72" s="18"/>
      <c r="H72" s="45">
        <f>F72*G72</f>
        <v>0</v>
      </c>
      <c r="I72" s="320">
        <v>0</v>
      </c>
      <c r="J72" s="231">
        <f>F72+I72</f>
        <v>45</v>
      </c>
      <c r="K72" s="240">
        <f>G72*J72</f>
        <v>0</v>
      </c>
    </row>
    <row r="74" spans="1:11" ht="200.25" customHeight="1">
      <c r="A74" s="29"/>
      <c r="B74" s="29">
        <f>+B72+1</f>
        <v>7</v>
      </c>
      <c r="C74" s="29" t="s">
        <v>17</v>
      </c>
      <c r="D74" s="1" t="s">
        <v>1073</v>
      </c>
      <c r="E74" s="44" t="s">
        <v>3</v>
      </c>
      <c r="F74" s="293">
        <v>2</v>
      </c>
      <c r="G74" s="18"/>
      <c r="H74" s="45">
        <f>F74*G74</f>
        <v>0</v>
      </c>
      <c r="I74" s="320">
        <v>0</v>
      </c>
      <c r="J74" s="231">
        <f>F74+I74</f>
        <v>2</v>
      </c>
      <c r="K74" s="240">
        <f>G74*J74</f>
        <v>0</v>
      </c>
    </row>
    <row r="75" spans="1:11" ht="18" customHeight="1">
      <c r="A75" s="29"/>
      <c r="B75" s="29"/>
      <c r="C75" s="29" t="s">
        <v>18</v>
      </c>
      <c r="D75" s="1" t="s">
        <v>835</v>
      </c>
      <c r="E75" s="44" t="s">
        <v>3</v>
      </c>
      <c r="F75" s="293">
        <v>1</v>
      </c>
      <c r="G75" s="18"/>
      <c r="H75" s="45">
        <f>F75*G75</f>
        <v>0</v>
      </c>
      <c r="I75" s="320">
        <v>0</v>
      </c>
      <c r="J75" s="231">
        <f>F75+I75</f>
        <v>1</v>
      </c>
      <c r="K75" s="240">
        <f>G75*J75</f>
        <v>0</v>
      </c>
    </row>
    <row r="76" spans="1:11" ht="18" customHeight="1">
      <c r="A76" s="29"/>
      <c r="B76" s="29"/>
      <c r="C76" s="29"/>
      <c r="D76" s="1"/>
      <c r="E76" s="44"/>
      <c r="F76" s="293"/>
      <c r="G76" s="18"/>
      <c r="H76" s="45"/>
    </row>
    <row r="77" spans="1:11" ht="205.15" customHeight="1">
      <c r="A77" s="29"/>
      <c r="B77" s="29">
        <f>+B74+1</f>
        <v>8</v>
      </c>
      <c r="C77" s="29" t="s">
        <v>17</v>
      </c>
      <c r="D77" s="1" t="s">
        <v>1074</v>
      </c>
      <c r="E77" s="44" t="s">
        <v>3</v>
      </c>
      <c r="F77" s="293">
        <v>2</v>
      </c>
      <c r="G77" s="18"/>
      <c r="H77" s="45">
        <f>F77*G77</f>
        <v>0</v>
      </c>
      <c r="I77" s="320">
        <v>0</v>
      </c>
      <c r="J77" s="231">
        <f>F77+I77</f>
        <v>2</v>
      </c>
      <c r="K77" s="240">
        <f>G77*J77</f>
        <v>0</v>
      </c>
    </row>
    <row r="78" spans="1:11" ht="18.75" customHeight="1">
      <c r="A78" s="29"/>
      <c r="B78" s="29"/>
      <c r="C78" s="29" t="s">
        <v>18</v>
      </c>
      <c r="D78" s="1" t="s">
        <v>836</v>
      </c>
      <c r="E78" s="44" t="s">
        <v>3</v>
      </c>
      <c r="F78" s="293">
        <v>1</v>
      </c>
      <c r="G78" s="18"/>
      <c r="H78" s="45">
        <f>F78*G78</f>
        <v>0</v>
      </c>
      <c r="I78" s="320">
        <v>0</v>
      </c>
      <c r="J78" s="231">
        <f>F78+I78</f>
        <v>1</v>
      </c>
      <c r="K78" s="240">
        <f>G78*J78</f>
        <v>0</v>
      </c>
    </row>
    <row r="79" spans="1:11">
      <c r="A79" s="29"/>
      <c r="B79" s="29"/>
      <c r="C79" s="29"/>
      <c r="D79" s="465"/>
      <c r="E79" s="44"/>
      <c r="F79" s="293"/>
      <c r="G79" s="18"/>
      <c r="H79" s="45"/>
    </row>
    <row r="80" spans="1:11" ht="217.15" customHeight="1">
      <c r="A80" s="29"/>
      <c r="B80" s="29">
        <f>+B77+1</f>
        <v>9</v>
      </c>
      <c r="C80" s="29" t="s">
        <v>17</v>
      </c>
      <c r="D80" s="1" t="s">
        <v>1075</v>
      </c>
      <c r="E80" s="44" t="s">
        <v>3</v>
      </c>
      <c r="F80" s="293">
        <v>1</v>
      </c>
      <c r="G80" s="18"/>
      <c r="H80" s="45">
        <f>F80*G80</f>
        <v>0</v>
      </c>
      <c r="I80" s="320">
        <v>0</v>
      </c>
      <c r="J80" s="231">
        <f>F80+I80</f>
        <v>1</v>
      </c>
      <c r="K80" s="240">
        <f>G80*J80</f>
        <v>0</v>
      </c>
    </row>
    <row r="81" spans="1:11" ht="18" customHeight="1">
      <c r="A81" s="29"/>
      <c r="B81" s="29"/>
      <c r="C81" s="29" t="s">
        <v>18</v>
      </c>
      <c r="D81" s="1" t="s">
        <v>836</v>
      </c>
      <c r="E81" s="44" t="s">
        <v>3</v>
      </c>
      <c r="F81" s="293">
        <v>2</v>
      </c>
      <c r="G81" s="18"/>
      <c r="H81" s="45">
        <f>F81*G81</f>
        <v>0</v>
      </c>
      <c r="I81" s="320">
        <v>0</v>
      </c>
      <c r="J81" s="231">
        <f>F81+I81</f>
        <v>2</v>
      </c>
      <c r="K81" s="240">
        <f>G81*J81</f>
        <v>0</v>
      </c>
    </row>
    <row r="82" spans="1:11" ht="18" customHeight="1">
      <c r="A82" s="29"/>
      <c r="B82" s="29"/>
      <c r="C82" s="29"/>
      <c r="D82" s="1"/>
      <c r="E82" s="44"/>
      <c r="F82" s="293"/>
      <c r="G82" s="18"/>
      <c r="H82" s="45"/>
    </row>
    <row r="83" spans="1:11" ht="204">
      <c r="A83" s="29"/>
      <c r="B83" s="29">
        <f>+B80+1</f>
        <v>10</v>
      </c>
      <c r="C83" s="29" t="s">
        <v>17</v>
      </c>
      <c r="D83" s="1" t="s">
        <v>1076</v>
      </c>
      <c r="E83" s="44" t="s">
        <v>3</v>
      </c>
      <c r="F83" s="293">
        <v>1</v>
      </c>
      <c r="G83" s="18"/>
      <c r="H83" s="45">
        <f>F83*G83</f>
        <v>0</v>
      </c>
      <c r="I83" s="320">
        <v>0</v>
      </c>
      <c r="J83" s="231">
        <f>F83+I83</f>
        <v>1</v>
      </c>
      <c r="K83" s="240">
        <f>G83*J83</f>
        <v>0</v>
      </c>
    </row>
    <row r="84" spans="1:11" ht="18" customHeight="1">
      <c r="A84" s="29"/>
      <c r="B84" s="29"/>
      <c r="C84" s="29" t="s">
        <v>18</v>
      </c>
      <c r="D84" s="1" t="s">
        <v>835</v>
      </c>
      <c r="E84" s="44" t="s">
        <v>3</v>
      </c>
      <c r="F84" s="293">
        <v>2</v>
      </c>
      <c r="G84" s="18"/>
      <c r="H84" s="45">
        <f>F84*G84</f>
        <v>0</v>
      </c>
      <c r="I84" s="320">
        <v>0</v>
      </c>
      <c r="J84" s="231">
        <f>F84+I84</f>
        <v>2</v>
      </c>
      <c r="K84" s="240">
        <f>G84*J84</f>
        <v>0</v>
      </c>
    </row>
    <row r="85" spans="1:11" ht="18" customHeight="1">
      <c r="A85" s="29"/>
      <c r="B85" s="29"/>
      <c r="C85" s="29"/>
      <c r="D85" s="1"/>
      <c r="E85" s="44"/>
      <c r="F85" s="293"/>
      <c r="G85" s="18"/>
      <c r="H85" s="45"/>
    </row>
    <row r="86" spans="1:11" ht="208.15" customHeight="1">
      <c r="A86" s="29"/>
      <c r="B86" s="29">
        <f>+B83+1</f>
        <v>11</v>
      </c>
      <c r="C86" s="29" t="s">
        <v>17</v>
      </c>
      <c r="D86" s="1" t="s">
        <v>1077</v>
      </c>
      <c r="E86" s="44" t="s">
        <v>3</v>
      </c>
      <c r="F86" s="293">
        <v>3</v>
      </c>
      <c r="G86" s="18"/>
      <c r="H86" s="45">
        <f>F86*G86</f>
        <v>0</v>
      </c>
      <c r="I86" s="320">
        <v>0</v>
      </c>
      <c r="J86" s="231">
        <f>F86+I86</f>
        <v>3</v>
      </c>
      <c r="K86" s="240">
        <f>G86*J86</f>
        <v>0</v>
      </c>
    </row>
    <row r="87" spans="1:11" ht="18" customHeight="1">
      <c r="A87" s="29"/>
      <c r="B87" s="29"/>
      <c r="C87" s="29" t="s">
        <v>18</v>
      </c>
      <c r="D87" s="1" t="s">
        <v>835</v>
      </c>
      <c r="E87" s="44" t="s">
        <v>3</v>
      </c>
      <c r="F87" s="293">
        <v>3</v>
      </c>
      <c r="G87" s="18"/>
      <c r="H87" s="45">
        <f>F87*G87</f>
        <v>0</v>
      </c>
      <c r="I87" s="320">
        <v>0</v>
      </c>
      <c r="J87" s="231">
        <f>F87+I87</f>
        <v>3</v>
      </c>
      <c r="K87" s="240">
        <f>G87*J87</f>
        <v>0</v>
      </c>
    </row>
    <row r="88" spans="1:11" ht="18" customHeight="1">
      <c r="A88" s="29"/>
      <c r="B88" s="29"/>
      <c r="C88" s="29"/>
      <c r="D88" s="1"/>
      <c r="E88" s="44"/>
      <c r="F88" s="293"/>
      <c r="G88" s="18"/>
      <c r="H88" s="45"/>
    </row>
    <row r="89" spans="1:11" ht="231.6" customHeight="1">
      <c r="A89" s="29"/>
      <c r="B89" s="29">
        <f>+B86+1</f>
        <v>12</v>
      </c>
      <c r="C89" s="29" t="s">
        <v>17</v>
      </c>
      <c r="D89" s="1" t="s">
        <v>1152</v>
      </c>
      <c r="E89" s="44" t="s">
        <v>3</v>
      </c>
      <c r="F89" s="293">
        <v>5</v>
      </c>
      <c r="G89" s="18"/>
      <c r="H89" s="45">
        <f>F89*G89</f>
        <v>0</v>
      </c>
      <c r="I89" s="320">
        <v>0</v>
      </c>
      <c r="J89" s="231">
        <f>F89+I89</f>
        <v>5</v>
      </c>
      <c r="K89" s="240">
        <f>G89*J89</f>
        <v>0</v>
      </c>
    </row>
    <row r="90" spans="1:11" ht="18" customHeight="1">
      <c r="A90" s="29"/>
      <c r="B90" s="29"/>
      <c r="C90" s="29" t="s">
        <v>18</v>
      </c>
      <c r="D90" s="1" t="s">
        <v>835</v>
      </c>
      <c r="E90" s="44" t="s">
        <v>3</v>
      </c>
      <c r="F90" s="293">
        <v>5</v>
      </c>
      <c r="G90" s="18"/>
      <c r="H90" s="45">
        <f>F90*G90</f>
        <v>0</v>
      </c>
      <c r="I90" s="320">
        <v>0</v>
      </c>
      <c r="J90" s="231">
        <f>F90+I90</f>
        <v>5</v>
      </c>
      <c r="K90" s="240">
        <f>G90*J90</f>
        <v>0</v>
      </c>
    </row>
    <row r="91" spans="1:11" ht="18" customHeight="1">
      <c r="A91" s="29"/>
      <c r="B91" s="29"/>
      <c r="C91" s="29"/>
      <c r="D91" s="1"/>
      <c r="E91" s="44"/>
      <c r="F91" s="293"/>
      <c r="G91" s="18"/>
      <c r="H91" s="45"/>
    </row>
    <row r="92" spans="1:11" ht="201.6" customHeight="1">
      <c r="A92" s="29"/>
      <c r="B92" s="29">
        <f>+B89+1</f>
        <v>13</v>
      </c>
      <c r="C92" s="29" t="s">
        <v>17</v>
      </c>
      <c r="D92" s="3" t="s">
        <v>1188</v>
      </c>
      <c r="E92" s="44" t="s">
        <v>3</v>
      </c>
      <c r="F92" s="293">
        <v>2</v>
      </c>
      <c r="G92" s="18"/>
      <c r="H92" s="45">
        <f>F92*G92</f>
        <v>0</v>
      </c>
      <c r="I92" s="320">
        <v>0</v>
      </c>
      <c r="J92" s="231">
        <f>F92+I92</f>
        <v>2</v>
      </c>
      <c r="K92" s="240">
        <f>G92*J92</f>
        <v>0</v>
      </c>
    </row>
    <row r="93" spans="1:11" ht="18" customHeight="1">
      <c r="A93" s="29"/>
      <c r="B93" s="29"/>
      <c r="C93" s="29" t="s">
        <v>18</v>
      </c>
      <c r="D93" s="1" t="s">
        <v>835</v>
      </c>
      <c r="E93" s="44" t="s">
        <v>3</v>
      </c>
      <c r="F93" s="293">
        <v>2</v>
      </c>
      <c r="G93" s="18"/>
      <c r="H93" s="45">
        <f>F93*G93</f>
        <v>0</v>
      </c>
      <c r="I93" s="320">
        <v>0</v>
      </c>
      <c r="J93" s="231">
        <f>F93+I93</f>
        <v>2</v>
      </c>
      <c r="K93" s="240">
        <f>G93*J93</f>
        <v>0</v>
      </c>
    </row>
    <row r="94" spans="1:11" ht="18" customHeight="1">
      <c r="A94" s="29"/>
      <c r="B94" s="29"/>
      <c r="C94" s="29"/>
      <c r="D94" s="1"/>
      <c r="E94" s="44"/>
      <c r="F94" s="293"/>
      <c r="G94" s="18"/>
      <c r="H94" s="45"/>
    </row>
    <row r="95" spans="1:11" ht="227.45" customHeight="1">
      <c r="A95" s="29"/>
      <c r="B95" s="29">
        <f>+B92+1</f>
        <v>14</v>
      </c>
      <c r="C95" s="29" t="s">
        <v>17</v>
      </c>
      <c r="D95" s="3" t="s">
        <v>1181</v>
      </c>
      <c r="E95" s="44" t="s">
        <v>3</v>
      </c>
      <c r="F95" s="293">
        <v>2</v>
      </c>
      <c r="G95" s="18"/>
      <c r="H95" s="45">
        <f>F95*G95</f>
        <v>0</v>
      </c>
      <c r="I95" s="320">
        <v>0</v>
      </c>
      <c r="J95" s="231">
        <f>F95+I95</f>
        <v>2</v>
      </c>
      <c r="K95" s="240">
        <f>G95*J95</f>
        <v>0</v>
      </c>
    </row>
    <row r="96" spans="1:11" ht="18" customHeight="1">
      <c r="A96" s="29"/>
      <c r="B96" s="29"/>
      <c r="C96" s="29" t="s">
        <v>18</v>
      </c>
      <c r="D96" s="1" t="s">
        <v>835</v>
      </c>
      <c r="E96" s="44" t="s">
        <v>3</v>
      </c>
      <c r="F96" s="293">
        <v>2</v>
      </c>
      <c r="G96" s="18"/>
      <c r="H96" s="45">
        <f>F96*G96</f>
        <v>0</v>
      </c>
      <c r="I96" s="320">
        <v>0</v>
      </c>
      <c r="J96" s="231">
        <f>F96+I96</f>
        <v>2</v>
      </c>
      <c r="K96" s="240">
        <f>G96*J96</f>
        <v>0</v>
      </c>
    </row>
    <row r="97" spans="1:11" ht="18" customHeight="1">
      <c r="A97" s="29"/>
      <c r="B97" s="29"/>
      <c r="C97" s="29"/>
      <c r="D97" s="1"/>
      <c r="E97" s="44"/>
      <c r="F97" s="293"/>
      <c r="G97" s="18"/>
      <c r="H97" s="45"/>
    </row>
    <row r="98" spans="1:11" ht="204">
      <c r="A98" s="29"/>
      <c r="B98" s="29">
        <f>B95+1</f>
        <v>15</v>
      </c>
      <c r="C98" s="29" t="s">
        <v>17</v>
      </c>
      <c r="D98" s="3" t="s">
        <v>1182</v>
      </c>
      <c r="E98" s="44" t="s">
        <v>3</v>
      </c>
      <c r="F98" s="293">
        <v>1</v>
      </c>
      <c r="G98" s="18"/>
      <c r="H98" s="45">
        <f>F98*G98</f>
        <v>0</v>
      </c>
      <c r="I98" s="320">
        <v>0</v>
      </c>
      <c r="J98" s="231">
        <f>F98+I98</f>
        <v>1</v>
      </c>
      <c r="K98" s="240">
        <f>G98*J98</f>
        <v>0</v>
      </c>
    </row>
    <row r="99" spans="1:11" ht="18" customHeight="1">
      <c r="A99" s="29"/>
      <c r="B99" s="29"/>
      <c r="C99" s="29" t="s">
        <v>18</v>
      </c>
      <c r="D99" s="1" t="s">
        <v>835</v>
      </c>
      <c r="E99" s="44" t="s">
        <v>3</v>
      </c>
      <c r="F99" s="293">
        <v>1</v>
      </c>
      <c r="G99" s="18"/>
      <c r="H99" s="45">
        <f>F99*G99</f>
        <v>0</v>
      </c>
      <c r="I99" s="320">
        <v>0</v>
      </c>
      <c r="J99" s="231">
        <f>F99+I99</f>
        <v>1</v>
      </c>
      <c r="K99" s="240">
        <f>G99*J99</f>
        <v>0</v>
      </c>
    </row>
    <row r="100" spans="1:11" ht="18" customHeight="1">
      <c r="A100" s="29"/>
      <c r="B100" s="29"/>
      <c r="C100" s="29"/>
      <c r="D100" s="1"/>
      <c r="E100" s="44"/>
      <c r="F100" s="293"/>
      <c r="G100" s="18"/>
      <c r="H100" s="45"/>
    </row>
    <row r="101" spans="1:11" ht="224.45" customHeight="1">
      <c r="A101" s="29"/>
      <c r="B101" s="29">
        <f>B98+1</f>
        <v>16</v>
      </c>
      <c r="C101" s="29" t="s">
        <v>17</v>
      </c>
      <c r="D101" s="3" t="s">
        <v>1183</v>
      </c>
      <c r="E101" s="44" t="s">
        <v>3</v>
      </c>
      <c r="F101" s="293">
        <v>2</v>
      </c>
      <c r="G101" s="18"/>
      <c r="H101" s="45">
        <f>F101*G101</f>
        <v>0</v>
      </c>
      <c r="I101" s="320">
        <v>0</v>
      </c>
      <c r="J101" s="231">
        <f>F101+I101</f>
        <v>2</v>
      </c>
      <c r="K101" s="240">
        <f>G101*J101</f>
        <v>0</v>
      </c>
    </row>
    <row r="102" spans="1:11" ht="22.5" customHeight="1">
      <c r="A102" s="29"/>
      <c r="B102" s="29"/>
      <c r="C102" s="29" t="s">
        <v>18</v>
      </c>
      <c r="D102" s="1" t="s">
        <v>835</v>
      </c>
      <c r="E102" s="44" t="s">
        <v>3</v>
      </c>
      <c r="F102" s="293">
        <v>2</v>
      </c>
      <c r="G102" s="18"/>
      <c r="H102" s="45">
        <f>F102*G102</f>
        <v>0</v>
      </c>
      <c r="I102" s="320">
        <v>0</v>
      </c>
      <c r="J102" s="231">
        <f>F102+I102</f>
        <v>2</v>
      </c>
      <c r="K102" s="240">
        <f>G102*J102</f>
        <v>0</v>
      </c>
    </row>
    <row r="103" spans="1:11">
      <c r="A103" s="29"/>
      <c r="B103" s="29"/>
      <c r="C103" s="29"/>
      <c r="D103" s="46"/>
      <c r="E103" s="44"/>
      <c r="F103" s="293"/>
      <c r="G103" s="18"/>
      <c r="H103" s="45"/>
    </row>
    <row r="104" spans="1:11" ht="197.45" customHeight="1">
      <c r="A104" s="29"/>
      <c r="B104" s="29">
        <f>B101+1</f>
        <v>17</v>
      </c>
      <c r="C104" s="29" t="s">
        <v>17</v>
      </c>
      <c r="D104" s="3" t="s">
        <v>1184</v>
      </c>
      <c r="E104" s="44" t="s">
        <v>3</v>
      </c>
      <c r="F104" s="293">
        <v>1</v>
      </c>
      <c r="G104" s="18"/>
      <c r="H104" s="45">
        <f>F104*G104</f>
        <v>0</v>
      </c>
      <c r="I104" s="320">
        <v>0</v>
      </c>
      <c r="J104" s="231">
        <f>F104+I104</f>
        <v>1</v>
      </c>
      <c r="K104" s="240">
        <f>G104*J104</f>
        <v>0</v>
      </c>
    </row>
    <row r="105" spans="1:11" ht="18" customHeight="1">
      <c r="A105" s="29"/>
      <c r="B105" s="29"/>
      <c r="C105" s="29" t="s">
        <v>18</v>
      </c>
      <c r="D105" s="1" t="s">
        <v>835</v>
      </c>
      <c r="E105" s="44" t="s">
        <v>3</v>
      </c>
      <c r="F105" s="293">
        <v>1</v>
      </c>
      <c r="G105" s="18"/>
      <c r="H105" s="45">
        <f>F105*G105</f>
        <v>0</v>
      </c>
      <c r="I105" s="320">
        <v>0</v>
      </c>
      <c r="J105" s="231">
        <f>F105+I105</f>
        <v>1</v>
      </c>
      <c r="K105" s="240">
        <f>G105*J105</f>
        <v>0</v>
      </c>
    </row>
    <row r="106" spans="1:11">
      <c r="A106" s="29"/>
      <c r="B106" s="29"/>
      <c r="C106" s="29"/>
      <c r="D106" s="46"/>
      <c r="E106" s="44"/>
      <c r="F106" s="293"/>
      <c r="G106" s="18"/>
      <c r="H106" s="45"/>
    </row>
    <row r="107" spans="1:11" ht="240.6" customHeight="1">
      <c r="A107" s="283"/>
      <c r="B107" s="283">
        <f>B104+1</f>
        <v>18</v>
      </c>
      <c r="C107" s="283"/>
      <c r="D107" s="432" t="s">
        <v>1078</v>
      </c>
      <c r="E107" s="270" t="s">
        <v>3</v>
      </c>
      <c r="F107" s="292">
        <v>21</v>
      </c>
      <c r="G107" s="271"/>
      <c r="H107" s="268">
        <f>F107*G107</f>
        <v>0</v>
      </c>
      <c r="I107" s="320">
        <v>12</v>
      </c>
      <c r="J107" s="231">
        <f>F107+I107</f>
        <v>33</v>
      </c>
      <c r="K107" s="240">
        <f>G107*J107</f>
        <v>0</v>
      </c>
    </row>
    <row r="108" spans="1:11">
      <c r="A108" s="29"/>
      <c r="B108" s="29"/>
      <c r="C108" s="29"/>
      <c r="D108" s="1"/>
      <c r="E108" s="44"/>
      <c r="F108" s="293"/>
      <c r="G108" s="18"/>
      <c r="H108" s="45"/>
    </row>
    <row r="109" spans="1:11" ht="261" customHeight="1">
      <c r="A109" s="29"/>
      <c r="B109" s="29">
        <f>B107+1</f>
        <v>19</v>
      </c>
      <c r="C109" s="29"/>
      <c r="D109" s="1" t="s">
        <v>1079</v>
      </c>
      <c r="E109" s="44" t="s">
        <v>3</v>
      </c>
      <c r="F109" s="293">
        <v>10</v>
      </c>
      <c r="G109" s="18"/>
      <c r="H109" s="45">
        <f>F109*G109</f>
        <v>0</v>
      </c>
      <c r="I109" s="320">
        <v>0</v>
      </c>
      <c r="J109" s="231">
        <f>F109+I109</f>
        <v>10</v>
      </c>
      <c r="K109" s="240">
        <f>G109*J109</f>
        <v>0</v>
      </c>
    </row>
    <row r="110" spans="1:11">
      <c r="A110" s="29"/>
      <c r="B110" s="29"/>
      <c r="C110" s="29"/>
      <c r="D110" s="1"/>
      <c r="E110" s="44"/>
      <c r="F110" s="293"/>
      <c r="G110" s="18"/>
      <c r="H110" s="45"/>
    </row>
    <row r="111" spans="1:11" ht="197.45" customHeight="1">
      <c r="A111" s="29"/>
      <c r="B111" s="29">
        <f>B109+1</f>
        <v>20</v>
      </c>
      <c r="C111" s="29" t="s">
        <v>17</v>
      </c>
      <c r="D111" s="1" t="s">
        <v>1080</v>
      </c>
      <c r="E111" s="44" t="s">
        <v>3</v>
      </c>
      <c r="F111" s="293">
        <v>1</v>
      </c>
      <c r="G111" s="18"/>
      <c r="H111" s="45">
        <f>F111*G111</f>
        <v>0</v>
      </c>
      <c r="I111" s="320">
        <v>0</v>
      </c>
      <c r="J111" s="231">
        <f>F111+I111</f>
        <v>1</v>
      </c>
      <c r="K111" s="240">
        <f>G111*J111</f>
        <v>0</v>
      </c>
    </row>
    <row r="112" spans="1:11" ht="41.45" customHeight="1">
      <c r="A112" s="29"/>
      <c r="B112" s="29"/>
      <c r="C112" s="29" t="s">
        <v>18</v>
      </c>
      <c r="D112" s="1" t="s">
        <v>837</v>
      </c>
      <c r="E112" s="44" t="s">
        <v>3</v>
      </c>
      <c r="F112" s="293">
        <v>1</v>
      </c>
      <c r="G112" s="18"/>
      <c r="H112" s="45">
        <f>F112*G112</f>
        <v>0</v>
      </c>
      <c r="I112" s="320">
        <v>0</v>
      </c>
      <c r="J112" s="231">
        <f>F112+I112</f>
        <v>1</v>
      </c>
      <c r="K112" s="240">
        <f>G112*J112</f>
        <v>0</v>
      </c>
    </row>
    <row r="113" spans="1:11" ht="25.5">
      <c r="A113" s="29"/>
      <c r="B113" s="29"/>
      <c r="C113" s="29" t="s">
        <v>58</v>
      </c>
      <c r="D113" s="1" t="s">
        <v>838</v>
      </c>
      <c r="E113" s="44" t="s">
        <v>3</v>
      </c>
      <c r="F113" s="293">
        <v>2</v>
      </c>
      <c r="G113" s="18"/>
      <c r="H113" s="45">
        <f>F113*G113</f>
        <v>0</v>
      </c>
      <c r="I113" s="320">
        <v>0</v>
      </c>
      <c r="J113" s="231">
        <f>F113+I113</f>
        <v>2</v>
      </c>
      <c r="K113" s="240">
        <f>G113*J113</f>
        <v>0</v>
      </c>
    </row>
    <row r="114" spans="1:11">
      <c r="A114" s="29"/>
      <c r="B114" s="29"/>
      <c r="C114" s="29"/>
      <c r="D114" s="1"/>
      <c r="E114" s="44"/>
      <c r="F114" s="293"/>
      <c r="G114" s="18"/>
      <c r="H114" s="45"/>
    </row>
    <row r="115" spans="1:11" ht="217.15" customHeight="1">
      <c r="A115" s="29"/>
      <c r="B115" s="29">
        <f>B111+1</f>
        <v>21</v>
      </c>
      <c r="C115" s="29" t="s">
        <v>17</v>
      </c>
      <c r="D115" s="1" t="s">
        <v>1081</v>
      </c>
      <c r="E115" s="44" t="s">
        <v>3</v>
      </c>
      <c r="F115" s="293">
        <v>37</v>
      </c>
      <c r="G115" s="18"/>
      <c r="H115" s="45">
        <f>F115*G115</f>
        <v>0</v>
      </c>
      <c r="I115" s="320">
        <v>0</v>
      </c>
      <c r="J115" s="231">
        <f>F115+I115</f>
        <v>37</v>
      </c>
      <c r="K115" s="240">
        <f>G115*J115</f>
        <v>0</v>
      </c>
    </row>
    <row r="116" spans="1:11" ht="17.25" customHeight="1">
      <c r="A116" s="29"/>
      <c r="B116" s="29"/>
      <c r="C116" s="29" t="s">
        <v>18</v>
      </c>
      <c r="D116" s="1" t="s">
        <v>839</v>
      </c>
      <c r="E116" s="44" t="s">
        <v>3</v>
      </c>
      <c r="F116" s="293">
        <v>2</v>
      </c>
      <c r="G116" s="18"/>
      <c r="H116" s="45">
        <f>F116*G116</f>
        <v>0</v>
      </c>
      <c r="I116" s="320">
        <v>0</v>
      </c>
      <c r="J116" s="231">
        <f>F116+I116</f>
        <v>2</v>
      </c>
      <c r="K116" s="240">
        <f>G116*J116</f>
        <v>0</v>
      </c>
    </row>
    <row r="117" spans="1:11">
      <c r="A117" s="29"/>
      <c r="B117" s="29"/>
      <c r="C117" s="29"/>
      <c r="D117" s="1"/>
      <c r="E117" s="44"/>
      <c r="F117" s="293"/>
      <c r="G117" s="18"/>
      <c r="H117" s="45"/>
    </row>
    <row r="118" spans="1:11" ht="209.45" customHeight="1">
      <c r="A118" s="29"/>
      <c r="B118" s="29">
        <f>B115+1</f>
        <v>22</v>
      </c>
      <c r="C118" s="29" t="s">
        <v>17</v>
      </c>
      <c r="D118" s="1" t="s">
        <v>1082</v>
      </c>
      <c r="E118" s="44" t="s">
        <v>3</v>
      </c>
      <c r="F118" s="293">
        <v>42</v>
      </c>
      <c r="G118" s="18"/>
      <c r="H118" s="45">
        <f>F118*G118</f>
        <v>0</v>
      </c>
      <c r="I118" s="320">
        <v>0</v>
      </c>
      <c r="J118" s="231">
        <f>F118+I118</f>
        <v>42</v>
      </c>
      <c r="K118" s="240">
        <f>G118*J118</f>
        <v>0</v>
      </c>
    </row>
    <row r="119" spans="1:11" ht="28.9" customHeight="1">
      <c r="A119" s="29"/>
      <c r="B119" s="29"/>
      <c r="C119" s="29" t="s">
        <v>18</v>
      </c>
      <c r="D119" s="1" t="s">
        <v>833</v>
      </c>
      <c r="E119" s="44" t="s">
        <v>3</v>
      </c>
      <c r="F119" s="293">
        <v>84</v>
      </c>
      <c r="G119" s="18"/>
      <c r="H119" s="45">
        <f>F119*G119</f>
        <v>0</v>
      </c>
      <c r="I119" s="320">
        <v>0</v>
      </c>
      <c r="J119" s="231">
        <f>F119+I119</f>
        <v>84</v>
      </c>
      <c r="K119" s="240">
        <f>G119*J119</f>
        <v>0</v>
      </c>
    </row>
    <row r="120" spans="1:11" ht="17.25" customHeight="1">
      <c r="A120" s="29"/>
      <c r="B120" s="29"/>
      <c r="C120" s="29"/>
      <c r="D120" s="1"/>
      <c r="E120" s="44"/>
      <c r="F120" s="293"/>
      <c r="G120" s="18"/>
      <c r="H120" s="45"/>
    </row>
    <row r="121" spans="1:11" ht="213" customHeight="1">
      <c r="A121" s="29"/>
      <c r="B121" s="29">
        <f>B118+1</f>
        <v>23</v>
      </c>
      <c r="C121" s="29" t="s">
        <v>17</v>
      </c>
      <c r="D121" s="1" t="s">
        <v>1083</v>
      </c>
      <c r="E121" s="44" t="s">
        <v>3</v>
      </c>
      <c r="F121" s="293">
        <v>6</v>
      </c>
      <c r="G121" s="18"/>
      <c r="H121" s="45">
        <f>F121*G121</f>
        <v>0</v>
      </c>
      <c r="I121" s="320">
        <v>0</v>
      </c>
      <c r="J121" s="231">
        <f>F121+I121</f>
        <v>6</v>
      </c>
      <c r="K121" s="240">
        <f>G121*J121</f>
        <v>0</v>
      </c>
    </row>
    <row r="122" spans="1:11" ht="25.5">
      <c r="A122" s="29"/>
      <c r="B122" s="29"/>
      <c r="C122" s="29" t="s">
        <v>18</v>
      </c>
      <c r="D122" s="1" t="s">
        <v>840</v>
      </c>
      <c r="E122" s="44" t="s">
        <v>3</v>
      </c>
      <c r="F122" s="293">
        <v>12</v>
      </c>
      <c r="G122" s="18"/>
      <c r="H122" s="45">
        <f>F122*G122</f>
        <v>0</v>
      </c>
      <c r="I122" s="320">
        <v>0</v>
      </c>
      <c r="J122" s="231">
        <f>F122+I122</f>
        <v>12</v>
      </c>
      <c r="K122" s="240">
        <f>G122*J122</f>
        <v>0</v>
      </c>
    </row>
    <row r="123" spans="1:11" ht="17.25" customHeight="1">
      <c r="A123" s="29"/>
      <c r="B123" s="29"/>
      <c r="C123" s="29" t="s">
        <v>58</v>
      </c>
      <c r="D123" s="1" t="s">
        <v>839</v>
      </c>
      <c r="E123" s="44" t="s">
        <v>3</v>
      </c>
      <c r="F123" s="293">
        <v>4</v>
      </c>
      <c r="G123" s="18"/>
      <c r="H123" s="45">
        <f>F123*G123</f>
        <v>0</v>
      </c>
      <c r="I123" s="320">
        <v>0</v>
      </c>
      <c r="J123" s="231">
        <f>F123+I123</f>
        <v>4</v>
      </c>
      <c r="K123" s="240">
        <f>G123*J123</f>
        <v>0</v>
      </c>
    </row>
    <row r="124" spans="1:11" ht="17.25" customHeight="1">
      <c r="A124" s="29"/>
      <c r="B124" s="29"/>
      <c r="C124" s="29"/>
      <c r="D124" s="1"/>
      <c r="E124" s="44"/>
      <c r="F124" s="293"/>
      <c r="G124" s="18"/>
      <c r="H124" s="45"/>
    </row>
    <row r="125" spans="1:11" ht="210.6" customHeight="1">
      <c r="A125" s="29"/>
      <c r="B125" s="29">
        <f>B121+1</f>
        <v>24</v>
      </c>
      <c r="C125" s="29"/>
      <c r="D125" s="1" t="s">
        <v>1084</v>
      </c>
      <c r="E125" s="44" t="s">
        <v>3</v>
      </c>
      <c r="F125" s="293">
        <v>25</v>
      </c>
      <c r="G125" s="18"/>
      <c r="H125" s="45">
        <f>F125*G125</f>
        <v>0</v>
      </c>
      <c r="I125" s="320">
        <v>0</v>
      </c>
      <c r="J125" s="231">
        <f>F125+I125</f>
        <v>25</v>
      </c>
      <c r="K125" s="240">
        <f>G125*J125</f>
        <v>0</v>
      </c>
    </row>
    <row r="126" spans="1:11">
      <c r="A126" s="29"/>
      <c r="B126" s="29"/>
      <c r="C126" s="29"/>
      <c r="D126" s="1"/>
      <c r="E126" s="44"/>
      <c r="F126" s="293"/>
      <c r="G126" s="18"/>
      <c r="H126" s="45"/>
    </row>
    <row r="127" spans="1:11" ht="254.45" customHeight="1">
      <c r="A127" s="29"/>
      <c r="B127" s="29">
        <f>B125+1</f>
        <v>25</v>
      </c>
      <c r="C127" s="29" t="s">
        <v>17</v>
      </c>
      <c r="D127" s="451" t="s">
        <v>1085</v>
      </c>
      <c r="E127" s="44" t="s">
        <v>3</v>
      </c>
      <c r="F127" s="293">
        <v>46</v>
      </c>
      <c r="G127" s="18"/>
      <c r="H127" s="45">
        <f>F127*G127</f>
        <v>0</v>
      </c>
      <c r="I127" s="320">
        <v>0</v>
      </c>
      <c r="J127" s="231">
        <f>F127+I127</f>
        <v>46</v>
      </c>
      <c r="K127" s="240">
        <f>G127*J127</f>
        <v>0</v>
      </c>
    </row>
    <row r="128" spans="1:11" ht="25.5">
      <c r="A128" s="29"/>
      <c r="B128" s="29"/>
      <c r="C128" s="29" t="s">
        <v>18</v>
      </c>
      <c r="D128" s="1" t="s">
        <v>838</v>
      </c>
      <c r="E128" s="44" t="s">
        <v>3</v>
      </c>
      <c r="F128" s="293">
        <v>92</v>
      </c>
      <c r="G128" s="18"/>
      <c r="H128" s="45">
        <f>F128*G128</f>
        <v>0</v>
      </c>
      <c r="I128" s="320">
        <v>0</v>
      </c>
      <c r="J128" s="231">
        <f>F128+I128</f>
        <v>92</v>
      </c>
      <c r="K128" s="240">
        <f>G128*J128</f>
        <v>0</v>
      </c>
    </row>
    <row r="129" spans="1:11" ht="25.5">
      <c r="A129" s="29"/>
      <c r="B129" s="29"/>
      <c r="C129" s="29" t="s">
        <v>58</v>
      </c>
      <c r="D129" s="3" t="s">
        <v>841</v>
      </c>
      <c r="E129" s="44" t="s">
        <v>3</v>
      </c>
      <c r="F129" s="293">
        <v>46</v>
      </c>
      <c r="G129" s="18"/>
      <c r="H129" s="45">
        <f>F129*G129</f>
        <v>0</v>
      </c>
      <c r="I129" s="320">
        <v>0</v>
      </c>
      <c r="J129" s="231">
        <f>F129+I129</f>
        <v>46</v>
      </c>
      <c r="K129" s="240">
        <f>G129*J129</f>
        <v>0</v>
      </c>
    </row>
    <row r="130" spans="1:11" ht="17.25" customHeight="1">
      <c r="A130" s="29"/>
      <c r="B130" s="29"/>
      <c r="C130" s="29"/>
      <c r="D130" s="1"/>
      <c r="E130" s="44"/>
      <c r="F130" s="293"/>
      <c r="G130" s="18"/>
      <c r="H130" s="45"/>
    </row>
    <row r="131" spans="1:11" ht="155.25" customHeight="1">
      <c r="A131" s="29"/>
      <c r="B131" s="29">
        <f>B127+1</f>
        <v>26</v>
      </c>
      <c r="C131" s="29"/>
      <c r="D131" s="451" t="s">
        <v>1086</v>
      </c>
      <c r="E131" s="44" t="s">
        <v>3</v>
      </c>
      <c r="F131" s="293">
        <v>41</v>
      </c>
      <c r="G131" s="18"/>
      <c r="H131" s="45">
        <f>F131*G131</f>
        <v>0</v>
      </c>
      <c r="I131" s="320">
        <v>0</v>
      </c>
      <c r="J131" s="231">
        <f>F131+I131</f>
        <v>41</v>
      </c>
      <c r="K131" s="240">
        <f>G131*J131</f>
        <v>0</v>
      </c>
    </row>
    <row r="132" spans="1:11" ht="15.75" customHeight="1">
      <c r="A132" s="29"/>
      <c r="B132" s="29"/>
      <c r="C132" s="29"/>
      <c r="D132" s="1"/>
      <c r="E132" s="44"/>
      <c r="F132" s="293"/>
      <c r="G132" s="18"/>
      <c r="H132" s="45"/>
    </row>
    <row r="133" spans="1:11" ht="170.45" customHeight="1">
      <c r="A133" s="29"/>
      <c r="B133" s="29">
        <f>B131+1</f>
        <v>27</v>
      </c>
      <c r="C133" s="29" t="s">
        <v>17</v>
      </c>
      <c r="D133" s="451" t="s">
        <v>1087</v>
      </c>
      <c r="E133" s="44" t="s">
        <v>3</v>
      </c>
      <c r="F133" s="293">
        <v>8</v>
      </c>
      <c r="G133" s="18"/>
      <c r="H133" s="45">
        <f>F133*G133</f>
        <v>0</v>
      </c>
      <c r="I133" s="320">
        <v>0</v>
      </c>
      <c r="J133" s="231">
        <f>F133+I133</f>
        <v>8</v>
      </c>
      <c r="K133" s="240">
        <f>G133*J133</f>
        <v>0</v>
      </c>
    </row>
    <row r="134" spans="1:11">
      <c r="A134" s="29"/>
      <c r="B134" s="29"/>
      <c r="C134" s="29" t="s">
        <v>18</v>
      </c>
      <c r="D134" s="1" t="s">
        <v>842</v>
      </c>
      <c r="E134" s="44" t="s">
        <v>3</v>
      </c>
      <c r="F134" s="293">
        <v>2</v>
      </c>
      <c r="G134" s="18"/>
      <c r="H134" s="45">
        <f>F134*G134</f>
        <v>0</v>
      </c>
      <c r="I134" s="320">
        <v>0</v>
      </c>
      <c r="J134" s="231">
        <f>F134+I134</f>
        <v>2</v>
      </c>
      <c r="K134" s="240">
        <f>G134*J134</f>
        <v>0</v>
      </c>
    </row>
    <row r="135" spans="1:11">
      <c r="A135" s="29"/>
      <c r="B135" s="29"/>
      <c r="C135" s="29"/>
      <c r="D135" s="1"/>
      <c r="E135" s="44"/>
      <c r="F135" s="293"/>
      <c r="G135" s="18"/>
      <c r="H135" s="45"/>
    </row>
    <row r="136" spans="1:11" ht="211.15" customHeight="1">
      <c r="A136" s="29"/>
      <c r="B136" s="29">
        <f>B133+1</f>
        <v>28</v>
      </c>
      <c r="C136" s="29" t="s">
        <v>17</v>
      </c>
      <c r="D136" s="451" t="s">
        <v>1088</v>
      </c>
      <c r="E136" s="44" t="s">
        <v>3</v>
      </c>
      <c r="F136" s="293">
        <v>1</v>
      </c>
      <c r="G136" s="18"/>
      <c r="H136" s="45">
        <f>F136*G136</f>
        <v>0</v>
      </c>
      <c r="I136" s="320">
        <v>0</v>
      </c>
      <c r="J136" s="231">
        <f>F136+I136</f>
        <v>1</v>
      </c>
      <c r="K136" s="240">
        <f>G136*J136</f>
        <v>0</v>
      </c>
    </row>
    <row r="137" spans="1:11" ht="25.5">
      <c r="A137" s="29"/>
      <c r="B137" s="29"/>
      <c r="C137" s="29" t="s">
        <v>18</v>
      </c>
      <c r="D137" s="1" t="s">
        <v>843</v>
      </c>
      <c r="E137" s="44" t="s">
        <v>3</v>
      </c>
      <c r="F137" s="293">
        <v>1</v>
      </c>
      <c r="G137" s="18"/>
      <c r="H137" s="45">
        <f>F137*G137</f>
        <v>0</v>
      </c>
      <c r="I137" s="320">
        <v>0</v>
      </c>
      <c r="J137" s="231">
        <f>F137+I137</f>
        <v>1</v>
      </c>
      <c r="K137" s="240">
        <f>G137*J137</f>
        <v>0</v>
      </c>
    </row>
    <row r="138" spans="1:11">
      <c r="A138" s="29"/>
      <c r="B138" s="29"/>
      <c r="C138" s="29" t="s">
        <v>58</v>
      </c>
      <c r="D138" s="1" t="s">
        <v>844</v>
      </c>
      <c r="E138" s="44" t="s">
        <v>3</v>
      </c>
      <c r="F138" s="293">
        <v>1</v>
      </c>
      <c r="G138" s="18"/>
      <c r="H138" s="45">
        <f>F138*G138</f>
        <v>0</v>
      </c>
      <c r="I138" s="320">
        <v>0</v>
      </c>
      <c r="J138" s="231">
        <f>F138+I138</f>
        <v>1</v>
      </c>
      <c r="K138" s="240">
        <f>G138*J138</f>
        <v>0</v>
      </c>
    </row>
    <row r="139" spans="1:11">
      <c r="A139" s="29"/>
      <c r="B139" s="29"/>
      <c r="C139" s="29"/>
      <c r="D139" s="1"/>
      <c r="E139" s="44"/>
      <c r="F139" s="293"/>
      <c r="G139" s="18"/>
      <c r="H139" s="45"/>
    </row>
    <row r="140" spans="1:11" ht="214.9" customHeight="1">
      <c r="A140" s="29"/>
      <c r="B140" s="29">
        <f>B136+1</f>
        <v>29</v>
      </c>
      <c r="C140" s="29" t="s">
        <v>17</v>
      </c>
      <c r="D140" s="451" t="s">
        <v>1089</v>
      </c>
      <c r="E140" s="44" t="s">
        <v>3</v>
      </c>
      <c r="F140" s="293">
        <v>1</v>
      </c>
      <c r="G140" s="18"/>
      <c r="H140" s="45">
        <f>F140*G140</f>
        <v>0</v>
      </c>
      <c r="I140" s="320">
        <v>0</v>
      </c>
      <c r="J140" s="231">
        <f>F140+I140</f>
        <v>1</v>
      </c>
      <c r="K140" s="240">
        <f>G140*J140</f>
        <v>0</v>
      </c>
    </row>
    <row r="141" spans="1:11" ht="30.6" customHeight="1">
      <c r="A141" s="29"/>
      <c r="B141" s="29"/>
      <c r="C141" s="29" t="s">
        <v>18</v>
      </c>
      <c r="D141" s="1" t="s">
        <v>845</v>
      </c>
      <c r="E141" s="44" t="s">
        <v>3</v>
      </c>
      <c r="F141" s="293">
        <v>1</v>
      </c>
      <c r="G141" s="18"/>
      <c r="H141" s="45">
        <f>F141*G141</f>
        <v>0</v>
      </c>
      <c r="I141" s="320">
        <v>0</v>
      </c>
      <c r="J141" s="231">
        <f>F141+I141</f>
        <v>1</v>
      </c>
      <c r="K141" s="240">
        <f>G141*J141</f>
        <v>0</v>
      </c>
    </row>
    <row r="142" spans="1:11" ht="29.45" customHeight="1">
      <c r="A142" s="29"/>
      <c r="B142" s="29"/>
      <c r="C142" s="29" t="s">
        <v>58</v>
      </c>
      <c r="D142" s="1" t="s">
        <v>846</v>
      </c>
      <c r="E142" s="44" t="s">
        <v>3</v>
      </c>
      <c r="F142" s="293">
        <v>1</v>
      </c>
      <c r="G142" s="18"/>
      <c r="H142" s="45">
        <f>F142*G142</f>
        <v>0</v>
      </c>
      <c r="I142" s="320">
        <v>0</v>
      </c>
      <c r="J142" s="231">
        <f>F142+I142</f>
        <v>1</v>
      </c>
      <c r="K142" s="240">
        <f>G142*J142</f>
        <v>0</v>
      </c>
    </row>
    <row r="143" spans="1:11" ht="16.149999999999999" customHeight="1">
      <c r="A143" s="29"/>
      <c r="B143" s="29"/>
      <c r="C143" s="29" t="s">
        <v>59</v>
      </c>
      <c r="D143" s="1" t="s">
        <v>844</v>
      </c>
      <c r="E143" s="44" t="s">
        <v>3</v>
      </c>
      <c r="F143" s="293">
        <v>1</v>
      </c>
      <c r="G143" s="18"/>
      <c r="H143" s="45">
        <f>F143*G143</f>
        <v>0</v>
      </c>
      <c r="I143" s="320">
        <v>0</v>
      </c>
      <c r="J143" s="231">
        <f>F143+I143</f>
        <v>1</v>
      </c>
      <c r="K143" s="240">
        <f>G143*J143</f>
        <v>0</v>
      </c>
    </row>
    <row r="144" spans="1:11">
      <c r="A144" s="29"/>
      <c r="B144" s="29"/>
      <c r="C144" s="29"/>
      <c r="D144" s="1"/>
      <c r="E144" s="44"/>
      <c r="F144" s="293"/>
      <c r="G144" s="18"/>
      <c r="H144" s="45"/>
    </row>
    <row r="145" spans="1:11" ht="208.15" customHeight="1">
      <c r="A145" s="29"/>
      <c r="B145" s="29">
        <f>B140+1</f>
        <v>30</v>
      </c>
      <c r="C145" s="29" t="s">
        <v>17</v>
      </c>
      <c r="D145" s="451" t="s">
        <v>1090</v>
      </c>
      <c r="E145" s="44" t="s">
        <v>3</v>
      </c>
      <c r="F145" s="293">
        <v>2</v>
      </c>
      <c r="G145" s="18"/>
      <c r="H145" s="45">
        <f>F145*G145</f>
        <v>0</v>
      </c>
      <c r="I145" s="320">
        <v>0</v>
      </c>
      <c r="J145" s="231">
        <f>F145+I145</f>
        <v>2</v>
      </c>
      <c r="K145" s="240">
        <f>G145*J145</f>
        <v>0</v>
      </c>
    </row>
    <row r="146" spans="1:11" ht="25.5">
      <c r="A146" s="29"/>
      <c r="B146" s="29"/>
      <c r="C146" s="29" t="s">
        <v>18</v>
      </c>
      <c r="D146" s="1" t="s">
        <v>847</v>
      </c>
      <c r="E146" s="44" t="s">
        <v>3</v>
      </c>
      <c r="F146" s="293">
        <v>1</v>
      </c>
      <c r="G146" s="18"/>
      <c r="H146" s="45">
        <f>F146*G146</f>
        <v>0</v>
      </c>
      <c r="I146" s="320">
        <v>0</v>
      </c>
      <c r="J146" s="231">
        <f>F146+I146</f>
        <v>1</v>
      </c>
      <c r="K146" s="240">
        <f>G146*J146</f>
        <v>0</v>
      </c>
    </row>
    <row r="147" spans="1:11">
      <c r="A147" s="29"/>
      <c r="B147" s="29"/>
      <c r="C147" s="29" t="s">
        <v>58</v>
      </c>
      <c r="D147" s="1" t="s">
        <v>844</v>
      </c>
      <c r="E147" s="44" t="s">
        <v>3</v>
      </c>
      <c r="F147" s="293">
        <v>1</v>
      </c>
      <c r="G147" s="18"/>
      <c r="H147" s="45">
        <f>F147*G147</f>
        <v>0</v>
      </c>
      <c r="I147" s="320">
        <v>0</v>
      </c>
      <c r="J147" s="231">
        <f>F147+I147</f>
        <v>1</v>
      </c>
      <c r="K147" s="240">
        <f>G147*J147</f>
        <v>0</v>
      </c>
    </row>
    <row r="148" spans="1:11">
      <c r="A148" s="29"/>
      <c r="B148" s="29"/>
      <c r="C148" s="29"/>
      <c r="D148" s="1"/>
      <c r="E148" s="44"/>
      <c r="F148" s="293"/>
      <c r="G148" s="18"/>
      <c r="H148" s="45"/>
    </row>
    <row r="149" spans="1:11" ht="201.6" customHeight="1">
      <c r="A149" s="29"/>
      <c r="B149" s="29">
        <f>B145+1</f>
        <v>31</v>
      </c>
      <c r="C149" s="29" t="s">
        <v>17</v>
      </c>
      <c r="D149" s="451" t="s">
        <v>1091</v>
      </c>
      <c r="E149" s="44" t="s">
        <v>3</v>
      </c>
      <c r="F149" s="293">
        <v>3</v>
      </c>
      <c r="G149" s="18"/>
      <c r="H149" s="45">
        <f>F149*G149</f>
        <v>0</v>
      </c>
      <c r="I149" s="320">
        <v>0</v>
      </c>
      <c r="J149" s="231">
        <f>F149+I149</f>
        <v>3</v>
      </c>
      <c r="K149" s="240">
        <f>G149*J149</f>
        <v>0</v>
      </c>
    </row>
    <row r="150" spans="1:11" ht="33.6" customHeight="1">
      <c r="A150" s="29"/>
      <c r="B150" s="29"/>
      <c r="C150" s="29" t="s">
        <v>18</v>
      </c>
      <c r="D150" s="1" t="s">
        <v>849</v>
      </c>
      <c r="E150" s="44" t="s">
        <v>3</v>
      </c>
      <c r="F150" s="293">
        <v>1</v>
      </c>
      <c r="G150" s="18"/>
      <c r="H150" s="45">
        <f>F150*G150</f>
        <v>0</v>
      </c>
      <c r="I150" s="320">
        <v>0</v>
      </c>
      <c r="J150" s="231">
        <f>F150+I150</f>
        <v>1</v>
      </c>
      <c r="K150" s="240">
        <f>G150*J150</f>
        <v>0</v>
      </c>
    </row>
    <row r="151" spans="1:11">
      <c r="A151" s="29"/>
      <c r="B151" s="29"/>
      <c r="C151" s="29" t="s">
        <v>58</v>
      </c>
      <c r="D151" s="1" t="s">
        <v>848</v>
      </c>
      <c r="E151" s="44" t="s">
        <v>3</v>
      </c>
      <c r="F151" s="293">
        <v>2</v>
      </c>
      <c r="G151" s="18"/>
      <c r="H151" s="45">
        <f>F151*G151</f>
        <v>0</v>
      </c>
      <c r="I151" s="320">
        <v>0</v>
      </c>
      <c r="J151" s="231">
        <f>F151+I151</f>
        <v>2</v>
      </c>
      <c r="K151" s="240">
        <f>G151*J151</f>
        <v>0</v>
      </c>
    </row>
    <row r="152" spans="1:11">
      <c r="A152" s="29"/>
      <c r="B152" s="29"/>
      <c r="C152" s="29"/>
      <c r="D152" s="1"/>
      <c r="E152" s="44"/>
      <c r="F152" s="293"/>
      <c r="G152" s="18"/>
      <c r="H152" s="45"/>
    </row>
    <row r="153" spans="1:11" ht="209.45" customHeight="1">
      <c r="A153" s="29"/>
      <c r="B153" s="29">
        <f>B149+1</f>
        <v>32</v>
      </c>
      <c r="C153" s="29" t="s">
        <v>17</v>
      </c>
      <c r="D153" s="451" t="s">
        <v>1092</v>
      </c>
      <c r="E153" s="44" t="s">
        <v>3</v>
      </c>
      <c r="F153" s="293">
        <v>7</v>
      </c>
      <c r="G153" s="18"/>
      <c r="H153" s="45">
        <f>F153*G153</f>
        <v>0</v>
      </c>
      <c r="I153" s="320">
        <v>0</v>
      </c>
      <c r="J153" s="231">
        <f>F153+I153</f>
        <v>7</v>
      </c>
      <c r="K153" s="240">
        <f>G153*J153</f>
        <v>0</v>
      </c>
    </row>
    <row r="154" spans="1:11" ht="25.5">
      <c r="A154" s="29"/>
      <c r="B154" s="29"/>
      <c r="C154" s="29" t="s">
        <v>18</v>
      </c>
      <c r="D154" s="1" t="s">
        <v>851</v>
      </c>
      <c r="E154" s="44" t="s">
        <v>3</v>
      </c>
      <c r="F154" s="293">
        <v>1</v>
      </c>
      <c r="G154" s="18"/>
      <c r="H154" s="45">
        <f>F154*G154</f>
        <v>0</v>
      </c>
      <c r="I154" s="320">
        <v>0</v>
      </c>
      <c r="J154" s="231">
        <f>F154+I154</f>
        <v>1</v>
      </c>
      <c r="K154" s="240">
        <f>G154*J154</f>
        <v>0</v>
      </c>
    </row>
    <row r="155" spans="1:11">
      <c r="A155" s="29"/>
      <c r="B155" s="29"/>
      <c r="C155" s="29" t="s">
        <v>58</v>
      </c>
      <c r="D155" s="1" t="s">
        <v>850</v>
      </c>
      <c r="E155" s="44" t="s">
        <v>3</v>
      </c>
      <c r="F155" s="293">
        <v>4</v>
      </c>
      <c r="G155" s="18"/>
      <c r="H155" s="45">
        <f>F155*G155</f>
        <v>0</v>
      </c>
      <c r="I155" s="320">
        <v>0</v>
      </c>
      <c r="J155" s="231">
        <f>F155+I155</f>
        <v>4</v>
      </c>
      <c r="K155" s="240">
        <f>G155*J155</f>
        <v>0</v>
      </c>
    </row>
    <row r="156" spans="1:11">
      <c r="A156" s="29"/>
      <c r="B156" s="29"/>
      <c r="C156" s="29"/>
      <c r="D156" s="1"/>
      <c r="E156" s="44"/>
      <c r="F156" s="293"/>
      <c r="G156" s="18"/>
      <c r="H156" s="45"/>
    </row>
    <row r="157" spans="1:11" ht="252" customHeight="1">
      <c r="A157" s="29"/>
      <c r="B157" s="29">
        <f>B153+1</f>
        <v>33</v>
      </c>
      <c r="C157" s="29" t="s">
        <v>17</v>
      </c>
      <c r="D157" s="1" t="s">
        <v>1093</v>
      </c>
      <c r="E157" s="44" t="s">
        <v>3</v>
      </c>
      <c r="F157" s="293">
        <v>4</v>
      </c>
      <c r="G157" s="18"/>
      <c r="H157" s="45">
        <f>F157*G157</f>
        <v>0</v>
      </c>
      <c r="I157" s="320">
        <v>0</v>
      </c>
      <c r="J157" s="231">
        <f>F157+I157</f>
        <v>4</v>
      </c>
      <c r="K157" s="240">
        <f>G157*J157</f>
        <v>0</v>
      </c>
    </row>
    <row r="158" spans="1:11">
      <c r="A158" s="29"/>
      <c r="B158" s="29"/>
      <c r="C158" s="29" t="s">
        <v>18</v>
      </c>
      <c r="D158" s="1" t="s">
        <v>852</v>
      </c>
      <c r="E158" s="44" t="s">
        <v>3</v>
      </c>
      <c r="F158" s="293">
        <v>4</v>
      </c>
      <c r="G158" s="18"/>
      <c r="H158" s="45">
        <f>F158*G158</f>
        <v>0</v>
      </c>
      <c r="I158" s="320">
        <v>0</v>
      </c>
      <c r="J158" s="231">
        <f>F158+I158</f>
        <v>4</v>
      </c>
      <c r="K158" s="240">
        <f>G158*J158</f>
        <v>0</v>
      </c>
    </row>
    <row r="159" spans="1:11">
      <c r="A159" s="29"/>
      <c r="B159" s="29"/>
      <c r="C159" s="29" t="s">
        <v>58</v>
      </c>
      <c r="D159" s="1" t="s">
        <v>853</v>
      </c>
      <c r="E159" s="44" t="s">
        <v>3</v>
      </c>
      <c r="F159" s="293">
        <v>4</v>
      </c>
      <c r="G159" s="18"/>
      <c r="H159" s="45">
        <f>F159*G159</f>
        <v>0</v>
      </c>
      <c r="I159" s="320">
        <v>0</v>
      </c>
      <c r="J159" s="231">
        <f>F159+I159</f>
        <v>4</v>
      </c>
      <c r="K159" s="240">
        <f>G159*J159</f>
        <v>0</v>
      </c>
    </row>
    <row r="160" spans="1:11" ht="12.75" customHeight="1">
      <c r="A160" s="29"/>
      <c r="B160" s="29"/>
      <c r="C160" s="29"/>
      <c r="D160" s="1"/>
      <c r="E160" s="44"/>
      <c r="F160" s="293"/>
      <c r="G160" s="18"/>
      <c r="H160" s="45"/>
    </row>
    <row r="161" spans="1:11">
      <c r="A161" s="29"/>
      <c r="B161" s="29"/>
      <c r="C161" s="29"/>
      <c r="D161" s="1"/>
      <c r="E161" s="44"/>
      <c r="F161" s="293"/>
      <c r="G161" s="18"/>
      <c r="H161" s="45"/>
    </row>
    <row r="162" spans="1:11">
      <c r="A162" s="29"/>
      <c r="B162" s="29"/>
      <c r="C162" s="29"/>
      <c r="D162" s="2" t="s">
        <v>857</v>
      </c>
      <c r="E162" s="44"/>
      <c r="F162" s="293"/>
      <c r="G162" s="18"/>
      <c r="H162" s="45"/>
    </row>
    <row r="163" spans="1:11">
      <c r="A163" s="29"/>
      <c r="B163" s="29"/>
      <c r="C163" s="29"/>
      <c r="D163" s="1"/>
      <c r="E163" s="44"/>
      <c r="F163" s="293"/>
      <c r="G163" s="18"/>
      <c r="H163" s="45"/>
    </row>
    <row r="164" spans="1:11" ht="253.9" customHeight="1">
      <c r="A164" s="29"/>
      <c r="B164" s="29">
        <f>B157+1</f>
        <v>34</v>
      </c>
      <c r="C164" s="29" t="s">
        <v>17</v>
      </c>
      <c r="D164" s="451" t="s">
        <v>1153</v>
      </c>
      <c r="E164" s="44" t="s">
        <v>3</v>
      </c>
      <c r="F164" s="293">
        <v>12</v>
      </c>
      <c r="G164" s="18"/>
      <c r="H164" s="45">
        <f>F164*G164</f>
        <v>0</v>
      </c>
      <c r="I164" s="320">
        <v>0</v>
      </c>
      <c r="J164" s="231">
        <f>F164+I164</f>
        <v>12</v>
      </c>
      <c r="K164" s="240">
        <f>G164*J164</f>
        <v>0</v>
      </c>
    </row>
    <row r="165" spans="1:11" ht="25.5">
      <c r="A165" s="29"/>
      <c r="B165" s="29"/>
      <c r="C165" s="29" t="s">
        <v>18</v>
      </c>
      <c r="D165" s="1" t="s">
        <v>854</v>
      </c>
      <c r="E165" s="44" t="s">
        <v>3</v>
      </c>
      <c r="F165" s="293">
        <v>12</v>
      </c>
      <c r="G165" s="18"/>
      <c r="H165" s="45">
        <f>F165*G165</f>
        <v>0</v>
      </c>
      <c r="I165" s="320">
        <v>0</v>
      </c>
      <c r="J165" s="231">
        <f>F165+I165</f>
        <v>12</v>
      </c>
      <c r="K165" s="240">
        <f>G165*J165</f>
        <v>0</v>
      </c>
    </row>
    <row r="166" spans="1:11" ht="100.15" customHeight="1">
      <c r="A166" s="29"/>
      <c r="B166" s="29"/>
      <c r="C166" s="47" t="s">
        <v>58</v>
      </c>
      <c r="D166" s="48" t="s">
        <v>1016</v>
      </c>
      <c r="E166" s="49" t="s">
        <v>7</v>
      </c>
      <c r="F166" s="294">
        <v>4</v>
      </c>
      <c r="G166" s="50"/>
      <c r="H166" s="466">
        <f>F166*G166</f>
        <v>0</v>
      </c>
      <c r="I166" s="320">
        <v>0</v>
      </c>
      <c r="J166" s="231">
        <f>F166+I166</f>
        <v>4</v>
      </c>
      <c r="K166" s="240">
        <f>G166*J166</f>
        <v>0</v>
      </c>
    </row>
    <row r="167" spans="1:11">
      <c r="A167" s="29"/>
      <c r="B167" s="29"/>
      <c r="C167" s="29"/>
      <c r="D167" s="1"/>
      <c r="E167" s="44"/>
      <c r="F167" s="293"/>
      <c r="G167" s="18"/>
      <c r="H167" s="45"/>
    </row>
    <row r="168" spans="1:11" ht="238.15" customHeight="1">
      <c r="A168" s="283"/>
      <c r="B168" s="283">
        <f>B164+1</f>
        <v>35</v>
      </c>
      <c r="C168" s="283" t="s">
        <v>17</v>
      </c>
      <c r="D168" s="351" t="s">
        <v>1094</v>
      </c>
      <c r="E168" s="270" t="s">
        <v>3</v>
      </c>
      <c r="F168" s="292">
        <v>14</v>
      </c>
      <c r="G168" s="271"/>
      <c r="H168" s="268">
        <f t="shared" ref="H168:H169" si="0">F168*G168</f>
        <v>0</v>
      </c>
      <c r="I168" s="320">
        <v>-4</v>
      </c>
      <c r="J168" s="231">
        <f>F168+I168</f>
        <v>10</v>
      </c>
      <c r="K168" s="240">
        <f>G168*J168</f>
        <v>0</v>
      </c>
    </row>
    <row r="169" spans="1:11" ht="21" customHeight="1">
      <c r="A169" s="283"/>
      <c r="B169" s="283"/>
      <c r="C169" s="283" t="s">
        <v>18</v>
      </c>
      <c r="D169" s="432" t="s">
        <v>855</v>
      </c>
      <c r="E169" s="270" t="s">
        <v>3</v>
      </c>
      <c r="F169" s="292">
        <v>14</v>
      </c>
      <c r="G169" s="271"/>
      <c r="H169" s="268">
        <f t="shared" si="0"/>
        <v>0</v>
      </c>
      <c r="I169" s="320">
        <v>-4</v>
      </c>
      <c r="J169" s="231">
        <f>F169+I169</f>
        <v>10</v>
      </c>
      <c r="K169" s="240">
        <f>G169*J169</f>
        <v>0</v>
      </c>
    </row>
    <row r="170" spans="1:11" ht="62.45" customHeight="1">
      <c r="A170" s="283"/>
      <c r="B170" s="283"/>
      <c r="C170" s="435" t="s">
        <v>58</v>
      </c>
      <c r="D170" s="406" t="s">
        <v>1017</v>
      </c>
      <c r="E170" s="260" t="s">
        <v>7</v>
      </c>
      <c r="F170" s="307">
        <v>14</v>
      </c>
      <c r="G170" s="272"/>
      <c r="H170" s="436">
        <f>F170*G170</f>
        <v>0</v>
      </c>
      <c r="I170" s="320">
        <v>-4</v>
      </c>
      <c r="J170" s="231">
        <f>F170+I170</f>
        <v>10</v>
      </c>
      <c r="K170" s="240">
        <f>G170*J170</f>
        <v>0</v>
      </c>
    </row>
    <row r="171" spans="1:11" ht="51">
      <c r="A171" s="283"/>
      <c r="B171" s="283"/>
      <c r="C171" s="435" t="s">
        <v>59</v>
      </c>
      <c r="D171" s="406" t="s">
        <v>1018</v>
      </c>
      <c r="E171" s="260" t="s">
        <v>7</v>
      </c>
      <c r="F171" s="307">
        <v>6</v>
      </c>
      <c r="G171" s="272"/>
      <c r="H171" s="436">
        <f t="shared" ref="H171" si="1">F171*G171</f>
        <v>0</v>
      </c>
      <c r="I171" s="320">
        <v>0</v>
      </c>
      <c r="J171" s="231">
        <f>F171+I171</f>
        <v>6</v>
      </c>
      <c r="K171" s="240">
        <f>G171*J171</f>
        <v>0</v>
      </c>
    </row>
    <row r="172" spans="1:11" ht="15.75" customHeight="1">
      <c r="A172" s="29"/>
      <c r="B172" s="29"/>
      <c r="C172" s="29"/>
      <c r="D172" s="1"/>
      <c r="E172" s="44"/>
      <c r="F172" s="293"/>
      <c r="G172" s="18"/>
      <c r="H172" s="45"/>
    </row>
    <row r="173" spans="1:11" ht="234" customHeight="1">
      <c r="A173" s="29"/>
      <c r="B173" s="29">
        <f>B168+1</f>
        <v>36</v>
      </c>
      <c r="C173" s="29"/>
      <c r="D173" s="451" t="s">
        <v>1095</v>
      </c>
      <c r="E173" s="44" t="s">
        <v>3</v>
      </c>
      <c r="F173" s="293">
        <v>2</v>
      </c>
      <c r="G173" s="18"/>
      <c r="H173" s="45">
        <f>F173*G173</f>
        <v>0</v>
      </c>
      <c r="I173" s="320">
        <v>0</v>
      </c>
      <c r="J173" s="231">
        <f>F173+I173</f>
        <v>2</v>
      </c>
      <c r="K173" s="240">
        <f>G173*J173</f>
        <v>0</v>
      </c>
    </row>
    <row r="174" spans="1:11">
      <c r="A174" s="29"/>
      <c r="B174" s="29"/>
      <c r="C174" s="29"/>
      <c r="D174" s="1"/>
      <c r="E174" s="44"/>
      <c r="F174" s="293"/>
      <c r="G174" s="18"/>
      <c r="H174" s="45"/>
    </row>
    <row r="175" spans="1:11" ht="186.75" customHeight="1">
      <c r="A175" s="283"/>
      <c r="B175" s="283">
        <f>B173+1</f>
        <v>37</v>
      </c>
      <c r="C175" s="283"/>
      <c r="D175" s="351" t="s">
        <v>1096</v>
      </c>
      <c r="E175" s="270" t="s">
        <v>3</v>
      </c>
      <c r="F175" s="292">
        <v>29</v>
      </c>
      <c r="G175" s="271"/>
      <c r="H175" s="268">
        <f>F175*G175</f>
        <v>0</v>
      </c>
      <c r="I175" s="320">
        <v>-15</v>
      </c>
      <c r="J175" s="231">
        <f>F175+I175</f>
        <v>14</v>
      </c>
      <c r="K175" s="240">
        <f>G175*J175</f>
        <v>0</v>
      </c>
    </row>
    <row r="176" spans="1:11">
      <c r="A176" s="29"/>
      <c r="B176" s="29"/>
      <c r="C176" s="29"/>
      <c r="D176" s="1"/>
      <c r="E176" s="44"/>
      <c r="F176" s="293"/>
      <c r="G176" s="18"/>
      <c r="H176" s="45"/>
    </row>
    <row r="177" spans="1:12" ht="205.9" customHeight="1">
      <c r="A177" s="29"/>
      <c r="B177" s="29">
        <f>B175+1</f>
        <v>38</v>
      </c>
      <c r="C177" s="29" t="s">
        <v>17</v>
      </c>
      <c r="D177" s="451" t="s">
        <v>1097</v>
      </c>
      <c r="E177" s="44" t="s">
        <v>3</v>
      </c>
      <c r="F177" s="293">
        <v>2</v>
      </c>
      <c r="G177" s="18"/>
      <c r="H177" s="45">
        <f>F177*G177</f>
        <v>0</v>
      </c>
      <c r="I177" s="320">
        <v>0</v>
      </c>
      <c r="J177" s="231">
        <f>F177+I177</f>
        <v>2</v>
      </c>
      <c r="K177" s="240">
        <f>G177*J177</f>
        <v>0</v>
      </c>
    </row>
    <row r="178" spans="1:12" ht="89.25">
      <c r="A178" s="29"/>
      <c r="B178" s="29"/>
      <c r="C178" s="47" t="s">
        <v>18</v>
      </c>
      <c r="D178" s="48" t="s">
        <v>1015</v>
      </c>
      <c r="E178" s="49" t="s">
        <v>7</v>
      </c>
      <c r="F178" s="294">
        <v>2</v>
      </c>
      <c r="G178" s="18"/>
      <c r="H178" s="52">
        <f>F178*G178</f>
        <v>0</v>
      </c>
      <c r="I178" s="320">
        <v>0</v>
      </c>
      <c r="J178" s="231">
        <f>F178+I178</f>
        <v>2</v>
      </c>
      <c r="K178" s="240">
        <f>G178*J178</f>
        <v>0</v>
      </c>
    </row>
    <row r="179" spans="1:12">
      <c r="A179" s="29"/>
      <c r="B179" s="29"/>
      <c r="C179" s="29"/>
      <c r="D179" s="1"/>
      <c r="E179" s="44"/>
      <c r="F179" s="293"/>
      <c r="G179" s="18"/>
      <c r="H179" s="45"/>
    </row>
    <row r="180" spans="1:12" ht="43.5" customHeight="1">
      <c r="A180" s="29"/>
      <c r="B180" s="29">
        <f>B175+1</f>
        <v>38</v>
      </c>
      <c r="C180" s="29"/>
      <c r="D180" s="451" t="s">
        <v>856</v>
      </c>
      <c r="E180" s="44" t="s">
        <v>3</v>
      </c>
      <c r="F180" s="293">
        <v>1</v>
      </c>
      <c r="G180" s="18"/>
      <c r="H180" s="45">
        <f>F180*G180</f>
        <v>0</v>
      </c>
      <c r="I180" s="320">
        <v>0</v>
      </c>
      <c r="J180" s="231">
        <f>F180+I180</f>
        <v>1</v>
      </c>
      <c r="K180" s="240">
        <f>G180*J180</f>
        <v>0</v>
      </c>
    </row>
    <row r="181" spans="1:12" ht="15" customHeight="1">
      <c r="A181" s="29"/>
      <c r="B181" s="29"/>
      <c r="C181" s="29"/>
      <c r="D181" s="1"/>
      <c r="E181" s="44"/>
      <c r="F181" s="293"/>
      <c r="G181" s="18"/>
      <c r="H181" s="45"/>
    </row>
    <row r="182" spans="1:12" customFormat="1" ht="25.5">
      <c r="A182" s="47"/>
      <c r="B182" s="47">
        <f>+B180+1</f>
        <v>39</v>
      </c>
      <c r="C182" s="47"/>
      <c r="D182" s="51" t="s">
        <v>1178</v>
      </c>
      <c r="E182" s="49" t="s">
        <v>7</v>
      </c>
      <c r="F182" s="294">
        <v>1</v>
      </c>
      <c r="G182" s="50"/>
      <c r="H182" s="52">
        <f>F182*G182</f>
        <v>0</v>
      </c>
      <c r="I182" s="320">
        <v>0</v>
      </c>
      <c r="J182" s="231">
        <f>F182+I182</f>
        <v>1</v>
      </c>
      <c r="K182" s="240">
        <f>G182*J182</f>
        <v>0</v>
      </c>
      <c r="L182" s="19"/>
    </row>
    <row r="183" spans="1:12" customFormat="1" ht="15">
      <c r="A183" s="47"/>
      <c r="B183" s="47"/>
      <c r="C183" s="47"/>
      <c r="D183" s="53"/>
      <c r="E183" s="49"/>
      <c r="F183" s="294"/>
      <c r="G183" s="54"/>
      <c r="H183" s="55"/>
      <c r="I183" s="321"/>
      <c r="J183" s="231"/>
      <c r="K183" s="242"/>
      <c r="L183" s="19"/>
    </row>
    <row r="184" spans="1:12" ht="13.5" thickBot="1">
      <c r="A184" s="29"/>
      <c r="B184" s="29"/>
      <c r="C184" s="29"/>
      <c r="D184" s="56" t="s">
        <v>14</v>
      </c>
      <c r="E184" s="57"/>
      <c r="F184" s="295"/>
      <c r="G184" s="481"/>
      <c r="H184" s="58">
        <f>SUM(H60:H182)+H2417</f>
        <v>0</v>
      </c>
      <c r="I184" s="322"/>
      <c r="J184" s="475"/>
      <c r="K184" s="243">
        <f>SUM(K60:K182)+K2417</f>
        <v>0</v>
      </c>
    </row>
    <row r="185" spans="1:12" ht="13.5" thickTop="1">
      <c r="A185" s="29"/>
      <c r="B185" s="29"/>
      <c r="C185" s="29"/>
      <c r="D185" s="1"/>
      <c r="E185" s="44"/>
      <c r="F185" s="293"/>
      <c r="G185" s="18"/>
      <c r="H185" s="45"/>
    </row>
    <row r="186" spans="1:12">
      <c r="A186" s="29"/>
      <c r="B186" s="29"/>
      <c r="C186" s="29"/>
      <c r="D186" s="48"/>
      <c r="E186" s="44"/>
      <c r="F186" s="293"/>
      <c r="G186" s="18"/>
      <c r="H186" s="45"/>
    </row>
    <row r="187" spans="1:12">
      <c r="A187" s="29"/>
      <c r="B187" s="29"/>
      <c r="C187" s="29"/>
      <c r="D187" s="48"/>
      <c r="E187" s="44"/>
      <c r="F187" s="293"/>
      <c r="G187" s="18"/>
      <c r="H187" s="45"/>
    </row>
    <row r="188" spans="1:12">
      <c r="A188" s="29"/>
      <c r="B188" s="29"/>
      <c r="C188" s="29"/>
      <c r="D188" s="59" t="s">
        <v>228</v>
      </c>
      <c r="E188" s="44"/>
      <c r="F188" s="293"/>
      <c r="G188" s="18"/>
      <c r="H188" s="45"/>
    </row>
    <row r="189" spans="1:12">
      <c r="A189" s="29"/>
      <c r="B189" s="29"/>
      <c r="C189" s="29"/>
      <c r="D189" s="60"/>
      <c r="E189" s="44"/>
      <c r="F189" s="293"/>
      <c r="G189" s="18"/>
      <c r="H189" s="45"/>
    </row>
    <row r="190" spans="1:12">
      <c r="A190" s="29"/>
      <c r="B190" s="29"/>
      <c r="C190" s="29"/>
      <c r="D190" s="61" t="s">
        <v>229</v>
      </c>
    </row>
    <row r="191" spans="1:12">
      <c r="A191" s="29"/>
      <c r="B191" s="29"/>
      <c r="C191" s="29"/>
      <c r="D191" s="61"/>
    </row>
    <row r="192" spans="1:12" ht="310.89999999999998" customHeight="1">
      <c r="A192" s="29"/>
      <c r="B192" s="29">
        <v>1</v>
      </c>
      <c r="C192" s="29"/>
      <c r="D192" s="62" t="s">
        <v>230</v>
      </c>
      <c r="E192" s="44" t="s">
        <v>3</v>
      </c>
      <c r="F192" s="296">
        <v>1</v>
      </c>
      <c r="G192" s="18"/>
      <c r="H192" s="45">
        <f>F192*G192</f>
        <v>0</v>
      </c>
      <c r="I192" s="320">
        <v>0</v>
      </c>
      <c r="J192" s="231">
        <f>F192+I192</f>
        <v>1</v>
      </c>
      <c r="K192" s="240">
        <f>G192*J192</f>
        <v>0</v>
      </c>
    </row>
    <row r="193" spans="1:11">
      <c r="A193" s="29"/>
      <c r="B193" s="29"/>
      <c r="C193" s="29"/>
      <c r="D193" s="60"/>
      <c r="E193" s="44"/>
      <c r="F193" s="296"/>
      <c r="G193" s="18"/>
      <c r="H193" s="45"/>
    </row>
    <row r="194" spans="1:11" ht="208.15" customHeight="1">
      <c r="A194" s="29"/>
      <c r="B194" s="29">
        <f>B192+1</f>
        <v>2</v>
      </c>
      <c r="C194" s="29"/>
      <c r="D194" s="63" t="s">
        <v>231</v>
      </c>
      <c r="E194" s="44" t="s">
        <v>3</v>
      </c>
      <c r="F194" s="296">
        <v>1</v>
      </c>
      <c r="G194" s="18"/>
      <c r="H194" s="45">
        <f>F194*G194</f>
        <v>0</v>
      </c>
      <c r="I194" s="320">
        <v>0</v>
      </c>
      <c r="J194" s="231">
        <f>F194+I194</f>
        <v>1</v>
      </c>
      <c r="K194" s="240">
        <f>G194*J194</f>
        <v>0</v>
      </c>
    </row>
    <row r="195" spans="1:11">
      <c r="A195" s="29"/>
      <c r="B195" s="29"/>
      <c r="C195" s="29"/>
      <c r="D195" s="60"/>
      <c r="E195" s="44"/>
      <c r="F195" s="296"/>
      <c r="G195" s="18"/>
      <c r="H195" s="45"/>
    </row>
    <row r="196" spans="1:11" ht="106.9" customHeight="1">
      <c r="A196" s="29"/>
      <c r="B196" s="29">
        <f>B194+1</f>
        <v>3</v>
      </c>
      <c r="C196" s="64"/>
      <c r="D196" s="62" t="s">
        <v>232</v>
      </c>
      <c r="E196" s="44" t="s">
        <v>3</v>
      </c>
      <c r="F196" s="296">
        <v>1</v>
      </c>
      <c r="G196" s="18"/>
      <c r="H196" s="45">
        <f>F196*G196</f>
        <v>0</v>
      </c>
      <c r="I196" s="320">
        <v>0</v>
      </c>
      <c r="J196" s="231">
        <f>F196+I196</f>
        <v>1</v>
      </c>
      <c r="K196" s="240">
        <f>G196*J196</f>
        <v>0</v>
      </c>
    </row>
    <row r="197" spans="1:11">
      <c r="A197" s="29"/>
      <c r="B197" s="29"/>
      <c r="C197" s="29"/>
      <c r="D197" s="60"/>
      <c r="E197" s="44"/>
      <c r="F197" s="296"/>
      <c r="G197" s="18"/>
      <c r="H197" s="45"/>
    </row>
    <row r="198" spans="1:11" ht="271.89999999999998" customHeight="1">
      <c r="A198" s="29"/>
      <c r="B198" s="29">
        <f>B196+1</f>
        <v>4</v>
      </c>
      <c r="C198" s="64"/>
      <c r="D198" s="62" t="s">
        <v>233</v>
      </c>
      <c r="E198" s="44" t="s">
        <v>3</v>
      </c>
      <c r="F198" s="296">
        <v>1</v>
      </c>
      <c r="G198" s="18"/>
      <c r="H198" s="45">
        <f>F198*G198</f>
        <v>0</v>
      </c>
      <c r="I198" s="320">
        <v>0</v>
      </c>
      <c r="J198" s="231">
        <f>F198+I198</f>
        <v>1</v>
      </c>
      <c r="K198" s="240">
        <f>G198*J198</f>
        <v>0</v>
      </c>
    </row>
    <row r="199" spans="1:11">
      <c r="A199" s="29"/>
      <c r="B199" s="29"/>
      <c r="C199" s="29"/>
      <c r="D199" s="60"/>
      <c r="E199" s="44"/>
      <c r="F199" s="296"/>
      <c r="G199" s="18"/>
      <c r="H199" s="45"/>
    </row>
    <row r="200" spans="1:11" ht="75.599999999999994" customHeight="1">
      <c r="A200" s="29"/>
      <c r="B200" s="29">
        <f>B198+1</f>
        <v>5</v>
      </c>
      <c r="C200" s="64"/>
      <c r="D200" s="62" t="s">
        <v>234</v>
      </c>
      <c r="E200" s="44" t="s">
        <v>3</v>
      </c>
      <c r="F200" s="296">
        <v>8</v>
      </c>
      <c r="G200" s="18"/>
      <c r="H200" s="45">
        <f>F200*G200</f>
        <v>0</v>
      </c>
      <c r="I200" s="320">
        <v>0</v>
      </c>
      <c r="J200" s="231">
        <f>F200+I200</f>
        <v>8</v>
      </c>
      <c r="K200" s="240">
        <f>G200*J200</f>
        <v>0</v>
      </c>
    </row>
    <row r="201" spans="1:11">
      <c r="A201" s="29"/>
      <c r="B201" s="29"/>
      <c r="C201" s="29"/>
      <c r="D201" s="60"/>
      <c r="E201" s="44"/>
      <c r="F201" s="296"/>
      <c r="G201" s="18"/>
      <c r="H201" s="45"/>
    </row>
    <row r="202" spans="1:11" ht="51">
      <c r="A202" s="29"/>
      <c r="B202" s="29">
        <f>B200+1</f>
        <v>6</v>
      </c>
      <c r="C202" s="64"/>
      <c r="D202" s="62" t="s">
        <v>235</v>
      </c>
      <c r="E202" s="44" t="s">
        <v>169</v>
      </c>
      <c r="F202" s="296">
        <v>1</v>
      </c>
      <c r="G202" s="18"/>
      <c r="H202" s="45">
        <f>F202*G202</f>
        <v>0</v>
      </c>
      <c r="I202" s="320">
        <v>0</v>
      </c>
      <c r="J202" s="231">
        <f>F202+I202</f>
        <v>1</v>
      </c>
      <c r="K202" s="240">
        <f>G202*J202</f>
        <v>0</v>
      </c>
    </row>
    <row r="203" spans="1:11">
      <c r="A203" s="29"/>
      <c r="B203" s="29"/>
      <c r="C203" s="29"/>
      <c r="D203" s="60"/>
      <c r="E203" s="44"/>
      <c r="F203" s="296"/>
      <c r="G203" s="18"/>
      <c r="H203" s="45"/>
    </row>
    <row r="204" spans="1:11" ht="255">
      <c r="A204" s="283"/>
      <c r="B204" s="283">
        <f>B202+1</f>
        <v>7</v>
      </c>
      <c r="C204" s="352"/>
      <c r="D204" s="352" t="s">
        <v>474</v>
      </c>
      <c r="E204" s="270" t="s">
        <v>3</v>
      </c>
      <c r="F204" s="308">
        <v>9</v>
      </c>
      <c r="G204" s="271"/>
      <c r="H204" s="268">
        <f>F204*G204</f>
        <v>0</v>
      </c>
      <c r="I204" s="320">
        <v>-1</v>
      </c>
      <c r="J204" s="231">
        <f>F204+I204</f>
        <v>8</v>
      </c>
      <c r="K204" s="240">
        <f>G204*J204</f>
        <v>0</v>
      </c>
    </row>
    <row r="205" spans="1:11">
      <c r="A205" s="29"/>
      <c r="B205" s="29"/>
      <c r="C205" s="29"/>
      <c r="D205" s="60"/>
      <c r="E205" s="44"/>
      <c r="F205" s="296"/>
      <c r="G205" s="18"/>
      <c r="H205" s="45"/>
    </row>
    <row r="206" spans="1:11" ht="255">
      <c r="A206" s="283"/>
      <c r="B206" s="283">
        <f>B204+1</f>
        <v>8</v>
      </c>
      <c r="C206" s="437" t="s">
        <v>17</v>
      </c>
      <c r="D206" s="352" t="s">
        <v>475</v>
      </c>
      <c r="E206" s="270" t="s">
        <v>3</v>
      </c>
      <c r="F206" s="308">
        <v>22</v>
      </c>
      <c r="G206" s="271"/>
      <c r="H206" s="268">
        <f>F206*G206</f>
        <v>0</v>
      </c>
      <c r="I206" s="320">
        <v>-13</v>
      </c>
      <c r="J206" s="231">
        <f>F206+I206</f>
        <v>9</v>
      </c>
      <c r="K206" s="240">
        <f>G206*J206</f>
        <v>0</v>
      </c>
    </row>
    <row r="207" spans="1:11">
      <c r="A207" s="29"/>
      <c r="B207" s="29"/>
      <c r="C207" s="29"/>
      <c r="D207" s="60"/>
      <c r="E207" s="44"/>
      <c r="F207" s="296"/>
      <c r="G207" s="18"/>
      <c r="H207" s="45"/>
    </row>
    <row r="208" spans="1:11" ht="89.45" customHeight="1">
      <c r="A208" s="283"/>
      <c r="B208" s="283"/>
      <c r="C208" s="437" t="s">
        <v>18</v>
      </c>
      <c r="D208" s="352" t="s">
        <v>473</v>
      </c>
      <c r="E208" s="270" t="s">
        <v>3</v>
      </c>
      <c r="F208" s="308">
        <v>22</v>
      </c>
      <c r="G208" s="271"/>
      <c r="H208" s="268">
        <f>F208*G208</f>
        <v>0</v>
      </c>
      <c r="I208" s="320">
        <v>-13</v>
      </c>
      <c r="J208" s="231">
        <f>F208+I208</f>
        <v>9</v>
      </c>
      <c r="K208" s="240">
        <f>G208*J208</f>
        <v>0</v>
      </c>
    </row>
    <row r="209" spans="1:11">
      <c r="A209" s="29"/>
      <c r="B209" s="29"/>
      <c r="C209" s="29"/>
      <c r="D209" s="60"/>
      <c r="E209" s="44"/>
      <c r="F209" s="296"/>
      <c r="G209" s="18"/>
      <c r="H209" s="45"/>
    </row>
    <row r="210" spans="1:11" ht="242.25">
      <c r="A210" s="283"/>
      <c r="B210" s="283">
        <f>B206+1</f>
        <v>9</v>
      </c>
      <c r="C210" s="437" t="s">
        <v>17</v>
      </c>
      <c r="D210" s="352" t="s">
        <v>476</v>
      </c>
      <c r="E210" s="270" t="s">
        <v>3</v>
      </c>
      <c r="F210" s="308">
        <v>7</v>
      </c>
      <c r="G210" s="271"/>
      <c r="H210" s="268">
        <f>F210*G210</f>
        <v>0</v>
      </c>
      <c r="I210" s="320">
        <v>-7</v>
      </c>
      <c r="J210" s="231">
        <f>F210+I210</f>
        <v>0</v>
      </c>
      <c r="K210" s="240">
        <f>G210*J210</f>
        <v>0</v>
      </c>
    </row>
    <row r="211" spans="1:11">
      <c r="A211" s="29"/>
      <c r="B211" s="29"/>
      <c r="C211" s="12"/>
      <c r="D211" s="60"/>
      <c r="E211" s="44"/>
      <c r="F211" s="296"/>
      <c r="G211" s="18"/>
      <c r="H211" s="45"/>
    </row>
    <row r="212" spans="1:11" ht="89.45" customHeight="1">
      <c r="A212" s="283"/>
      <c r="B212" s="283"/>
      <c r="C212" s="437" t="s">
        <v>18</v>
      </c>
      <c r="D212" s="352" t="s">
        <v>473</v>
      </c>
      <c r="E212" s="270" t="s">
        <v>3</v>
      </c>
      <c r="F212" s="308">
        <v>7</v>
      </c>
      <c r="G212" s="271"/>
      <c r="H212" s="268">
        <f>F212*G212</f>
        <v>0</v>
      </c>
      <c r="I212" s="320">
        <v>-7</v>
      </c>
      <c r="J212" s="231">
        <f>F212+I212</f>
        <v>0</v>
      </c>
      <c r="K212" s="240">
        <f>G212*J212</f>
        <v>0</v>
      </c>
    </row>
    <row r="213" spans="1:11">
      <c r="A213" s="29"/>
      <c r="B213" s="29"/>
      <c r="C213" s="29"/>
      <c r="D213" s="60"/>
      <c r="E213" s="44"/>
      <c r="F213" s="296"/>
      <c r="G213" s="18"/>
      <c r="H213" s="45"/>
    </row>
    <row r="214" spans="1:11" ht="293.25">
      <c r="A214" s="283"/>
      <c r="B214" s="283">
        <f>B210+1</f>
        <v>10</v>
      </c>
      <c r="C214" s="352"/>
      <c r="D214" s="352" t="s">
        <v>477</v>
      </c>
      <c r="E214" s="270" t="s">
        <v>3</v>
      </c>
      <c r="F214" s="308">
        <v>7</v>
      </c>
      <c r="G214" s="271"/>
      <c r="H214" s="268">
        <f>F214*G214</f>
        <v>0</v>
      </c>
      <c r="I214" s="320">
        <v>-4</v>
      </c>
      <c r="J214" s="231">
        <f>F214+I214</f>
        <v>3</v>
      </c>
      <c r="K214" s="240">
        <f>G214*J214</f>
        <v>0</v>
      </c>
    </row>
    <row r="215" spans="1:11">
      <c r="A215" s="29"/>
      <c r="B215" s="29"/>
      <c r="C215" s="29"/>
      <c r="D215" s="60"/>
      <c r="E215" s="44"/>
      <c r="F215" s="296"/>
      <c r="G215" s="18"/>
      <c r="H215" s="45"/>
    </row>
    <row r="216" spans="1:11" ht="293.25">
      <c r="A216" s="283"/>
      <c r="B216" s="283">
        <f>B214+1</f>
        <v>11</v>
      </c>
      <c r="C216" s="437" t="s">
        <v>17</v>
      </c>
      <c r="D216" s="352" t="s">
        <v>478</v>
      </c>
      <c r="E216" s="270" t="s">
        <v>3</v>
      </c>
      <c r="F216" s="308">
        <v>23</v>
      </c>
      <c r="G216" s="271"/>
      <c r="H216" s="268">
        <f>F216*G216</f>
        <v>0</v>
      </c>
      <c r="I216" s="320">
        <v>-6</v>
      </c>
      <c r="J216" s="231">
        <f>F216+I216</f>
        <v>17</v>
      </c>
      <c r="K216" s="240">
        <f>G216*J216</f>
        <v>0</v>
      </c>
    </row>
    <row r="217" spans="1:11">
      <c r="A217" s="29"/>
      <c r="B217" s="29"/>
      <c r="C217" s="29"/>
      <c r="D217" s="60"/>
      <c r="E217" s="44"/>
      <c r="F217" s="296"/>
      <c r="G217" s="18"/>
      <c r="H217" s="45"/>
    </row>
    <row r="218" spans="1:11" ht="51">
      <c r="A218" s="283"/>
      <c r="B218" s="283"/>
      <c r="C218" s="437" t="s">
        <v>18</v>
      </c>
      <c r="D218" s="352" t="s">
        <v>480</v>
      </c>
      <c r="E218" s="270" t="s">
        <v>3</v>
      </c>
      <c r="F218" s="308">
        <v>23</v>
      </c>
      <c r="G218" s="271"/>
      <c r="H218" s="268">
        <f>F218*G218</f>
        <v>0</v>
      </c>
      <c r="I218" s="320">
        <v>-6</v>
      </c>
      <c r="J218" s="231">
        <f>F218+I218</f>
        <v>17</v>
      </c>
      <c r="K218" s="240">
        <f>G218*J218</f>
        <v>0</v>
      </c>
    </row>
    <row r="219" spans="1:11">
      <c r="A219" s="29"/>
      <c r="B219" s="29"/>
      <c r="C219" s="29"/>
      <c r="D219" s="60"/>
      <c r="E219" s="44"/>
      <c r="F219" s="296"/>
      <c r="G219" s="18"/>
      <c r="H219" s="45"/>
    </row>
    <row r="220" spans="1:11" ht="293.25">
      <c r="A220" s="29"/>
      <c r="B220" s="29">
        <f>B216+1</f>
        <v>12</v>
      </c>
      <c r="C220" s="13" t="s">
        <v>17</v>
      </c>
      <c r="D220" s="62" t="s">
        <v>479</v>
      </c>
      <c r="E220" s="44" t="s">
        <v>3</v>
      </c>
      <c r="F220" s="296">
        <v>3</v>
      </c>
      <c r="G220" s="18"/>
      <c r="H220" s="45">
        <f>F220*G220</f>
        <v>0</v>
      </c>
      <c r="I220" s="320">
        <v>0</v>
      </c>
      <c r="J220" s="231">
        <f>F220+I220</f>
        <v>3</v>
      </c>
      <c r="K220" s="240">
        <f>G220*J220</f>
        <v>0</v>
      </c>
    </row>
    <row r="221" spans="1:11">
      <c r="A221" s="29"/>
      <c r="B221" s="29"/>
      <c r="C221" s="29"/>
      <c r="D221" s="60"/>
      <c r="E221" s="44"/>
      <c r="F221" s="296"/>
      <c r="G221" s="18"/>
      <c r="H221" s="45"/>
    </row>
    <row r="222" spans="1:11" ht="114.75">
      <c r="A222" s="29"/>
      <c r="B222" s="29"/>
      <c r="C222" s="13" t="s">
        <v>18</v>
      </c>
      <c r="D222" s="62" t="s">
        <v>481</v>
      </c>
      <c r="E222" s="44" t="s">
        <v>3</v>
      </c>
      <c r="F222" s="296">
        <v>3</v>
      </c>
      <c r="G222" s="18"/>
      <c r="H222" s="45">
        <f>F222*G222</f>
        <v>0</v>
      </c>
      <c r="I222" s="320">
        <v>0</v>
      </c>
      <c r="J222" s="231">
        <f>F222+I222</f>
        <v>3</v>
      </c>
      <c r="K222" s="240">
        <f>G222*J222</f>
        <v>0</v>
      </c>
    </row>
    <row r="223" spans="1:11">
      <c r="A223" s="29"/>
      <c r="B223" s="29"/>
      <c r="C223" s="29"/>
      <c r="D223" s="60"/>
      <c r="E223" s="44"/>
      <c r="F223" s="296"/>
      <c r="G223" s="18"/>
      <c r="H223" s="45"/>
    </row>
    <row r="224" spans="1:11" ht="293.25">
      <c r="A224" s="29"/>
      <c r="B224" s="29">
        <f>B220+1</f>
        <v>13</v>
      </c>
      <c r="C224" s="13" t="s">
        <v>17</v>
      </c>
      <c r="D224" s="62" t="s">
        <v>482</v>
      </c>
      <c r="E224" s="44" t="s">
        <v>3</v>
      </c>
      <c r="F224" s="296">
        <v>10</v>
      </c>
      <c r="G224" s="18"/>
      <c r="H224" s="45">
        <f>F224*G224</f>
        <v>0</v>
      </c>
      <c r="I224" s="320">
        <v>0</v>
      </c>
      <c r="J224" s="231">
        <f>F224+I224</f>
        <v>10</v>
      </c>
      <c r="K224" s="240">
        <f>G224*J224</f>
        <v>0</v>
      </c>
    </row>
    <row r="225" spans="1:11">
      <c r="A225" s="29"/>
      <c r="B225" s="29"/>
      <c r="C225" s="29"/>
      <c r="D225" s="60"/>
      <c r="E225" s="44"/>
      <c r="F225" s="296"/>
      <c r="G225" s="18"/>
      <c r="H225" s="45"/>
    </row>
    <row r="226" spans="1:11" ht="130.15" customHeight="1">
      <c r="A226" s="29"/>
      <c r="B226" s="29"/>
      <c r="C226" s="13" t="s">
        <v>18</v>
      </c>
      <c r="D226" s="62" t="s">
        <v>483</v>
      </c>
      <c r="E226" s="44" t="s">
        <v>3</v>
      </c>
      <c r="F226" s="296">
        <v>10</v>
      </c>
      <c r="G226" s="18"/>
      <c r="H226" s="45">
        <f>F226*G226</f>
        <v>0</v>
      </c>
      <c r="I226" s="320">
        <v>0</v>
      </c>
      <c r="J226" s="231">
        <f>F226+I226</f>
        <v>10</v>
      </c>
      <c r="K226" s="240">
        <f>G226*J226</f>
        <v>0</v>
      </c>
    </row>
    <row r="227" spans="1:11">
      <c r="A227" s="29"/>
      <c r="B227" s="29"/>
      <c r="C227" s="29"/>
      <c r="D227" s="60"/>
      <c r="E227" s="44"/>
      <c r="F227" s="296"/>
      <c r="G227" s="18"/>
      <c r="H227" s="45"/>
    </row>
    <row r="228" spans="1:11" ht="51">
      <c r="A228" s="29"/>
      <c r="B228" s="29"/>
      <c r="C228" s="13" t="s">
        <v>58</v>
      </c>
      <c r="D228" s="62" t="s">
        <v>480</v>
      </c>
      <c r="E228" s="44" t="s">
        <v>3</v>
      </c>
      <c r="F228" s="296">
        <v>10</v>
      </c>
      <c r="G228" s="18"/>
      <c r="H228" s="45">
        <f>F228*G228</f>
        <v>0</v>
      </c>
      <c r="I228" s="320">
        <v>0</v>
      </c>
      <c r="J228" s="231">
        <f>F228+I228</f>
        <v>10</v>
      </c>
      <c r="K228" s="240">
        <f>G228*J228</f>
        <v>0</v>
      </c>
    </row>
    <row r="229" spans="1:11">
      <c r="A229" s="29"/>
      <c r="B229" s="29"/>
      <c r="C229" s="29"/>
      <c r="D229" s="60"/>
      <c r="E229" s="44"/>
      <c r="F229" s="296"/>
      <c r="G229" s="18"/>
      <c r="H229" s="45"/>
    </row>
    <row r="230" spans="1:11" ht="293.25">
      <c r="A230" s="29"/>
      <c r="B230" s="29">
        <f>B224+1</f>
        <v>14</v>
      </c>
      <c r="C230" s="13" t="s">
        <v>17</v>
      </c>
      <c r="D230" s="62" t="s">
        <v>485</v>
      </c>
      <c r="E230" s="44" t="s">
        <v>3</v>
      </c>
      <c r="F230" s="296">
        <v>13</v>
      </c>
      <c r="G230" s="18"/>
      <c r="H230" s="45">
        <f>F230*G230</f>
        <v>0</v>
      </c>
      <c r="I230" s="320">
        <v>0</v>
      </c>
      <c r="J230" s="231">
        <f>F230+I230</f>
        <v>13</v>
      </c>
      <c r="K230" s="240">
        <f>G230*J230</f>
        <v>0</v>
      </c>
    </row>
    <row r="231" spans="1:11">
      <c r="A231" s="29"/>
      <c r="B231" s="29"/>
      <c r="C231" s="29"/>
      <c r="D231" s="60"/>
      <c r="E231" s="44"/>
      <c r="F231" s="296"/>
      <c r="G231" s="18"/>
      <c r="H231" s="45"/>
    </row>
    <row r="232" spans="1:11" ht="25.5">
      <c r="A232" s="29"/>
      <c r="B232" s="29"/>
      <c r="C232" s="13" t="s">
        <v>18</v>
      </c>
      <c r="D232" s="62" t="s">
        <v>486</v>
      </c>
      <c r="E232" s="44" t="s">
        <v>3</v>
      </c>
      <c r="F232" s="296">
        <v>13</v>
      </c>
      <c r="G232" s="18"/>
      <c r="H232" s="45">
        <f>F232*G232</f>
        <v>0</v>
      </c>
      <c r="I232" s="320">
        <v>0</v>
      </c>
      <c r="J232" s="231">
        <f>F232+I232</f>
        <v>13</v>
      </c>
      <c r="K232" s="240">
        <f>G232*J232</f>
        <v>0</v>
      </c>
    </row>
    <row r="233" spans="1:11">
      <c r="A233" s="29"/>
      <c r="B233" s="29"/>
      <c r="C233" s="29"/>
      <c r="D233" s="60"/>
      <c r="E233" s="44"/>
      <c r="F233" s="296"/>
      <c r="G233" s="18"/>
      <c r="H233" s="45"/>
    </row>
    <row r="234" spans="1:11" ht="293.25">
      <c r="A234" s="29"/>
      <c r="B234" s="29">
        <f>B230+1</f>
        <v>15</v>
      </c>
      <c r="C234" s="13" t="s">
        <v>17</v>
      </c>
      <c r="D234" s="62" t="s">
        <v>487</v>
      </c>
      <c r="E234" s="44" t="s">
        <v>3</v>
      </c>
      <c r="F234" s="296">
        <v>8</v>
      </c>
      <c r="G234" s="18"/>
      <c r="H234" s="45">
        <f>F234*G234</f>
        <v>0</v>
      </c>
      <c r="I234" s="320">
        <v>0</v>
      </c>
      <c r="J234" s="231">
        <f>F234+I234</f>
        <v>8</v>
      </c>
      <c r="K234" s="240">
        <f>G234*J234</f>
        <v>0</v>
      </c>
    </row>
    <row r="235" spans="1:11">
      <c r="A235" s="29"/>
      <c r="B235" s="29"/>
      <c r="C235" s="29"/>
      <c r="D235" s="60"/>
      <c r="E235" s="44"/>
      <c r="F235" s="296"/>
      <c r="G235" s="18"/>
      <c r="H235" s="45"/>
    </row>
    <row r="236" spans="1:11" ht="114.75">
      <c r="A236" s="29"/>
      <c r="B236" s="29"/>
      <c r="C236" s="13" t="s">
        <v>18</v>
      </c>
      <c r="D236" s="62" t="s">
        <v>481</v>
      </c>
      <c r="E236" s="44" t="s">
        <v>3</v>
      </c>
      <c r="F236" s="296">
        <v>8</v>
      </c>
      <c r="G236" s="18"/>
      <c r="H236" s="45">
        <f>F236*G236</f>
        <v>0</v>
      </c>
      <c r="I236" s="320">
        <v>0</v>
      </c>
      <c r="J236" s="231">
        <f>F236+I236</f>
        <v>8</v>
      </c>
      <c r="K236" s="240">
        <f>G236*J236</f>
        <v>0</v>
      </c>
    </row>
    <row r="237" spans="1:11">
      <c r="A237" s="29"/>
      <c r="B237" s="29"/>
      <c r="C237" s="29"/>
      <c r="D237" s="60"/>
      <c r="E237" s="44"/>
      <c r="F237" s="296"/>
      <c r="G237" s="18"/>
      <c r="H237" s="45"/>
    </row>
    <row r="238" spans="1:11" ht="38.25">
      <c r="A238" s="29"/>
      <c r="B238" s="29"/>
      <c r="C238" s="13" t="s">
        <v>58</v>
      </c>
      <c r="D238" s="62" t="s">
        <v>488</v>
      </c>
      <c r="E238" s="44" t="s">
        <v>3</v>
      </c>
      <c r="F238" s="296">
        <v>8</v>
      </c>
      <c r="G238" s="18"/>
      <c r="H238" s="45">
        <f>F238*G238</f>
        <v>0</v>
      </c>
      <c r="I238" s="320">
        <v>0</v>
      </c>
      <c r="J238" s="231">
        <f>F238+I238</f>
        <v>8</v>
      </c>
      <c r="K238" s="240">
        <f>G238*J238</f>
        <v>0</v>
      </c>
    </row>
    <row r="239" spans="1:11">
      <c r="A239" s="29"/>
      <c r="B239" s="29"/>
      <c r="C239" s="62"/>
      <c r="D239" s="62"/>
      <c r="E239" s="44"/>
      <c r="F239" s="296"/>
      <c r="G239" s="18"/>
      <c r="H239" s="45"/>
    </row>
    <row r="240" spans="1:11" ht="25.5">
      <c r="A240" s="29"/>
      <c r="B240" s="29"/>
      <c r="C240" s="13" t="s">
        <v>59</v>
      </c>
      <c r="D240" s="62" t="s">
        <v>486</v>
      </c>
      <c r="E240" s="44" t="s">
        <v>3</v>
      </c>
      <c r="F240" s="296">
        <v>8</v>
      </c>
      <c r="G240" s="18"/>
      <c r="H240" s="45">
        <f>F240*G240</f>
        <v>0</v>
      </c>
      <c r="I240" s="320">
        <v>0</v>
      </c>
      <c r="J240" s="231">
        <f>F240+I240</f>
        <v>8</v>
      </c>
      <c r="K240" s="240">
        <f>G240*J240</f>
        <v>0</v>
      </c>
    </row>
    <row r="241" spans="1:11">
      <c r="A241" s="29"/>
      <c r="B241" s="29"/>
      <c r="C241" s="29"/>
      <c r="D241" s="60"/>
      <c r="E241" s="44"/>
      <c r="F241" s="296"/>
      <c r="G241" s="18"/>
      <c r="H241" s="45"/>
    </row>
    <row r="242" spans="1:11" ht="293.25">
      <c r="A242" s="29"/>
      <c r="B242" s="29">
        <f>B234+1</f>
        <v>16</v>
      </c>
      <c r="C242" s="13" t="s">
        <v>17</v>
      </c>
      <c r="D242" s="62" t="s">
        <v>489</v>
      </c>
      <c r="E242" s="44" t="s">
        <v>3</v>
      </c>
      <c r="F242" s="296">
        <v>8</v>
      </c>
      <c r="G242" s="18"/>
      <c r="H242" s="45">
        <f>F242*G242</f>
        <v>0</v>
      </c>
      <c r="I242" s="320">
        <v>0</v>
      </c>
      <c r="J242" s="231">
        <f>F242+I242</f>
        <v>8</v>
      </c>
      <c r="K242" s="240">
        <f>G242*J242</f>
        <v>0</v>
      </c>
    </row>
    <row r="243" spans="1:11">
      <c r="A243" s="29"/>
      <c r="B243" s="29"/>
      <c r="C243" s="29"/>
      <c r="D243" s="60"/>
      <c r="E243" s="44"/>
      <c r="F243" s="296"/>
      <c r="G243" s="18"/>
      <c r="H243" s="45"/>
    </row>
    <row r="244" spans="1:11" ht="120.6" customHeight="1">
      <c r="A244" s="29"/>
      <c r="B244" s="29"/>
      <c r="C244" s="13" t="s">
        <v>18</v>
      </c>
      <c r="D244" s="62" t="s">
        <v>483</v>
      </c>
      <c r="E244" s="44" t="s">
        <v>3</v>
      </c>
      <c r="F244" s="296">
        <v>8</v>
      </c>
      <c r="G244" s="18"/>
      <c r="H244" s="45">
        <f>F244*G244</f>
        <v>0</v>
      </c>
      <c r="I244" s="320">
        <v>0</v>
      </c>
      <c r="J244" s="231">
        <f>F244+I244</f>
        <v>8</v>
      </c>
      <c r="K244" s="240">
        <f>G244*J244</f>
        <v>0</v>
      </c>
    </row>
    <row r="245" spans="1:11">
      <c r="A245" s="29"/>
      <c r="B245" s="29"/>
      <c r="C245" s="29"/>
      <c r="D245" s="60"/>
      <c r="E245" s="44"/>
      <c r="F245" s="296"/>
      <c r="G245" s="18"/>
      <c r="H245" s="45"/>
    </row>
    <row r="246" spans="1:11" ht="38.25">
      <c r="A246" s="29"/>
      <c r="B246" s="29"/>
      <c r="C246" s="13" t="s">
        <v>58</v>
      </c>
      <c r="D246" s="62" t="s">
        <v>488</v>
      </c>
      <c r="E246" s="44" t="s">
        <v>3</v>
      </c>
      <c r="F246" s="296">
        <v>8</v>
      </c>
      <c r="G246" s="18"/>
      <c r="H246" s="45">
        <f>F246*G246</f>
        <v>0</v>
      </c>
      <c r="I246" s="320">
        <v>0</v>
      </c>
      <c r="J246" s="231">
        <f>F246+I246</f>
        <v>8</v>
      </c>
      <c r="K246" s="240">
        <f>G246*J246</f>
        <v>0</v>
      </c>
    </row>
    <row r="247" spans="1:11">
      <c r="A247" s="29"/>
      <c r="B247" s="29"/>
      <c r="C247" s="29"/>
      <c r="D247" s="60"/>
      <c r="E247" s="44"/>
      <c r="F247" s="296"/>
      <c r="G247" s="18"/>
      <c r="H247" s="45"/>
    </row>
    <row r="248" spans="1:11" ht="25.5">
      <c r="A248" s="29"/>
      <c r="B248" s="29"/>
      <c r="C248" s="13" t="s">
        <v>59</v>
      </c>
      <c r="D248" s="62" t="s">
        <v>486</v>
      </c>
      <c r="E248" s="44" t="s">
        <v>3</v>
      </c>
      <c r="F248" s="296">
        <v>8</v>
      </c>
      <c r="G248" s="18"/>
      <c r="H248" s="45">
        <f>F248*G248</f>
        <v>0</v>
      </c>
      <c r="I248" s="320">
        <v>0</v>
      </c>
      <c r="J248" s="231">
        <f>F248+I248</f>
        <v>8</v>
      </c>
      <c r="K248" s="240">
        <f>G248*J248</f>
        <v>0</v>
      </c>
    </row>
    <row r="249" spans="1:11">
      <c r="A249" s="29"/>
      <c r="B249" s="29"/>
      <c r="C249" s="29"/>
      <c r="D249" s="60"/>
      <c r="E249" s="44"/>
      <c r="F249" s="296"/>
      <c r="G249" s="18"/>
      <c r="H249" s="45"/>
    </row>
    <row r="250" spans="1:11" ht="293.25">
      <c r="A250" s="283"/>
      <c r="B250" s="283">
        <f>B242+1</f>
        <v>17</v>
      </c>
      <c r="C250" s="437" t="s">
        <v>17</v>
      </c>
      <c r="D250" s="352" t="s">
        <v>490</v>
      </c>
      <c r="E250" s="270" t="s">
        <v>3</v>
      </c>
      <c r="F250" s="308">
        <v>6</v>
      </c>
      <c r="G250" s="271"/>
      <c r="H250" s="268">
        <f>F250*G250</f>
        <v>0</v>
      </c>
      <c r="I250" s="320">
        <v>-4</v>
      </c>
      <c r="J250" s="231">
        <f>F250+I250</f>
        <v>2</v>
      </c>
      <c r="K250" s="240">
        <f>G250*J250</f>
        <v>0</v>
      </c>
    </row>
    <row r="251" spans="1:11">
      <c r="A251" s="29"/>
      <c r="B251" s="29"/>
      <c r="C251" s="29"/>
      <c r="D251" s="60"/>
      <c r="E251" s="44"/>
      <c r="F251" s="296"/>
      <c r="G251" s="18"/>
      <c r="H251" s="45"/>
    </row>
    <row r="252" spans="1:11" ht="125.45" customHeight="1">
      <c r="A252" s="283"/>
      <c r="B252" s="283"/>
      <c r="C252" s="437" t="s">
        <v>18</v>
      </c>
      <c r="D252" s="352" t="s">
        <v>483</v>
      </c>
      <c r="E252" s="270" t="s">
        <v>3</v>
      </c>
      <c r="F252" s="308">
        <v>6</v>
      </c>
      <c r="G252" s="271"/>
      <c r="H252" s="268">
        <f>F252*G252</f>
        <v>0</v>
      </c>
      <c r="I252" s="320">
        <v>-4</v>
      </c>
      <c r="J252" s="231">
        <f>F252+I252</f>
        <v>2</v>
      </c>
      <c r="K252" s="240">
        <f>G252*J252</f>
        <v>0</v>
      </c>
    </row>
    <row r="253" spans="1:11">
      <c r="A253" s="29"/>
      <c r="B253" s="29"/>
      <c r="C253" s="29"/>
      <c r="D253" s="60"/>
      <c r="E253" s="44"/>
      <c r="F253" s="296"/>
      <c r="G253" s="18"/>
      <c r="H253" s="45"/>
    </row>
    <row r="254" spans="1:11" ht="51">
      <c r="A254" s="283"/>
      <c r="B254" s="283"/>
      <c r="C254" s="437" t="s">
        <v>58</v>
      </c>
      <c r="D254" s="352" t="s">
        <v>480</v>
      </c>
      <c r="E254" s="270" t="s">
        <v>3</v>
      </c>
      <c r="F254" s="308">
        <v>6</v>
      </c>
      <c r="G254" s="271"/>
      <c r="H254" s="268">
        <f>F254*G254</f>
        <v>0</v>
      </c>
      <c r="I254" s="320">
        <v>-1</v>
      </c>
      <c r="J254" s="231">
        <f>F254+I254</f>
        <v>5</v>
      </c>
      <c r="K254" s="240">
        <f>G254*J254</f>
        <v>0</v>
      </c>
    </row>
    <row r="255" spans="1:11">
      <c r="A255" s="29"/>
      <c r="B255" s="29"/>
      <c r="C255" s="62"/>
      <c r="D255" s="62"/>
      <c r="E255" s="44"/>
      <c r="F255" s="296"/>
      <c r="G255" s="18"/>
      <c r="H255" s="45"/>
    </row>
    <row r="256" spans="1:11" ht="25.5">
      <c r="A256" s="283"/>
      <c r="B256" s="283"/>
      <c r="C256" s="437" t="s">
        <v>59</v>
      </c>
      <c r="D256" s="352" t="s">
        <v>486</v>
      </c>
      <c r="E256" s="270" t="s">
        <v>3</v>
      </c>
      <c r="F256" s="308">
        <v>6</v>
      </c>
      <c r="G256" s="271"/>
      <c r="H256" s="268">
        <f>F256*G256</f>
        <v>0</v>
      </c>
      <c r="I256" s="320">
        <v>-1</v>
      </c>
      <c r="J256" s="231">
        <f>F256+I256</f>
        <v>5</v>
      </c>
      <c r="K256" s="240">
        <f>G256*J256</f>
        <v>0</v>
      </c>
    </row>
    <row r="257" spans="1:11">
      <c r="A257" s="29"/>
      <c r="B257" s="29"/>
      <c r="C257" s="62"/>
      <c r="D257" s="62"/>
      <c r="E257" s="44"/>
      <c r="F257" s="296"/>
      <c r="G257" s="18"/>
      <c r="H257" s="45"/>
    </row>
    <row r="258" spans="1:11" ht="216.75">
      <c r="A258" s="29"/>
      <c r="B258" s="29">
        <f>B250+1</f>
        <v>18</v>
      </c>
      <c r="C258" s="13" t="s">
        <v>17</v>
      </c>
      <c r="D258" s="62" t="s">
        <v>491</v>
      </c>
      <c r="E258" s="44" t="s">
        <v>3</v>
      </c>
      <c r="F258" s="296">
        <v>4</v>
      </c>
      <c r="G258" s="18"/>
      <c r="H258" s="45">
        <f>F258*G258</f>
        <v>0</v>
      </c>
      <c r="I258" s="320">
        <v>0</v>
      </c>
      <c r="J258" s="231">
        <f>F258+I258</f>
        <v>4</v>
      </c>
      <c r="K258" s="240">
        <f>G258*J258</f>
        <v>0</v>
      </c>
    </row>
    <row r="259" spans="1:11">
      <c r="A259" s="29"/>
      <c r="B259" s="29"/>
      <c r="C259" s="29"/>
      <c r="D259" s="60"/>
      <c r="E259" s="44"/>
      <c r="F259" s="296"/>
      <c r="G259" s="18"/>
      <c r="H259" s="45"/>
    </row>
    <row r="260" spans="1:11" ht="186.6" customHeight="1">
      <c r="A260" s="29"/>
      <c r="B260" s="29"/>
      <c r="C260" s="13" t="s">
        <v>18</v>
      </c>
      <c r="D260" s="62" t="s">
        <v>492</v>
      </c>
      <c r="E260" s="44" t="s">
        <v>3</v>
      </c>
      <c r="F260" s="296">
        <v>4</v>
      </c>
      <c r="G260" s="18"/>
      <c r="H260" s="45">
        <f>F260*G260</f>
        <v>0</v>
      </c>
      <c r="I260" s="320">
        <v>0</v>
      </c>
      <c r="J260" s="231">
        <f>F260+I260</f>
        <v>4</v>
      </c>
      <c r="K260" s="240">
        <f>G260*J260</f>
        <v>0</v>
      </c>
    </row>
    <row r="261" spans="1:11">
      <c r="A261" s="29"/>
      <c r="B261" s="29"/>
      <c r="C261" s="29"/>
      <c r="D261" s="62"/>
      <c r="E261" s="44"/>
      <c r="F261" s="296"/>
      <c r="G261" s="18"/>
      <c r="H261" s="45"/>
    </row>
    <row r="262" spans="1:11" ht="25.5">
      <c r="A262" s="29"/>
      <c r="B262" s="29"/>
      <c r="C262" s="13" t="s">
        <v>58</v>
      </c>
      <c r="D262" s="62" t="s">
        <v>486</v>
      </c>
      <c r="E262" s="44" t="s">
        <v>3</v>
      </c>
      <c r="F262" s="296">
        <v>4</v>
      </c>
      <c r="G262" s="18"/>
      <c r="H262" s="45">
        <f>F262*G262</f>
        <v>0</v>
      </c>
      <c r="I262" s="320">
        <v>0</v>
      </c>
      <c r="J262" s="231">
        <f>F262+I262</f>
        <v>4</v>
      </c>
      <c r="K262" s="240">
        <f>G262*J262</f>
        <v>0</v>
      </c>
    </row>
    <row r="263" spans="1:11">
      <c r="A263" s="29"/>
      <c r="B263" s="29"/>
      <c r="C263" s="62"/>
      <c r="D263" s="62"/>
      <c r="E263" s="44"/>
      <c r="F263" s="296"/>
      <c r="G263" s="18"/>
      <c r="H263" s="45"/>
    </row>
    <row r="264" spans="1:11" ht="216.75">
      <c r="A264" s="29"/>
      <c r="B264" s="29">
        <f>B258+1</f>
        <v>19</v>
      </c>
      <c r="C264" s="13" t="s">
        <v>17</v>
      </c>
      <c r="D264" s="62" t="s">
        <v>493</v>
      </c>
      <c r="E264" s="44" t="s">
        <v>3</v>
      </c>
      <c r="F264" s="296">
        <v>15</v>
      </c>
      <c r="G264" s="18"/>
      <c r="H264" s="45">
        <f>F264*G264</f>
        <v>0</v>
      </c>
      <c r="I264" s="320">
        <v>0</v>
      </c>
      <c r="J264" s="231">
        <f>F264+I264</f>
        <v>15</v>
      </c>
      <c r="K264" s="240">
        <f>G264*J264</f>
        <v>0</v>
      </c>
    </row>
    <row r="265" spans="1:11">
      <c r="A265" s="29"/>
      <c r="B265" s="29"/>
      <c r="C265" s="29"/>
      <c r="D265" s="60"/>
      <c r="E265" s="44"/>
      <c r="F265" s="296"/>
      <c r="G265" s="18"/>
      <c r="H265" s="45"/>
    </row>
    <row r="266" spans="1:11" ht="163.5" customHeight="1">
      <c r="A266" s="29"/>
      <c r="B266" s="29"/>
      <c r="C266" s="13" t="s">
        <v>18</v>
      </c>
      <c r="D266" s="62" t="s">
        <v>494</v>
      </c>
      <c r="E266" s="44" t="s">
        <v>3</v>
      </c>
      <c r="F266" s="296">
        <v>15</v>
      </c>
      <c r="G266" s="18"/>
      <c r="H266" s="45">
        <f>F266*G266</f>
        <v>0</v>
      </c>
      <c r="I266" s="320">
        <v>0</v>
      </c>
      <c r="J266" s="231">
        <f>F266+I266</f>
        <v>15</v>
      </c>
      <c r="K266" s="240">
        <f>G266*J266</f>
        <v>0</v>
      </c>
    </row>
    <row r="267" spans="1:11">
      <c r="A267" s="29"/>
      <c r="B267" s="29"/>
      <c r="C267" s="29"/>
      <c r="D267" s="62"/>
      <c r="E267" s="44"/>
      <c r="F267" s="296"/>
      <c r="G267" s="18"/>
      <c r="H267" s="45"/>
    </row>
    <row r="268" spans="1:11" ht="25.5">
      <c r="A268" s="29"/>
      <c r="B268" s="29"/>
      <c r="C268" s="13" t="s">
        <v>58</v>
      </c>
      <c r="D268" s="62" t="s">
        <v>486</v>
      </c>
      <c r="E268" s="44" t="s">
        <v>3</v>
      </c>
      <c r="F268" s="296">
        <v>4</v>
      </c>
      <c r="G268" s="18"/>
      <c r="H268" s="45">
        <f>F268*G268</f>
        <v>0</v>
      </c>
      <c r="I268" s="320">
        <v>0</v>
      </c>
      <c r="J268" s="231">
        <f>F268+I268</f>
        <v>4</v>
      </c>
      <c r="K268" s="240">
        <f>G268*J268</f>
        <v>0</v>
      </c>
    </row>
    <row r="269" spans="1:11">
      <c r="A269" s="29"/>
      <c r="B269" s="29"/>
      <c r="C269" s="29"/>
      <c r="D269" s="60"/>
      <c r="E269" s="44"/>
      <c r="F269" s="296"/>
      <c r="G269" s="18"/>
      <c r="H269" s="45"/>
    </row>
    <row r="270" spans="1:11" ht="238.15" customHeight="1">
      <c r="A270" s="29"/>
      <c r="B270" s="29">
        <f>B264+1</f>
        <v>20</v>
      </c>
      <c r="C270" s="13" t="s">
        <v>17</v>
      </c>
      <c r="D270" s="62" t="s">
        <v>495</v>
      </c>
      <c r="E270" s="44" t="s">
        <v>3</v>
      </c>
      <c r="F270" s="296">
        <v>7</v>
      </c>
      <c r="G270" s="18"/>
      <c r="H270" s="45">
        <f>F270*G270</f>
        <v>0</v>
      </c>
      <c r="I270" s="320">
        <v>0</v>
      </c>
      <c r="J270" s="231">
        <f>F270+I270</f>
        <v>7</v>
      </c>
      <c r="K270" s="240">
        <f>G270*J270</f>
        <v>0</v>
      </c>
    </row>
    <row r="271" spans="1:11">
      <c r="A271" s="29"/>
      <c r="B271" s="29"/>
      <c r="C271" s="29"/>
      <c r="D271" s="60"/>
      <c r="E271" s="44"/>
      <c r="F271" s="296"/>
      <c r="G271" s="18"/>
      <c r="H271" s="45"/>
    </row>
    <row r="272" spans="1:11" ht="202.15" customHeight="1">
      <c r="A272" s="29"/>
      <c r="B272" s="29"/>
      <c r="C272" s="13" t="s">
        <v>18</v>
      </c>
      <c r="D272" s="62" t="s">
        <v>496</v>
      </c>
      <c r="E272" s="44" t="s">
        <v>3</v>
      </c>
      <c r="F272" s="296">
        <v>7</v>
      </c>
      <c r="G272" s="18"/>
      <c r="H272" s="45">
        <f>F272*G272</f>
        <v>0</v>
      </c>
      <c r="I272" s="320">
        <v>0</v>
      </c>
      <c r="J272" s="231">
        <f>F272+I272</f>
        <v>7</v>
      </c>
      <c r="K272" s="240">
        <f>G272*J272</f>
        <v>0</v>
      </c>
    </row>
    <row r="273" spans="1:11">
      <c r="A273" s="29"/>
      <c r="B273" s="29"/>
      <c r="C273" s="29"/>
      <c r="D273" s="62"/>
      <c r="E273" s="44"/>
      <c r="F273" s="296"/>
      <c r="G273" s="18"/>
      <c r="H273" s="45"/>
    </row>
    <row r="274" spans="1:11" ht="25.5">
      <c r="A274" s="29"/>
      <c r="B274" s="29"/>
      <c r="C274" s="13" t="s">
        <v>58</v>
      </c>
      <c r="D274" s="62" t="s">
        <v>486</v>
      </c>
      <c r="E274" s="44" t="s">
        <v>3</v>
      </c>
      <c r="F274" s="296">
        <v>4</v>
      </c>
      <c r="G274" s="18"/>
      <c r="H274" s="45">
        <f>F274*G274</f>
        <v>0</v>
      </c>
      <c r="I274" s="320">
        <v>0</v>
      </c>
      <c r="J274" s="231">
        <f>F274+I274</f>
        <v>4</v>
      </c>
      <c r="K274" s="240">
        <f>G274*J274</f>
        <v>0</v>
      </c>
    </row>
    <row r="275" spans="1:11">
      <c r="A275" s="29"/>
      <c r="B275" s="29"/>
      <c r="C275" s="29"/>
      <c r="D275" s="60"/>
      <c r="E275" s="44"/>
      <c r="F275" s="296"/>
      <c r="G275" s="18"/>
      <c r="H275" s="45"/>
    </row>
    <row r="276" spans="1:11" ht="229.5">
      <c r="A276" s="29"/>
      <c r="B276" s="29">
        <f>B270+1</f>
        <v>21</v>
      </c>
      <c r="C276" s="13" t="s">
        <v>17</v>
      </c>
      <c r="D276" s="62" t="s">
        <v>497</v>
      </c>
      <c r="E276" s="44" t="s">
        <v>3</v>
      </c>
      <c r="F276" s="296">
        <v>42</v>
      </c>
      <c r="G276" s="18"/>
      <c r="H276" s="45">
        <f>F276*G276</f>
        <v>0</v>
      </c>
      <c r="I276" s="320">
        <v>0</v>
      </c>
      <c r="J276" s="231">
        <f>F276+I276</f>
        <v>42</v>
      </c>
      <c r="K276" s="240">
        <f>G276*J276</f>
        <v>0</v>
      </c>
    </row>
    <row r="277" spans="1:11">
      <c r="A277" s="29"/>
      <c r="B277" s="29"/>
      <c r="C277" s="29"/>
      <c r="D277" s="60"/>
      <c r="E277" s="44"/>
      <c r="F277" s="296"/>
      <c r="G277" s="18"/>
      <c r="H277" s="45"/>
    </row>
    <row r="278" spans="1:11" ht="25.5">
      <c r="A278" s="29"/>
      <c r="B278" s="29"/>
      <c r="C278" s="13" t="s">
        <v>18</v>
      </c>
      <c r="D278" s="62" t="s">
        <v>486</v>
      </c>
      <c r="E278" s="44" t="s">
        <v>3</v>
      </c>
      <c r="F278" s="296">
        <v>4</v>
      </c>
      <c r="G278" s="18"/>
      <c r="H278" s="45">
        <f>F278*G278</f>
        <v>0</v>
      </c>
      <c r="I278" s="320">
        <v>0</v>
      </c>
      <c r="J278" s="231">
        <f>F278+I278</f>
        <v>4</v>
      </c>
      <c r="K278" s="240">
        <f>G278*J278</f>
        <v>0</v>
      </c>
    </row>
    <row r="279" spans="1:11">
      <c r="A279" s="29"/>
      <c r="B279" s="29"/>
      <c r="C279" s="29"/>
      <c r="D279" s="62"/>
      <c r="E279" s="44"/>
      <c r="F279" s="296"/>
      <c r="G279" s="18"/>
      <c r="H279" s="45"/>
    </row>
    <row r="280" spans="1:11" ht="229.5">
      <c r="A280" s="29"/>
      <c r="B280" s="29"/>
      <c r="C280" s="13" t="s">
        <v>17</v>
      </c>
      <c r="D280" s="62" t="s">
        <v>498</v>
      </c>
      <c r="E280" s="44" t="s">
        <v>3</v>
      </c>
      <c r="F280" s="296">
        <v>5</v>
      </c>
      <c r="G280" s="18"/>
      <c r="H280" s="45">
        <f>F280*G280</f>
        <v>0</v>
      </c>
      <c r="I280" s="320">
        <v>0</v>
      </c>
      <c r="J280" s="231">
        <f>F280+I280</f>
        <v>5</v>
      </c>
      <c r="K280" s="240">
        <f>G280*J280</f>
        <v>0</v>
      </c>
    </row>
    <row r="281" spans="1:11">
      <c r="A281" s="29"/>
      <c r="B281" s="29"/>
      <c r="C281" s="29"/>
      <c r="D281" s="60"/>
      <c r="E281" s="44"/>
      <c r="F281" s="296"/>
      <c r="G281" s="18"/>
      <c r="H281" s="45"/>
    </row>
    <row r="282" spans="1:11" ht="25.5">
      <c r="A282" s="29"/>
      <c r="B282" s="29"/>
      <c r="C282" s="13" t="s">
        <v>18</v>
      </c>
      <c r="D282" s="62" t="s">
        <v>486</v>
      </c>
      <c r="E282" s="44" t="s">
        <v>3</v>
      </c>
      <c r="F282" s="296">
        <v>5</v>
      </c>
      <c r="G282" s="18"/>
      <c r="H282" s="45">
        <f>F282*G282</f>
        <v>0</v>
      </c>
      <c r="I282" s="320">
        <v>0</v>
      </c>
      <c r="J282" s="231">
        <f>F282+I282</f>
        <v>5</v>
      </c>
      <c r="K282" s="240">
        <f>G282*J282</f>
        <v>0</v>
      </c>
    </row>
    <row r="283" spans="1:11">
      <c r="A283" s="29"/>
      <c r="B283" s="29"/>
      <c r="C283" s="29"/>
      <c r="D283" s="62"/>
      <c r="E283" s="44"/>
      <c r="F283" s="296"/>
      <c r="G283" s="18"/>
      <c r="H283" s="45"/>
    </row>
    <row r="284" spans="1:11" ht="242.25">
      <c r="A284" s="29"/>
      <c r="B284" s="29">
        <f>B276+1</f>
        <v>22</v>
      </c>
      <c r="C284" s="13" t="s">
        <v>17</v>
      </c>
      <c r="D284" s="62" t="s">
        <v>499</v>
      </c>
      <c r="E284" s="44" t="s">
        <v>3</v>
      </c>
      <c r="F284" s="296">
        <v>2</v>
      </c>
      <c r="G284" s="18"/>
      <c r="H284" s="45">
        <f>F284*G284</f>
        <v>0</v>
      </c>
      <c r="I284" s="320">
        <v>0</v>
      </c>
      <c r="J284" s="231">
        <f>F284+I284</f>
        <v>2</v>
      </c>
      <c r="K284" s="240">
        <f>G284*J284</f>
        <v>0</v>
      </c>
    </row>
    <row r="285" spans="1:11">
      <c r="A285" s="29"/>
      <c r="B285" s="29"/>
      <c r="C285" s="29"/>
      <c r="D285" s="60"/>
      <c r="E285" s="44"/>
      <c r="F285" s="296"/>
      <c r="G285" s="18"/>
      <c r="H285" s="45"/>
    </row>
    <row r="286" spans="1:11" ht="25.5">
      <c r="A286" s="29"/>
      <c r="B286" s="29"/>
      <c r="C286" s="13" t="s">
        <v>18</v>
      </c>
      <c r="D286" s="62" t="s">
        <v>486</v>
      </c>
      <c r="E286" s="44" t="s">
        <v>3</v>
      </c>
      <c r="F286" s="296">
        <v>2</v>
      </c>
      <c r="G286" s="18"/>
      <c r="H286" s="45">
        <f>F286*G286</f>
        <v>0</v>
      </c>
      <c r="I286" s="320">
        <v>0</v>
      </c>
      <c r="J286" s="231">
        <f>F286+I286</f>
        <v>2</v>
      </c>
      <c r="K286" s="240">
        <f>G286*J286</f>
        <v>0</v>
      </c>
    </row>
    <row r="287" spans="1:11">
      <c r="A287" s="29"/>
      <c r="B287" s="29"/>
      <c r="C287" s="29"/>
      <c r="D287" s="62"/>
      <c r="E287" s="44"/>
      <c r="F287" s="296"/>
      <c r="G287" s="18"/>
      <c r="H287" s="45"/>
    </row>
    <row r="288" spans="1:11" ht="293.25">
      <c r="A288" s="29"/>
      <c r="B288" s="29">
        <f>B284+1</f>
        <v>23</v>
      </c>
      <c r="C288" s="62"/>
      <c r="D288" s="62" t="s">
        <v>484</v>
      </c>
      <c r="E288" s="44" t="s">
        <v>3</v>
      </c>
      <c r="F288" s="296">
        <v>16</v>
      </c>
      <c r="G288" s="18"/>
      <c r="H288" s="45">
        <f>F288*G288</f>
        <v>0</v>
      </c>
      <c r="I288" s="320">
        <v>0</v>
      </c>
      <c r="J288" s="231">
        <f>F288+I288</f>
        <v>16</v>
      </c>
      <c r="K288" s="240">
        <f>G288*J288</f>
        <v>0</v>
      </c>
    </row>
    <row r="289" spans="1:12">
      <c r="A289" s="29"/>
      <c r="B289" s="29"/>
      <c r="C289" s="62"/>
      <c r="D289" s="62"/>
      <c r="E289" s="44"/>
      <c r="F289" s="296"/>
      <c r="G289" s="65"/>
      <c r="H289" s="45"/>
    </row>
    <row r="290" spans="1:12" ht="13.5" thickBot="1">
      <c r="A290" s="29"/>
      <c r="B290" s="29"/>
      <c r="C290" s="29"/>
      <c r="D290" s="56" t="s">
        <v>358</v>
      </c>
      <c r="E290" s="57"/>
      <c r="F290" s="297"/>
      <c r="G290" s="58">
        <f>SUM(H192:H288)</f>
        <v>0</v>
      </c>
      <c r="H290" s="66"/>
      <c r="I290" s="323"/>
      <c r="J290" s="243">
        <f>SUM(K192:K288)</f>
        <v>0</v>
      </c>
    </row>
    <row r="291" spans="1:12" ht="13.5" thickTop="1">
      <c r="A291" s="29"/>
      <c r="B291" s="29"/>
      <c r="C291" s="29"/>
      <c r="D291" s="60"/>
      <c r="E291" s="44"/>
      <c r="F291" s="296"/>
      <c r="G291" s="18"/>
      <c r="H291" s="45"/>
    </row>
    <row r="292" spans="1:12">
      <c r="A292" s="29"/>
      <c r="B292" s="12"/>
      <c r="C292" s="29"/>
      <c r="D292" s="67"/>
      <c r="E292" s="44"/>
      <c r="F292" s="293"/>
      <c r="G292" s="18"/>
      <c r="H292" s="45"/>
    </row>
    <row r="293" spans="1:12" ht="13.5" thickBot="1">
      <c r="A293" s="29"/>
      <c r="B293" s="29"/>
      <c r="C293" s="29"/>
      <c r="D293" s="68" t="s">
        <v>14</v>
      </c>
      <c r="E293" s="69"/>
      <c r="F293" s="298"/>
      <c r="G293" s="58"/>
      <c r="H293" s="70">
        <f>SUM(H48:H291)</f>
        <v>0</v>
      </c>
      <c r="I293" s="324"/>
      <c r="J293" s="233"/>
      <c r="K293" s="226">
        <f>SUM(K48:K291)</f>
        <v>0</v>
      </c>
      <c r="L293" s="71"/>
    </row>
    <row r="294" spans="1:12" ht="13.5" thickTop="1">
      <c r="A294" s="29"/>
      <c r="B294" s="29"/>
      <c r="C294" s="29"/>
      <c r="D294" s="72"/>
      <c r="E294" s="73"/>
      <c r="F294" s="299"/>
      <c r="G294" s="31"/>
      <c r="H294" s="74"/>
    </row>
    <row r="295" spans="1:12">
      <c r="A295" s="29"/>
      <c r="B295" s="29"/>
      <c r="C295" s="29"/>
      <c r="D295" s="29"/>
      <c r="E295" s="38"/>
      <c r="F295" s="40"/>
      <c r="G295" s="39"/>
      <c r="H295" s="40"/>
    </row>
    <row r="296" spans="1:12">
      <c r="A296" s="29" t="s">
        <v>151</v>
      </c>
      <c r="B296" s="29"/>
      <c r="C296" s="29"/>
      <c r="D296" s="75" t="s">
        <v>57</v>
      </c>
      <c r="E296" s="76"/>
      <c r="F296" s="165"/>
      <c r="G296" s="77"/>
      <c r="H296" s="78"/>
    </row>
    <row r="297" spans="1:12">
      <c r="A297" s="29"/>
      <c r="B297" s="29"/>
      <c r="C297" s="29"/>
      <c r="D297" s="75"/>
      <c r="E297" s="76"/>
      <c r="F297" s="165"/>
      <c r="G297" s="77"/>
      <c r="H297" s="78"/>
    </row>
    <row r="298" spans="1:12" ht="38.25">
      <c r="A298" s="29"/>
      <c r="B298" s="29"/>
      <c r="C298" s="29"/>
      <c r="D298" s="79" t="s">
        <v>9</v>
      </c>
      <c r="E298" s="76"/>
      <c r="F298" s="165"/>
      <c r="G298" s="77"/>
      <c r="H298" s="78"/>
    </row>
    <row r="299" spans="1:12">
      <c r="A299" s="29"/>
      <c r="B299" s="29"/>
      <c r="C299" s="29"/>
      <c r="D299" s="80" t="s">
        <v>19</v>
      </c>
      <c r="E299" s="76"/>
      <c r="F299" s="165"/>
      <c r="G299" s="77"/>
      <c r="H299" s="78"/>
    </row>
    <row r="300" spans="1:12">
      <c r="A300" s="29"/>
      <c r="B300" s="29"/>
      <c r="C300" s="29"/>
      <c r="D300" s="75"/>
      <c r="E300" s="76"/>
      <c r="F300" s="165"/>
      <c r="G300" s="77"/>
      <c r="H300" s="78"/>
    </row>
    <row r="301" spans="1:12" ht="76.5">
      <c r="A301" s="29"/>
      <c r="B301" s="29"/>
      <c r="C301" s="29"/>
      <c r="D301" s="81" t="s">
        <v>90</v>
      </c>
      <c r="E301" s="82"/>
      <c r="F301" s="296"/>
      <c r="G301" s="77"/>
      <c r="H301" s="83"/>
    </row>
    <row r="302" spans="1:12">
      <c r="A302" s="29"/>
      <c r="B302" s="29"/>
      <c r="C302" s="29"/>
      <c r="D302" s="81"/>
      <c r="E302" s="82"/>
      <c r="F302" s="296"/>
      <c r="G302" s="77"/>
      <c r="H302" s="83"/>
    </row>
    <row r="303" spans="1:12">
      <c r="A303" s="29"/>
      <c r="B303" s="29">
        <f>+B301+1</f>
        <v>1</v>
      </c>
      <c r="C303" s="29"/>
      <c r="D303" s="263" t="s">
        <v>501</v>
      </c>
      <c r="E303" s="255" t="s">
        <v>20</v>
      </c>
      <c r="F303" s="306">
        <v>450</v>
      </c>
      <c r="G303" s="251"/>
      <c r="H303" s="256">
        <f>F303*G303</f>
        <v>0</v>
      </c>
      <c r="I303" s="320">
        <v>-200</v>
      </c>
      <c r="J303" s="231">
        <f t="shared" ref="J303:J321" si="2">F303+I303</f>
        <v>250</v>
      </c>
      <c r="K303" s="240">
        <f t="shared" ref="K303:K321" si="3">G303*J303</f>
        <v>0</v>
      </c>
    </row>
    <row r="304" spans="1:12">
      <c r="A304" s="29"/>
      <c r="B304" s="29">
        <f t="shared" ref="B304:B317" si="4">+B303+1</f>
        <v>2</v>
      </c>
      <c r="C304" s="29"/>
      <c r="D304" s="263" t="s">
        <v>502</v>
      </c>
      <c r="E304" s="255" t="s">
        <v>20</v>
      </c>
      <c r="F304" s="306">
        <v>5750</v>
      </c>
      <c r="G304" s="251"/>
      <c r="H304" s="256">
        <f t="shared" ref="H304:H321" si="5">F304*G304</f>
        <v>0</v>
      </c>
      <c r="I304" s="320">
        <v>-1500</v>
      </c>
      <c r="J304" s="231">
        <f t="shared" si="2"/>
        <v>4250</v>
      </c>
      <c r="K304" s="240">
        <f t="shared" si="3"/>
        <v>0</v>
      </c>
    </row>
    <row r="305" spans="1:11">
      <c r="A305" s="29"/>
      <c r="B305" s="29">
        <f t="shared" si="4"/>
        <v>3</v>
      </c>
      <c r="C305" s="29"/>
      <c r="D305" s="84" t="s">
        <v>503</v>
      </c>
      <c r="E305" s="85" t="s">
        <v>20</v>
      </c>
      <c r="F305" s="300">
        <v>900</v>
      </c>
      <c r="G305" s="251"/>
      <c r="H305" s="52">
        <f t="shared" si="5"/>
        <v>0</v>
      </c>
      <c r="I305" s="320">
        <v>0</v>
      </c>
      <c r="J305" s="231">
        <f t="shared" si="2"/>
        <v>900</v>
      </c>
      <c r="K305" s="240">
        <f t="shared" si="3"/>
        <v>0</v>
      </c>
    </row>
    <row r="306" spans="1:11">
      <c r="A306" s="29"/>
      <c r="B306" s="29">
        <f t="shared" si="4"/>
        <v>4</v>
      </c>
      <c r="C306" s="29"/>
      <c r="D306" s="263" t="s">
        <v>504</v>
      </c>
      <c r="E306" s="255" t="s">
        <v>20</v>
      </c>
      <c r="F306" s="306">
        <v>4650</v>
      </c>
      <c r="G306" s="251"/>
      <c r="H306" s="256">
        <f t="shared" si="5"/>
        <v>0</v>
      </c>
      <c r="I306" s="320">
        <v>-500</v>
      </c>
      <c r="J306" s="231">
        <f t="shared" si="2"/>
        <v>4150</v>
      </c>
      <c r="K306" s="240">
        <f t="shared" si="3"/>
        <v>0</v>
      </c>
    </row>
    <row r="307" spans="1:11">
      <c r="A307" s="29"/>
      <c r="B307" s="29">
        <f t="shared" si="4"/>
        <v>5</v>
      </c>
      <c r="C307" s="29"/>
      <c r="D307" s="263" t="s">
        <v>629</v>
      </c>
      <c r="E307" s="255" t="s">
        <v>20</v>
      </c>
      <c r="F307" s="306">
        <v>600</v>
      </c>
      <c r="G307" s="251"/>
      <c r="H307" s="256">
        <f t="shared" si="5"/>
        <v>0</v>
      </c>
      <c r="I307" s="320">
        <v>-20</v>
      </c>
      <c r="J307" s="231">
        <f t="shared" si="2"/>
        <v>580</v>
      </c>
      <c r="K307" s="240">
        <f t="shared" si="3"/>
        <v>0</v>
      </c>
    </row>
    <row r="308" spans="1:11">
      <c r="A308" s="29"/>
      <c r="B308" s="29">
        <f t="shared" si="4"/>
        <v>6</v>
      </c>
      <c r="C308" s="29"/>
      <c r="D308" s="87" t="s">
        <v>624</v>
      </c>
      <c r="E308" s="82" t="s">
        <v>20</v>
      </c>
      <c r="F308" s="300">
        <v>160</v>
      </c>
      <c r="G308" s="251"/>
      <c r="H308" s="52">
        <f t="shared" si="5"/>
        <v>0</v>
      </c>
      <c r="I308" s="320">
        <v>0</v>
      </c>
      <c r="J308" s="231">
        <f t="shared" si="2"/>
        <v>160</v>
      </c>
      <c r="K308" s="240">
        <f t="shared" si="3"/>
        <v>0</v>
      </c>
    </row>
    <row r="309" spans="1:11">
      <c r="A309" s="29"/>
      <c r="B309" s="29">
        <f>B308+1</f>
        <v>7</v>
      </c>
      <c r="C309" s="29"/>
      <c r="D309" s="263" t="s">
        <v>505</v>
      </c>
      <c r="E309" s="255" t="s">
        <v>20</v>
      </c>
      <c r="F309" s="306">
        <v>1250</v>
      </c>
      <c r="G309" s="251"/>
      <c r="H309" s="256">
        <f t="shared" si="5"/>
        <v>0</v>
      </c>
      <c r="I309" s="320">
        <v>-60</v>
      </c>
      <c r="J309" s="231">
        <f t="shared" si="2"/>
        <v>1190</v>
      </c>
      <c r="K309" s="240">
        <f t="shared" si="3"/>
        <v>0</v>
      </c>
    </row>
    <row r="310" spans="1:11">
      <c r="A310" s="29"/>
      <c r="B310" s="29">
        <f t="shared" si="4"/>
        <v>8</v>
      </c>
      <c r="C310" s="29"/>
      <c r="D310" s="263" t="s">
        <v>506</v>
      </c>
      <c r="E310" s="255" t="s">
        <v>20</v>
      </c>
      <c r="F310" s="306">
        <v>580</v>
      </c>
      <c r="G310" s="251"/>
      <c r="H310" s="256">
        <f>F310*G310</f>
        <v>0</v>
      </c>
      <c r="I310" s="320">
        <v>-90</v>
      </c>
      <c r="J310" s="231">
        <f t="shared" si="2"/>
        <v>490</v>
      </c>
      <c r="K310" s="240">
        <f t="shared" si="3"/>
        <v>0</v>
      </c>
    </row>
    <row r="311" spans="1:11">
      <c r="A311" s="29"/>
      <c r="B311" s="29">
        <f>+B310+1</f>
        <v>9</v>
      </c>
      <c r="C311" s="29"/>
      <c r="D311" s="263" t="s">
        <v>628</v>
      </c>
      <c r="E311" s="255" t="s">
        <v>20</v>
      </c>
      <c r="F311" s="306">
        <v>200</v>
      </c>
      <c r="G311" s="251"/>
      <c r="H311" s="256">
        <f t="shared" si="5"/>
        <v>0</v>
      </c>
      <c r="I311" s="320">
        <v>-30</v>
      </c>
      <c r="J311" s="231">
        <f t="shared" si="2"/>
        <v>170</v>
      </c>
      <c r="K311" s="240">
        <f t="shared" si="3"/>
        <v>0</v>
      </c>
    </row>
    <row r="312" spans="1:11">
      <c r="A312" s="29"/>
      <c r="B312" s="29">
        <f t="shared" si="4"/>
        <v>10</v>
      </c>
      <c r="C312" s="29"/>
      <c r="D312" s="84" t="s">
        <v>1052</v>
      </c>
      <c r="E312" s="85" t="s">
        <v>20</v>
      </c>
      <c r="F312" s="300">
        <v>80</v>
      </c>
      <c r="G312" s="251"/>
      <c r="H312" s="52">
        <f t="shared" si="5"/>
        <v>0</v>
      </c>
      <c r="I312" s="320">
        <v>0</v>
      </c>
      <c r="J312" s="231">
        <f t="shared" si="2"/>
        <v>80</v>
      </c>
      <c r="K312" s="240">
        <f t="shared" si="3"/>
        <v>0</v>
      </c>
    </row>
    <row r="313" spans="1:11">
      <c r="A313" s="29"/>
      <c r="B313" s="29">
        <f t="shared" si="4"/>
        <v>11</v>
      </c>
      <c r="C313" s="29"/>
      <c r="D313" s="84" t="s">
        <v>1057</v>
      </c>
      <c r="E313" s="85" t="s">
        <v>20</v>
      </c>
      <c r="F313" s="300">
        <v>130</v>
      </c>
      <c r="G313" s="251"/>
      <c r="H313" s="52">
        <f>F313*G313</f>
        <v>0</v>
      </c>
      <c r="I313" s="320">
        <v>0</v>
      </c>
      <c r="J313" s="231">
        <f t="shared" si="2"/>
        <v>130</v>
      </c>
      <c r="K313" s="240">
        <f t="shared" si="3"/>
        <v>0</v>
      </c>
    </row>
    <row r="314" spans="1:11">
      <c r="A314" s="29"/>
      <c r="B314" s="29">
        <f t="shared" si="4"/>
        <v>12</v>
      </c>
      <c r="C314" s="29"/>
      <c r="D314" s="84" t="s">
        <v>1058</v>
      </c>
      <c r="E314" s="85" t="s">
        <v>20</v>
      </c>
      <c r="F314" s="300">
        <v>40</v>
      </c>
      <c r="G314" s="251"/>
      <c r="H314" s="52">
        <f>F314*G314</f>
        <v>0</v>
      </c>
      <c r="I314" s="320">
        <v>0</v>
      </c>
      <c r="J314" s="231">
        <f t="shared" si="2"/>
        <v>40</v>
      </c>
      <c r="K314" s="240">
        <f t="shared" si="3"/>
        <v>0</v>
      </c>
    </row>
    <row r="315" spans="1:11">
      <c r="A315" s="29"/>
      <c r="B315" s="29">
        <f t="shared" si="4"/>
        <v>13</v>
      </c>
      <c r="C315" s="29"/>
      <c r="D315" s="84" t="s">
        <v>1063</v>
      </c>
      <c r="E315" s="85" t="s">
        <v>20</v>
      </c>
      <c r="F315" s="300">
        <v>50</v>
      </c>
      <c r="G315" s="251"/>
      <c r="H315" s="52">
        <f>F315*G315</f>
        <v>0</v>
      </c>
      <c r="I315" s="320">
        <v>0</v>
      </c>
      <c r="J315" s="231">
        <f t="shared" si="2"/>
        <v>50</v>
      </c>
      <c r="K315" s="240">
        <f t="shared" si="3"/>
        <v>0</v>
      </c>
    </row>
    <row r="316" spans="1:11">
      <c r="A316" s="29"/>
      <c r="B316" s="29">
        <f>+B315+1</f>
        <v>14</v>
      </c>
      <c r="C316" s="29"/>
      <c r="D316" s="84" t="s">
        <v>1053</v>
      </c>
      <c r="E316" s="85" t="s">
        <v>20</v>
      </c>
      <c r="F316" s="300">
        <v>60</v>
      </c>
      <c r="G316" s="251"/>
      <c r="H316" s="52">
        <f>F316*G316</f>
        <v>0</v>
      </c>
      <c r="I316" s="320">
        <v>0</v>
      </c>
      <c r="J316" s="231">
        <f t="shared" si="2"/>
        <v>60</v>
      </c>
      <c r="K316" s="240">
        <f t="shared" si="3"/>
        <v>0</v>
      </c>
    </row>
    <row r="317" spans="1:11">
      <c r="A317" s="29"/>
      <c r="B317" s="29">
        <f t="shared" si="4"/>
        <v>15</v>
      </c>
      <c r="C317" s="29"/>
      <c r="D317" s="84" t="s">
        <v>1054</v>
      </c>
      <c r="E317" s="85" t="s">
        <v>20</v>
      </c>
      <c r="F317" s="300">
        <v>60</v>
      </c>
      <c r="G317" s="251"/>
      <c r="H317" s="52">
        <f>F317*G317</f>
        <v>0</v>
      </c>
      <c r="I317" s="320">
        <v>0</v>
      </c>
      <c r="J317" s="231">
        <f t="shared" si="2"/>
        <v>60</v>
      </c>
      <c r="K317" s="240">
        <f t="shared" si="3"/>
        <v>0</v>
      </c>
    </row>
    <row r="318" spans="1:11">
      <c r="A318" s="29"/>
      <c r="B318" s="29">
        <f>+B317+1</f>
        <v>16</v>
      </c>
      <c r="C318" s="29"/>
      <c r="D318" s="84" t="s">
        <v>1055</v>
      </c>
      <c r="E318" s="85" t="s">
        <v>20</v>
      </c>
      <c r="F318" s="300">
        <v>80</v>
      </c>
      <c r="G318" s="251"/>
      <c r="H318" s="52">
        <f t="shared" si="5"/>
        <v>0</v>
      </c>
      <c r="I318" s="320">
        <v>0</v>
      </c>
      <c r="J318" s="231">
        <f t="shared" si="2"/>
        <v>80</v>
      </c>
      <c r="K318" s="240">
        <f t="shared" si="3"/>
        <v>0</v>
      </c>
    </row>
    <row r="319" spans="1:11">
      <c r="A319" s="29"/>
      <c r="B319" s="29">
        <f>B318+1</f>
        <v>17</v>
      </c>
      <c r="C319" s="29"/>
      <c r="D319" s="84" t="s">
        <v>1056</v>
      </c>
      <c r="E319" s="85" t="s">
        <v>20</v>
      </c>
      <c r="F319" s="300">
        <v>130</v>
      </c>
      <c r="G319" s="251"/>
      <c r="H319" s="52">
        <f t="shared" si="5"/>
        <v>0</v>
      </c>
      <c r="I319" s="320">
        <v>0</v>
      </c>
      <c r="J319" s="231">
        <f t="shared" si="2"/>
        <v>130</v>
      </c>
      <c r="K319" s="240">
        <f t="shared" si="3"/>
        <v>0</v>
      </c>
    </row>
    <row r="320" spans="1:11">
      <c r="A320" s="29"/>
      <c r="B320" s="29">
        <f>B319+1</f>
        <v>18</v>
      </c>
      <c r="C320" s="29"/>
      <c r="D320" s="84" t="s">
        <v>1059</v>
      </c>
      <c r="E320" s="85" t="s">
        <v>20</v>
      </c>
      <c r="F320" s="300">
        <v>40</v>
      </c>
      <c r="G320" s="251"/>
      <c r="H320" s="52">
        <f>F320*G320</f>
        <v>0</v>
      </c>
      <c r="I320" s="320">
        <v>0</v>
      </c>
      <c r="J320" s="231">
        <f t="shared" si="2"/>
        <v>40</v>
      </c>
      <c r="K320" s="240">
        <f t="shared" si="3"/>
        <v>0</v>
      </c>
    </row>
    <row r="321" spans="1:11">
      <c r="A321" s="29"/>
      <c r="B321" s="29">
        <f>+B320+1</f>
        <v>19</v>
      </c>
      <c r="C321" s="29"/>
      <c r="D321" s="353" t="s">
        <v>22</v>
      </c>
      <c r="E321" s="255" t="s">
        <v>20</v>
      </c>
      <c r="F321" s="306">
        <v>300</v>
      </c>
      <c r="G321" s="251"/>
      <c r="H321" s="256">
        <f t="shared" si="5"/>
        <v>0</v>
      </c>
      <c r="I321" s="320">
        <v>-200</v>
      </c>
      <c r="J321" s="231">
        <f t="shared" si="2"/>
        <v>100</v>
      </c>
      <c r="K321" s="240">
        <f t="shared" si="3"/>
        <v>0</v>
      </c>
    </row>
    <row r="322" spans="1:11">
      <c r="A322" s="29"/>
      <c r="B322" s="29"/>
      <c r="C322" s="29"/>
      <c r="D322" s="87"/>
      <c r="E322" s="82"/>
      <c r="F322" s="301"/>
      <c r="G322" s="90"/>
      <c r="H322" s="45"/>
    </row>
    <row r="323" spans="1:11">
      <c r="A323" s="29"/>
      <c r="B323" s="29"/>
      <c r="C323" s="29"/>
      <c r="D323" s="91" t="s">
        <v>613</v>
      </c>
      <c r="E323" s="82"/>
      <c r="F323" s="296"/>
      <c r="G323" s="77"/>
      <c r="H323" s="45"/>
    </row>
    <row r="324" spans="1:11">
      <c r="A324" s="29"/>
      <c r="B324" s="29">
        <f>+B321+1</f>
        <v>20</v>
      </c>
      <c r="C324" s="29"/>
      <c r="D324" s="87" t="s">
        <v>619</v>
      </c>
      <c r="E324" s="82" t="s">
        <v>20</v>
      </c>
      <c r="F324" s="300">
        <v>530</v>
      </c>
      <c r="G324" s="90"/>
      <c r="H324" s="45">
        <f t="shared" ref="H324:H339" si="6">F324*G324</f>
        <v>0</v>
      </c>
      <c r="I324" s="320">
        <v>0</v>
      </c>
      <c r="J324" s="231">
        <f t="shared" ref="J324:J339" si="7">F324+I324</f>
        <v>530</v>
      </c>
      <c r="K324" s="240">
        <f t="shared" ref="K324:K339" si="8">G324*J324</f>
        <v>0</v>
      </c>
    </row>
    <row r="325" spans="1:11">
      <c r="A325" s="29"/>
      <c r="B325" s="29">
        <f t="shared" ref="B325:B339" si="9">+B324+1</f>
        <v>21</v>
      </c>
      <c r="C325" s="29"/>
      <c r="D325" s="87" t="s">
        <v>618</v>
      </c>
      <c r="E325" s="82" t="s">
        <v>20</v>
      </c>
      <c r="F325" s="300">
        <v>1930</v>
      </c>
      <c r="G325" s="90"/>
      <c r="H325" s="45">
        <f t="shared" si="6"/>
        <v>0</v>
      </c>
      <c r="I325" s="320">
        <v>0</v>
      </c>
      <c r="J325" s="231">
        <f t="shared" si="7"/>
        <v>1930</v>
      </c>
      <c r="K325" s="240">
        <f t="shared" si="8"/>
        <v>0</v>
      </c>
    </row>
    <row r="326" spans="1:11">
      <c r="A326" s="29"/>
      <c r="B326" s="29">
        <f t="shared" si="9"/>
        <v>22</v>
      </c>
      <c r="C326" s="29"/>
      <c r="D326" s="87" t="s">
        <v>620</v>
      </c>
      <c r="E326" s="82" t="s">
        <v>20</v>
      </c>
      <c r="F326" s="300">
        <v>80</v>
      </c>
      <c r="G326" s="90"/>
      <c r="H326" s="45">
        <f t="shared" si="6"/>
        <v>0</v>
      </c>
      <c r="I326" s="320">
        <v>0</v>
      </c>
      <c r="J326" s="231">
        <f t="shared" si="7"/>
        <v>80</v>
      </c>
      <c r="K326" s="240">
        <f t="shared" si="8"/>
        <v>0</v>
      </c>
    </row>
    <row r="327" spans="1:11">
      <c r="A327" s="29"/>
      <c r="B327" s="29">
        <f t="shared" si="9"/>
        <v>23</v>
      </c>
      <c r="C327" s="29"/>
      <c r="D327" s="87" t="s">
        <v>621</v>
      </c>
      <c r="E327" s="82" t="s">
        <v>20</v>
      </c>
      <c r="F327" s="300">
        <v>30</v>
      </c>
      <c r="G327" s="90"/>
      <c r="H327" s="45">
        <f t="shared" si="6"/>
        <v>0</v>
      </c>
      <c r="I327" s="320">
        <v>0</v>
      </c>
      <c r="J327" s="231">
        <f t="shared" si="7"/>
        <v>30</v>
      </c>
      <c r="K327" s="240">
        <f t="shared" si="8"/>
        <v>0</v>
      </c>
    </row>
    <row r="328" spans="1:11">
      <c r="A328" s="29"/>
      <c r="B328" s="29">
        <f t="shared" si="9"/>
        <v>24</v>
      </c>
      <c r="C328" s="29"/>
      <c r="D328" s="87" t="s">
        <v>626</v>
      </c>
      <c r="E328" s="82" t="s">
        <v>20</v>
      </c>
      <c r="F328" s="300">
        <v>30</v>
      </c>
      <c r="G328" s="90"/>
      <c r="H328" s="45">
        <f t="shared" si="6"/>
        <v>0</v>
      </c>
      <c r="I328" s="320">
        <v>0</v>
      </c>
      <c r="J328" s="231">
        <f t="shared" si="7"/>
        <v>30</v>
      </c>
      <c r="K328" s="240">
        <f t="shared" si="8"/>
        <v>0</v>
      </c>
    </row>
    <row r="329" spans="1:11">
      <c r="A329" s="29"/>
      <c r="B329" s="29">
        <f t="shared" si="9"/>
        <v>25</v>
      </c>
      <c r="C329" s="29"/>
      <c r="D329" s="87" t="s">
        <v>624</v>
      </c>
      <c r="E329" s="82" t="s">
        <v>20</v>
      </c>
      <c r="F329" s="300">
        <v>30</v>
      </c>
      <c r="G329" s="90"/>
      <c r="H329" s="45">
        <f t="shared" si="6"/>
        <v>0</v>
      </c>
      <c r="I329" s="320">
        <v>0</v>
      </c>
      <c r="J329" s="231">
        <f t="shared" si="7"/>
        <v>30</v>
      </c>
      <c r="K329" s="240">
        <f t="shared" si="8"/>
        <v>0</v>
      </c>
    </row>
    <row r="330" spans="1:11">
      <c r="A330" s="29"/>
      <c r="B330" s="29">
        <f t="shared" si="9"/>
        <v>26</v>
      </c>
      <c r="C330" s="29"/>
      <c r="D330" s="87" t="s">
        <v>622</v>
      </c>
      <c r="E330" s="82" t="s">
        <v>20</v>
      </c>
      <c r="F330" s="300">
        <v>110</v>
      </c>
      <c r="G330" s="90"/>
      <c r="H330" s="45">
        <f t="shared" si="6"/>
        <v>0</v>
      </c>
      <c r="I330" s="320">
        <v>0</v>
      </c>
      <c r="J330" s="231">
        <f t="shared" si="7"/>
        <v>110</v>
      </c>
      <c r="K330" s="240">
        <f t="shared" si="8"/>
        <v>0</v>
      </c>
    </row>
    <row r="331" spans="1:11">
      <c r="A331" s="29"/>
      <c r="B331" s="29">
        <f t="shared" si="9"/>
        <v>27</v>
      </c>
      <c r="C331" s="29"/>
      <c r="D331" s="87" t="s">
        <v>623</v>
      </c>
      <c r="E331" s="82" t="s">
        <v>20</v>
      </c>
      <c r="F331" s="300">
        <v>10</v>
      </c>
      <c r="G331" s="90"/>
      <c r="H331" s="45">
        <f t="shared" si="6"/>
        <v>0</v>
      </c>
      <c r="I331" s="320">
        <v>0</v>
      </c>
      <c r="J331" s="231">
        <f t="shared" si="7"/>
        <v>10</v>
      </c>
      <c r="K331" s="240">
        <f t="shared" si="8"/>
        <v>0</v>
      </c>
    </row>
    <row r="332" spans="1:11">
      <c r="A332" s="29"/>
      <c r="B332" s="29">
        <f t="shared" si="9"/>
        <v>28</v>
      </c>
      <c r="C332" s="29"/>
      <c r="D332" s="87" t="s">
        <v>615</v>
      </c>
      <c r="E332" s="82" t="s">
        <v>20</v>
      </c>
      <c r="F332" s="300">
        <v>3450</v>
      </c>
      <c r="G332" s="90"/>
      <c r="H332" s="45">
        <f t="shared" si="6"/>
        <v>0</v>
      </c>
      <c r="I332" s="320">
        <v>0</v>
      </c>
      <c r="J332" s="231">
        <f t="shared" si="7"/>
        <v>3450</v>
      </c>
      <c r="K332" s="240">
        <f t="shared" si="8"/>
        <v>0</v>
      </c>
    </row>
    <row r="333" spans="1:11">
      <c r="A333" s="29"/>
      <c r="B333" s="29">
        <f t="shared" si="9"/>
        <v>29</v>
      </c>
      <c r="C333" s="29"/>
      <c r="D333" s="87" t="s">
        <v>616</v>
      </c>
      <c r="E333" s="82" t="s">
        <v>20</v>
      </c>
      <c r="F333" s="300">
        <v>330</v>
      </c>
      <c r="G333" s="90"/>
      <c r="H333" s="45">
        <f t="shared" si="6"/>
        <v>0</v>
      </c>
      <c r="I333" s="320">
        <v>0</v>
      </c>
      <c r="J333" s="231">
        <f t="shared" si="7"/>
        <v>330</v>
      </c>
      <c r="K333" s="240">
        <f t="shared" si="8"/>
        <v>0</v>
      </c>
    </row>
    <row r="334" spans="1:11">
      <c r="A334" s="29"/>
      <c r="B334" s="29">
        <f t="shared" si="9"/>
        <v>30</v>
      </c>
      <c r="C334" s="29"/>
      <c r="D334" s="87" t="s">
        <v>625</v>
      </c>
      <c r="E334" s="82" t="s">
        <v>20</v>
      </c>
      <c r="F334" s="300">
        <v>210</v>
      </c>
      <c r="G334" s="90"/>
      <c r="H334" s="45">
        <f t="shared" si="6"/>
        <v>0</v>
      </c>
      <c r="I334" s="320">
        <v>0</v>
      </c>
      <c r="J334" s="231">
        <f t="shared" si="7"/>
        <v>210</v>
      </c>
      <c r="K334" s="240">
        <f t="shared" si="8"/>
        <v>0</v>
      </c>
    </row>
    <row r="335" spans="1:11">
      <c r="A335" s="29"/>
      <c r="B335" s="29">
        <f t="shared" si="9"/>
        <v>31</v>
      </c>
      <c r="C335" s="29"/>
      <c r="D335" s="87" t="s">
        <v>614</v>
      </c>
      <c r="E335" s="82" t="s">
        <v>20</v>
      </c>
      <c r="F335" s="300">
        <v>120</v>
      </c>
      <c r="G335" s="90"/>
      <c r="H335" s="45">
        <f t="shared" si="6"/>
        <v>0</v>
      </c>
      <c r="I335" s="320">
        <v>0</v>
      </c>
      <c r="J335" s="231">
        <f t="shared" si="7"/>
        <v>120</v>
      </c>
      <c r="K335" s="240">
        <f t="shared" si="8"/>
        <v>0</v>
      </c>
    </row>
    <row r="336" spans="1:11">
      <c r="A336" s="29"/>
      <c r="B336" s="29">
        <f t="shared" si="9"/>
        <v>32</v>
      </c>
      <c r="C336" s="29"/>
      <c r="D336" s="87" t="s">
        <v>617</v>
      </c>
      <c r="E336" s="82" t="s">
        <v>20</v>
      </c>
      <c r="F336" s="300">
        <v>510</v>
      </c>
      <c r="G336" s="90"/>
      <c r="H336" s="45">
        <f t="shared" si="6"/>
        <v>0</v>
      </c>
      <c r="I336" s="320">
        <v>0</v>
      </c>
      <c r="J336" s="231">
        <f t="shared" si="7"/>
        <v>510</v>
      </c>
      <c r="K336" s="240">
        <f t="shared" si="8"/>
        <v>0</v>
      </c>
    </row>
    <row r="337" spans="1:11">
      <c r="A337" s="29"/>
      <c r="B337" s="29">
        <f t="shared" si="9"/>
        <v>33</v>
      </c>
      <c r="C337" s="29"/>
      <c r="D337" s="87" t="s">
        <v>627</v>
      </c>
      <c r="E337" s="82" t="s">
        <v>20</v>
      </c>
      <c r="F337" s="300">
        <v>410</v>
      </c>
      <c r="G337" s="90"/>
      <c r="H337" s="45">
        <f t="shared" si="6"/>
        <v>0</v>
      </c>
      <c r="I337" s="320">
        <v>0</v>
      </c>
      <c r="J337" s="231">
        <f t="shared" si="7"/>
        <v>410</v>
      </c>
      <c r="K337" s="240">
        <f t="shared" si="8"/>
        <v>0</v>
      </c>
    </row>
    <row r="338" spans="1:11">
      <c r="A338" s="29"/>
      <c r="B338" s="29">
        <f t="shared" si="9"/>
        <v>34</v>
      </c>
      <c r="C338" s="29"/>
      <c r="D338" s="87" t="s">
        <v>815</v>
      </c>
      <c r="E338" s="82" t="s">
        <v>20</v>
      </c>
      <c r="F338" s="300">
        <v>230</v>
      </c>
      <c r="G338" s="90"/>
      <c r="H338" s="45">
        <f t="shared" si="6"/>
        <v>0</v>
      </c>
      <c r="I338" s="320">
        <v>0</v>
      </c>
      <c r="J338" s="231">
        <f t="shared" si="7"/>
        <v>230</v>
      </c>
      <c r="K338" s="240">
        <f t="shared" si="8"/>
        <v>0</v>
      </c>
    </row>
    <row r="339" spans="1:11">
      <c r="A339" s="29"/>
      <c r="B339" s="29">
        <f t="shared" si="9"/>
        <v>35</v>
      </c>
      <c r="C339" s="29"/>
      <c r="D339" s="87" t="s">
        <v>816</v>
      </c>
      <c r="E339" s="82" t="s">
        <v>20</v>
      </c>
      <c r="F339" s="300">
        <v>100</v>
      </c>
      <c r="G339" s="90"/>
      <c r="H339" s="45">
        <f t="shared" si="6"/>
        <v>0</v>
      </c>
      <c r="I339" s="320">
        <v>0</v>
      </c>
      <c r="J339" s="231">
        <f t="shared" si="7"/>
        <v>100</v>
      </c>
      <c r="K339" s="240">
        <f t="shared" si="8"/>
        <v>0</v>
      </c>
    </row>
    <row r="340" spans="1:11">
      <c r="B340" s="29"/>
      <c r="C340" s="29"/>
      <c r="D340" s="87"/>
      <c r="E340" s="82"/>
      <c r="F340" s="296"/>
      <c r="G340" s="90"/>
      <c r="H340" s="45"/>
      <c r="I340" s="320"/>
      <c r="K340" s="240"/>
    </row>
    <row r="341" spans="1:11">
      <c r="A341" s="437"/>
      <c r="B341" s="283"/>
      <c r="C341" s="283"/>
      <c r="D341" s="463" t="s">
        <v>825</v>
      </c>
      <c r="E341" s="266"/>
      <c r="F341" s="308"/>
      <c r="G341" s="267"/>
      <c r="H341" s="268"/>
    </row>
    <row r="342" spans="1:11" ht="51">
      <c r="A342" s="437"/>
      <c r="B342" s="283"/>
      <c r="C342" s="283"/>
      <c r="D342" s="463" t="s">
        <v>826</v>
      </c>
      <c r="E342" s="266"/>
      <c r="F342" s="308"/>
      <c r="G342" s="267"/>
      <c r="H342" s="268"/>
    </row>
    <row r="343" spans="1:11" ht="61.15" customHeight="1">
      <c r="A343" s="437"/>
      <c r="B343" s="283"/>
      <c r="C343" s="283"/>
      <c r="D343" s="463" t="s">
        <v>832</v>
      </c>
      <c r="E343" s="266"/>
      <c r="F343" s="308"/>
      <c r="G343" s="267"/>
      <c r="H343" s="268"/>
    </row>
    <row r="344" spans="1:11">
      <c r="A344" s="437"/>
      <c r="B344" s="283">
        <f>+B339+1</f>
        <v>36</v>
      </c>
      <c r="C344" s="283"/>
      <c r="D344" s="417" t="s">
        <v>827</v>
      </c>
      <c r="E344" s="266" t="s">
        <v>20</v>
      </c>
      <c r="F344" s="308">
        <v>40</v>
      </c>
      <c r="G344" s="464"/>
      <c r="H344" s="268">
        <f t="shared" ref="H344:H345" si="10">F344*G344</f>
        <v>0</v>
      </c>
      <c r="I344" s="320">
        <v>-40</v>
      </c>
      <c r="J344" s="231">
        <f>F344+I344</f>
        <v>0</v>
      </c>
      <c r="K344" s="240">
        <f>G344*J344</f>
        <v>0</v>
      </c>
    </row>
    <row r="345" spans="1:11">
      <c r="A345" s="437"/>
      <c r="B345" s="283">
        <f t="shared" ref="B345:B348" si="11">+B344+1</f>
        <v>37</v>
      </c>
      <c r="C345" s="283"/>
      <c r="D345" s="417" t="s">
        <v>828</v>
      </c>
      <c r="E345" s="266" t="s">
        <v>20</v>
      </c>
      <c r="F345" s="308">
        <v>40</v>
      </c>
      <c r="G345" s="464"/>
      <c r="H345" s="268">
        <f t="shared" si="10"/>
        <v>0</v>
      </c>
      <c r="I345" s="320">
        <v>-40</v>
      </c>
      <c r="J345" s="231">
        <f>F345+I345</f>
        <v>0</v>
      </c>
      <c r="K345" s="240">
        <f>G345*J345</f>
        <v>0</v>
      </c>
    </row>
    <row r="346" spans="1:11">
      <c r="A346" s="437"/>
      <c r="B346" s="283">
        <f t="shared" si="11"/>
        <v>38</v>
      </c>
      <c r="C346" s="283"/>
      <c r="D346" s="417" t="s">
        <v>829</v>
      </c>
      <c r="E346" s="266" t="s">
        <v>20</v>
      </c>
      <c r="F346" s="308">
        <v>80</v>
      </c>
      <c r="G346" s="464"/>
      <c r="H346" s="268">
        <f t="shared" ref="H346" si="12">F346*G346</f>
        <v>0</v>
      </c>
      <c r="I346" s="320">
        <v>-80</v>
      </c>
      <c r="J346" s="231">
        <f>F346+I346</f>
        <v>0</v>
      </c>
      <c r="K346" s="240">
        <f>G346*J346</f>
        <v>0</v>
      </c>
    </row>
    <row r="347" spans="1:11">
      <c r="A347" s="437"/>
      <c r="B347" s="283">
        <f t="shared" si="11"/>
        <v>39</v>
      </c>
      <c r="C347" s="283"/>
      <c r="D347" s="417" t="s">
        <v>830</v>
      </c>
      <c r="E347" s="266" t="s">
        <v>20</v>
      </c>
      <c r="F347" s="308">
        <v>80</v>
      </c>
      <c r="G347" s="464"/>
      <c r="H347" s="268">
        <f t="shared" ref="H347" si="13">F347*G347</f>
        <v>0</v>
      </c>
      <c r="I347" s="320">
        <v>-80</v>
      </c>
      <c r="J347" s="231">
        <f>F347+I347</f>
        <v>0</v>
      </c>
      <c r="K347" s="240">
        <f>G347*J347</f>
        <v>0</v>
      </c>
    </row>
    <row r="348" spans="1:11">
      <c r="A348" s="437"/>
      <c r="B348" s="283">
        <f t="shared" si="11"/>
        <v>40</v>
      </c>
      <c r="C348" s="283"/>
      <c r="D348" s="265" t="s">
        <v>831</v>
      </c>
      <c r="E348" s="266" t="s">
        <v>20</v>
      </c>
      <c r="F348" s="308">
        <v>160</v>
      </c>
      <c r="G348" s="464"/>
      <c r="H348" s="268">
        <f>F348*G348</f>
        <v>0</v>
      </c>
      <c r="I348" s="320">
        <v>-160</v>
      </c>
      <c r="J348" s="231">
        <f>F348+I348</f>
        <v>0</v>
      </c>
      <c r="K348" s="240">
        <f>G348*J348</f>
        <v>0</v>
      </c>
    </row>
    <row r="349" spans="1:11">
      <c r="B349" s="29"/>
      <c r="C349" s="29"/>
      <c r="D349" s="87"/>
      <c r="E349" s="82"/>
      <c r="F349" s="301"/>
      <c r="G349" s="90"/>
      <c r="H349" s="45"/>
    </row>
    <row r="350" spans="1:11">
      <c r="B350" s="29"/>
      <c r="C350" s="29"/>
      <c r="D350" s="91" t="s">
        <v>1064</v>
      </c>
      <c r="E350" s="82"/>
      <c r="F350" s="296"/>
      <c r="G350" s="77"/>
      <c r="H350" s="45"/>
    </row>
    <row r="351" spans="1:11" ht="51">
      <c r="B351" s="29"/>
      <c r="C351" s="29"/>
      <c r="D351" s="91" t="s">
        <v>1065</v>
      </c>
      <c r="E351" s="82"/>
      <c r="F351" s="296"/>
      <c r="G351" s="77"/>
      <c r="H351" s="45"/>
    </row>
    <row r="352" spans="1:11" ht="51">
      <c r="B352" s="29"/>
      <c r="C352" s="29"/>
      <c r="D352" s="91" t="s">
        <v>1066</v>
      </c>
      <c r="E352" s="82"/>
      <c r="F352" s="296"/>
      <c r="G352" s="77"/>
      <c r="H352" s="45"/>
    </row>
    <row r="353" spans="1:12">
      <c r="B353" s="29">
        <f>+B348+1</f>
        <v>41</v>
      </c>
      <c r="C353" s="29"/>
      <c r="D353" s="84" t="s">
        <v>629</v>
      </c>
      <c r="E353" s="85" t="s">
        <v>20</v>
      </c>
      <c r="F353" s="300">
        <v>400</v>
      </c>
      <c r="G353" s="86"/>
      <c r="H353" s="52">
        <f t="shared" ref="H353:H354" si="14">F353*G353</f>
        <v>0</v>
      </c>
      <c r="I353" s="320">
        <v>0</v>
      </c>
      <c r="J353" s="231">
        <f>F353+I353</f>
        <v>400</v>
      </c>
      <c r="K353" s="240">
        <f>G353*J353</f>
        <v>0</v>
      </c>
    </row>
    <row r="354" spans="1:12">
      <c r="B354" s="29">
        <f t="shared" ref="B354" si="15">+B353+1</f>
        <v>42</v>
      </c>
      <c r="C354" s="29"/>
      <c r="D354" s="87" t="s">
        <v>614</v>
      </c>
      <c r="E354" s="82" t="s">
        <v>20</v>
      </c>
      <c r="F354" s="300">
        <v>10</v>
      </c>
      <c r="G354" s="86"/>
      <c r="H354" s="45">
        <f t="shared" si="14"/>
        <v>0</v>
      </c>
      <c r="I354" s="320">
        <v>0</v>
      </c>
      <c r="J354" s="231">
        <f>F354+I354</f>
        <v>10</v>
      </c>
      <c r="K354" s="240">
        <f>G354*J354</f>
        <v>0</v>
      </c>
    </row>
    <row r="355" spans="1:12" ht="33.6" customHeight="1">
      <c r="A355" s="29"/>
      <c r="B355" s="29">
        <f>+B354+1</f>
        <v>43</v>
      </c>
      <c r="C355" s="29"/>
      <c r="D355" s="93" t="s">
        <v>1067</v>
      </c>
      <c r="E355" s="82" t="s">
        <v>20</v>
      </c>
      <c r="F355" s="296">
        <v>400</v>
      </c>
      <c r="G355" s="86"/>
      <c r="H355" s="45">
        <f>F355*G355</f>
        <v>0</v>
      </c>
      <c r="I355" s="320">
        <v>0</v>
      </c>
      <c r="J355" s="231">
        <f>F355+I355</f>
        <v>400</v>
      </c>
      <c r="K355" s="240">
        <f>G355*J355</f>
        <v>0</v>
      </c>
    </row>
    <row r="356" spans="1:12">
      <c r="B356" s="29"/>
      <c r="C356" s="29"/>
      <c r="D356" s="87"/>
      <c r="E356" s="82"/>
      <c r="F356" s="301"/>
      <c r="G356" s="90"/>
      <c r="H356" s="45"/>
    </row>
    <row r="357" spans="1:12" ht="63.75">
      <c r="B357" s="29">
        <f>B355+1</f>
        <v>44</v>
      </c>
      <c r="C357" s="13" t="s">
        <v>17</v>
      </c>
      <c r="D357" s="93" t="s">
        <v>186</v>
      </c>
      <c r="E357" s="82" t="s">
        <v>20</v>
      </c>
      <c r="F357" s="296">
        <v>400</v>
      </c>
      <c r="G357" s="77"/>
      <c r="H357" s="45">
        <f>F357*G357</f>
        <v>0</v>
      </c>
      <c r="I357" s="320">
        <v>0</v>
      </c>
      <c r="J357" s="231">
        <f>F357+I357</f>
        <v>400</v>
      </c>
      <c r="K357" s="240">
        <f>G357*J357</f>
        <v>0</v>
      </c>
    </row>
    <row r="358" spans="1:12" ht="38.25">
      <c r="B358" s="29"/>
      <c r="C358" s="13" t="s">
        <v>18</v>
      </c>
      <c r="D358" s="93" t="s">
        <v>187</v>
      </c>
      <c r="E358" s="82" t="s">
        <v>3</v>
      </c>
      <c r="F358" s="296">
        <v>800</v>
      </c>
      <c r="G358" s="77"/>
      <c r="H358" s="45">
        <f>F358*G358</f>
        <v>0</v>
      </c>
      <c r="I358" s="320">
        <v>0</v>
      </c>
      <c r="J358" s="231">
        <f>F358+I358</f>
        <v>800</v>
      </c>
      <c r="K358" s="240">
        <f>G358*J358</f>
        <v>0</v>
      </c>
    </row>
    <row r="359" spans="1:12" ht="38.25">
      <c r="A359" s="94"/>
      <c r="B359" s="29"/>
      <c r="C359" s="13" t="s">
        <v>58</v>
      </c>
      <c r="D359" s="93" t="s">
        <v>1098</v>
      </c>
      <c r="E359" s="82" t="s">
        <v>3</v>
      </c>
      <c r="F359" s="296">
        <v>20</v>
      </c>
      <c r="G359" s="77"/>
      <c r="H359" s="45">
        <f>F359*G359</f>
        <v>0</v>
      </c>
      <c r="I359" s="320">
        <v>0</v>
      </c>
      <c r="J359" s="231">
        <f>F359+I359</f>
        <v>20</v>
      </c>
      <c r="K359" s="240">
        <f>G359*J359</f>
        <v>0</v>
      </c>
    </row>
    <row r="360" spans="1:12" customFormat="1" ht="15">
      <c r="A360" s="13"/>
      <c r="B360" s="29"/>
      <c r="C360" s="13"/>
      <c r="D360" s="93"/>
      <c r="E360" s="82"/>
      <c r="F360" s="296"/>
      <c r="G360" s="77"/>
      <c r="H360" s="45"/>
      <c r="I360" s="321"/>
      <c r="J360" s="231"/>
      <c r="K360" s="242"/>
      <c r="L360" s="19"/>
    </row>
    <row r="361" spans="1:12" ht="63.75">
      <c r="B361" s="29">
        <f>B357+1</f>
        <v>45</v>
      </c>
      <c r="C361" s="13" t="s">
        <v>17</v>
      </c>
      <c r="D361" s="93" t="s">
        <v>813</v>
      </c>
      <c r="E361" s="82" t="s">
        <v>20</v>
      </c>
      <c r="F361" s="296">
        <v>30</v>
      </c>
      <c r="G361" s="77"/>
      <c r="H361" s="45">
        <f>F361*G361</f>
        <v>0</v>
      </c>
      <c r="I361" s="320">
        <v>0</v>
      </c>
      <c r="J361" s="231">
        <f>F361+I361</f>
        <v>30</v>
      </c>
      <c r="K361" s="240">
        <f>G361*J361</f>
        <v>0</v>
      </c>
    </row>
    <row r="362" spans="1:12" ht="38.25">
      <c r="B362" s="29"/>
      <c r="C362" s="13" t="s">
        <v>18</v>
      </c>
      <c r="D362" s="93" t="s">
        <v>187</v>
      </c>
      <c r="E362" s="82" t="s">
        <v>3</v>
      </c>
      <c r="F362" s="296">
        <v>50</v>
      </c>
      <c r="G362" s="77"/>
      <c r="H362" s="45">
        <f>F362*G362</f>
        <v>0</v>
      </c>
      <c r="I362" s="320">
        <v>0</v>
      </c>
      <c r="J362" s="231">
        <f>F362+I362</f>
        <v>50</v>
      </c>
      <c r="K362" s="240">
        <f>G362*J362</f>
        <v>0</v>
      </c>
    </row>
    <row r="363" spans="1:12">
      <c r="B363" s="29"/>
      <c r="D363" s="93"/>
      <c r="E363" s="82"/>
      <c r="F363" s="296"/>
      <c r="G363" s="77"/>
      <c r="H363" s="45"/>
      <c r="I363" s="320">
        <v>0</v>
      </c>
      <c r="J363" s="231">
        <f>F363+I363</f>
        <v>0</v>
      </c>
      <c r="K363" s="240">
        <f>G363*J363</f>
        <v>0</v>
      </c>
    </row>
    <row r="364" spans="1:12" ht="63.75">
      <c r="B364" s="29">
        <f>B361+1</f>
        <v>46</v>
      </c>
      <c r="C364" s="13" t="s">
        <v>17</v>
      </c>
      <c r="D364" s="93" t="s">
        <v>814</v>
      </c>
      <c r="E364" s="82" t="s">
        <v>20</v>
      </c>
      <c r="F364" s="296">
        <v>200</v>
      </c>
      <c r="G364" s="77"/>
      <c r="H364" s="45">
        <f>F364*G364</f>
        <v>0</v>
      </c>
      <c r="I364" s="320">
        <v>0</v>
      </c>
      <c r="J364" s="231">
        <f>F364+I364</f>
        <v>200</v>
      </c>
      <c r="K364" s="240">
        <f>G364*J364</f>
        <v>0</v>
      </c>
    </row>
    <row r="365" spans="1:12" ht="38.25">
      <c r="B365" s="29"/>
      <c r="C365" s="13" t="s">
        <v>18</v>
      </c>
      <c r="D365" s="93" t="s">
        <v>187</v>
      </c>
      <c r="E365" s="82" t="s">
        <v>3</v>
      </c>
      <c r="F365" s="296">
        <v>300</v>
      </c>
      <c r="G365" s="77"/>
      <c r="H365" s="45">
        <f>F365*G365</f>
        <v>0</v>
      </c>
      <c r="I365" s="320">
        <v>0</v>
      </c>
      <c r="J365" s="231">
        <f>F365+I365</f>
        <v>300</v>
      </c>
      <c r="K365" s="240">
        <f>G365*J365</f>
        <v>0</v>
      </c>
    </row>
    <row r="366" spans="1:12">
      <c r="B366" s="29"/>
      <c r="D366" s="93"/>
      <c r="E366" s="82"/>
      <c r="F366" s="296"/>
      <c r="G366" s="95"/>
      <c r="H366" s="96"/>
      <c r="I366" s="320"/>
      <c r="K366" s="240"/>
    </row>
    <row r="367" spans="1:12" ht="89.25">
      <c r="A367" s="283"/>
      <c r="B367" s="283">
        <f>B364+1</f>
        <v>47</v>
      </c>
      <c r="C367" s="283"/>
      <c r="D367" s="355" t="s">
        <v>148</v>
      </c>
      <c r="E367" s="266" t="s">
        <v>20</v>
      </c>
      <c r="F367" s="308">
        <v>720</v>
      </c>
      <c r="G367" s="267"/>
      <c r="H367" s="268">
        <f>F367*G367</f>
        <v>0</v>
      </c>
      <c r="I367" s="320">
        <v>-80</v>
      </c>
      <c r="J367" s="231">
        <f>F367+I367</f>
        <v>640</v>
      </c>
      <c r="K367" s="240">
        <f>G367*J367</f>
        <v>0</v>
      </c>
    </row>
    <row r="368" spans="1:12">
      <c r="A368" s="29"/>
      <c r="B368" s="29"/>
      <c r="C368" s="29"/>
      <c r="D368" s="98"/>
      <c r="E368" s="82"/>
      <c r="F368" s="296"/>
      <c r="G368" s="77"/>
      <c r="H368" s="83"/>
      <c r="I368" s="320"/>
      <c r="K368" s="240"/>
    </row>
    <row r="369" spans="1:11" ht="89.25">
      <c r="A369" s="283"/>
      <c r="B369" s="283">
        <f>B367+1</f>
        <v>48</v>
      </c>
      <c r="C369" s="283"/>
      <c r="D369" s="355" t="s">
        <v>146</v>
      </c>
      <c r="E369" s="266" t="s">
        <v>20</v>
      </c>
      <c r="F369" s="308">
        <v>400</v>
      </c>
      <c r="G369" s="267"/>
      <c r="H369" s="268">
        <f>F369*G369</f>
        <v>0</v>
      </c>
      <c r="I369" s="320">
        <v>-80</v>
      </c>
      <c r="J369" s="231">
        <f>F369+I369</f>
        <v>320</v>
      </c>
      <c r="K369" s="240">
        <f>G369*J369</f>
        <v>0</v>
      </c>
    </row>
    <row r="370" spans="1:11">
      <c r="A370" s="29"/>
      <c r="B370" s="29"/>
      <c r="C370" s="29"/>
      <c r="D370" s="98"/>
      <c r="E370" s="82"/>
      <c r="F370" s="296"/>
      <c r="G370" s="77"/>
      <c r="H370" s="83"/>
    </row>
    <row r="371" spans="1:11" ht="89.25">
      <c r="A371" s="283"/>
      <c r="B371" s="283">
        <f>B369+1</f>
        <v>49</v>
      </c>
      <c r="C371" s="283"/>
      <c r="D371" s="355" t="s">
        <v>500</v>
      </c>
      <c r="E371" s="266" t="s">
        <v>20</v>
      </c>
      <c r="F371" s="308">
        <v>200</v>
      </c>
      <c r="G371" s="267"/>
      <c r="H371" s="268">
        <f>F371*G371</f>
        <v>0</v>
      </c>
      <c r="I371" s="320">
        <v>-50</v>
      </c>
      <c r="J371" s="231">
        <f>F371+I371</f>
        <v>150</v>
      </c>
      <c r="K371" s="240">
        <f>G371*J371</f>
        <v>0</v>
      </c>
    </row>
    <row r="372" spans="1:11">
      <c r="A372" s="29"/>
      <c r="B372" s="29"/>
      <c r="C372" s="29"/>
      <c r="D372" s="98"/>
      <c r="E372" s="82"/>
      <c r="F372" s="296"/>
      <c r="G372" s="77"/>
      <c r="H372" s="83"/>
    </row>
    <row r="373" spans="1:11" ht="89.25">
      <c r="A373" s="29"/>
      <c r="B373" s="29">
        <f>B371+1</f>
        <v>50</v>
      </c>
      <c r="C373" s="29"/>
      <c r="D373" s="97" t="s">
        <v>188</v>
      </c>
      <c r="E373" s="82" t="s">
        <v>20</v>
      </c>
      <c r="F373" s="296">
        <v>40</v>
      </c>
      <c r="G373" s="77"/>
      <c r="H373" s="45">
        <f>F373*G373</f>
        <v>0</v>
      </c>
      <c r="I373" s="320">
        <v>0</v>
      </c>
      <c r="J373" s="231">
        <f>F373+I373</f>
        <v>40</v>
      </c>
      <c r="K373" s="240">
        <f>G373*J373</f>
        <v>0</v>
      </c>
    </row>
    <row r="374" spans="1:11">
      <c r="A374" s="29"/>
      <c r="B374" s="29"/>
      <c r="C374" s="29"/>
      <c r="D374" s="98"/>
      <c r="E374" s="82"/>
      <c r="F374" s="296"/>
      <c r="G374" s="77"/>
      <c r="H374" s="83"/>
    </row>
    <row r="375" spans="1:11" ht="89.25">
      <c r="A375" s="29"/>
      <c r="B375" s="29">
        <f>+B373+1</f>
        <v>51</v>
      </c>
      <c r="C375" s="29"/>
      <c r="D375" s="97" t="s">
        <v>147</v>
      </c>
      <c r="E375" s="82" t="s">
        <v>20</v>
      </c>
      <c r="F375" s="296">
        <v>20</v>
      </c>
      <c r="G375" s="77"/>
      <c r="H375" s="45">
        <f>F375*G375</f>
        <v>0</v>
      </c>
      <c r="I375" s="320">
        <v>0</v>
      </c>
      <c r="J375" s="231">
        <f>F375+I375</f>
        <v>20</v>
      </c>
      <c r="K375" s="240">
        <f>G375*J375</f>
        <v>0</v>
      </c>
    </row>
    <row r="376" spans="1:11">
      <c r="A376" s="29"/>
      <c r="B376" s="29"/>
      <c r="C376" s="29"/>
      <c r="D376" s="98"/>
      <c r="E376" s="82"/>
      <c r="F376" s="296"/>
      <c r="G376" s="77"/>
      <c r="H376" s="83"/>
    </row>
    <row r="377" spans="1:11" ht="89.25">
      <c r="A377" s="29"/>
      <c r="B377" s="29">
        <f>+B375+1</f>
        <v>52</v>
      </c>
      <c r="C377" s="29"/>
      <c r="D377" s="97" t="s">
        <v>173</v>
      </c>
      <c r="E377" s="82" t="s">
        <v>20</v>
      </c>
      <c r="F377" s="296">
        <v>20</v>
      </c>
      <c r="G377" s="77"/>
      <c r="H377" s="45">
        <f>F377*G377</f>
        <v>0</v>
      </c>
      <c r="I377" s="320">
        <v>0</v>
      </c>
      <c r="J377" s="231">
        <f>F377+I377</f>
        <v>20</v>
      </c>
      <c r="K377" s="240">
        <f>G377*J377</f>
        <v>0</v>
      </c>
    </row>
    <row r="378" spans="1:11">
      <c r="A378" s="29"/>
      <c r="B378" s="29"/>
      <c r="C378" s="29"/>
      <c r="D378" s="97"/>
      <c r="E378" s="82"/>
      <c r="F378" s="296"/>
      <c r="G378" s="77"/>
      <c r="H378" s="45"/>
    </row>
    <row r="379" spans="1:11" ht="25.5">
      <c r="A379" s="29"/>
      <c r="B379" s="29"/>
      <c r="D379" s="99" t="s">
        <v>189</v>
      </c>
      <c r="E379" s="82"/>
      <c r="F379" s="296"/>
      <c r="G379" s="95"/>
      <c r="H379" s="100"/>
    </row>
    <row r="380" spans="1:11" ht="38.25">
      <c r="A380" s="29"/>
      <c r="B380" s="29">
        <f>B377+1</f>
        <v>53</v>
      </c>
      <c r="D380" s="97" t="s">
        <v>190</v>
      </c>
      <c r="E380" s="82" t="s">
        <v>3</v>
      </c>
      <c r="F380" s="296">
        <v>1</v>
      </c>
      <c r="G380" s="77"/>
      <c r="H380" s="45">
        <f>F380*G380</f>
        <v>0</v>
      </c>
      <c r="I380" s="320">
        <v>0</v>
      </c>
      <c r="J380" s="231">
        <f>F380+I380</f>
        <v>1</v>
      </c>
      <c r="K380" s="240">
        <f>G380*J380</f>
        <v>0</v>
      </c>
    </row>
    <row r="381" spans="1:11">
      <c r="A381" s="29"/>
      <c r="B381" s="29"/>
      <c r="C381" s="29"/>
      <c r="G381" s="101"/>
    </row>
    <row r="382" spans="1:11" ht="25.5">
      <c r="A382" s="29"/>
      <c r="B382" s="29">
        <f>+B380+1</f>
        <v>54</v>
      </c>
      <c r="C382" s="29"/>
      <c r="D382" s="97" t="s">
        <v>191</v>
      </c>
      <c r="E382" s="82" t="s">
        <v>3</v>
      </c>
      <c r="F382" s="296">
        <v>3</v>
      </c>
      <c r="G382" s="77"/>
      <c r="H382" s="45">
        <f>F382*G382</f>
        <v>0</v>
      </c>
      <c r="I382" s="320">
        <v>0</v>
      </c>
      <c r="J382" s="231">
        <f>F382+I382</f>
        <v>3</v>
      </c>
      <c r="K382" s="240">
        <f>G382*J382</f>
        <v>0</v>
      </c>
    </row>
    <row r="383" spans="1:11">
      <c r="A383" s="29"/>
      <c r="B383" s="29"/>
      <c r="C383" s="29"/>
      <c r="D383" s="98"/>
      <c r="E383" s="82"/>
      <c r="F383" s="296"/>
      <c r="G383" s="77"/>
      <c r="H383" s="83"/>
    </row>
    <row r="384" spans="1:11">
      <c r="A384" s="29"/>
      <c r="B384" s="29">
        <f>+B382+1</f>
        <v>55</v>
      </c>
      <c r="C384" s="29"/>
      <c r="D384" s="97" t="s">
        <v>192</v>
      </c>
      <c r="E384" s="82" t="s">
        <v>3</v>
      </c>
      <c r="F384" s="296">
        <v>1</v>
      </c>
      <c r="G384" s="77"/>
      <c r="H384" s="45">
        <f>F384*G384</f>
        <v>0</v>
      </c>
      <c r="I384" s="320">
        <v>0</v>
      </c>
      <c r="J384" s="231">
        <f>F384+I384</f>
        <v>1</v>
      </c>
      <c r="K384" s="240">
        <f>G384*J384</f>
        <v>0</v>
      </c>
    </row>
    <row r="385" spans="1:11">
      <c r="A385" s="29"/>
      <c r="B385" s="29"/>
      <c r="D385" s="98"/>
      <c r="E385" s="82"/>
      <c r="F385" s="296"/>
      <c r="G385" s="77"/>
      <c r="H385" s="83"/>
    </row>
    <row r="386" spans="1:11" ht="76.150000000000006" customHeight="1">
      <c r="A386" s="29"/>
      <c r="B386" s="29">
        <f>+B384+1</f>
        <v>56</v>
      </c>
      <c r="C386" s="12"/>
      <c r="D386" s="97" t="s">
        <v>193</v>
      </c>
      <c r="E386" s="82" t="s">
        <v>3</v>
      </c>
      <c r="F386" s="296">
        <v>1</v>
      </c>
      <c r="G386" s="77"/>
      <c r="H386" s="45">
        <f>F386*G386</f>
        <v>0</v>
      </c>
      <c r="I386" s="320">
        <v>0</v>
      </c>
      <c r="J386" s="231">
        <f>F386+I386</f>
        <v>1</v>
      </c>
      <c r="K386" s="240">
        <f>G386*J386</f>
        <v>0</v>
      </c>
    </row>
    <row r="387" spans="1:11">
      <c r="A387" s="29"/>
      <c r="B387" s="29"/>
      <c r="C387" s="29"/>
      <c r="D387" s="98"/>
      <c r="E387" s="82"/>
      <c r="F387" s="296"/>
      <c r="G387" s="77"/>
      <c r="H387" s="83"/>
    </row>
    <row r="388" spans="1:11" ht="25.5">
      <c r="A388" s="29"/>
      <c r="B388" s="29"/>
      <c r="D388" s="99" t="s">
        <v>631</v>
      </c>
      <c r="E388" s="82"/>
      <c r="F388" s="296"/>
      <c r="G388" s="95"/>
      <c r="H388" s="100"/>
    </row>
    <row r="389" spans="1:11" ht="38.25">
      <c r="A389" s="29"/>
      <c r="B389" s="29">
        <f>B386+1</f>
        <v>57</v>
      </c>
      <c r="D389" s="97" t="s">
        <v>190</v>
      </c>
      <c r="E389" s="82" t="s">
        <v>3</v>
      </c>
      <c r="F389" s="296">
        <v>1</v>
      </c>
      <c r="G389" s="77"/>
      <c r="H389" s="45">
        <f>F389*G389</f>
        <v>0</v>
      </c>
      <c r="I389" s="320">
        <v>0</v>
      </c>
      <c r="J389" s="231">
        <f>F389+I389</f>
        <v>1</v>
      </c>
      <c r="K389" s="240">
        <f>G389*J389</f>
        <v>0</v>
      </c>
    </row>
    <row r="390" spans="1:11">
      <c r="A390" s="29"/>
      <c r="B390" s="29"/>
      <c r="C390" s="29"/>
      <c r="G390" s="101"/>
    </row>
    <row r="391" spans="1:11" ht="25.5">
      <c r="A391" s="29"/>
      <c r="B391" s="29">
        <f>+B389+1</f>
        <v>58</v>
      </c>
      <c r="C391" s="29"/>
      <c r="D391" s="97" t="s">
        <v>633</v>
      </c>
      <c r="E391" s="82" t="s">
        <v>3</v>
      </c>
      <c r="F391" s="296">
        <v>1</v>
      </c>
      <c r="G391" s="77"/>
      <c r="H391" s="45">
        <f>F391*G391</f>
        <v>0</v>
      </c>
      <c r="I391" s="320">
        <v>0</v>
      </c>
      <c r="J391" s="231">
        <f>F391+I391</f>
        <v>1</v>
      </c>
      <c r="K391" s="240">
        <f>G391*J391</f>
        <v>0</v>
      </c>
    </row>
    <row r="392" spans="1:11">
      <c r="A392" s="29"/>
      <c r="B392" s="29"/>
      <c r="C392" s="29"/>
      <c r="D392" s="98"/>
      <c r="E392" s="82"/>
      <c r="F392" s="296"/>
      <c r="G392" s="77"/>
      <c r="H392" s="83"/>
    </row>
    <row r="393" spans="1:11" ht="25.5">
      <c r="A393" s="29"/>
      <c r="B393" s="29">
        <f>+B391+1</f>
        <v>59</v>
      </c>
      <c r="C393" s="29"/>
      <c r="D393" s="97" t="s">
        <v>632</v>
      </c>
      <c r="E393" s="82" t="s">
        <v>3</v>
      </c>
      <c r="F393" s="296">
        <v>1</v>
      </c>
      <c r="G393" s="77"/>
      <c r="H393" s="45">
        <f>F393*G393</f>
        <v>0</v>
      </c>
      <c r="I393" s="320">
        <v>0</v>
      </c>
      <c r="J393" s="231">
        <f>F393+I393</f>
        <v>1</v>
      </c>
      <c r="K393" s="240">
        <f>G393*J393</f>
        <v>0</v>
      </c>
    </row>
    <row r="394" spans="1:11">
      <c r="A394" s="29"/>
      <c r="B394" s="29"/>
      <c r="D394" s="98"/>
      <c r="E394" s="82"/>
      <c r="F394" s="296"/>
      <c r="G394" s="77"/>
      <c r="H394" s="83"/>
    </row>
    <row r="395" spans="1:11">
      <c r="A395" s="29"/>
      <c r="B395" s="29">
        <f>+B393+1</f>
        <v>60</v>
      </c>
      <c r="C395" s="29"/>
      <c r="D395" s="97" t="s">
        <v>192</v>
      </c>
      <c r="E395" s="82" t="s">
        <v>3</v>
      </c>
      <c r="F395" s="296">
        <v>1</v>
      </c>
      <c r="G395" s="77"/>
      <c r="H395" s="45">
        <f>F395*G395</f>
        <v>0</v>
      </c>
      <c r="I395" s="320">
        <v>0</v>
      </c>
      <c r="J395" s="231">
        <f>F395+I395</f>
        <v>1</v>
      </c>
      <c r="K395" s="240">
        <f>G395*J395</f>
        <v>0</v>
      </c>
    </row>
    <row r="396" spans="1:11">
      <c r="A396" s="29"/>
      <c r="B396" s="29"/>
      <c r="D396" s="98"/>
      <c r="E396" s="82"/>
      <c r="F396" s="296"/>
      <c r="G396" s="77"/>
      <c r="H396" s="83"/>
    </row>
    <row r="397" spans="1:11" ht="76.5">
      <c r="A397" s="29"/>
      <c r="B397" s="29">
        <f>+B395+1</f>
        <v>61</v>
      </c>
      <c r="C397" s="12"/>
      <c r="D397" s="97" t="s">
        <v>193</v>
      </c>
      <c r="E397" s="82" t="s">
        <v>3</v>
      </c>
      <c r="F397" s="296">
        <v>1</v>
      </c>
      <c r="G397" s="77"/>
      <c r="H397" s="45">
        <f>F397*G397</f>
        <v>0</v>
      </c>
      <c r="I397" s="320">
        <v>0</v>
      </c>
      <c r="J397" s="231">
        <f>F397+I397</f>
        <v>1</v>
      </c>
      <c r="K397" s="240">
        <f>G397*J397</f>
        <v>0</v>
      </c>
    </row>
    <row r="398" spans="1:11">
      <c r="A398" s="29"/>
      <c r="B398" s="29"/>
      <c r="C398" s="29"/>
      <c r="D398" s="98"/>
      <c r="E398" s="82"/>
      <c r="F398" s="296"/>
      <c r="G398" s="77"/>
      <c r="H398" s="83"/>
    </row>
    <row r="399" spans="1:11" ht="16.899999999999999" customHeight="1">
      <c r="A399" s="29"/>
      <c r="B399" s="29"/>
      <c r="D399" s="99" t="s">
        <v>78</v>
      </c>
      <c r="E399" s="82"/>
      <c r="F399" s="296"/>
      <c r="G399" s="77"/>
      <c r="H399" s="83"/>
    </row>
    <row r="400" spans="1:11" ht="63.75">
      <c r="A400" s="29"/>
      <c r="B400" s="29">
        <f>B397+1</f>
        <v>62</v>
      </c>
      <c r="D400" s="97" t="s">
        <v>79</v>
      </c>
      <c r="E400" s="82" t="s">
        <v>3</v>
      </c>
      <c r="F400" s="296">
        <v>1</v>
      </c>
      <c r="G400" s="77"/>
      <c r="H400" s="45">
        <f>F400*G400</f>
        <v>0</v>
      </c>
      <c r="I400" s="320">
        <v>0</v>
      </c>
      <c r="J400" s="231">
        <f>F400+I400</f>
        <v>1</v>
      </c>
      <c r="K400" s="240">
        <f>G400*J400</f>
        <v>0</v>
      </c>
    </row>
    <row r="401" spans="1:11">
      <c r="A401" s="29"/>
      <c r="B401" s="29"/>
      <c r="E401" s="12"/>
      <c r="F401" s="103"/>
      <c r="G401" s="102"/>
      <c r="H401" s="103"/>
    </row>
    <row r="402" spans="1:11">
      <c r="A402" s="29"/>
      <c r="B402" s="29">
        <f>+B400+1</f>
        <v>63</v>
      </c>
      <c r="D402" s="97" t="s">
        <v>93</v>
      </c>
      <c r="E402" s="82" t="s">
        <v>3</v>
      </c>
      <c r="F402" s="296">
        <v>1</v>
      </c>
      <c r="G402" s="77"/>
      <c r="H402" s="45">
        <f>F402*G402</f>
        <v>0</v>
      </c>
      <c r="I402" s="320">
        <v>0</v>
      </c>
      <c r="J402" s="231">
        <f>F402+I402</f>
        <v>1</v>
      </c>
      <c r="K402" s="240">
        <f>G402*J402</f>
        <v>0</v>
      </c>
    </row>
    <row r="403" spans="1:11">
      <c r="A403" s="29"/>
      <c r="B403" s="29"/>
      <c r="D403" s="97"/>
      <c r="E403" s="82"/>
      <c r="F403" s="296"/>
      <c r="G403" s="77"/>
      <c r="H403" s="45"/>
    </row>
    <row r="404" spans="1:11">
      <c r="A404" s="29"/>
      <c r="B404" s="29">
        <f>+B402+1</f>
        <v>64</v>
      </c>
      <c r="D404" s="97" t="s">
        <v>94</v>
      </c>
      <c r="E404" s="82" t="s">
        <v>3</v>
      </c>
      <c r="F404" s="296">
        <v>1</v>
      </c>
      <c r="G404" s="77"/>
      <c r="H404" s="45">
        <f>F404*G404</f>
        <v>0</v>
      </c>
      <c r="I404" s="320">
        <v>0</v>
      </c>
      <c r="J404" s="231">
        <f>F404+I404</f>
        <v>1</v>
      </c>
      <c r="K404" s="240">
        <f>G404*J404</f>
        <v>0</v>
      </c>
    </row>
    <row r="405" spans="1:11">
      <c r="A405" s="29"/>
      <c r="B405" s="29"/>
      <c r="D405" s="98"/>
      <c r="E405" s="82"/>
      <c r="F405" s="296"/>
      <c r="G405" s="77"/>
      <c r="H405" s="83"/>
    </row>
    <row r="406" spans="1:11" ht="25.5">
      <c r="A406" s="29"/>
      <c r="B406" s="29">
        <f>+B404+1</f>
        <v>65</v>
      </c>
      <c r="D406" s="97" t="s">
        <v>80</v>
      </c>
      <c r="E406" s="82" t="s">
        <v>3</v>
      </c>
      <c r="F406" s="296">
        <v>1</v>
      </c>
      <c r="G406" s="77"/>
      <c r="H406" s="45">
        <f>F406*G406</f>
        <v>0</v>
      </c>
      <c r="I406" s="320">
        <v>0</v>
      </c>
      <c r="J406" s="231">
        <f>F406+I406</f>
        <v>1</v>
      </c>
      <c r="K406" s="240">
        <f>G406*J406</f>
        <v>0</v>
      </c>
    </row>
    <row r="407" spans="1:11">
      <c r="A407" s="29"/>
      <c r="B407" s="29"/>
      <c r="D407" s="98"/>
      <c r="E407" s="82"/>
      <c r="F407" s="296"/>
      <c r="G407" s="77"/>
      <c r="H407" s="83"/>
    </row>
    <row r="408" spans="1:11" ht="51">
      <c r="A408" s="29"/>
      <c r="B408" s="29">
        <f>+B406+1</f>
        <v>66</v>
      </c>
      <c r="D408" s="97" t="s">
        <v>81</v>
      </c>
      <c r="E408" s="82" t="s">
        <v>3</v>
      </c>
      <c r="F408" s="296">
        <v>1</v>
      </c>
      <c r="G408" s="77"/>
      <c r="H408" s="45">
        <f>F408*G408</f>
        <v>0</v>
      </c>
      <c r="I408" s="320">
        <v>0</v>
      </c>
      <c r="J408" s="231">
        <f>F408+I408</f>
        <v>1</v>
      </c>
      <c r="K408" s="240">
        <f>G408*J408</f>
        <v>0</v>
      </c>
    </row>
    <row r="409" spans="1:11">
      <c r="A409" s="29"/>
      <c r="B409" s="12"/>
      <c r="E409" s="12"/>
      <c r="F409" s="103"/>
      <c r="G409" s="102"/>
      <c r="H409" s="103"/>
    </row>
    <row r="410" spans="1:11" ht="25.5">
      <c r="A410" s="29"/>
      <c r="B410" s="29"/>
      <c r="D410" s="99" t="s">
        <v>630</v>
      </c>
      <c r="E410" s="82"/>
      <c r="F410" s="296"/>
      <c r="G410" s="77"/>
      <c r="H410" s="83"/>
    </row>
    <row r="411" spans="1:11" ht="38.25">
      <c r="A411" s="29"/>
      <c r="B411" s="29">
        <f>+B408+1</f>
        <v>67</v>
      </c>
      <c r="D411" s="97" t="s">
        <v>190</v>
      </c>
      <c r="E411" s="82" t="s">
        <v>3</v>
      </c>
      <c r="F411" s="296">
        <v>3</v>
      </c>
      <c r="G411" s="77"/>
      <c r="H411" s="45">
        <f>F411*G411</f>
        <v>0</v>
      </c>
      <c r="I411" s="320">
        <v>0</v>
      </c>
      <c r="J411" s="231">
        <f>F411+I411</f>
        <v>3</v>
      </c>
      <c r="K411" s="240">
        <f>G411*J411</f>
        <v>0</v>
      </c>
    </row>
    <row r="412" spans="1:11">
      <c r="A412" s="29"/>
      <c r="B412" s="29"/>
      <c r="G412" s="101"/>
    </row>
    <row r="413" spans="1:11" ht="25.5">
      <c r="A413" s="29"/>
      <c r="B413" s="29">
        <f>+B411+1</f>
        <v>68</v>
      </c>
      <c r="D413" s="97" t="s">
        <v>633</v>
      </c>
      <c r="E413" s="82" t="s">
        <v>3</v>
      </c>
      <c r="F413" s="296">
        <v>3</v>
      </c>
      <c r="G413" s="77"/>
      <c r="H413" s="45">
        <f>F413*G413</f>
        <v>0</v>
      </c>
      <c r="I413" s="320">
        <v>0</v>
      </c>
      <c r="J413" s="231">
        <f>F413+I413</f>
        <v>3</v>
      </c>
      <c r="K413" s="240">
        <f>G413*J413</f>
        <v>0</v>
      </c>
    </row>
    <row r="414" spans="1:11">
      <c r="A414" s="29"/>
      <c r="B414" s="29"/>
      <c r="D414" s="98"/>
      <c r="E414" s="82"/>
      <c r="F414" s="296"/>
      <c r="G414" s="77"/>
      <c r="H414" s="83"/>
    </row>
    <row r="415" spans="1:11" ht="25.5">
      <c r="A415" s="29"/>
      <c r="B415" s="29">
        <f>+B413+1</f>
        <v>69</v>
      </c>
      <c r="D415" s="97" t="s">
        <v>632</v>
      </c>
      <c r="E415" s="82" t="s">
        <v>3</v>
      </c>
      <c r="F415" s="296">
        <v>3</v>
      </c>
      <c r="G415" s="77"/>
      <c r="H415" s="45">
        <f>F415*G415</f>
        <v>0</v>
      </c>
      <c r="I415" s="320">
        <v>0</v>
      </c>
      <c r="J415" s="231">
        <f>F415+I415</f>
        <v>3</v>
      </c>
      <c r="K415" s="240">
        <f>G415*J415</f>
        <v>0</v>
      </c>
    </row>
    <row r="416" spans="1:11">
      <c r="A416" s="29"/>
      <c r="B416" s="29"/>
      <c r="D416" s="98"/>
      <c r="E416" s="82"/>
      <c r="F416" s="296"/>
      <c r="G416" s="77"/>
      <c r="H416" s="83"/>
    </row>
    <row r="417" spans="1:11">
      <c r="A417" s="29"/>
      <c r="B417" s="29">
        <f>+B415+1</f>
        <v>70</v>
      </c>
      <c r="D417" s="97" t="s">
        <v>192</v>
      </c>
      <c r="E417" s="82" t="s">
        <v>3</v>
      </c>
      <c r="F417" s="296">
        <v>3</v>
      </c>
      <c r="G417" s="77"/>
      <c r="H417" s="45">
        <f>F417*G417</f>
        <v>0</v>
      </c>
      <c r="I417" s="320">
        <v>0</v>
      </c>
      <c r="J417" s="231">
        <f>F417+I417</f>
        <v>3</v>
      </c>
      <c r="K417" s="240">
        <f>G417*J417</f>
        <v>0</v>
      </c>
    </row>
    <row r="418" spans="1:11">
      <c r="A418" s="29"/>
      <c r="B418" s="29"/>
      <c r="D418" s="98"/>
      <c r="E418" s="82"/>
      <c r="F418" s="296"/>
      <c r="G418" s="77"/>
      <c r="H418" s="83"/>
    </row>
    <row r="419" spans="1:11" ht="75" customHeight="1">
      <c r="A419" s="29"/>
      <c r="B419" s="29">
        <f>+B417+1</f>
        <v>71</v>
      </c>
      <c r="D419" s="97" t="s">
        <v>193</v>
      </c>
      <c r="E419" s="82" t="s">
        <v>3</v>
      </c>
      <c r="F419" s="296">
        <v>3</v>
      </c>
      <c r="G419" s="77"/>
      <c r="H419" s="45">
        <f>F419*G419</f>
        <v>0</v>
      </c>
      <c r="I419" s="320">
        <v>0</v>
      </c>
      <c r="J419" s="231">
        <f>F419+I419</f>
        <v>3</v>
      </c>
      <c r="K419" s="240">
        <f>G419*J419</f>
        <v>0</v>
      </c>
    </row>
    <row r="420" spans="1:11">
      <c r="A420" s="29"/>
      <c r="B420" s="29"/>
      <c r="D420" s="97"/>
      <c r="E420" s="82"/>
      <c r="F420" s="296"/>
      <c r="G420" s="77"/>
      <c r="H420" s="45"/>
    </row>
    <row r="421" spans="1:11" ht="25.5">
      <c r="A421" s="29"/>
      <c r="B421" s="29"/>
      <c r="D421" s="99" t="s">
        <v>634</v>
      </c>
      <c r="E421" s="82"/>
      <c r="F421" s="296"/>
      <c r="G421" s="77"/>
      <c r="H421" s="83"/>
    </row>
    <row r="422" spans="1:11" ht="38.25">
      <c r="A422" s="29"/>
      <c r="B422" s="29">
        <f>+B419+1</f>
        <v>72</v>
      </c>
      <c r="D422" s="97" t="s">
        <v>190</v>
      </c>
      <c r="E422" s="82" t="s">
        <v>3</v>
      </c>
      <c r="F422" s="296">
        <v>1</v>
      </c>
      <c r="G422" s="77"/>
      <c r="H422" s="45">
        <f>F422*G422</f>
        <v>0</v>
      </c>
      <c r="I422" s="320">
        <v>0</v>
      </c>
      <c r="J422" s="231">
        <f>F422+I422</f>
        <v>1</v>
      </c>
      <c r="K422" s="240">
        <f>G422*J422</f>
        <v>0</v>
      </c>
    </row>
    <row r="423" spans="1:11">
      <c r="A423" s="29"/>
      <c r="B423" s="29"/>
      <c r="G423" s="101"/>
    </row>
    <row r="424" spans="1:11" ht="25.5">
      <c r="A424" s="29"/>
      <c r="B424" s="29">
        <f>+B422+1</f>
        <v>73</v>
      </c>
      <c r="D424" s="97" t="s">
        <v>635</v>
      </c>
      <c r="E424" s="82" t="s">
        <v>3</v>
      </c>
      <c r="F424" s="296">
        <v>1</v>
      </c>
      <c r="G424" s="77"/>
      <c r="H424" s="45">
        <f>F424*G424</f>
        <v>0</v>
      </c>
      <c r="I424" s="320">
        <v>0</v>
      </c>
      <c r="J424" s="231">
        <f>F424+I424</f>
        <v>1</v>
      </c>
      <c r="K424" s="240">
        <f>G424*J424</f>
        <v>0</v>
      </c>
    </row>
    <row r="425" spans="1:11">
      <c r="A425" s="29"/>
      <c r="B425" s="29"/>
      <c r="D425" s="98"/>
      <c r="E425" s="82"/>
      <c r="F425" s="296"/>
      <c r="G425" s="77"/>
      <c r="H425" s="83"/>
    </row>
    <row r="426" spans="1:11" ht="25.5">
      <c r="A426" s="29"/>
      <c r="B426" s="29">
        <f>+B424+1</f>
        <v>74</v>
      </c>
      <c r="D426" s="97" t="s">
        <v>636</v>
      </c>
      <c r="E426" s="82" t="s">
        <v>3</v>
      </c>
      <c r="F426" s="296">
        <v>1</v>
      </c>
      <c r="G426" s="77"/>
      <c r="H426" s="45">
        <f>F426*G426</f>
        <v>0</v>
      </c>
      <c r="I426" s="320">
        <v>0</v>
      </c>
      <c r="J426" s="231">
        <f>F426+I426</f>
        <v>1</v>
      </c>
      <c r="K426" s="240">
        <f>G426*J426</f>
        <v>0</v>
      </c>
    </row>
    <row r="427" spans="1:11">
      <c r="A427" s="29"/>
      <c r="B427" s="29"/>
      <c r="D427" s="98"/>
      <c r="E427" s="82"/>
      <c r="F427" s="296"/>
      <c r="G427" s="77"/>
      <c r="H427" s="83"/>
    </row>
    <row r="428" spans="1:11">
      <c r="A428" s="29"/>
      <c r="B428" s="29">
        <f>+B426+1</f>
        <v>75</v>
      </c>
      <c r="D428" s="97" t="s">
        <v>192</v>
      </c>
      <c r="E428" s="82" t="s">
        <v>3</v>
      </c>
      <c r="F428" s="296">
        <v>1</v>
      </c>
      <c r="G428" s="77"/>
      <c r="H428" s="45">
        <f>F428*G428</f>
        <v>0</v>
      </c>
      <c r="I428" s="320">
        <v>0</v>
      </c>
      <c r="J428" s="231">
        <f>F428+I428</f>
        <v>1</v>
      </c>
      <c r="K428" s="240">
        <f>G428*J428</f>
        <v>0</v>
      </c>
    </row>
    <row r="429" spans="1:11">
      <c r="A429" s="29"/>
      <c r="B429" s="29"/>
      <c r="D429" s="98"/>
      <c r="E429" s="82"/>
      <c r="F429" s="296"/>
      <c r="G429" s="77"/>
      <c r="H429" s="83"/>
    </row>
    <row r="430" spans="1:11" ht="76.5">
      <c r="A430" s="29"/>
      <c r="B430" s="29">
        <f>+B428+1</f>
        <v>76</v>
      </c>
      <c r="D430" s="97" t="s">
        <v>193</v>
      </c>
      <c r="E430" s="82" t="s">
        <v>3</v>
      </c>
      <c r="F430" s="296">
        <v>3</v>
      </c>
      <c r="G430" s="77"/>
      <c r="H430" s="45">
        <f>F430*G430</f>
        <v>0</v>
      </c>
      <c r="I430" s="320">
        <v>0</v>
      </c>
      <c r="J430" s="231">
        <f>F430+I430</f>
        <v>3</v>
      </c>
      <c r="K430" s="240">
        <f>G430*J430</f>
        <v>0</v>
      </c>
    </row>
    <row r="431" spans="1:11">
      <c r="A431" s="29"/>
      <c r="B431" s="29"/>
      <c r="D431" s="97"/>
      <c r="E431" s="82"/>
      <c r="F431" s="296"/>
      <c r="G431" s="77"/>
      <c r="H431" s="45"/>
    </row>
    <row r="432" spans="1:11" ht="38.25">
      <c r="A432" s="29"/>
      <c r="B432" s="12"/>
      <c r="D432" s="104" t="s">
        <v>637</v>
      </c>
      <c r="E432" s="82"/>
      <c r="F432" s="296"/>
      <c r="G432" s="77"/>
      <c r="H432" s="83"/>
    </row>
    <row r="433" spans="1:12">
      <c r="A433" s="29"/>
      <c r="B433" s="12"/>
      <c r="E433" s="12"/>
      <c r="F433" s="103"/>
      <c r="G433" s="102"/>
      <c r="H433" s="103"/>
    </row>
    <row r="434" spans="1:12" ht="16.149999999999999" customHeight="1">
      <c r="A434" s="29"/>
      <c r="B434" s="29">
        <f>B430+1</f>
        <v>77</v>
      </c>
      <c r="D434" s="105" t="s">
        <v>110</v>
      </c>
      <c r="E434" s="82" t="s">
        <v>7</v>
      </c>
      <c r="F434" s="296">
        <v>3</v>
      </c>
      <c r="G434" s="77"/>
      <c r="H434" s="45">
        <f>F434*G434</f>
        <v>0</v>
      </c>
      <c r="I434" s="320">
        <v>0</v>
      </c>
      <c r="J434" s="231">
        <f>F434+I434</f>
        <v>3</v>
      </c>
      <c r="K434" s="240">
        <f>G434*J434</f>
        <v>0</v>
      </c>
    </row>
    <row r="435" spans="1:12">
      <c r="A435" s="29"/>
      <c r="B435" s="29"/>
    </row>
    <row r="436" spans="1:12" ht="16.149999999999999" customHeight="1">
      <c r="A436" s="47"/>
      <c r="B436" s="47">
        <f>+B434+1</f>
        <v>78</v>
      </c>
      <c r="C436" s="47"/>
      <c r="D436" s="51" t="s">
        <v>1178</v>
      </c>
      <c r="E436" s="49" t="s">
        <v>7</v>
      </c>
      <c r="F436" s="294">
        <v>1</v>
      </c>
      <c r="G436" s="50"/>
      <c r="H436" s="52">
        <f>F436*G436</f>
        <v>0</v>
      </c>
      <c r="I436" s="320">
        <v>0</v>
      </c>
      <c r="J436" s="231">
        <f>F436+I436</f>
        <v>1</v>
      </c>
      <c r="K436" s="240">
        <f>G436*J436</f>
        <v>0</v>
      </c>
    </row>
    <row r="437" spans="1:12" customFormat="1" ht="15">
      <c r="A437" s="47"/>
      <c r="B437" s="47"/>
      <c r="C437" s="47"/>
      <c r="D437" s="53"/>
      <c r="E437" s="49"/>
      <c r="F437" s="294"/>
      <c r="G437" s="54"/>
      <c r="H437" s="55"/>
      <c r="I437" s="321"/>
      <c r="J437" s="231"/>
      <c r="K437" s="242"/>
      <c r="L437" s="19"/>
    </row>
    <row r="438" spans="1:12" customFormat="1" ht="15">
      <c r="A438" s="47"/>
      <c r="B438" s="47">
        <f>+B436+1</f>
        <v>79</v>
      </c>
      <c r="C438" s="47"/>
      <c r="D438" s="106" t="s">
        <v>1177</v>
      </c>
      <c r="E438" s="85" t="s">
        <v>7</v>
      </c>
      <c r="F438" s="300">
        <v>1</v>
      </c>
      <c r="G438" s="86"/>
      <c r="H438" s="52">
        <f t="shared" ref="H438" si="16">F438*G438</f>
        <v>0</v>
      </c>
      <c r="I438" s="320">
        <v>0</v>
      </c>
      <c r="J438" s="231">
        <f>F438+I438</f>
        <v>1</v>
      </c>
      <c r="K438" s="240">
        <f>G438*J438</f>
        <v>0</v>
      </c>
      <c r="L438" s="19"/>
    </row>
    <row r="439" spans="1:12" customFormat="1" ht="15">
      <c r="A439" s="47"/>
      <c r="B439" s="47"/>
      <c r="C439" s="47"/>
      <c r="D439" s="107"/>
      <c r="E439" s="85"/>
      <c r="F439" s="300"/>
      <c r="G439" s="108"/>
      <c r="H439" s="109"/>
      <c r="I439" s="321"/>
      <c r="J439" s="231"/>
      <c r="K439" s="242"/>
      <c r="L439" s="19"/>
    </row>
    <row r="440" spans="1:12" customFormat="1" ht="51">
      <c r="A440" s="29"/>
      <c r="B440" s="29">
        <f>+B438+1</f>
        <v>80</v>
      </c>
      <c r="C440" s="29"/>
      <c r="D440" s="110" t="s">
        <v>115</v>
      </c>
      <c r="E440" s="82" t="s">
        <v>7</v>
      </c>
      <c r="F440" s="296">
        <v>1</v>
      </c>
      <c r="G440" s="77"/>
      <c r="H440" s="45">
        <f>F440*G440</f>
        <v>0</v>
      </c>
      <c r="I440" s="320">
        <v>0</v>
      </c>
      <c r="J440" s="231">
        <f>F440+I440</f>
        <v>1</v>
      </c>
      <c r="K440" s="240">
        <f>G440*J440</f>
        <v>0</v>
      </c>
      <c r="L440" s="19"/>
    </row>
    <row r="441" spans="1:12" ht="16.149999999999999" customHeight="1">
      <c r="A441" s="29"/>
      <c r="B441" s="29"/>
      <c r="C441" s="29"/>
      <c r="D441" s="93"/>
      <c r="E441" s="82"/>
      <c r="F441" s="296"/>
      <c r="G441" s="77"/>
      <c r="H441" s="83"/>
    </row>
    <row r="442" spans="1:12" ht="63.75">
      <c r="A442" s="29"/>
      <c r="B442" s="29">
        <f>+B440+1</f>
        <v>81</v>
      </c>
      <c r="C442" s="29"/>
      <c r="D442" s="97" t="s">
        <v>25</v>
      </c>
      <c r="E442" s="82" t="s">
        <v>7</v>
      </c>
      <c r="F442" s="296">
        <v>12</v>
      </c>
      <c r="G442" s="77"/>
      <c r="H442" s="45">
        <f>F442*G442</f>
        <v>0</v>
      </c>
      <c r="I442" s="320">
        <v>0</v>
      </c>
      <c r="J442" s="231">
        <f>F442+I442</f>
        <v>12</v>
      </c>
      <c r="K442" s="240">
        <f>G442*J442</f>
        <v>0</v>
      </c>
    </row>
    <row r="443" spans="1:12">
      <c r="A443" s="29"/>
      <c r="B443" s="29"/>
      <c r="C443" s="29"/>
      <c r="D443" s="93"/>
      <c r="E443" s="82"/>
      <c r="F443" s="296"/>
      <c r="G443" s="77"/>
      <c r="H443" s="83"/>
    </row>
    <row r="444" spans="1:12" ht="25.5">
      <c r="A444" s="29"/>
      <c r="B444" s="29">
        <f>+B442+1</f>
        <v>82</v>
      </c>
      <c r="C444" s="29"/>
      <c r="D444" s="97" t="s">
        <v>92</v>
      </c>
      <c r="E444" s="82"/>
      <c r="F444" s="296"/>
      <c r="G444" s="77"/>
      <c r="H444" s="83"/>
    </row>
    <row r="445" spans="1:12">
      <c r="A445" s="283"/>
      <c r="B445" s="283"/>
      <c r="C445" s="283" t="s">
        <v>17</v>
      </c>
      <c r="D445" s="354" t="s">
        <v>60</v>
      </c>
      <c r="E445" s="266" t="s">
        <v>20</v>
      </c>
      <c r="F445" s="308">
        <v>10000</v>
      </c>
      <c r="G445" s="267"/>
      <c r="H445" s="268">
        <f>F445*G445</f>
        <v>0</v>
      </c>
      <c r="I445" s="320">
        <v>-2000</v>
      </c>
      <c r="J445" s="231">
        <f>F445+I445</f>
        <v>8000</v>
      </c>
      <c r="K445" s="240">
        <f>G445*J445</f>
        <v>0</v>
      </c>
    </row>
    <row r="446" spans="1:12">
      <c r="A446" s="29"/>
      <c r="B446" s="29"/>
      <c r="C446" s="29" t="s">
        <v>18</v>
      </c>
      <c r="D446" s="93" t="s">
        <v>61</v>
      </c>
      <c r="E446" s="82" t="s">
        <v>20</v>
      </c>
      <c r="F446" s="296">
        <v>400</v>
      </c>
      <c r="G446" s="267"/>
      <c r="H446" s="45">
        <f>F446*G446</f>
        <v>0</v>
      </c>
      <c r="I446" s="320">
        <v>0</v>
      </c>
      <c r="J446" s="231">
        <f>F446+I446</f>
        <v>400</v>
      </c>
      <c r="K446" s="240">
        <f>G446*J446</f>
        <v>0</v>
      </c>
    </row>
    <row r="447" spans="1:12">
      <c r="A447" s="283"/>
      <c r="B447" s="283"/>
      <c r="C447" s="283" t="s">
        <v>58</v>
      </c>
      <c r="D447" s="354" t="s">
        <v>62</v>
      </c>
      <c r="E447" s="266" t="s">
        <v>20</v>
      </c>
      <c r="F447" s="308">
        <v>20</v>
      </c>
      <c r="G447" s="267"/>
      <c r="H447" s="268">
        <f>F447*G447</f>
        <v>0</v>
      </c>
      <c r="I447" s="320">
        <v>-20</v>
      </c>
      <c r="J447" s="231">
        <f>F447+I447</f>
        <v>0</v>
      </c>
      <c r="K447" s="240">
        <f>G447*J447</f>
        <v>0</v>
      </c>
    </row>
    <row r="448" spans="1:12">
      <c r="A448" s="283"/>
      <c r="B448" s="283"/>
      <c r="C448" s="283" t="s">
        <v>59</v>
      </c>
      <c r="D448" s="354" t="s">
        <v>63</v>
      </c>
      <c r="E448" s="266" t="s">
        <v>20</v>
      </c>
      <c r="F448" s="308">
        <v>100</v>
      </c>
      <c r="G448" s="267"/>
      <c r="H448" s="268">
        <f>F448*G448</f>
        <v>0</v>
      </c>
      <c r="I448" s="320">
        <v>-100</v>
      </c>
      <c r="J448" s="231">
        <f>F448+I448</f>
        <v>0</v>
      </c>
      <c r="K448" s="240">
        <f>G448*J448</f>
        <v>0</v>
      </c>
    </row>
    <row r="449" spans="1:12">
      <c r="A449" s="29"/>
      <c r="B449" s="29"/>
      <c r="C449" s="29"/>
      <c r="D449" s="93"/>
      <c r="E449" s="82"/>
      <c r="F449" s="296"/>
      <c r="G449" s="77"/>
      <c r="H449" s="45"/>
    </row>
    <row r="450" spans="1:12" ht="25.5">
      <c r="A450" s="29"/>
      <c r="B450" s="29">
        <f>+B444+1</f>
        <v>83</v>
      </c>
      <c r="C450" s="29"/>
      <c r="D450" s="97" t="s">
        <v>817</v>
      </c>
      <c r="E450" s="82" t="s">
        <v>20</v>
      </c>
      <c r="F450" s="296">
        <v>500</v>
      </c>
      <c r="G450" s="77"/>
      <c r="H450" s="45">
        <f>F450*G450</f>
        <v>0</v>
      </c>
      <c r="I450" s="320">
        <v>0</v>
      </c>
      <c r="J450" s="231">
        <f>F450+I450</f>
        <v>500</v>
      </c>
      <c r="K450" s="240">
        <f>G450*J450</f>
        <v>0</v>
      </c>
    </row>
    <row r="451" spans="1:12">
      <c r="A451" s="29"/>
      <c r="B451" s="29"/>
      <c r="C451" s="29"/>
      <c r="D451" s="93"/>
      <c r="E451" s="82"/>
      <c r="F451" s="296"/>
      <c r="G451" s="77"/>
      <c r="H451" s="45"/>
    </row>
    <row r="452" spans="1:12" ht="38.25">
      <c r="A452" s="29"/>
      <c r="B452" s="29">
        <f>+B450+1</f>
        <v>84</v>
      </c>
      <c r="C452" s="29"/>
      <c r="D452" s="93" t="s">
        <v>97</v>
      </c>
      <c r="E452" s="82"/>
      <c r="F452" s="296"/>
      <c r="G452" s="77"/>
      <c r="H452" s="83"/>
    </row>
    <row r="453" spans="1:12">
      <c r="A453" s="29"/>
      <c r="B453" s="29"/>
      <c r="C453" s="29" t="s">
        <v>17</v>
      </c>
      <c r="D453" s="93" t="s">
        <v>23</v>
      </c>
      <c r="E453" s="82" t="s">
        <v>20</v>
      </c>
      <c r="F453" s="296">
        <v>400</v>
      </c>
      <c r="G453" s="77"/>
      <c r="H453" s="45">
        <f>F453*G453</f>
        <v>0</v>
      </c>
      <c r="I453" s="320">
        <v>0</v>
      </c>
      <c r="J453" s="231">
        <f>F453+I453</f>
        <v>400</v>
      </c>
      <c r="K453" s="240">
        <f>G453*J453</f>
        <v>0</v>
      </c>
    </row>
    <row r="454" spans="1:12">
      <c r="A454" s="29"/>
      <c r="B454" s="29"/>
      <c r="C454" s="29" t="s">
        <v>18</v>
      </c>
      <c r="D454" s="93" t="s">
        <v>91</v>
      </c>
      <c r="E454" s="82" t="s">
        <v>20</v>
      </c>
      <c r="F454" s="296">
        <v>200</v>
      </c>
      <c r="G454" s="77"/>
      <c r="H454" s="45">
        <f>F454*G454</f>
        <v>0</v>
      </c>
      <c r="I454" s="320">
        <v>0</v>
      </c>
      <c r="J454" s="231">
        <f>F454+I454</f>
        <v>200</v>
      </c>
      <c r="K454" s="240">
        <f>G454*J454</f>
        <v>0</v>
      </c>
    </row>
    <row r="455" spans="1:12">
      <c r="A455" s="29"/>
      <c r="B455" s="29"/>
      <c r="C455" s="29" t="s">
        <v>58</v>
      </c>
      <c r="D455" s="93" t="s">
        <v>24</v>
      </c>
      <c r="E455" s="82" t="s">
        <v>20</v>
      </c>
      <c r="F455" s="296">
        <v>100</v>
      </c>
      <c r="G455" s="77"/>
      <c r="H455" s="45">
        <f>F455*G455</f>
        <v>0</v>
      </c>
      <c r="I455" s="320">
        <v>0</v>
      </c>
      <c r="J455" s="231">
        <f>F455+I455</f>
        <v>100</v>
      </c>
      <c r="K455" s="240">
        <f>G455*J455</f>
        <v>0</v>
      </c>
    </row>
    <row r="456" spans="1:12">
      <c r="A456" s="29"/>
      <c r="B456" s="29"/>
      <c r="C456" s="29"/>
      <c r="D456" s="98"/>
      <c r="E456" s="82"/>
      <c r="F456" s="296"/>
      <c r="G456" s="77"/>
      <c r="H456" s="83"/>
    </row>
    <row r="457" spans="1:12" ht="63.75">
      <c r="A457" s="29"/>
      <c r="B457" s="47">
        <f>+B452+1</f>
        <v>85</v>
      </c>
      <c r="C457" s="47"/>
      <c r="D457" s="105" t="s">
        <v>507</v>
      </c>
      <c r="E457" s="85" t="s">
        <v>20</v>
      </c>
      <c r="F457" s="300">
        <v>20</v>
      </c>
      <c r="G457" s="86"/>
      <c r="H457" s="52">
        <f>F457*G457</f>
        <v>0</v>
      </c>
      <c r="I457" s="320">
        <v>0</v>
      </c>
      <c r="J457" s="231">
        <f>F457+I457</f>
        <v>20</v>
      </c>
      <c r="K457" s="240">
        <f>G457*J457</f>
        <v>0</v>
      </c>
    </row>
    <row r="458" spans="1:12">
      <c r="A458" s="29"/>
      <c r="B458" s="29"/>
      <c r="C458" s="29"/>
      <c r="D458" s="98"/>
      <c r="E458" s="82"/>
      <c r="F458" s="296"/>
      <c r="G458" s="77"/>
      <c r="H458" s="83"/>
    </row>
    <row r="459" spans="1:12" ht="25.5">
      <c r="A459" s="283"/>
      <c r="B459" s="283">
        <f>B457+1</f>
        <v>86</v>
      </c>
      <c r="C459" s="283"/>
      <c r="D459" s="355" t="s">
        <v>26</v>
      </c>
      <c r="E459" s="266" t="s">
        <v>3</v>
      </c>
      <c r="F459" s="308">
        <v>190</v>
      </c>
      <c r="G459" s="267"/>
      <c r="H459" s="268">
        <f>F459*G459</f>
        <v>0</v>
      </c>
      <c r="I459" s="320">
        <v>-11</v>
      </c>
      <c r="J459" s="231">
        <f>F459+I459</f>
        <v>179</v>
      </c>
      <c r="K459" s="240">
        <f>G459*J459</f>
        <v>0</v>
      </c>
    </row>
    <row r="460" spans="1:12">
      <c r="A460" s="29"/>
      <c r="B460" s="29"/>
      <c r="C460" s="29"/>
      <c r="D460" s="97"/>
      <c r="E460" s="82"/>
      <c r="F460" s="296"/>
      <c r="G460" s="77"/>
      <c r="H460" s="45"/>
    </row>
    <row r="461" spans="1:12">
      <c r="A461" s="47"/>
      <c r="B461" s="47">
        <f>+B459+1</f>
        <v>87</v>
      </c>
      <c r="C461" s="47"/>
      <c r="D461" s="111" t="s">
        <v>510</v>
      </c>
      <c r="E461" s="85" t="s">
        <v>3</v>
      </c>
      <c r="F461" s="300">
        <v>16</v>
      </c>
      <c r="G461" s="86"/>
      <c r="H461" s="52">
        <f>F461*G461</f>
        <v>0</v>
      </c>
      <c r="I461" s="320">
        <v>0</v>
      </c>
      <c r="J461" s="231">
        <f>F461+I461</f>
        <v>16</v>
      </c>
      <c r="K461" s="240">
        <f>G461*J461</f>
        <v>0</v>
      </c>
    </row>
    <row r="462" spans="1:12" customFormat="1" ht="15">
      <c r="A462" s="29"/>
      <c r="B462" s="29"/>
      <c r="C462" s="29"/>
      <c r="D462" s="98"/>
      <c r="E462" s="82"/>
      <c r="F462" s="296"/>
      <c r="G462" s="77"/>
      <c r="H462" s="83"/>
      <c r="I462" s="321"/>
      <c r="J462" s="231"/>
      <c r="K462" s="242"/>
      <c r="L462" s="19"/>
    </row>
    <row r="463" spans="1:12" ht="41.45" customHeight="1">
      <c r="A463" s="29"/>
      <c r="B463" s="29">
        <f>+B461+1</f>
        <v>88</v>
      </c>
      <c r="C463" s="29"/>
      <c r="D463" s="97" t="s">
        <v>1022</v>
      </c>
      <c r="E463" s="82" t="s">
        <v>3</v>
      </c>
      <c r="F463" s="296">
        <v>4</v>
      </c>
      <c r="G463" s="90"/>
      <c r="H463" s="112">
        <f>F463*G463</f>
        <v>0</v>
      </c>
      <c r="I463" s="320">
        <v>0</v>
      </c>
      <c r="J463" s="231">
        <f>F463+I463</f>
        <v>4</v>
      </c>
      <c r="K463" s="240">
        <f>G463*J463</f>
        <v>0</v>
      </c>
    </row>
    <row r="464" spans="1:12">
      <c r="A464" s="29"/>
      <c r="B464" s="29"/>
      <c r="C464" s="29"/>
      <c r="D464" s="98"/>
      <c r="E464" s="82"/>
      <c r="F464" s="296"/>
      <c r="G464" s="77"/>
      <c r="H464" s="83"/>
    </row>
    <row r="465" spans="1:11" ht="70.150000000000006" customHeight="1">
      <c r="A465" s="29"/>
      <c r="B465" s="29">
        <f>+B463+1</f>
        <v>89</v>
      </c>
      <c r="C465" s="29"/>
      <c r="D465" s="97" t="s">
        <v>1099</v>
      </c>
      <c r="E465" s="82" t="s">
        <v>3</v>
      </c>
      <c r="F465" s="296">
        <v>2</v>
      </c>
      <c r="G465" s="90"/>
      <c r="H465" s="112">
        <f>F465*G465</f>
        <v>0</v>
      </c>
      <c r="I465" s="320">
        <v>0</v>
      </c>
      <c r="J465" s="231">
        <f>F465+I465</f>
        <v>2</v>
      </c>
      <c r="K465" s="240">
        <f>G465*J465</f>
        <v>0</v>
      </c>
    </row>
    <row r="466" spans="1:11">
      <c r="A466" s="29"/>
      <c r="B466" s="29"/>
      <c r="C466" s="29"/>
      <c r="D466" s="98"/>
      <c r="E466" s="82"/>
      <c r="F466" s="296"/>
      <c r="G466" s="77"/>
      <c r="H466" s="83"/>
    </row>
    <row r="467" spans="1:11" ht="73.150000000000006" customHeight="1">
      <c r="A467" s="29"/>
      <c r="B467" s="29">
        <f>+B465+1</f>
        <v>90</v>
      </c>
      <c r="C467" s="29"/>
      <c r="D467" s="97" t="s">
        <v>1100</v>
      </c>
      <c r="E467" s="82" t="s">
        <v>3</v>
      </c>
      <c r="F467" s="296">
        <v>2</v>
      </c>
      <c r="G467" s="90"/>
      <c r="H467" s="112">
        <f>F467*G467</f>
        <v>0</v>
      </c>
      <c r="I467" s="320">
        <v>0</v>
      </c>
      <c r="J467" s="231">
        <f>F467+I467</f>
        <v>2</v>
      </c>
      <c r="K467" s="240">
        <f>G467*J467</f>
        <v>0</v>
      </c>
    </row>
    <row r="468" spans="1:11">
      <c r="A468" s="29"/>
      <c r="B468" s="29"/>
      <c r="C468" s="29"/>
      <c r="D468" s="98"/>
      <c r="E468" s="82"/>
      <c r="F468" s="296"/>
      <c r="G468" s="77"/>
      <c r="H468" s="83"/>
    </row>
    <row r="469" spans="1:11" ht="76.5">
      <c r="A469" s="29"/>
      <c r="B469" s="29">
        <f>+B467+1</f>
        <v>91</v>
      </c>
      <c r="C469" s="29"/>
      <c r="D469" s="97" t="s">
        <v>1101</v>
      </c>
      <c r="E469" s="82"/>
      <c r="F469" s="296"/>
      <c r="G469" s="77"/>
      <c r="H469" s="83"/>
    </row>
    <row r="470" spans="1:11">
      <c r="A470" s="283"/>
      <c r="B470" s="283"/>
      <c r="C470" s="283" t="s">
        <v>17</v>
      </c>
      <c r="D470" s="355" t="s">
        <v>27</v>
      </c>
      <c r="E470" s="266" t="s">
        <v>3</v>
      </c>
      <c r="F470" s="308">
        <v>182</v>
      </c>
      <c r="G470" s="267"/>
      <c r="H470" s="268">
        <f>F470*G470</f>
        <v>0</v>
      </c>
      <c r="I470" s="320">
        <v>-14</v>
      </c>
      <c r="J470" s="231">
        <f>F470+I470</f>
        <v>168</v>
      </c>
      <c r="K470" s="240">
        <f>G470*J470</f>
        <v>0</v>
      </c>
    </row>
    <row r="471" spans="1:11">
      <c r="A471" s="29"/>
      <c r="B471" s="29"/>
      <c r="C471" s="29" t="s">
        <v>18</v>
      </c>
      <c r="D471" s="97" t="s">
        <v>28</v>
      </c>
      <c r="E471" s="82" t="s">
        <v>3</v>
      </c>
      <c r="F471" s="296">
        <v>18</v>
      </c>
      <c r="G471" s="267"/>
      <c r="H471" s="45">
        <f>F471*G471</f>
        <v>0</v>
      </c>
      <c r="I471" s="320">
        <v>0</v>
      </c>
      <c r="J471" s="231">
        <f>F471+I471</f>
        <v>18</v>
      </c>
      <c r="K471" s="240">
        <f>G471*J471</f>
        <v>0</v>
      </c>
    </row>
    <row r="472" spans="1:11">
      <c r="A472" s="29"/>
      <c r="B472" s="29"/>
      <c r="C472" s="29" t="s">
        <v>58</v>
      </c>
      <c r="D472" s="97" t="s">
        <v>109</v>
      </c>
      <c r="E472" s="82" t="s">
        <v>3</v>
      </c>
      <c r="F472" s="296">
        <v>2</v>
      </c>
      <c r="G472" s="267"/>
      <c r="H472" s="45">
        <f>F472*G472</f>
        <v>0</v>
      </c>
      <c r="I472" s="320">
        <v>0</v>
      </c>
      <c r="J472" s="231">
        <f>F472+I472</f>
        <v>2</v>
      </c>
      <c r="K472" s="240">
        <f>G472*J472</f>
        <v>0</v>
      </c>
    </row>
    <row r="473" spans="1:11">
      <c r="A473" s="29"/>
      <c r="B473" s="29"/>
      <c r="C473" s="29" t="s">
        <v>59</v>
      </c>
      <c r="D473" s="97" t="s">
        <v>29</v>
      </c>
      <c r="E473" s="82" t="s">
        <v>3</v>
      </c>
      <c r="F473" s="296">
        <v>23</v>
      </c>
      <c r="G473" s="267"/>
      <c r="H473" s="45">
        <f>F473*G473</f>
        <v>0</v>
      </c>
      <c r="I473" s="320">
        <v>0</v>
      </c>
      <c r="J473" s="231">
        <f>F473+I473</f>
        <v>23</v>
      </c>
      <c r="K473" s="240">
        <f>G473*J473</f>
        <v>0</v>
      </c>
    </row>
    <row r="474" spans="1:11">
      <c r="A474" s="29"/>
      <c r="B474" s="29"/>
      <c r="C474" s="29"/>
      <c r="D474" s="87"/>
      <c r="E474" s="82"/>
      <c r="F474" s="296"/>
      <c r="G474" s="77"/>
      <c r="H474" s="83"/>
    </row>
    <row r="475" spans="1:11" ht="76.5">
      <c r="A475" s="29"/>
      <c r="B475" s="29">
        <f>+B469+1</f>
        <v>92</v>
      </c>
      <c r="C475" s="29"/>
      <c r="D475" s="97" t="s">
        <v>1102</v>
      </c>
      <c r="E475" s="82"/>
      <c r="F475" s="296"/>
      <c r="G475" s="77"/>
      <c r="H475" s="45"/>
    </row>
    <row r="476" spans="1:11">
      <c r="A476" s="283"/>
      <c r="B476" s="283"/>
      <c r="C476" s="283" t="s">
        <v>17</v>
      </c>
      <c r="D476" s="355" t="s">
        <v>27</v>
      </c>
      <c r="E476" s="266" t="s">
        <v>3</v>
      </c>
      <c r="F476" s="308">
        <v>34</v>
      </c>
      <c r="G476" s="267"/>
      <c r="H476" s="268">
        <f>F476*G476</f>
        <v>0</v>
      </c>
      <c r="I476" s="320">
        <v>-7</v>
      </c>
      <c r="J476" s="231">
        <f>F476+I476</f>
        <v>27</v>
      </c>
      <c r="K476" s="240">
        <f>G476*J476</f>
        <v>0</v>
      </c>
    </row>
    <row r="477" spans="1:11">
      <c r="A477" s="29"/>
      <c r="B477" s="29"/>
      <c r="C477" s="29" t="s">
        <v>18</v>
      </c>
      <c r="D477" s="97" t="s">
        <v>28</v>
      </c>
      <c r="E477" s="82" t="s">
        <v>3</v>
      </c>
      <c r="F477" s="296">
        <v>0</v>
      </c>
      <c r="G477" s="77"/>
      <c r="H477" s="45">
        <f>F477*G477</f>
        <v>0</v>
      </c>
      <c r="I477" s="320">
        <v>0</v>
      </c>
      <c r="J477" s="231">
        <f>F477+I477</f>
        <v>0</v>
      </c>
      <c r="K477" s="240">
        <f>G477*J477</f>
        <v>0</v>
      </c>
    </row>
    <row r="478" spans="1:11">
      <c r="A478" s="29"/>
      <c r="B478" s="29"/>
      <c r="C478" s="29"/>
      <c r="D478" s="97"/>
      <c r="E478" s="82"/>
      <c r="F478" s="296"/>
      <c r="G478" s="77"/>
      <c r="H478" s="45"/>
      <c r="I478" s="320"/>
      <c r="K478" s="240"/>
    </row>
    <row r="479" spans="1:11" ht="63.75">
      <c r="A479" s="283"/>
      <c r="B479" s="283">
        <f>+B475+1</f>
        <v>93</v>
      </c>
      <c r="C479" s="283"/>
      <c r="D479" s="355" t="s">
        <v>1103</v>
      </c>
      <c r="E479" s="266" t="s">
        <v>3</v>
      </c>
      <c r="F479" s="308">
        <v>67</v>
      </c>
      <c r="G479" s="267"/>
      <c r="H479" s="268">
        <f>F479*G479</f>
        <v>0</v>
      </c>
      <c r="I479" s="320">
        <v>-2</v>
      </c>
      <c r="J479" s="231">
        <f>F479+I479</f>
        <v>65</v>
      </c>
      <c r="K479" s="240">
        <f>G479*J479</f>
        <v>0</v>
      </c>
    </row>
    <row r="480" spans="1:11">
      <c r="A480" s="29"/>
      <c r="B480" s="29"/>
      <c r="C480" s="29"/>
      <c r="D480" s="87"/>
      <c r="E480" s="82"/>
      <c r="F480" s="296"/>
      <c r="G480" s="77"/>
      <c r="H480" s="83"/>
    </row>
    <row r="481" spans="1:12" ht="46.9" customHeight="1">
      <c r="A481" s="29"/>
      <c r="B481" s="29">
        <f>+B479+1</f>
        <v>94</v>
      </c>
      <c r="C481" s="29"/>
      <c r="D481" s="97" t="s">
        <v>1023</v>
      </c>
      <c r="E481" s="82" t="s">
        <v>3</v>
      </c>
      <c r="F481" s="296">
        <v>16</v>
      </c>
      <c r="G481" s="77"/>
      <c r="H481" s="45">
        <f>F481*G481</f>
        <v>0</v>
      </c>
      <c r="I481" s="320">
        <v>0</v>
      </c>
      <c r="J481" s="231">
        <f>F481+I481</f>
        <v>16</v>
      </c>
      <c r="K481" s="240">
        <f>G481*J481</f>
        <v>0</v>
      </c>
    </row>
    <row r="482" spans="1:12">
      <c r="B482" s="29"/>
      <c r="C482" s="29"/>
      <c r="D482" s="87"/>
      <c r="E482" s="82"/>
      <c r="F482" s="296"/>
      <c r="G482" s="77"/>
      <c r="H482" s="83"/>
    </row>
    <row r="483" spans="1:12" ht="78.599999999999994" customHeight="1">
      <c r="B483" s="29">
        <f>+B481+1</f>
        <v>95</v>
      </c>
      <c r="C483" s="29"/>
      <c r="D483" s="97" t="s">
        <v>1104</v>
      </c>
      <c r="E483" s="82" t="s">
        <v>3</v>
      </c>
      <c r="F483" s="296">
        <v>1</v>
      </c>
      <c r="G483" s="77"/>
      <c r="H483" s="45">
        <f>F483*G483</f>
        <v>0</v>
      </c>
      <c r="I483" s="320">
        <v>0</v>
      </c>
      <c r="J483" s="231">
        <f>F483+I483</f>
        <v>1</v>
      </c>
      <c r="K483" s="240">
        <f>G483*J483</f>
        <v>0</v>
      </c>
    </row>
    <row r="484" spans="1:12">
      <c r="B484" s="29"/>
      <c r="C484" s="29"/>
      <c r="D484" s="105"/>
      <c r="E484" s="82"/>
      <c r="F484" s="296"/>
      <c r="G484" s="77"/>
      <c r="H484" s="83"/>
    </row>
    <row r="485" spans="1:12" ht="74.45" customHeight="1">
      <c r="B485" s="29">
        <f>+B483+1</f>
        <v>96</v>
      </c>
      <c r="C485" s="29"/>
      <c r="D485" s="97" t="s">
        <v>1105</v>
      </c>
      <c r="E485" s="82" t="s">
        <v>3</v>
      </c>
      <c r="F485" s="296">
        <v>1</v>
      </c>
      <c r="G485" s="77"/>
      <c r="H485" s="45">
        <f>F485*G485</f>
        <v>0</v>
      </c>
      <c r="I485" s="320">
        <v>0</v>
      </c>
      <c r="J485" s="231">
        <f>F485+I485</f>
        <v>1</v>
      </c>
      <c r="K485" s="240">
        <f>G485*J485</f>
        <v>0</v>
      </c>
    </row>
    <row r="486" spans="1:12">
      <c r="B486" s="29"/>
      <c r="C486" s="29"/>
      <c r="D486" s="105"/>
      <c r="E486" s="82"/>
      <c r="F486" s="296"/>
      <c r="G486" s="77"/>
      <c r="H486" s="83"/>
    </row>
    <row r="487" spans="1:12" ht="57.6" customHeight="1">
      <c r="B487" s="29">
        <f>+B485+1</f>
        <v>97</v>
      </c>
      <c r="C487" s="29"/>
      <c r="D487" s="97" t="s">
        <v>1106</v>
      </c>
      <c r="E487" s="82" t="s">
        <v>3</v>
      </c>
      <c r="F487" s="296">
        <v>3</v>
      </c>
      <c r="G487" s="77"/>
      <c r="H487" s="45">
        <f>F487*G487</f>
        <v>0</v>
      </c>
      <c r="I487" s="320">
        <v>0</v>
      </c>
      <c r="J487" s="231">
        <f>F487+I487</f>
        <v>3</v>
      </c>
      <c r="K487" s="240">
        <f>G487*J487</f>
        <v>0</v>
      </c>
    </row>
    <row r="488" spans="1:12">
      <c r="B488" s="29"/>
      <c r="C488" s="29"/>
      <c r="D488" s="105"/>
      <c r="E488" s="82"/>
      <c r="F488" s="296"/>
      <c r="G488" s="77"/>
      <c r="H488" s="83"/>
    </row>
    <row r="489" spans="1:12" ht="51">
      <c r="B489" s="29">
        <f>B487+1</f>
        <v>98</v>
      </c>
      <c r="C489" s="29"/>
      <c r="D489" s="97" t="s">
        <v>1024</v>
      </c>
      <c r="E489" s="82" t="s">
        <v>3</v>
      </c>
      <c r="F489" s="296">
        <v>11</v>
      </c>
      <c r="G489" s="77"/>
      <c r="H489" s="45">
        <f>F489*G489</f>
        <v>0</v>
      </c>
      <c r="I489" s="320">
        <v>0</v>
      </c>
      <c r="J489" s="231">
        <f>F489+I489</f>
        <v>11</v>
      </c>
      <c r="K489" s="240">
        <f>G489*J489</f>
        <v>0</v>
      </c>
    </row>
    <row r="490" spans="1:12">
      <c r="B490" s="29"/>
      <c r="C490" s="29"/>
      <c r="D490" s="97"/>
      <c r="E490" s="82"/>
      <c r="F490" s="296"/>
      <c r="G490" s="77"/>
      <c r="H490" s="45"/>
    </row>
    <row r="491" spans="1:12" ht="51">
      <c r="B491" s="29">
        <f>+B489+1</f>
        <v>99</v>
      </c>
      <c r="C491" s="29"/>
      <c r="D491" s="97" t="s">
        <v>1107</v>
      </c>
      <c r="E491" s="82" t="s">
        <v>3</v>
      </c>
      <c r="F491" s="296">
        <v>5</v>
      </c>
      <c r="G491" s="90"/>
      <c r="H491" s="112">
        <f>F491*G491</f>
        <v>0</v>
      </c>
      <c r="I491" s="320">
        <v>0</v>
      </c>
      <c r="J491" s="231">
        <f>F491+I491</f>
        <v>5</v>
      </c>
      <c r="K491" s="240">
        <f>G491*J491</f>
        <v>0</v>
      </c>
    </row>
    <row r="492" spans="1:12">
      <c r="B492" s="29"/>
      <c r="C492" s="29"/>
      <c r="D492" s="97"/>
      <c r="E492" s="82"/>
      <c r="F492" s="296"/>
      <c r="G492" s="90"/>
      <c r="H492" s="112"/>
    </row>
    <row r="493" spans="1:12" ht="12.6" customHeight="1">
      <c r="A493" s="94"/>
      <c r="B493" s="29">
        <f>+B491+1</f>
        <v>100</v>
      </c>
      <c r="C493" s="29"/>
      <c r="D493" s="105" t="s">
        <v>1108</v>
      </c>
      <c r="E493" s="82" t="s">
        <v>3</v>
      </c>
      <c r="F493" s="296">
        <v>2</v>
      </c>
      <c r="G493" s="77"/>
      <c r="H493" s="45">
        <f>F493*G493</f>
        <v>0</v>
      </c>
      <c r="I493" s="320">
        <v>0</v>
      </c>
      <c r="J493" s="231">
        <f>F493+I493</f>
        <v>2</v>
      </c>
      <c r="K493" s="240">
        <f>G493*J493</f>
        <v>0</v>
      </c>
    </row>
    <row r="494" spans="1:12" customFormat="1" ht="15">
      <c r="A494" s="13"/>
      <c r="B494" s="29"/>
      <c r="C494" s="29"/>
      <c r="D494" s="105"/>
      <c r="E494" s="82"/>
      <c r="F494" s="296"/>
      <c r="G494" s="77"/>
      <c r="H494" s="83"/>
      <c r="I494" s="321"/>
      <c r="J494" s="231"/>
      <c r="K494" s="242"/>
      <c r="L494" s="19"/>
    </row>
    <row r="495" spans="1:12">
      <c r="B495" s="29"/>
      <c r="C495" s="29"/>
      <c r="D495" s="113" t="s">
        <v>390</v>
      </c>
      <c r="E495" s="85"/>
      <c r="F495" s="300"/>
      <c r="G495" s="86"/>
      <c r="H495" s="114"/>
    </row>
    <row r="496" spans="1:12" ht="108.6" customHeight="1">
      <c r="A496" s="437"/>
      <c r="B496" s="283">
        <f>+B493+1</f>
        <v>101</v>
      </c>
      <c r="C496" s="283"/>
      <c r="D496" s="356" t="s">
        <v>1025</v>
      </c>
      <c r="E496" s="266" t="s">
        <v>3</v>
      </c>
      <c r="F496" s="308">
        <v>12</v>
      </c>
      <c r="G496" s="267"/>
      <c r="H496" s="357">
        <f>F496*G496</f>
        <v>0</v>
      </c>
      <c r="I496" s="320">
        <v>-12</v>
      </c>
      <c r="J496" s="231">
        <f>F496+I496</f>
        <v>0</v>
      </c>
      <c r="K496" s="240">
        <f>G496*J496</f>
        <v>0</v>
      </c>
    </row>
    <row r="497" spans="1:11">
      <c r="B497" s="29"/>
      <c r="C497" s="29"/>
      <c r="D497" s="105"/>
      <c r="E497" s="82"/>
      <c r="F497" s="296"/>
      <c r="G497" s="77"/>
      <c r="H497" s="45"/>
    </row>
    <row r="498" spans="1:11" ht="15">
      <c r="B498" s="29"/>
      <c r="C498" s="29"/>
      <c r="D498" s="113" t="s">
        <v>508</v>
      </c>
      <c r="E498" s="116"/>
      <c r="F498" s="247"/>
      <c r="G498" s="117"/>
      <c r="H498" s="116"/>
    </row>
    <row r="499" spans="1:11" ht="138.6" customHeight="1">
      <c r="A499" s="437"/>
      <c r="B499" s="283">
        <f>+B496+1</f>
        <v>102</v>
      </c>
      <c r="C499" s="283"/>
      <c r="D499" s="356" t="s">
        <v>1026</v>
      </c>
      <c r="E499" s="266" t="s">
        <v>3</v>
      </c>
      <c r="F499" s="308">
        <v>12</v>
      </c>
      <c r="G499" s="267"/>
      <c r="H499" s="357">
        <f>F499*G499</f>
        <v>0</v>
      </c>
      <c r="I499" s="320">
        <v>-3</v>
      </c>
      <c r="J499" s="231">
        <f>F499+I499</f>
        <v>9</v>
      </c>
      <c r="K499" s="240">
        <f>G499*J499</f>
        <v>0</v>
      </c>
    </row>
    <row r="500" spans="1:11">
      <c r="B500" s="29"/>
      <c r="C500" s="29"/>
      <c r="E500" s="12"/>
      <c r="F500" s="103"/>
      <c r="G500" s="118"/>
      <c r="H500" s="12"/>
    </row>
    <row r="501" spans="1:11" ht="15">
      <c r="B501"/>
      <c r="C501"/>
      <c r="D501" s="113" t="s">
        <v>509</v>
      </c>
      <c r="E501" s="116"/>
      <c r="F501" s="247"/>
      <c r="G501" s="117"/>
      <c r="H501" s="116"/>
    </row>
    <row r="502" spans="1:11" ht="102">
      <c r="A502" s="437"/>
      <c r="B502" s="283">
        <f>+B499+1</f>
        <v>103</v>
      </c>
      <c r="C502" s="435"/>
      <c r="D502" s="356" t="s">
        <v>1027</v>
      </c>
      <c r="E502" s="266" t="s">
        <v>3</v>
      </c>
      <c r="F502" s="308">
        <v>11</v>
      </c>
      <c r="G502" s="267"/>
      <c r="H502" s="357">
        <f>F502*G502</f>
        <v>0</v>
      </c>
      <c r="I502" s="320">
        <v>-2</v>
      </c>
      <c r="J502" s="231">
        <f>F502+I502</f>
        <v>9</v>
      </c>
      <c r="K502" s="240">
        <f>G502*J502</f>
        <v>0</v>
      </c>
    </row>
    <row r="503" spans="1:11">
      <c r="B503" s="29"/>
      <c r="C503" s="47"/>
      <c r="D503" s="105"/>
      <c r="E503" s="82"/>
      <c r="F503" s="296"/>
      <c r="G503" s="77"/>
      <c r="H503" s="119"/>
    </row>
    <row r="504" spans="1:11">
      <c r="B504" s="29"/>
      <c r="C504" s="47"/>
      <c r="D504" s="113" t="s">
        <v>511</v>
      </c>
      <c r="E504" s="82"/>
      <c r="F504" s="296"/>
      <c r="G504" s="77"/>
      <c r="H504" s="119"/>
    </row>
    <row r="505" spans="1:11" ht="100.15" customHeight="1">
      <c r="B505" s="29">
        <f>B502+1</f>
        <v>104</v>
      </c>
      <c r="C505" s="47"/>
      <c r="D505" s="105" t="s">
        <v>1028</v>
      </c>
      <c r="E505" s="82" t="s">
        <v>3</v>
      </c>
      <c r="F505" s="296">
        <v>24</v>
      </c>
      <c r="G505" s="77"/>
      <c r="H505" s="115">
        <f>F505*G505</f>
        <v>0</v>
      </c>
      <c r="I505" s="320">
        <v>0</v>
      </c>
      <c r="J505" s="231">
        <f>F505+I505</f>
        <v>24</v>
      </c>
      <c r="K505" s="240">
        <f>G505*J505</f>
        <v>0</v>
      </c>
    </row>
    <row r="506" spans="1:11">
      <c r="B506" s="29"/>
      <c r="C506" s="29"/>
      <c r="E506" s="12"/>
      <c r="F506" s="103"/>
      <c r="G506" s="118"/>
      <c r="H506" s="12"/>
    </row>
    <row r="507" spans="1:11">
      <c r="A507" s="120"/>
      <c r="B507" s="120"/>
      <c r="C507" s="29"/>
      <c r="D507" s="121" t="s">
        <v>200</v>
      </c>
      <c r="E507" s="82"/>
      <c r="F507" s="296"/>
      <c r="G507" s="77"/>
      <c r="H507" s="45"/>
    </row>
    <row r="508" spans="1:11" ht="51">
      <c r="A508" s="120"/>
      <c r="B508" s="29">
        <f>B505+1</f>
        <v>105</v>
      </c>
      <c r="D508" s="358" t="s">
        <v>1109</v>
      </c>
      <c r="E508" s="266" t="s">
        <v>7</v>
      </c>
      <c r="F508" s="308">
        <v>16</v>
      </c>
      <c r="G508" s="267"/>
      <c r="H508" s="268">
        <f>F508*G508</f>
        <v>0</v>
      </c>
      <c r="I508" s="320">
        <v>-4</v>
      </c>
      <c r="J508" s="231">
        <f>F508+I508</f>
        <v>12</v>
      </c>
      <c r="K508" s="240">
        <f>G508*J508</f>
        <v>0</v>
      </c>
    </row>
    <row r="509" spans="1:11">
      <c r="A509" s="120"/>
      <c r="B509" s="120"/>
      <c r="D509" s="358" t="s">
        <v>195</v>
      </c>
      <c r="E509" s="266"/>
      <c r="F509" s="308"/>
      <c r="G509" s="267"/>
      <c r="H509" s="268"/>
    </row>
    <row r="510" spans="1:11">
      <c r="A510" s="120"/>
      <c r="B510" s="120"/>
      <c r="D510" s="358" t="s">
        <v>1051</v>
      </c>
      <c r="E510" s="266"/>
      <c r="F510" s="308"/>
      <c r="G510" s="267"/>
      <c r="H510" s="268"/>
    </row>
    <row r="511" spans="1:11">
      <c r="A511" s="120"/>
      <c r="B511" s="120"/>
      <c r="D511" s="358" t="s">
        <v>197</v>
      </c>
      <c r="E511" s="266"/>
      <c r="F511" s="308"/>
      <c r="G511" s="267"/>
      <c r="H511" s="268"/>
    </row>
    <row r="512" spans="1:11">
      <c r="A512" s="120"/>
      <c r="B512" s="120"/>
      <c r="D512" s="358" t="s">
        <v>198</v>
      </c>
      <c r="E512" s="266"/>
      <c r="F512" s="308"/>
      <c r="G512" s="267"/>
      <c r="H512" s="268"/>
    </row>
    <row r="513" spans="1:12">
      <c r="A513" s="120"/>
      <c r="B513" s="120"/>
      <c r="D513" s="358" t="s">
        <v>199</v>
      </c>
      <c r="E513" s="266"/>
      <c r="F513" s="308"/>
      <c r="G513" s="267"/>
      <c r="H513" s="268"/>
    </row>
    <row r="514" spans="1:12" ht="15">
      <c r="A514"/>
      <c r="B514"/>
      <c r="C514"/>
      <c r="D514"/>
      <c r="E514"/>
      <c r="F514" s="247"/>
      <c r="G514" s="123"/>
      <c r="H514"/>
    </row>
    <row r="515" spans="1:12" customFormat="1" ht="86.45" customHeight="1">
      <c r="A515" s="13"/>
      <c r="B515" s="13">
        <f>+B508+1</f>
        <v>106</v>
      </c>
      <c r="C515" s="13"/>
      <c r="D515" s="105" t="s">
        <v>512</v>
      </c>
      <c r="E515" s="82" t="s">
        <v>7</v>
      </c>
      <c r="F515" s="296">
        <v>1</v>
      </c>
      <c r="G515" s="77"/>
      <c r="H515" s="45">
        <f>F515*G515</f>
        <v>0</v>
      </c>
      <c r="I515" s="320">
        <v>0</v>
      </c>
      <c r="J515" s="231">
        <f>F515+I515</f>
        <v>1</v>
      </c>
      <c r="K515" s="240">
        <f>G515*J515</f>
        <v>0</v>
      </c>
      <c r="L515" s="19"/>
    </row>
    <row r="516" spans="1:12">
      <c r="A516" s="120"/>
      <c r="B516" s="120"/>
      <c r="D516" s="122"/>
      <c r="E516" s="124"/>
      <c r="F516" s="296"/>
      <c r="G516" s="125"/>
      <c r="H516" s="126"/>
    </row>
    <row r="517" spans="1:12" ht="25.5">
      <c r="B517" s="29"/>
      <c r="C517" s="29"/>
      <c r="D517" s="121" t="s">
        <v>201</v>
      </c>
      <c r="E517" s="82"/>
      <c r="F517" s="296"/>
      <c r="G517" s="77"/>
      <c r="H517" s="45"/>
    </row>
    <row r="518" spans="1:12">
      <c r="B518" s="29">
        <f>+B515+1</f>
        <v>107</v>
      </c>
      <c r="C518" s="29"/>
      <c r="D518" s="454" t="s">
        <v>203</v>
      </c>
      <c r="E518" s="82" t="s">
        <v>7</v>
      </c>
      <c r="F518" s="296">
        <v>2</v>
      </c>
      <c r="G518" s="77"/>
      <c r="H518" s="45">
        <f>F518*G518</f>
        <v>0</v>
      </c>
      <c r="I518" s="320">
        <v>0</v>
      </c>
      <c r="J518" s="231">
        <f>F518+I518</f>
        <v>2</v>
      </c>
      <c r="K518" s="240">
        <f>G518*J518</f>
        <v>0</v>
      </c>
    </row>
    <row r="519" spans="1:12">
      <c r="B519" s="29"/>
      <c r="C519" s="29"/>
      <c r="D519" s="454" t="s">
        <v>202</v>
      </c>
      <c r="E519" s="82"/>
      <c r="F519" s="296"/>
      <c r="G519" s="77"/>
      <c r="H519" s="45"/>
    </row>
    <row r="520" spans="1:12">
      <c r="B520" s="29"/>
      <c r="C520" s="29"/>
      <c r="D520" s="454" t="s">
        <v>204</v>
      </c>
      <c r="E520" s="82"/>
      <c r="F520" s="296"/>
      <c r="G520" s="77"/>
      <c r="H520" s="45"/>
    </row>
    <row r="521" spans="1:12" ht="25.5">
      <c r="B521" s="29"/>
      <c r="C521" s="29"/>
      <c r="D521" s="454" t="s">
        <v>205</v>
      </c>
      <c r="E521" s="82"/>
      <c r="F521" s="296"/>
      <c r="G521" s="77"/>
      <c r="H521" s="45"/>
    </row>
    <row r="522" spans="1:12" ht="25.5">
      <c r="B522" s="29"/>
      <c r="C522" s="29"/>
      <c r="D522" s="454" t="s">
        <v>206</v>
      </c>
      <c r="E522" s="82"/>
      <c r="F522" s="296"/>
      <c r="G522" s="77"/>
      <c r="H522" s="45"/>
    </row>
    <row r="523" spans="1:12">
      <c r="B523" s="29"/>
      <c r="C523" s="29"/>
      <c r="D523" s="454" t="s">
        <v>207</v>
      </c>
      <c r="E523" s="82"/>
      <c r="F523" s="296"/>
      <c r="G523" s="77"/>
      <c r="H523" s="45"/>
    </row>
    <row r="524" spans="1:12" ht="25.5">
      <c r="B524" s="29"/>
      <c r="C524" s="29"/>
      <c r="D524" s="454" t="s">
        <v>208</v>
      </c>
      <c r="E524" s="82"/>
      <c r="F524" s="296"/>
      <c r="G524" s="77"/>
      <c r="H524" s="45"/>
    </row>
    <row r="525" spans="1:12" ht="25.5">
      <c r="B525" s="29"/>
      <c r="C525" s="29"/>
      <c r="D525" s="454" t="s">
        <v>209</v>
      </c>
      <c r="E525" s="82"/>
      <c r="F525" s="296"/>
      <c r="G525" s="77"/>
      <c r="H525" s="45"/>
    </row>
    <row r="526" spans="1:12">
      <c r="B526" s="29"/>
      <c r="C526" s="29"/>
      <c r="D526" s="127" t="s">
        <v>210</v>
      </c>
      <c r="E526" s="82"/>
      <c r="F526" s="296"/>
      <c r="G526" s="77"/>
      <c r="H526" s="45"/>
    </row>
    <row r="527" spans="1:12" ht="25.5">
      <c r="B527" s="29"/>
      <c r="C527" s="29"/>
      <c r="D527" s="454" t="s">
        <v>211</v>
      </c>
      <c r="E527" s="82"/>
      <c r="F527" s="296"/>
      <c r="G527" s="77"/>
      <c r="H527" s="45"/>
    </row>
    <row r="528" spans="1:12">
      <c r="B528" s="29"/>
      <c r="C528" s="29"/>
      <c r="D528" s="454" t="s">
        <v>212</v>
      </c>
      <c r="E528" s="82"/>
      <c r="F528" s="296"/>
      <c r="G528" s="77"/>
      <c r="H528" s="45"/>
    </row>
    <row r="529" spans="2:11" ht="38.25">
      <c r="B529" s="29"/>
      <c r="C529" s="29"/>
      <c r="D529" s="454" t="s">
        <v>213</v>
      </c>
      <c r="E529" s="82"/>
      <c r="F529" s="296"/>
      <c r="G529" s="77"/>
      <c r="H529" s="45"/>
    </row>
    <row r="530" spans="2:11">
      <c r="B530" s="29"/>
      <c r="C530" s="29"/>
      <c r="D530" s="454" t="s">
        <v>214</v>
      </c>
      <c r="E530" s="82"/>
      <c r="F530" s="296"/>
      <c r="G530" s="77"/>
      <c r="H530" s="45"/>
    </row>
    <row r="531" spans="2:11" ht="25.5">
      <c r="B531" s="29"/>
      <c r="C531" s="29"/>
      <c r="D531" s="454" t="s">
        <v>215</v>
      </c>
      <c r="E531" s="82"/>
      <c r="F531" s="296"/>
      <c r="G531" s="77"/>
      <c r="H531" s="45"/>
    </row>
    <row r="532" spans="2:11">
      <c r="B532" s="29"/>
      <c r="C532" s="29"/>
      <c r="D532" s="454" t="s">
        <v>216</v>
      </c>
      <c r="E532" s="82"/>
      <c r="F532" s="296"/>
      <c r="G532" s="77"/>
      <c r="H532" s="45"/>
    </row>
    <row r="533" spans="2:11">
      <c r="B533" s="29"/>
      <c r="C533" s="29"/>
      <c r="D533" s="455" t="s">
        <v>217</v>
      </c>
      <c r="E533" s="82"/>
      <c r="F533" s="296"/>
      <c r="G533" s="77"/>
      <c r="H533" s="45"/>
    </row>
    <row r="534" spans="2:11" ht="165.75">
      <c r="B534" s="12"/>
      <c r="C534" s="12"/>
      <c r="D534" s="454" t="s">
        <v>218</v>
      </c>
      <c r="E534" s="12"/>
      <c r="F534" s="103"/>
      <c r="G534" s="118"/>
      <c r="H534" s="12"/>
    </row>
    <row r="535" spans="2:11" ht="25.5">
      <c r="B535" s="12"/>
      <c r="C535" s="12"/>
      <c r="D535" s="456" t="s">
        <v>549</v>
      </c>
      <c r="E535" s="457"/>
      <c r="F535" s="458"/>
      <c r="G535" s="459"/>
      <c r="H535" s="460"/>
    </row>
    <row r="536" spans="2:11">
      <c r="B536" s="12"/>
      <c r="C536" s="12"/>
      <c r="D536" s="461"/>
      <c r="E536" s="12"/>
      <c r="F536" s="296"/>
      <c r="G536" s="118"/>
      <c r="H536" s="12"/>
    </row>
    <row r="537" spans="2:11" ht="25.5">
      <c r="B537" s="12"/>
      <c r="C537" s="12"/>
      <c r="D537" s="456" t="s">
        <v>549</v>
      </c>
      <c r="E537" s="457"/>
      <c r="F537" s="296"/>
      <c r="G537" s="459"/>
      <c r="H537" s="460"/>
    </row>
    <row r="538" spans="2:11">
      <c r="B538" s="12"/>
      <c r="C538" s="12"/>
      <c r="D538" s="462" t="s">
        <v>220</v>
      </c>
      <c r="E538" s="457"/>
      <c r="F538" s="296"/>
      <c r="G538" s="459"/>
      <c r="H538" s="460"/>
    </row>
    <row r="539" spans="2:11" ht="25.5">
      <c r="B539" s="12"/>
      <c r="C539" s="12"/>
      <c r="D539" s="462" t="s">
        <v>221</v>
      </c>
      <c r="E539" s="457" t="s">
        <v>3</v>
      </c>
      <c r="F539" s="296">
        <v>1</v>
      </c>
      <c r="G539" s="77"/>
      <c r="H539" s="45">
        <f>F539*G539</f>
        <v>0</v>
      </c>
      <c r="I539" s="320">
        <v>0</v>
      </c>
      <c r="J539" s="231">
        <f>F539+I539</f>
        <v>1</v>
      </c>
      <c r="K539" s="240">
        <f>G539*J539</f>
        <v>0</v>
      </c>
    </row>
    <row r="540" spans="2:11">
      <c r="B540" s="12"/>
      <c r="C540" s="12"/>
      <c r="D540" s="462" t="s">
        <v>222</v>
      </c>
      <c r="E540" s="457" t="s">
        <v>3</v>
      </c>
      <c r="F540" s="296">
        <v>1</v>
      </c>
      <c r="G540" s="77"/>
      <c r="H540" s="45">
        <f>F540*G540</f>
        <v>0</v>
      </c>
      <c r="I540" s="320">
        <v>0</v>
      </c>
      <c r="J540" s="231">
        <f>F540+I540</f>
        <v>1</v>
      </c>
      <c r="K540" s="240">
        <f>G540*J540</f>
        <v>0</v>
      </c>
    </row>
    <row r="541" spans="2:11" ht="38.25">
      <c r="B541" s="12"/>
      <c r="C541" s="12"/>
      <c r="D541" s="462" t="s">
        <v>219</v>
      </c>
      <c r="E541" s="457" t="s">
        <v>3</v>
      </c>
      <c r="F541" s="296">
        <v>1</v>
      </c>
      <c r="G541" s="77"/>
      <c r="H541" s="45">
        <f>F541*G541</f>
        <v>0</v>
      </c>
      <c r="I541" s="320">
        <v>0</v>
      </c>
      <c r="J541" s="231">
        <f>F541+I541</f>
        <v>1</v>
      </c>
      <c r="K541" s="240">
        <f>G541*J541</f>
        <v>0</v>
      </c>
    </row>
    <row r="542" spans="2:11">
      <c r="B542" s="12"/>
      <c r="C542" s="12"/>
      <c r="E542" s="12"/>
      <c r="F542" s="103"/>
      <c r="G542" s="118"/>
      <c r="H542" s="12"/>
    </row>
    <row r="543" spans="2:11" ht="204">
      <c r="B543" s="13">
        <f>+B518+1</f>
        <v>108</v>
      </c>
      <c r="D543" s="105" t="s">
        <v>113</v>
      </c>
      <c r="E543" s="82"/>
      <c r="F543" s="296"/>
      <c r="G543" s="77"/>
      <c r="H543" s="83"/>
    </row>
    <row r="544" spans="2:11">
      <c r="C544" s="13" t="s">
        <v>17</v>
      </c>
      <c r="D544" s="128" t="s">
        <v>31</v>
      </c>
      <c r="E544" s="82" t="s">
        <v>7</v>
      </c>
      <c r="F544" s="296">
        <v>4</v>
      </c>
      <c r="G544" s="77"/>
      <c r="H544" s="45">
        <f>F544*G544</f>
        <v>0</v>
      </c>
      <c r="I544" s="320">
        <v>0</v>
      </c>
      <c r="J544" s="231">
        <f>F544+I544</f>
        <v>4</v>
      </c>
      <c r="K544" s="240">
        <f>G544*J544</f>
        <v>0</v>
      </c>
    </row>
    <row r="545" spans="1:12">
      <c r="C545" s="13" t="s">
        <v>18</v>
      </c>
      <c r="D545" s="128" t="s">
        <v>639</v>
      </c>
      <c r="E545" s="82" t="s">
        <v>7</v>
      </c>
      <c r="F545" s="296">
        <v>9</v>
      </c>
      <c r="G545" s="77"/>
      <c r="H545" s="45">
        <f>F545*G545</f>
        <v>0</v>
      </c>
      <c r="I545" s="320">
        <v>0</v>
      </c>
      <c r="J545" s="231">
        <f>F545+I545</f>
        <v>9</v>
      </c>
      <c r="K545" s="240">
        <f>G545*J545</f>
        <v>0</v>
      </c>
    </row>
    <row r="546" spans="1:12">
      <c r="D546" s="128"/>
      <c r="E546" s="82"/>
      <c r="F546" s="296"/>
      <c r="G546" s="77"/>
      <c r="H546" s="83"/>
      <c r="I546" s="320"/>
      <c r="K546" s="241"/>
    </row>
    <row r="547" spans="1:12" ht="51">
      <c r="B547" s="13">
        <f>+B543+1</f>
        <v>109</v>
      </c>
      <c r="D547" s="105" t="s">
        <v>114</v>
      </c>
      <c r="E547" s="82" t="s">
        <v>7</v>
      </c>
      <c r="F547" s="296">
        <v>1</v>
      </c>
      <c r="G547" s="77"/>
      <c r="H547" s="45">
        <f>F547*G547</f>
        <v>0</v>
      </c>
      <c r="I547" s="320">
        <v>0</v>
      </c>
      <c r="J547" s="231">
        <f>F547+I547</f>
        <v>1</v>
      </c>
      <c r="K547" s="240">
        <f>G547*J547</f>
        <v>0</v>
      </c>
    </row>
    <row r="548" spans="1:12">
      <c r="D548" s="128"/>
      <c r="E548" s="82"/>
      <c r="F548" s="296"/>
      <c r="G548" s="77"/>
      <c r="H548" s="83"/>
    </row>
    <row r="549" spans="1:12">
      <c r="D549" s="105"/>
      <c r="E549" s="129"/>
      <c r="F549" s="296"/>
      <c r="G549" s="77"/>
      <c r="H549" s="83"/>
    </row>
    <row r="550" spans="1:12" ht="13.5" thickBot="1">
      <c r="D550" s="56" t="s">
        <v>32</v>
      </c>
      <c r="E550" s="57"/>
      <c r="F550" s="295"/>
      <c r="G550" s="130"/>
      <c r="H550" s="70">
        <f>SUM(H301:H548)</f>
        <v>0</v>
      </c>
      <c r="I550" s="324"/>
      <c r="J550" s="475"/>
      <c r="K550" s="226">
        <f>SUM(K301:K548)</f>
        <v>0</v>
      </c>
      <c r="L550" s="71"/>
    </row>
    <row r="551" spans="1:12" ht="13.5" thickTop="1">
      <c r="D551" s="105"/>
      <c r="E551" s="129"/>
      <c r="F551" s="296"/>
      <c r="G551" s="77"/>
      <c r="H551" s="83"/>
    </row>
    <row r="552" spans="1:12">
      <c r="D552" s="105"/>
      <c r="E552" s="129"/>
      <c r="F552" s="296"/>
      <c r="G552" s="77"/>
      <c r="H552" s="83"/>
    </row>
    <row r="553" spans="1:12">
      <c r="A553" s="13" t="s">
        <v>152</v>
      </c>
      <c r="D553" s="75" t="s">
        <v>75</v>
      </c>
      <c r="E553" s="76"/>
      <c r="F553" s="165"/>
      <c r="G553" s="77"/>
      <c r="H553" s="78"/>
    </row>
    <row r="554" spans="1:12">
      <c r="D554" s="75"/>
      <c r="E554" s="76"/>
      <c r="F554" s="165"/>
      <c r="G554" s="77"/>
      <c r="H554" s="78"/>
    </row>
    <row r="555" spans="1:12" ht="38.25">
      <c r="D555" s="75" t="s">
        <v>33</v>
      </c>
      <c r="E555" s="76"/>
      <c r="F555" s="165"/>
      <c r="G555" s="77"/>
      <c r="H555" s="78"/>
    </row>
    <row r="556" spans="1:12" ht="25.5">
      <c r="D556" s="79" t="s">
        <v>34</v>
      </c>
      <c r="E556" s="76"/>
      <c r="F556" s="165"/>
      <c r="G556" s="77"/>
      <c r="H556" s="78"/>
    </row>
    <row r="557" spans="1:12">
      <c r="D557" s="93" t="s">
        <v>35</v>
      </c>
      <c r="E557" s="76"/>
      <c r="F557" s="165"/>
      <c r="G557" s="77"/>
      <c r="H557" s="78"/>
    </row>
    <row r="558" spans="1:12">
      <c r="D558" s="93"/>
      <c r="E558" s="76"/>
      <c r="F558" s="165"/>
      <c r="G558" s="77"/>
      <c r="H558" s="78"/>
    </row>
    <row r="559" spans="1:12" ht="242.25">
      <c r="D559" s="131" t="s">
        <v>36</v>
      </c>
      <c r="E559" s="76"/>
      <c r="F559" s="165"/>
      <c r="G559" s="77"/>
      <c r="H559" s="78"/>
    </row>
    <row r="560" spans="1:12">
      <c r="D560" s="131"/>
      <c r="E560" s="76"/>
      <c r="F560" s="165"/>
      <c r="G560" s="77"/>
      <c r="H560" s="78"/>
    </row>
    <row r="561" spans="2:11">
      <c r="B561" s="13">
        <v>1</v>
      </c>
      <c r="D561" s="75" t="s">
        <v>539</v>
      </c>
      <c r="E561" s="76"/>
      <c r="F561" s="165"/>
      <c r="G561" s="77"/>
      <c r="H561" s="78"/>
    </row>
    <row r="562" spans="2:11" ht="38.25">
      <c r="C562" s="13" t="s">
        <v>17</v>
      </c>
      <c r="D562" s="132" t="s">
        <v>179</v>
      </c>
      <c r="E562" s="82" t="s">
        <v>7</v>
      </c>
      <c r="F562" s="296">
        <v>1</v>
      </c>
      <c r="G562" s="77"/>
      <c r="H562" s="45">
        <f>F562*G562</f>
        <v>0</v>
      </c>
      <c r="I562" s="320">
        <v>0</v>
      </c>
      <c r="J562" s="231">
        <f>F562+I562</f>
        <v>1</v>
      </c>
      <c r="K562" s="240">
        <f>G562*J562</f>
        <v>0</v>
      </c>
    </row>
    <row r="563" spans="2:11" ht="25.5">
      <c r="D563" s="122" t="s">
        <v>98</v>
      </c>
      <c r="E563" s="133"/>
      <c r="F563" s="134"/>
      <c r="G563" s="77"/>
      <c r="H563" s="45"/>
    </row>
    <row r="564" spans="2:11">
      <c r="D564" s="122" t="s">
        <v>178</v>
      </c>
      <c r="E564" s="133"/>
      <c r="F564" s="134"/>
      <c r="G564" s="77"/>
      <c r="H564" s="45"/>
    </row>
    <row r="565" spans="2:11">
      <c r="D565" s="122" t="s">
        <v>99</v>
      </c>
      <c r="E565" s="133"/>
      <c r="F565" s="134"/>
      <c r="G565" s="77"/>
      <c r="H565" s="45"/>
    </row>
    <row r="566" spans="2:11">
      <c r="D566" s="122" t="s">
        <v>100</v>
      </c>
      <c r="E566" s="133"/>
      <c r="F566" s="134"/>
      <c r="G566" s="77"/>
      <c r="H566" s="45"/>
    </row>
    <row r="567" spans="2:11">
      <c r="D567" s="98"/>
      <c r="E567" s="82"/>
      <c r="F567" s="296"/>
      <c r="G567" s="77"/>
      <c r="H567" s="83"/>
    </row>
    <row r="568" spans="2:11" ht="25.5">
      <c r="D568" s="98" t="s">
        <v>37</v>
      </c>
      <c r="E568" s="82"/>
      <c r="F568" s="296"/>
      <c r="G568" s="77"/>
      <c r="H568" s="83"/>
    </row>
    <row r="569" spans="2:11" ht="38.25">
      <c r="C569" s="13" t="s">
        <v>18</v>
      </c>
      <c r="D569" s="132" t="s">
        <v>1110</v>
      </c>
      <c r="E569" s="82" t="s">
        <v>3</v>
      </c>
      <c r="F569" s="296">
        <v>1</v>
      </c>
      <c r="G569" s="77"/>
      <c r="H569" s="45">
        <f>F569*G569</f>
        <v>0</v>
      </c>
      <c r="I569" s="320">
        <v>0</v>
      </c>
      <c r="J569" s="231">
        <f>F569+I569</f>
        <v>1</v>
      </c>
      <c r="K569" s="240">
        <f>G569*J569</f>
        <v>0</v>
      </c>
    </row>
    <row r="570" spans="2:11">
      <c r="D570" s="132"/>
      <c r="E570" s="82"/>
      <c r="F570" s="296"/>
      <c r="G570" s="77"/>
      <c r="H570" s="83"/>
    </row>
    <row r="571" spans="2:11" ht="75.599999999999994" customHeight="1">
      <c r="C571" s="13" t="s">
        <v>58</v>
      </c>
      <c r="D571" s="97" t="s">
        <v>131</v>
      </c>
      <c r="E571" s="82" t="s">
        <v>3</v>
      </c>
      <c r="F571" s="296">
        <v>1</v>
      </c>
      <c r="G571" s="77"/>
      <c r="H571" s="45">
        <f>F571*G571</f>
        <v>0</v>
      </c>
      <c r="I571" s="320">
        <v>0</v>
      </c>
      <c r="J571" s="231">
        <f>F571+I571</f>
        <v>1</v>
      </c>
      <c r="K571" s="240">
        <f>G571*J571</f>
        <v>0</v>
      </c>
    </row>
    <row r="572" spans="2:11">
      <c r="D572" s="132"/>
      <c r="E572" s="82"/>
      <c r="F572" s="296"/>
      <c r="G572" s="77"/>
      <c r="H572" s="83"/>
    </row>
    <row r="573" spans="2:11" ht="38.25">
      <c r="C573" s="13" t="s">
        <v>59</v>
      </c>
      <c r="D573" s="132" t="s">
        <v>1111</v>
      </c>
      <c r="E573" s="82" t="s">
        <v>3</v>
      </c>
      <c r="F573" s="296">
        <v>2</v>
      </c>
      <c r="G573" s="77"/>
      <c r="H573" s="45">
        <f>F573*G573</f>
        <v>0</v>
      </c>
      <c r="I573" s="320">
        <v>0</v>
      </c>
      <c r="J573" s="231">
        <f>F573+I573</f>
        <v>2</v>
      </c>
      <c r="K573" s="240">
        <f>G573*J573</f>
        <v>0</v>
      </c>
    </row>
    <row r="574" spans="2:11">
      <c r="D574" s="132"/>
      <c r="E574" s="82"/>
      <c r="F574" s="296"/>
      <c r="G574" s="77"/>
      <c r="H574" s="83"/>
    </row>
    <row r="575" spans="2:11" ht="25.5">
      <c r="C575" s="13" t="s">
        <v>64</v>
      </c>
      <c r="D575" s="132" t="s">
        <v>1112</v>
      </c>
      <c r="E575" s="82" t="s">
        <v>3</v>
      </c>
      <c r="F575" s="296">
        <v>2</v>
      </c>
      <c r="G575" s="77"/>
      <c r="H575" s="45">
        <f>F575*G575</f>
        <v>0</v>
      </c>
      <c r="I575" s="320">
        <v>0</v>
      </c>
      <c r="J575" s="231">
        <f>F575+I575</f>
        <v>2</v>
      </c>
      <c r="K575" s="240">
        <f>G575*J575</f>
        <v>0</v>
      </c>
    </row>
    <row r="576" spans="2:11">
      <c r="D576" s="132"/>
      <c r="E576" s="82"/>
      <c r="F576" s="296"/>
      <c r="G576" s="77"/>
      <c r="H576" s="83"/>
    </row>
    <row r="577" spans="3:11" ht="25.5">
      <c r="C577" s="13" t="s">
        <v>64</v>
      </c>
      <c r="D577" s="132" t="s">
        <v>546</v>
      </c>
      <c r="E577" s="82" t="s">
        <v>3</v>
      </c>
      <c r="F577" s="296">
        <v>6</v>
      </c>
      <c r="G577" s="77"/>
      <c r="H577" s="45">
        <f>F577*G577</f>
        <v>0</v>
      </c>
      <c r="I577" s="320">
        <v>0</v>
      </c>
      <c r="J577" s="231">
        <f>F577+I577</f>
        <v>6</v>
      </c>
      <c r="K577" s="240">
        <f>G577*J577</f>
        <v>0</v>
      </c>
    </row>
    <row r="578" spans="3:11">
      <c r="D578" s="132"/>
      <c r="E578" s="82"/>
      <c r="F578" s="296"/>
      <c r="G578" s="77"/>
      <c r="H578" s="83"/>
    </row>
    <row r="579" spans="3:11" ht="25.5">
      <c r="C579" s="13" t="s">
        <v>65</v>
      </c>
      <c r="D579" s="132" t="s">
        <v>182</v>
      </c>
      <c r="E579" s="82" t="s">
        <v>3</v>
      </c>
      <c r="F579" s="296">
        <v>6</v>
      </c>
      <c r="G579" s="77"/>
      <c r="H579" s="45">
        <f>F579*G579</f>
        <v>0</v>
      </c>
      <c r="I579" s="320">
        <v>0</v>
      </c>
      <c r="J579" s="231">
        <f>F579+I579</f>
        <v>6</v>
      </c>
      <c r="K579" s="240">
        <f>G579*J579</f>
        <v>0</v>
      </c>
    </row>
    <row r="580" spans="3:11">
      <c r="D580" s="132"/>
      <c r="E580" s="82"/>
      <c r="F580" s="296"/>
      <c r="G580" s="77"/>
      <c r="H580" s="83"/>
    </row>
    <row r="581" spans="3:11" ht="17.25" customHeight="1">
      <c r="C581" s="13" t="s">
        <v>66</v>
      </c>
      <c r="D581" s="132" t="s">
        <v>604</v>
      </c>
      <c r="E581" s="82" t="s">
        <v>3</v>
      </c>
      <c r="F581" s="296">
        <v>2</v>
      </c>
      <c r="G581" s="77"/>
      <c r="H581" s="45">
        <f>F581*G581</f>
        <v>0</v>
      </c>
      <c r="I581" s="320">
        <v>0</v>
      </c>
      <c r="J581" s="231">
        <f>F581+I581</f>
        <v>2</v>
      </c>
      <c r="K581" s="240">
        <f>G581*J581</f>
        <v>0</v>
      </c>
    </row>
    <row r="582" spans="3:11">
      <c r="D582" s="132"/>
      <c r="E582" s="82"/>
      <c r="F582" s="296"/>
      <c r="G582" s="77"/>
      <c r="H582" s="83"/>
    </row>
    <row r="583" spans="3:11">
      <c r="C583" s="13" t="s">
        <v>67</v>
      </c>
      <c r="D583" s="132" t="s">
        <v>541</v>
      </c>
      <c r="E583" s="82" t="s">
        <v>3</v>
      </c>
      <c r="F583" s="296">
        <v>1</v>
      </c>
      <c r="G583" s="77"/>
      <c r="H583" s="45">
        <f>F583*G583</f>
        <v>0</v>
      </c>
      <c r="I583" s="320">
        <v>0</v>
      </c>
      <c r="J583" s="231">
        <f>F583+I583</f>
        <v>1</v>
      </c>
      <c r="K583" s="240">
        <f>G583*J583</f>
        <v>0</v>
      </c>
    </row>
    <row r="584" spans="3:11">
      <c r="D584" s="132"/>
      <c r="E584" s="82"/>
      <c r="F584" s="296"/>
      <c r="G584" s="77"/>
      <c r="H584" s="83"/>
    </row>
    <row r="585" spans="3:11">
      <c r="C585" s="13" t="s">
        <v>68</v>
      </c>
      <c r="D585" s="132" t="s">
        <v>526</v>
      </c>
      <c r="E585" s="82" t="s">
        <v>3</v>
      </c>
      <c r="F585" s="296">
        <v>14</v>
      </c>
      <c r="G585" s="77"/>
      <c r="H585" s="45">
        <f>F585*G585</f>
        <v>0</v>
      </c>
      <c r="I585" s="320">
        <v>0</v>
      </c>
      <c r="J585" s="231">
        <f>F585+I585</f>
        <v>14</v>
      </c>
      <c r="K585" s="240">
        <f>G585*J585</f>
        <v>0</v>
      </c>
    </row>
    <row r="586" spans="3:11">
      <c r="D586" s="132"/>
      <c r="E586" s="82"/>
      <c r="F586" s="296"/>
      <c r="G586" s="77"/>
      <c r="H586" s="83"/>
      <c r="I586" s="320"/>
      <c r="K586" s="241"/>
    </row>
    <row r="587" spans="3:11">
      <c r="C587" s="13" t="s">
        <v>69</v>
      </c>
      <c r="D587" s="132" t="s">
        <v>530</v>
      </c>
      <c r="E587" s="82" t="s">
        <v>3</v>
      </c>
      <c r="F587" s="296">
        <v>2</v>
      </c>
      <c r="G587" s="77"/>
      <c r="H587" s="45">
        <f>F587*G587</f>
        <v>0</v>
      </c>
      <c r="I587" s="320">
        <v>0</v>
      </c>
      <c r="J587" s="231">
        <f>F587+I587</f>
        <v>2</v>
      </c>
      <c r="K587" s="240">
        <f>G587*J587</f>
        <v>0</v>
      </c>
    </row>
    <row r="588" spans="3:11">
      <c r="D588" s="132"/>
      <c r="E588" s="82"/>
      <c r="F588" s="296"/>
      <c r="G588" s="77"/>
      <c r="H588" s="83"/>
    </row>
    <row r="589" spans="3:11">
      <c r="C589" s="13" t="s">
        <v>70</v>
      </c>
      <c r="D589" s="132" t="s">
        <v>527</v>
      </c>
      <c r="E589" s="82" t="s">
        <v>3</v>
      </c>
      <c r="F589" s="296">
        <v>1</v>
      </c>
      <c r="G589" s="77"/>
      <c r="H589" s="45">
        <f>F589*G589</f>
        <v>0</v>
      </c>
      <c r="I589" s="320">
        <v>0</v>
      </c>
      <c r="J589" s="231">
        <f>F589+I589</f>
        <v>1</v>
      </c>
      <c r="K589" s="240">
        <f>G589*J589</f>
        <v>0</v>
      </c>
    </row>
    <row r="590" spans="3:11">
      <c r="D590" s="132"/>
      <c r="E590" s="82"/>
      <c r="F590" s="296"/>
      <c r="G590" s="77"/>
      <c r="H590" s="83"/>
    </row>
    <row r="591" spans="3:11">
      <c r="C591" s="13" t="s">
        <v>71</v>
      </c>
      <c r="D591" s="132" t="s">
        <v>545</v>
      </c>
      <c r="E591" s="82" t="s">
        <v>3</v>
      </c>
      <c r="F591" s="296">
        <v>1</v>
      </c>
      <c r="G591" s="77"/>
      <c r="H591" s="45">
        <f>F591*G591</f>
        <v>0</v>
      </c>
      <c r="I591" s="320">
        <v>0</v>
      </c>
      <c r="J591" s="231">
        <f>F591+I591</f>
        <v>1</v>
      </c>
      <c r="K591" s="240">
        <f>G591*J591</f>
        <v>0</v>
      </c>
    </row>
    <row r="592" spans="3:11">
      <c r="E592" s="12"/>
      <c r="F592" s="103"/>
      <c r="G592" s="118"/>
      <c r="H592" s="12"/>
      <c r="I592" s="320"/>
      <c r="K592" s="241"/>
    </row>
    <row r="593" spans="1:11">
      <c r="C593" s="13" t="s">
        <v>20</v>
      </c>
      <c r="D593" s="132" t="s">
        <v>544</v>
      </c>
      <c r="E593" s="82" t="s">
        <v>3</v>
      </c>
      <c r="F593" s="296">
        <v>1</v>
      </c>
      <c r="G593" s="77"/>
      <c r="H593" s="45">
        <f>F593*G593</f>
        <v>0</v>
      </c>
      <c r="I593" s="320">
        <v>0</v>
      </c>
      <c r="J593" s="231">
        <f>F593+I593</f>
        <v>1</v>
      </c>
      <c r="K593" s="240">
        <f>G593*J593</f>
        <v>0</v>
      </c>
    </row>
    <row r="594" spans="1:11">
      <c r="C594" s="12"/>
      <c r="D594" s="132"/>
      <c r="E594" s="82"/>
      <c r="F594" s="296"/>
      <c r="G594" s="77"/>
      <c r="H594" s="83"/>
    </row>
    <row r="595" spans="1:11">
      <c r="C595" s="13" t="s">
        <v>116</v>
      </c>
      <c r="D595" s="132" t="s">
        <v>543</v>
      </c>
      <c r="E595" s="82" t="s">
        <v>3</v>
      </c>
      <c r="F595" s="296">
        <v>1</v>
      </c>
      <c r="G595" s="77"/>
      <c r="H595" s="45">
        <f>F595*G595</f>
        <v>0</v>
      </c>
      <c r="I595" s="320">
        <v>0</v>
      </c>
      <c r="J595" s="231">
        <f>F595+I595</f>
        <v>1</v>
      </c>
      <c r="K595" s="240">
        <f>G595*J595</f>
        <v>0</v>
      </c>
    </row>
    <row r="596" spans="1:11">
      <c r="D596" s="132"/>
      <c r="E596" s="82"/>
      <c r="F596" s="296"/>
      <c r="G596" s="77"/>
      <c r="H596" s="83"/>
    </row>
    <row r="597" spans="1:11" ht="25.5">
      <c r="C597" s="13" t="s">
        <v>117</v>
      </c>
      <c r="D597" s="132" t="s">
        <v>164</v>
      </c>
      <c r="E597" s="82" t="s">
        <v>3</v>
      </c>
      <c r="F597" s="296">
        <v>1</v>
      </c>
      <c r="G597" s="77"/>
      <c r="H597" s="45">
        <f>F597*G597</f>
        <v>0</v>
      </c>
      <c r="I597" s="320">
        <v>0</v>
      </c>
      <c r="J597" s="231">
        <f>F597+I597</f>
        <v>1</v>
      </c>
      <c r="K597" s="240">
        <f>G597*J597</f>
        <v>0</v>
      </c>
    </row>
    <row r="598" spans="1:11">
      <c r="E598" s="12"/>
      <c r="F598" s="103"/>
      <c r="G598" s="118"/>
      <c r="H598" s="12"/>
    </row>
    <row r="599" spans="1:11" ht="357">
      <c r="C599" s="13" t="s">
        <v>122</v>
      </c>
      <c r="D599" s="132" t="s">
        <v>1113</v>
      </c>
      <c r="E599" s="82" t="s">
        <v>3</v>
      </c>
      <c r="F599" s="296">
        <v>1</v>
      </c>
      <c r="G599" s="77"/>
      <c r="H599" s="45">
        <f>F599*G599</f>
        <v>0</v>
      </c>
      <c r="I599" s="320">
        <v>0</v>
      </c>
      <c r="J599" s="231">
        <f>F599+I599</f>
        <v>1</v>
      </c>
      <c r="K599" s="240">
        <f>G599*J599</f>
        <v>0</v>
      </c>
    </row>
    <row r="600" spans="1:11">
      <c r="A600" s="12"/>
      <c r="E600" s="12"/>
      <c r="F600" s="103"/>
      <c r="G600" s="118"/>
      <c r="H600" s="12"/>
    </row>
    <row r="601" spans="1:11" ht="25.5">
      <c r="A601" s="12"/>
      <c r="C601" s="13" t="s">
        <v>123</v>
      </c>
      <c r="D601" s="132" t="s">
        <v>1114</v>
      </c>
      <c r="E601" s="82" t="s">
        <v>3</v>
      </c>
      <c r="F601" s="296">
        <v>27</v>
      </c>
      <c r="G601" s="77"/>
      <c r="H601" s="45">
        <f>F601*G601</f>
        <v>0</v>
      </c>
      <c r="I601" s="320">
        <v>0</v>
      </c>
      <c r="J601" s="231">
        <f>F601+I601</f>
        <v>27</v>
      </c>
      <c r="K601" s="240">
        <f>G601*J601</f>
        <v>0</v>
      </c>
    </row>
    <row r="602" spans="1:11">
      <c r="D602" s="132"/>
      <c r="E602" s="82"/>
      <c r="F602" s="296"/>
      <c r="G602" s="77"/>
      <c r="H602" s="83"/>
    </row>
    <row r="603" spans="1:11" ht="25.5">
      <c r="C603" s="13" t="s">
        <v>124</v>
      </c>
      <c r="D603" s="132" t="s">
        <v>1115</v>
      </c>
      <c r="E603" s="82" t="s">
        <v>3</v>
      </c>
      <c r="F603" s="296">
        <v>9</v>
      </c>
      <c r="G603" s="77"/>
      <c r="H603" s="45">
        <f>F603*G603</f>
        <v>0</v>
      </c>
      <c r="I603" s="320">
        <v>0</v>
      </c>
      <c r="J603" s="231">
        <f>F603+I603</f>
        <v>9</v>
      </c>
      <c r="K603" s="240">
        <f>G603*J603</f>
        <v>0</v>
      </c>
    </row>
    <row r="604" spans="1:11">
      <c r="D604" s="132"/>
      <c r="E604" s="82"/>
      <c r="F604" s="296"/>
      <c r="G604" s="77"/>
      <c r="H604" s="83"/>
    </row>
    <row r="605" spans="1:11" ht="25.5">
      <c r="C605" s="13" t="s">
        <v>125</v>
      </c>
      <c r="D605" s="132" t="s">
        <v>1116</v>
      </c>
      <c r="E605" s="82" t="s">
        <v>3</v>
      </c>
      <c r="F605" s="296">
        <v>6</v>
      </c>
      <c r="G605" s="77"/>
      <c r="H605" s="45">
        <f>F605*G605</f>
        <v>0</v>
      </c>
      <c r="I605" s="320">
        <v>0</v>
      </c>
      <c r="J605" s="231">
        <f>F605+I605</f>
        <v>6</v>
      </c>
      <c r="K605" s="240">
        <f>G605*J605</f>
        <v>0</v>
      </c>
    </row>
    <row r="606" spans="1:11">
      <c r="C606" s="12"/>
      <c r="E606" s="12"/>
      <c r="F606" s="103"/>
      <c r="G606" s="118"/>
      <c r="H606" s="12"/>
    </row>
    <row r="607" spans="1:11" ht="38.25">
      <c r="C607" s="13" t="s">
        <v>127</v>
      </c>
      <c r="D607" s="132" t="s">
        <v>1117</v>
      </c>
      <c r="E607" s="82" t="s">
        <v>7</v>
      </c>
      <c r="F607" s="296">
        <v>42</v>
      </c>
      <c r="G607" s="77"/>
      <c r="H607" s="45">
        <f>F607*G607</f>
        <v>0</v>
      </c>
      <c r="I607" s="320">
        <v>0</v>
      </c>
      <c r="J607" s="231">
        <f>F607+I607</f>
        <v>42</v>
      </c>
      <c r="K607" s="240">
        <f>G607*J607</f>
        <v>0</v>
      </c>
    </row>
    <row r="608" spans="1:11">
      <c r="C608" s="12"/>
      <c r="E608" s="12"/>
      <c r="F608" s="103"/>
      <c r="G608" s="118"/>
      <c r="H608" s="12"/>
    </row>
    <row r="609" spans="2:11" ht="246.6" customHeight="1">
      <c r="C609" s="13" t="s">
        <v>136</v>
      </c>
      <c r="D609" s="132" t="s">
        <v>1118</v>
      </c>
      <c r="E609" s="82" t="s">
        <v>3</v>
      </c>
      <c r="F609" s="296">
        <v>14</v>
      </c>
      <c r="G609" s="77"/>
      <c r="H609" s="45">
        <f>F609*G609</f>
        <v>0</v>
      </c>
      <c r="I609" s="320">
        <v>0</v>
      </c>
      <c r="J609" s="231">
        <f>F609+I609</f>
        <v>14</v>
      </c>
      <c r="K609" s="240">
        <f>G609*J609</f>
        <v>0</v>
      </c>
    </row>
    <row r="610" spans="2:11">
      <c r="E610" s="12"/>
      <c r="F610" s="103"/>
      <c r="G610" s="118"/>
      <c r="H610" s="12"/>
    </row>
    <row r="611" spans="2:11" ht="306">
      <c r="C611" s="13" t="s">
        <v>194</v>
      </c>
      <c r="D611" s="132" t="s">
        <v>1119</v>
      </c>
      <c r="E611" s="82" t="s">
        <v>3</v>
      </c>
      <c r="F611" s="296">
        <v>1</v>
      </c>
      <c r="G611" s="77"/>
      <c r="H611" s="45">
        <f>F611*G611</f>
        <v>0</v>
      </c>
      <c r="I611" s="320">
        <v>0</v>
      </c>
      <c r="J611" s="231">
        <f>F611+I611</f>
        <v>1</v>
      </c>
      <c r="K611" s="240">
        <f>G611*J611</f>
        <v>0</v>
      </c>
    </row>
    <row r="612" spans="2:11">
      <c r="D612" s="132"/>
      <c r="E612" s="82"/>
      <c r="F612" s="296"/>
      <c r="G612" s="77"/>
      <c r="H612" s="83"/>
    </row>
    <row r="613" spans="2:11" ht="25.5">
      <c r="C613" s="13" t="s">
        <v>579</v>
      </c>
      <c r="D613" s="132" t="s">
        <v>1120</v>
      </c>
      <c r="E613" s="82" t="s">
        <v>3</v>
      </c>
      <c r="F613" s="296">
        <v>1</v>
      </c>
      <c r="G613" s="77"/>
      <c r="H613" s="45">
        <f>F613*G613</f>
        <v>0</v>
      </c>
      <c r="I613" s="320">
        <v>0</v>
      </c>
      <c r="J613" s="231">
        <f>F613+I613</f>
        <v>1</v>
      </c>
      <c r="K613" s="240">
        <f>G613*J613</f>
        <v>0</v>
      </c>
    </row>
    <row r="614" spans="2:11">
      <c r="C614" s="12"/>
    </row>
    <row r="615" spans="2:11" ht="25.5">
      <c r="C615" s="13" t="s">
        <v>580</v>
      </c>
      <c r="D615" s="132" t="s">
        <v>126</v>
      </c>
      <c r="E615" s="82" t="s">
        <v>7</v>
      </c>
      <c r="F615" s="296">
        <v>1</v>
      </c>
      <c r="G615" s="77"/>
      <c r="H615" s="45">
        <f>F615*G615</f>
        <v>0</v>
      </c>
      <c r="I615" s="320">
        <v>0</v>
      </c>
      <c r="J615" s="231">
        <f>F615+I615</f>
        <v>1</v>
      </c>
      <c r="K615" s="240">
        <f>G615*J615</f>
        <v>0</v>
      </c>
    </row>
    <row r="616" spans="2:11">
      <c r="C616" s="12"/>
      <c r="D616" s="132"/>
      <c r="E616" s="82"/>
      <c r="F616" s="296"/>
      <c r="G616" s="77"/>
      <c r="H616" s="83"/>
    </row>
    <row r="617" spans="2:11">
      <c r="C617" s="13" t="s">
        <v>581</v>
      </c>
      <c r="D617" s="132" t="s">
        <v>38</v>
      </c>
      <c r="E617" s="82" t="s">
        <v>7</v>
      </c>
      <c r="F617" s="296">
        <v>1</v>
      </c>
      <c r="G617" s="77"/>
      <c r="H617" s="45">
        <f>F617*G617</f>
        <v>0</v>
      </c>
      <c r="I617" s="320">
        <v>0</v>
      </c>
      <c r="J617" s="231">
        <f>F617+I617</f>
        <v>1</v>
      </c>
      <c r="K617" s="240">
        <f>G617*J617</f>
        <v>0</v>
      </c>
    </row>
    <row r="618" spans="2:11">
      <c r="D618" s="132" t="s">
        <v>101</v>
      </c>
      <c r="E618" s="82"/>
      <c r="F618" s="296"/>
      <c r="G618" s="77"/>
      <c r="H618" s="83"/>
    </row>
    <row r="619" spans="2:11" ht="13.5" thickBot="1">
      <c r="D619" s="135" t="s">
        <v>540</v>
      </c>
      <c r="E619" s="136"/>
      <c r="F619" s="302"/>
      <c r="G619" s="138">
        <f>SUM(H562:H617)</f>
        <v>0</v>
      </c>
      <c r="H619" s="137"/>
      <c r="I619" s="325"/>
      <c r="J619" s="244">
        <f>SUM(K562:K617)</f>
        <v>0</v>
      </c>
    </row>
    <row r="620" spans="2:11" ht="13.5" thickTop="1">
      <c r="D620" s="131"/>
      <c r="E620" s="76"/>
      <c r="F620" s="165"/>
      <c r="G620" s="77"/>
      <c r="H620" s="78"/>
    </row>
    <row r="621" spans="2:11">
      <c r="B621" s="13">
        <f>+B561+1</f>
        <v>2</v>
      </c>
      <c r="D621" s="75" t="s">
        <v>547</v>
      </c>
      <c r="E621" s="76"/>
      <c r="F621" s="165"/>
      <c r="G621" s="77"/>
      <c r="H621" s="78"/>
    </row>
    <row r="622" spans="2:11" ht="25.5">
      <c r="C622" s="13" t="s">
        <v>17</v>
      </c>
      <c r="D622" s="132" t="s">
        <v>180</v>
      </c>
      <c r="E622" s="82" t="s">
        <v>7</v>
      </c>
      <c r="F622" s="296">
        <v>1</v>
      </c>
      <c r="G622" s="77"/>
      <c r="H622" s="45">
        <f>F622*G622</f>
        <v>0</v>
      </c>
      <c r="I622" s="320">
        <v>0</v>
      </c>
      <c r="J622" s="231">
        <f>F622+I622</f>
        <v>1</v>
      </c>
      <c r="K622" s="240">
        <f>G622*J622</f>
        <v>0</v>
      </c>
    </row>
    <row r="623" spans="2:11" ht="25.5">
      <c r="D623" s="122" t="s">
        <v>98</v>
      </c>
      <c r="E623" s="133"/>
      <c r="F623" s="134"/>
      <c r="G623" s="77"/>
      <c r="H623" s="45"/>
    </row>
    <row r="624" spans="2:11">
      <c r="D624" s="122" t="s">
        <v>99</v>
      </c>
      <c r="E624" s="133"/>
      <c r="F624" s="134"/>
      <c r="G624" s="77"/>
      <c r="H624" s="45"/>
    </row>
    <row r="625" spans="1:11">
      <c r="D625" s="122" t="s">
        <v>100</v>
      </c>
      <c r="E625" s="133"/>
      <c r="F625" s="134"/>
      <c r="G625" s="77"/>
      <c r="H625" s="45"/>
    </row>
    <row r="626" spans="1:11">
      <c r="D626" s="98"/>
      <c r="E626" s="82"/>
      <c r="F626" s="296"/>
      <c r="G626" s="77"/>
      <c r="H626" s="83"/>
    </row>
    <row r="627" spans="1:11" ht="25.5">
      <c r="D627" s="98" t="s">
        <v>37</v>
      </c>
      <c r="E627" s="82"/>
      <c r="F627" s="296"/>
      <c r="G627" s="77"/>
      <c r="H627" s="83"/>
    </row>
    <row r="628" spans="1:11" ht="38.25">
      <c r="C628" s="13" t="s">
        <v>18</v>
      </c>
      <c r="D628" s="132" t="s">
        <v>1121</v>
      </c>
      <c r="E628" s="82" t="s">
        <v>3</v>
      </c>
      <c r="F628" s="296">
        <v>1</v>
      </c>
      <c r="G628" s="77"/>
      <c r="H628" s="45">
        <f>F628*G628</f>
        <v>0</v>
      </c>
      <c r="I628" s="320">
        <v>0</v>
      </c>
      <c r="J628" s="231">
        <f>F628+I628</f>
        <v>1</v>
      </c>
      <c r="K628" s="240">
        <f>G628*J628</f>
        <v>0</v>
      </c>
    </row>
    <row r="629" spans="1:11">
      <c r="D629" s="132"/>
      <c r="E629" s="82"/>
      <c r="F629" s="296"/>
      <c r="G629" s="77"/>
      <c r="H629" s="83"/>
    </row>
    <row r="630" spans="1:11" ht="78" customHeight="1">
      <c r="C630" s="13" t="s">
        <v>58</v>
      </c>
      <c r="D630" s="97" t="s">
        <v>131</v>
      </c>
      <c r="E630" s="82" t="s">
        <v>3</v>
      </c>
      <c r="F630" s="296">
        <v>1</v>
      </c>
      <c r="G630" s="77"/>
      <c r="H630" s="45">
        <f>F630*G630</f>
        <v>0</v>
      </c>
      <c r="I630" s="320">
        <v>0</v>
      </c>
      <c r="J630" s="231">
        <f>F630+I630</f>
        <v>1</v>
      </c>
      <c r="K630" s="240">
        <f>G630*J630</f>
        <v>0</v>
      </c>
    </row>
    <row r="631" spans="1:11">
      <c r="D631" s="132"/>
      <c r="E631" s="82"/>
      <c r="F631" s="296"/>
      <c r="G631" s="77"/>
      <c r="H631" s="83"/>
    </row>
    <row r="632" spans="1:11" ht="63.75">
      <c r="D632" s="139" t="s">
        <v>550</v>
      </c>
      <c r="E632" s="82"/>
      <c r="F632" s="296"/>
      <c r="G632" s="77"/>
      <c r="H632" s="83"/>
    </row>
    <row r="633" spans="1:11">
      <c r="D633" s="132"/>
      <c r="E633" s="82"/>
      <c r="F633" s="296"/>
      <c r="G633" s="77"/>
      <c r="H633" s="83"/>
    </row>
    <row r="634" spans="1:11">
      <c r="C634" s="13" t="s">
        <v>59</v>
      </c>
      <c r="D634" s="132" t="s">
        <v>38</v>
      </c>
      <c r="E634" s="82" t="s">
        <v>7</v>
      </c>
      <c r="F634" s="296">
        <v>1</v>
      </c>
      <c r="G634" s="77"/>
      <c r="H634" s="45">
        <f>F634*G634</f>
        <v>0</v>
      </c>
      <c r="I634" s="320">
        <v>0</v>
      </c>
      <c r="J634" s="231">
        <f>F634+I634</f>
        <v>1</v>
      </c>
      <c r="K634" s="240">
        <f>G634*J634</f>
        <v>0</v>
      </c>
    </row>
    <row r="635" spans="1:11">
      <c r="D635" s="132" t="s">
        <v>101</v>
      </c>
      <c r="E635" s="82"/>
      <c r="F635" s="296"/>
      <c r="G635" s="77"/>
      <c r="H635" s="83"/>
    </row>
    <row r="636" spans="1:11" ht="13.5" thickBot="1">
      <c r="D636" s="135" t="s">
        <v>548</v>
      </c>
      <c r="E636" s="136"/>
      <c r="F636" s="302"/>
      <c r="G636" s="138">
        <f>SUM(H622:H634)</f>
        <v>0</v>
      </c>
      <c r="H636" s="137"/>
      <c r="I636" s="325"/>
      <c r="J636" s="244">
        <f>SUM(K622:K634)</f>
        <v>0</v>
      </c>
    </row>
    <row r="637" spans="1:11" ht="13.5" thickTop="1">
      <c r="D637" s="25"/>
      <c r="E637" s="140"/>
      <c r="F637" s="288"/>
      <c r="G637" s="141"/>
      <c r="H637" s="78"/>
    </row>
    <row r="638" spans="1:11">
      <c r="A638" s="437"/>
      <c r="B638" s="437">
        <f>+B621+1</f>
        <v>3</v>
      </c>
      <c r="C638" s="437"/>
      <c r="D638" s="361" t="s">
        <v>532</v>
      </c>
      <c r="E638" s="362"/>
      <c r="F638" s="363"/>
      <c r="G638" s="267"/>
      <c r="H638" s="364"/>
    </row>
    <row r="639" spans="1:11" ht="25.5">
      <c r="A639" s="437"/>
      <c r="B639" s="437"/>
      <c r="C639" s="437" t="s">
        <v>17</v>
      </c>
      <c r="D639" s="365" t="s">
        <v>180</v>
      </c>
      <c r="E639" s="266" t="s">
        <v>7</v>
      </c>
      <c r="F639" s="308">
        <v>1</v>
      </c>
      <c r="G639" s="267"/>
      <c r="H639" s="268">
        <f>F639*G639</f>
        <v>0</v>
      </c>
      <c r="I639" s="320">
        <v>-1</v>
      </c>
      <c r="J639" s="231">
        <f>F639+I639</f>
        <v>0</v>
      </c>
      <c r="K639" s="240">
        <f>G639*J639</f>
        <v>0</v>
      </c>
    </row>
    <row r="640" spans="1:11" ht="25.5">
      <c r="A640" s="437"/>
      <c r="B640" s="437"/>
      <c r="C640" s="437"/>
      <c r="D640" s="358" t="s">
        <v>98</v>
      </c>
      <c r="E640" s="266"/>
      <c r="F640" s="308"/>
      <c r="G640" s="267"/>
      <c r="H640" s="368"/>
    </row>
    <row r="641" spans="1:11">
      <c r="A641" s="437"/>
      <c r="B641" s="437"/>
      <c r="C641" s="437"/>
      <c r="D641" s="358" t="s">
        <v>99</v>
      </c>
      <c r="E641" s="266"/>
      <c r="F641" s="308"/>
      <c r="G641" s="267"/>
      <c r="H641" s="368"/>
    </row>
    <row r="642" spans="1:11">
      <c r="A642" s="437"/>
      <c r="B642" s="437"/>
      <c r="C642" s="437"/>
      <c r="D642" s="358" t="s">
        <v>100</v>
      </c>
      <c r="E642" s="266"/>
      <c r="F642" s="308"/>
      <c r="G642" s="267"/>
      <c r="H642" s="368"/>
    </row>
    <row r="643" spans="1:11">
      <c r="A643" s="437"/>
      <c r="B643" s="437"/>
      <c r="C643" s="437"/>
      <c r="D643" s="367"/>
      <c r="E643" s="266"/>
      <c r="F643" s="308"/>
      <c r="G643" s="267"/>
      <c r="H643" s="368"/>
    </row>
    <row r="644" spans="1:11" ht="25.5">
      <c r="A644" s="437"/>
      <c r="B644" s="437"/>
      <c r="C644" s="437"/>
      <c r="D644" s="367" t="s">
        <v>37</v>
      </c>
      <c r="E644" s="266"/>
      <c r="F644" s="308"/>
      <c r="G644" s="267"/>
      <c r="H644" s="368"/>
    </row>
    <row r="645" spans="1:11" ht="25.5">
      <c r="A645" s="437"/>
      <c r="B645" s="437"/>
      <c r="C645" s="437" t="s">
        <v>18</v>
      </c>
      <c r="D645" s="365" t="s">
        <v>76</v>
      </c>
      <c r="E645" s="266" t="s">
        <v>3</v>
      </c>
      <c r="F645" s="308">
        <v>1</v>
      </c>
      <c r="G645" s="267"/>
      <c r="H645" s="268">
        <f>F645*G645</f>
        <v>0</v>
      </c>
      <c r="I645" s="320">
        <v>-1</v>
      </c>
      <c r="J645" s="231">
        <f>F645+I645</f>
        <v>0</v>
      </c>
      <c r="K645" s="240">
        <f>G645*J645</f>
        <v>0</v>
      </c>
    </row>
    <row r="646" spans="1:11">
      <c r="A646" s="437"/>
      <c r="B646" s="437"/>
      <c r="C646" s="437"/>
      <c r="D646" s="365"/>
      <c r="E646" s="266"/>
      <c r="F646" s="308"/>
      <c r="G646" s="267"/>
      <c r="H646" s="368"/>
    </row>
    <row r="647" spans="1:11" ht="76.5">
      <c r="A647" s="437"/>
      <c r="B647" s="437"/>
      <c r="C647" s="437" t="s">
        <v>58</v>
      </c>
      <c r="D647" s="375" t="s">
        <v>336</v>
      </c>
      <c r="E647" s="376" t="s">
        <v>3</v>
      </c>
      <c r="F647" s="308">
        <v>1</v>
      </c>
      <c r="G647" s="377"/>
      <c r="H647" s="268">
        <f>F647*G647</f>
        <v>0</v>
      </c>
      <c r="I647" s="320">
        <v>-1</v>
      </c>
      <c r="J647" s="231">
        <f>F647+I647</f>
        <v>0</v>
      </c>
      <c r="K647" s="240">
        <f>G647*J647</f>
        <v>0</v>
      </c>
    </row>
    <row r="648" spans="1:11">
      <c r="A648" s="437"/>
      <c r="B648" s="437"/>
      <c r="C648" s="437"/>
      <c r="D648" s="365"/>
      <c r="E648" s="266"/>
      <c r="F648" s="308"/>
      <c r="G648" s="267"/>
      <c r="H648" s="368"/>
    </row>
    <row r="649" spans="1:11" ht="25.5">
      <c r="A649" s="437"/>
      <c r="B649" s="437"/>
      <c r="C649" s="437" t="s">
        <v>59</v>
      </c>
      <c r="D649" s="365" t="s">
        <v>118</v>
      </c>
      <c r="E649" s="266" t="s">
        <v>3</v>
      </c>
      <c r="F649" s="308">
        <v>1</v>
      </c>
      <c r="G649" s="267"/>
      <c r="H649" s="268">
        <f>F649*G649</f>
        <v>0</v>
      </c>
      <c r="I649" s="320">
        <v>-1</v>
      </c>
      <c r="J649" s="231">
        <f>F649+I649</f>
        <v>0</v>
      </c>
      <c r="K649" s="240">
        <f>G649*J649</f>
        <v>0</v>
      </c>
    </row>
    <row r="650" spans="1:11">
      <c r="A650" s="437"/>
      <c r="B650" s="437"/>
      <c r="C650" s="437"/>
      <c r="D650" s="365"/>
      <c r="E650" s="266"/>
      <c r="F650" s="308"/>
      <c r="G650" s="267"/>
      <c r="H650" s="368"/>
    </row>
    <row r="651" spans="1:11">
      <c r="A651" s="437"/>
      <c r="B651" s="437"/>
      <c r="C651" s="437" t="s">
        <v>64</v>
      </c>
      <c r="D651" s="365" t="s">
        <v>527</v>
      </c>
      <c r="E651" s="266" t="s">
        <v>3</v>
      </c>
      <c r="F651" s="308">
        <v>1</v>
      </c>
      <c r="G651" s="267"/>
      <c r="H651" s="268">
        <f>F651*G651</f>
        <v>0</v>
      </c>
      <c r="I651" s="320">
        <v>-1</v>
      </c>
      <c r="J651" s="231">
        <f>F651+I651</f>
        <v>0</v>
      </c>
      <c r="K651" s="240">
        <f>G651*J651</f>
        <v>0</v>
      </c>
    </row>
    <row r="652" spans="1:11">
      <c r="A652" s="437"/>
      <c r="B652" s="437"/>
      <c r="C652" s="437"/>
      <c r="D652" s="365"/>
      <c r="E652" s="266"/>
      <c r="F652" s="308"/>
      <c r="G652" s="267"/>
      <c r="H652" s="368"/>
    </row>
    <row r="653" spans="1:11">
      <c r="A653" s="437"/>
      <c r="B653" s="437"/>
      <c r="C653" s="437" t="s">
        <v>65</v>
      </c>
      <c r="D653" s="365" t="s">
        <v>526</v>
      </c>
      <c r="E653" s="266" t="s">
        <v>3</v>
      </c>
      <c r="F653" s="308">
        <v>4</v>
      </c>
      <c r="G653" s="267"/>
      <c r="H653" s="268">
        <f>F653*G653</f>
        <v>0</v>
      </c>
      <c r="I653" s="320">
        <v>-4</v>
      </c>
      <c r="J653" s="231">
        <f>F653+I653</f>
        <v>0</v>
      </c>
      <c r="K653" s="240">
        <f>G653*J653</f>
        <v>0</v>
      </c>
    </row>
    <row r="654" spans="1:11">
      <c r="A654" s="437"/>
      <c r="B654" s="437"/>
      <c r="C654" s="437"/>
      <c r="D654" s="365"/>
      <c r="E654" s="266"/>
      <c r="F654" s="308"/>
      <c r="G654" s="267"/>
      <c r="H654" s="368"/>
    </row>
    <row r="655" spans="1:11">
      <c r="A655" s="437"/>
      <c r="B655" s="437"/>
      <c r="C655" s="437" t="s">
        <v>66</v>
      </c>
      <c r="D655" s="365" t="s">
        <v>530</v>
      </c>
      <c r="E655" s="266" t="s">
        <v>3</v>
      </c>
      <c r="F655" s="308">
        <v>1</v>
      </c>
      <c r="G655" s="267"/>
      <c r="H655" s="268">
        <f>F655*G655</f>
        <v>0</v>
      </c>
      <c r="I655" s="320">
        <v>-1</v>
      </c>
      <c r="J655" s="231">
        <f>F655+I655</f>
        <v>0</v>
      </c>
      <c r="K655" s="240">
        <f>G655*J655</f>
        <v>0</v>
      </c>
    </row>
    <row r="656" spans="1:11">
      <c r="A656" s="437"/>
      <c r="B656" s="437"/>
      <c r="C656" s="437"/>
      <c r="D656" s="365"/>
      <c r="E656" s="266"/>
      <c r="F656" s="308"/>
      <c r="G656" s="267"/>
      <c r="H656" s="368"/>
    </row>
    <row r="657" spans="1:11">
      <c r="A657" s="437"/>
      <c r="B657" s="437"/>
      <c r="C657" s="437" t="s">
        <v>67</v>
      </c>
      <c r="D657" s="365" t="s">
        <v>528</v>
      </c>
      <c r="E657" s="266" t="s">
        <v>3</v>
      </c>
      <c r="F657" s="308">
        <v>7</v>
      </c>
      <c r="G657" s="267"/>
      <c r="H657" s="268">
        <f>F657*G657</f>
        <v>0</v>
      </c>
      <c r="I657" s="320">
        <v>-7</v>
      </c>
      <c r="J657" s="231">
        <f>F657+I657</f>
        <v>0</v>
      </c>
      <c r="K657" s="240">
        <f>G657*J657</f>
        <v>0</v>
      </c>
    </row>
    <row r="658" spans="1:11">
      <c r="A658" s="437"/>
      <c r="B658" s="437"/>
      <c r="C658" s="437"/>
      <c r="D658" s="365"/>
      <c r="E658" s="266"/>
      <c r="F658" s="308"/>
      <c r="G658" s="267"/>
      <c r="H658" s="368"/>
      <c r="I658" s="320"/>
      <c r="K658" s="241"/>
    </row>
    <row r="659" spans="1:11">
      <c r="A659" s="437"/>
      <c r="B659" s="437"/>
      <c r="C659" s="437" t="s">
        <v>68</v>
      </c>
      <c r="D659" s="365" t="s">
        <v>531</v>
      </c>
      <c r="E659" s="266" t="s">
        <v>3</v>
      </c>
      <c r="F659" s="308">
        <v>1</v>
      </c>
      <c r="G659" s="267"/>
      <c r="H659" s="268">
        <f>F659*G659</f>
        <v>0</v>
      </c>
      <c r="I659" s="320">
        <v>-1</v>
      </c>
      <c r="J659" s="231">
        <f>F659+I659</f>
        <v>0</v>
      </c>
      <c r="K659" s="240">
        <f>G659*J659</f>
        <v>0</v>
      </c>
    </row>
    <row r="660" spans="1:11">
      <c r="A660" s="437"/>
      <c r="B660" s="437"/>
      <c r="C660" s="437"/>
      <c r="D660" s="365"/>
      <c r="E660" s="266"/>
      <c r="F660" s="308"/>
      <c r="G660" s="267"/>
      <c r="H660" s="368"/>
    </row>
    <row r="661" spans="1:11">
      <c r="A661" s="437"/>
      <c r="B661" s="437"/>
      <c r="C661" s="437" t="s">
        <v>69</v>
      </c>
      <c r="D661" s="365" t="s">
        <v>529</v>
      </c>
      <c r="E661" s="266" t="s">
        <v>3</v>
      </c>
      <c r="F661" s="308">
        <v>8</v>
      </c>
      <c r="G661" s="267"/>
      <c r="H661" s="268">
        <f>F661*G661</f>
        <v>0</v>
      </c>
      <c r="I661" s="320">
        <v>-8</v>
      </c>
      <c r="J661" s="231">
        <f>F661+I661</f>
        <v>0</v>
      </c>
      <c r="K661" s="240">
        <f>G661*J661</f>
        <v>0</v>
      </c>
    </row>
    <row r="662" spans="1:11">
      <c r="A662" s="437"/>
      <c r="B662" s="437"/>
      <c r="C662" s="437"/>
      <c r="D662" s="365"/>
      <c r="E662" s="266"/>
      <c r="F662" s="308"/>
      <c r="G662" s="267"/>
      <c r="H662" s="368"/>
    </row>
    <row r="663" spans="1:11" ht="25.5">
      <c r="A663" s="437"/>
      <c r="B663" s="437"/>
      <c r="C663" s="437" t="s">
        <v>70</v>
      </c>
      <c r="D663" s="358" t="s">
        <v>163</v>
      </c>
      <c r="E663" s="266" t="s">
        <v>3</v>
      </c>
      <c r="F663" s="308">
        <v>1</v>
      </c>
      <c r="G663" s="267"/>
      <c r="H663" s="268">
        <f>F663*G663</f>
        <v>0</v>
      </c>
      <c r="I663" s="320">
        <v>-1</v>
      </c>
      <c r="J663" s="231">
        <f>F663+I663</f>
        <v>0</v>
      </c>
      <c r="K663" s="240">
        <f>G663*J663</f>
        <v>0</v>
      </c>
    </row>
    <row r="664" spans="1:11">
      <c r="A664" s="280"/>
      <c r="B664" s="437"/>
      <c r="C664" s="437"/>
      <c r="D664" s="365"/>
      <c r="E664" s="266"/>
      <c r="F664" s="308"/>
      <c r="G664" s="267"/>
      <c r="H664" s="368"/>
    </row>
    <row r="665" spans="1:11" ht="25.5">
      <c r="A665" s="280"/>
      <c r="B665" s="437"/>
      <c r="C665" s="437" t="s">
        <v>71</v>
      </c>
      <c r="D665" s="365" t="s">
        <v>164</v>
      </c>
      <c r="E665" s="266" t="s">
        <v>3</v>
      </c>
      <c r="F665" s="308">
        <v>1</v>
      </c>
      <c r="G665" s="267"/>
      <c r="H665" s="268">
        <f>F665*G665</f>
        <v>0</v>
      </c>
      <c r="I665" s="320">
        <v>-1</v>
      </c>
      <c r="J665" s="231">
        <f>F665+I665</f>
        <v>0</v>
      </c>
      <c r="K665" s="240">
        <f>G665*J665</f>
        <v>0</v>
      </c>
    </row>
    <row r="666" spans="1:11">
      <c r="A666" s="437"/>
      <c r="B666" s="437"/>
      <c r="C666" s="437"/>
      <c r="D666" s="365"/>
      <c r="E666" s="266"/>
      <c r="F666" s="308"/>
      <c r="G666" s="267"/>
      <c r="H666" s="368"/>
    </row>
    <row r="667" spans="1:11">
      <c r="A667" s="437"/>
      <c r="B667" s="437"/>
      <c r="C667" s="437" t="s">
        <v>20</v>
      </c>
      <c r="D667" s="365" t="s">
        <v>38</v>
      </c>
      <c r="E667" s="266" t="s">
        <v>7</v>
      </c>
      <c r="F667" s="308">
        <v>1</v>
      </c>
      <c r="G667" s="267"/>
      <c r="H667" s="268">
        <f>F667*G667</f>
        <v>0</v>
      </c>
      <c r="I667" s="320">
        <v>-1</v>
      </c>
      <c r="J667" s="231">
        <f>F667+I667</f>
        <v>0</v>
      </c>
      <c r="K667" s="240">
        <f>G667*J667</f>
        <v>0</v>
      </c>
    </row>
    <row r="668" spans="1:11">
      <c r="A668" s="437"/>
      <c r="B668" s="437"/>
      <c r="C668" s="437"/>
      <c r="D668" s="365"/>
      <c r="E668" s="266"/>
      <c r="F668" s="308"/>
      <c r="G668" s="267"/>
      <c r="H668" s="368"/>
    </row>
    <row r="669" spans="1:11" ht="13.5" thickBot="1">
      <c r="A669" s="437"/>
      <c r="B669" s="437"/>
      <c r="C669" s="437"/>
      <c r="D669" s="370" t="s">
        <v>533</v>
      </c>
      <c r="E669" s="371"/>
      <c r="F669" s="372"/>
      <c r="G669" s="373">
        <f>SUM(H639:H667)</f>
        <v>0</v>
      </c>
      <c r="H669" s="374"/>
      <c r="I669" s="325"/>
      <c r="J669" s="244">
        <f>SUM(K639:K667)</f>
        <v>0</v>
      </c>
    </row>
    <row r="670" spans="1:11" ht="13.5" thickTop="1">
      <c r="D670" s="25"/>
      <c r="E670" s="140"/>
      <c r="F670" s="288"/>
      <c r="G670" s="141"/>
      <c r="H670" s="78"/>
    </row>
    <row r="671" spans="1:11">
      <c r="B671" s="13">
        <f>+B638+1</f>
        <v>4</v>
      </c>
      <c r="D671" s="75" t="s">
        <v>525</v>
      </c>
      <c r="E671" s="76"/>
      <c r="F671" s="165"/>
      <c r="G671" s="77"/>
      <c r="H671" s="78"/>
    </row>
    <row r="672" spans="1:11" ht="25.5">
      <c r="C672" s="13" t="s">
        <v>17</v>
      </c>
      <c r="D672" s="132" t="s">
        <v>180</v>
      </c>
      <c r="E672" s="82" t="s">
        <v>7</v>
      </c>
      <c r="F672" s="296">
        <v>1</v>
      </c>
      <c r="G672" s="77"/>
      <c r="H672" s="45">
        <f>F672*G672</f>
        <v>0</v>
      </c>
      <c r="I672" s="320">
        <v>0</v>
      </c>
      <c r="J672" s="231">
        <f>F672+I672</f>
        <v>1</v>
      </c>
      <c r="K672" s="240">
        <f>G672*J672</f>
        <v>0</v>
      </c>
    </row>
    <row r="673" spans="3:11" ht="25.5">
      <c r="D673" s="122" t="s">
        <v>98</v>
      </c>
      <c r="E673" s="82"/>
      <c r="F673" s="296"/>
      <c r="G673" s="77"/>
      <c r="H673" s="83"/>
    </row>
    <row r="674" spans="3:11">
      <c r="D674" s="122" t="s">
        <v>99</v>
      </c>
      <c r="E674" s="82"/>
      <c r="F674" s="296"/>
      <c r="G674" s="77"/>
      <c r="H674" s="83"/>
    </row>
    <row r="675" spans="3:11">
      <c r="D675" s="122" t="s">
        <v>100</v>
      </c>
      <c r="E675" s="82"/>
      <c r="F675" s="296"/>
      <c r="G675" s="77"/>
      <c r="H675" s="83"/>
    </row>
    <row r="676" spans="3:11">
      <c r="D676" s="98"/>
      <c r="E676" s="82"/>
      <c r="F676" s="296"/>
      <c r="G676" s="77"/>
      <c r="H676" s="83"/>
    </row>
    <row r="677" spans="3:11" ht="25.5">
      <c r="D677" s="98" t="s">
        <v>37</v>
      </c>
      <c r="E677" s="82"/>
      <c r="F677" s="296"/>
      <c r="G677" s="77"/>
      <c r="H677" s="83"/>
    </row>
    <row r="678" spans="3:11" ht="25.5">
      <c r="C678" s="13" t="s">
        <v>18</v>
      </c>
      <c r="D678" s="132" t="s">
        <v>76</v>
      </c>
      <c r="E678" s="82" t="s">
        <v>3</v>
      </c>
      <c r="F678" s="296">
        <v>1</v>
      </c>
      <c r="G678" s="77"/>
      <c r="H678" s="45">
        <f>F678*G678</f>
        <v>0</v>
      </c>
      <c r="I678" s="320">
        <v>0</v>
      </c>
      <c r="J678" s="231">
        <f>F678+I678</f>
        <v>1</v>
      </c>
      <c r="K678" s="240">
        <f>G678*J678</f>
        <v>0</v>
      </c>
    </row>
    <row r="679" spans="3:11">
      <c r="D679" s="132"/>
      <c r="E679" s="82"/>
      <c r="F679" s="296"/>
      <c r="G679" s="77"/>
      <c r="H679" s="83"/>
    </row>
    <row r="680" spans="3:11" ht="76.5">
      <c r="C680" s="13" t="s">
        <v>58</v>
      </c>
      <c r="D680" s="142" t="s">
        <v>336</v>
      </c>
      <c r="E680" s="143" t="s">
        <v>3</v>
      </c>
      <c r="F680" s="296">
        <v>1</v>
      </c>
      <c r="G680" s="467"/>
      <c r="H680" s="45">
        <f>F680*G680</f>
        <v>0</v>
      </c>
      <c r="I680" s="320">
        <v>0</v>
      </c>
      <c r="J680" s="231">
        <f>F680+I680</f>
        <v>1</v>
      </c>
      <c r="K680" s="240">
        <f>G680*J680</f>
        <v>0</v>
      </c>
    </row>
    <row r="681" spans="3:11">
      <c r="D681" s="132"/>
      <c r="E681" s="82"/>
      <c r="F681" s="296"/>
      <c r="G681" s="77"/>
      <c r="H681" s="83"/>
    </row>
    <row r="682" spans="3:11" ht="25.5">
      <c r="C682" s="13" t="s">
        <v>59</v>
      </c>
      <c r="D682" s="132" t="s">
        <v>118</v>
      </c>
      <c r="E682" s="82" t="s">
        <v>3</v>
      </c>
      <c r="F682" s="296">
        <v>1</v>
      </c>
      <c r="G682" s="77"/>
      <c r="H682" s="45">
        <f>F682*G682</f>
        <v>0</v>
      </c>
      <c r="I682" s="320">
        <v>0</v>
      </c>
      <c r="J682" s="231">
        <f>F682+I682</f>
        <v>1</v>
      </c>
      <c r="K682" s="240">
        <f>G682*J682</f>
        <v>0</v>
      </c>
    </row>
    <row r="683" spans="3:11">
      <c r="D683" s="132"/>
      <c r="E683" s="82"/>
      <c r="F683" s="296"/>
      <c r="G683" s="77"/>
      <c r="H683" s="83"/>
    </row>
    <row r="684" spans="3:11">
      <c r="C684" s="13" t="s">
        <v>64</v>
      </c>
      <c r="D684" s="132" t="s">
        <v>526</v>
      </c>
      <c r="E684" s="82" t="s">
        <v>3</v>
      </c>
      <c r="F684" s="296">
        <v>8</v>
      </c>
      <c r="G684" s="77"/>
      <c r="H684" s="45">
        <f>F684*G684</f>
        <v>0</v>
      </c>
      <c r="I684" s="320">
        <v>0</v>
      </c>
      <c r="J684" s="231">
        <f>F684+I684</f>
        <v>8</v>
      </c>
      <c r="K684" s="240">
        <f>G684*J684</f>
        <v>0</v>
      </c>
    </row>
    <row r="685" spans="3:11">
      <c r="D685" s="132"/>
      <c r="E685" s="82"/>
      <c r="F685" s="296"/>
      <c r="G685" s="77"/>
      <c r="H685" s="83"/>
    </row>
    <row r="686" spans="3:11">
      <c r="C686" s="13" t="s">
        <v>65</v>
      </c>
      <c r="D686" s="132" t="s">
        <v>530</v>
      </c>
      <c r="E686" s="82" t="s">
        <v>3</v>
      </c>
      <c r="F686" s="296">
        <v>2</v>
      </c>
      <c r="G686" s="77"/>
      <c r="H686" s="45">
        <f>F686*G686</f>
        <v>0</v>
      </c>
      <c r="I686" s="320">
        <v>0</v>
      </c>
      <c r="J686" s="231">
        <f>F686+I686</f>
        <v>2</v>
      </c>
      <c r="K686" s="240">
        <f>G686*J686</f>
        <v>0</v>
      </c>
    </row>
    <row r="687" spans="3:11">
      <c r="D687" s="132"/>
      <c r="E687" s="82"/>
      <c r="F687" s="296"/>
      <c r="G687" s="77"/>
      <c r="H687" s="83"/>
    </row>
    <row r="688" spans="3:11">
      <c r="C688" s="13" t="s">
        <v>66</v>
      </c>
      <c r="D688" s="132" t="s">
        <v>527</v>
      </c>
      <c r="E688" s="82" t="s">
        <v>3</v>
      </c>
      <c r="F688" s="296">
        <v>1</v>
      </c>
      <c r="G688" s="77"/>
      <c r="H688" s="45">
        <f>F688*G688</f>
        <v>0</v>
      </c>
      <c r="I688" s="320">
        <v>0</v>
      </c>
      <c r="J688" s="231">
        <f>F688+I688</f>
        <v>1</v>
      </c>
      <c r="K688" s="240">
        <f>G688*J688</f>
        <v>0</v>
      </c>
    </row>
    <row r="689" spans="3:11">
      <c r="D689" s="132"/>
      <c r="E689" s="82"/>
      <c r="F689" s="296"/>
      <c r="G689" s="77"/>
      <c r="H689" s="83"/>
    </row>
    <row r="690" spans="3:11">
      <c r="C690" s="13" t="s">
        <v>67</v>
      </c>
      <c r="D690" s="132" t="s">
        <v>528</v>
      </c>
      <c r="E690" s="82" t="s">
        <v>3</v>
      </c>
      <c r="F690" s="296">
        <v>36</v>
      </c>
      <c r="G690" s="77"/>
      <c r="H690" s="45">
        <f>F690*G690</f>
        <v>0</v>
      </c>
      <c r="I690" s="320">
        <v>0</v>
      </c>
      <c r="J690" s="231">
        <f>F690+I690</f>
        <v>36</v>
      </c>
      <c r="K690" s="240">
        <f>G690*J690</f>
        <v>0</v>
      </c>
    </row>
    <row r="691" spans="3:11">
      <c r="D691" s="132"/>
      <c r="E691" s="82"/>
      <c r="F691" s="296"/>
      <c r="G691" s="77"/>
      <c r="H691" s="83"/>
    </row>
    <row r="692" spans="3:11">
      <c r="C692" s="13" t="s">
        <v>68</v>
      </c>
      <c r="D692" s="132" t="s">
        <v>531</v>
      </c>
      <c r="E692" s="82" t="s">
        <v>3</v>
      </c>
      <c r="F692" s="296">
        <v>13</v>
      </c>
      <c r="G692" s="77"/>
      <c r="H692" s="45">
        <f>F692*G692</f>
        <v>0</v>
      </c>
      <c r="I692" s="320">
        <v>0</v>
      </c>
      <c r="J692" s="231">
        <f>F692+I692</f>
        <v>13</v>
      </c>
      <c r="K692" s="240">
        <f>G692*J692</f>
        <v>0</v>
      </c>
    </row>
    <row r="693" spans="3:11">
      <c r="D693" s="132"/>
      <c r="E693" s="82"/>
      <c r="F693" s="296"/>
      <c r="G693" s="77"/>
      <c r="H693" s="83"/>
    </row>
    <row r="694" spans="3:11">
      <c r="C694" s="13" t="s">
        <v>69</v>
      </c>
      <c r="D694" s="132" t="s">
        <v>529</v>
      </c>
      <c r="E694" s="82" t="s">
        <v>3</v>
      </c>
      <c r="F694" s="296">
        <v>19</v>
      </c>
      <c r="G694" s="77"/>
      <c r="H694" s="45">
        <f>F694*G694</f>
        <v>0</v>
      </c>
      <c r="I694" s="320">
        <v>0</v>
      </c>
      <c r="J694" s="231">
        <f>F694+I694</f>
        <v>19</v>
      </c>
      <c r="K694" s="240">
        <f>G694*J694</f>
        <v>0</v>
      </c>
    </row>
    <row r="695" spans="3:11">
      <c r="D695" s="132"/>
      <c r="E695" s="82"/>
      <c r="F695" s="296"/>
      <c r="G695" s="77"/>
      <c r="H695" s="45"/>
    </row>
    <row r="696" spans="3:11" ht="38.25">
      <c r="C696" s="13" t="s">
        <v>70</v>
      </c>
      <c r="D696" s="132" t="s">
        <v>1122</v>
      </c>
      <c r="E696" s="82" t="s">
        <v>3</v>
      </c>
      <c r="F696" s="296">
        <v>1</v>
      </c>
      <c r="G696" s="77"/>
      <c r="H696" s="45">
        <f>F696*G696</f>
        <v>0</v>
      </c>
      <c r="I696" s="320">
        <v>0</v>
      </c>
      <c r="J696" s="231">
        <f>F696+I696</f>
        <v>1</v>
      </c>
      <c r="K696" s="240">
        <f>G696*J696</f>
        <v>0</v>
      </c>
    </row>
    <row r="697" spans="3:11">
      <c r="D697" s="132"/>
      <c r="E697" s="82"/>
      <c r="F697" s="296"/>
      <c r="G697" s="77"/>
      <c r="H697" s="45"/>
    </row>
    <row r="698" spans="3:11" ht="38.25">
      <c r="C698" s="13" t="s">
        <v>71</v>
      </c>
      <c r="D698" s="132" t="s">
        <v>1123</v>
      </c>
      <c r="E698" s="82" t="s">
        <v>3</v>
      </c>
      <c r="F698" s="296">
        <v>1</v>
      </c>
      <c r="G698" s="77"/>
      <c r="H698" s="45">
        <f>F698*G698</f>
        <v>0</v>
      </c>
      <c r="I698" s="320">
        <v>0</v>
      </c>
      <c r="J698" s="231">
        <f>F698+I698</f>
        <v>1</v>
      </c>
      <c r="K698" s="240">
        <f>G698*J698</f>
        <v>0</v>
      </c>
    </row>
    <row r="699" spans="3:11">
      <c r="D699" s="132"/>
      <c r="E699" s="82"/>
      <c r="F699" s="296"/>
      <c r="G699" s="77"/>
      <c r="H699" s="45"/>
    </row>
    <row r="700" spans="3:11" ht="25.5">
      <c r="C700" s="13" t="s">
        <v>20</v>
      </c>
      <c r="D700" s="132" t="s">
        <v>1124</v>
      </c>
      <c r="E700" s="82" t="s">
        <v>3</v>
      </c>
      <c r="F700" s="296">
        <v>2</v>
      </c>
      <c r="G700" s="77"/>
      <c r="H700" s="45">
        <f>F700*G700</f>
        <v>0</v>
      </c>
      <c r="I700" s="320">
        <v>0</v>
      </c>
      <c r="J700" s="231">
        <f>F700+I700</f>
        <v>2</v>
      </c>
      <c r="K700" s="240">
        <f>G700*J700</f>
        <v>0</v>
      </c>
    </row>
    <row r="701" spans="3:11">
      <c r="D701" s="132"/>
      <c r="E701" s="82"/>
      <c r="F701" s="296"/>
      <c r="G701" s="77"/>
      <c r="H701" s="45"/>
    </row>
    <row r="702" spans="3:11" ht="38.25">
      <c r="C702" s="13" t="s">
        <v>116</v>
      </c>
      <c r="D702" s="132" t="s">
        <v>1125</v>
      </c>
      <c r="E702" s="82" t="s">
        <v>3</v>
      </c>
      <c r="F702" s="296">
        <v>1</v>
      </c>
      <c r="G702" s="77"/>
      <c r="H702" s="45">
        <f>F702*G702</f>
        <v>0</v>
      </c>
      <c r="I702" s="320">
        <v>0</v>
      </c>
      <c r="J702" s="231">
        <f>F702+I702</f>
        <v>1</v>
      </c>
      <c r="K702" s="240">
        <f>G702*J702</f>
        <v>0</v>
      </c>
    </row>
    <row r="703" spans="3:11">
      <c r="D703" s="132"/>
      <c r="E703" s="82"/>
      <c r="F703" s="296"/>
      <c r="G703" s="77"/>
      <c r="H703" s="45"/>
    </row>
    <row r="704" spans="3:11" ht="102">
      <c r="C704" s="13" t="s">
        <v>117</v>
      </c>
      <c r="D704" s="132" t="s">
        <v>610</v>
      </c>
      <c r="E704" s="82" t="s">
        <v>7</v>
      </c>
      <c r="F704" s="296">
        <v>1</v>
      </c>
      <c r="G704" s="77"/>
      <c r="H704" s="45">
        <f>F704*G704</f>
        <v>0</v>
      </c>
      <c r="I704" s="320">
        <v>0</v>
      </c>
      <c r="J704" s="231">
        <f>F704+I704</f>
        <v>1</v>
      </c>
      <c r="K704" s="240">
        <f>G704*J704</f>
        <v>0</v>
      </c>
    </row>
    <row r="706" spans="1:11" ht="38.25">
      <c r="C706" s="13" t="s">
        <v>122</v>
      </c>
      <c r="D706" s="122" t="s">
        <v>1154</v>
      </c>
      <c r="E706" s="82" t="s">
        <v>3</v>
      </c>
      <c r="F706" s="296">
        <v>12</v>
      </c>
      <c r="G706" s="77"/>
      <c r="H706" s="45">
        <f>F706*G706</f>
        <v>0</v>
      </c>
      <c r="I706" s="320">
        <v>0</v>
      </c>
      <c r="J706" s="231">
        <f>F706+I706</f>
        <v>12</v>
      </c>
      <c r="K706" s="240">
        <f>G706*J706</f>
        <v>0</v>
      </c>
    </row>
    <row r="707" spans="1:11">
      <c r="D707" s="132"/>
      <c r="E707" s="82"/>
      <c r="F707" s="296"/>
      <c r="G707" s="77"/>
      <c r="H707" s="45"/>
    </row>
    <row r="708" spans="1:11" ht="51.75" customHeight="1">
      <c r="C708" s="13" t="s">
        <v>123</v>
      </c>
      <c r="D708" s="122" t="s">
        <v>1155</v>
      </c>
      <c r="E708" s="82" t="s">
        <v>3</v>
      </c>
      <c r="F708" s="296">
        <v>1</v>
      </c>
      <c r="G708" s="77"/>
      <c r="H708" s="45">
        <f>F708*G708</f>
        <v>0</v>
      </c>
      <c r="I708" s="320">
        <v>0</v>
      </c>
      <c r="J708" s="231">
        <f>F708+I708</f>
        <v>1</v>
      </c>
      <c r="K708" s="240">
        <f>G708*J708</f>
        <v>0</v>
      </c>
    </row>
    <row r="709" spans="1:11">
      <c r="A709" s="12"/>
      <c r="D709" s="132"/>
      <c r="E709" s="82"/>
      <c r="F709" s="296"/>
      <c r="G709" s="77"/>
      <c r="H709" s="83"/>
    </row>
    <row r="710" spans="1:11" ht="28.5" customHeight="1">
      <c r="A710" s="12"/>
      <c r="C710" s="13" t="s">
        <v>124</v>
      </c>
      <c r="D710" s="122" t="s">
        <v>163</v>
      </c>
      <c r="E710" s="82" t="s">
        <v>3</v>
      </c>
      <c r="F710" s="296">
        <v>1</v>
      </c>
      <c r="G710" s="77"/>
      <c r="H710" s="45">
        <f>F710*G710</f>
        <v>0</v>
      </c>
      <c r="I710" s="320">
        <v>0</v>
      </c>
      <c r="J710" s="231">
        <f>F710+I710</f>
        <v>1</v>
      </c>
      <c r="K710" s="240">
        <f>G710*J710</f>
        <v>0</v>
      </c>
    </row>
    <row r="711" spans="1:11">
      <c r="D711" s="132"/>
      <c r="E711" s="82"/>
      <c r="F711" s="296"/>
      <c r="G711" s="77"/>
      <c r="H711" s="83"/>
    </row>
    <row r="712" spans="1:11" ht="25.5">
      <c r="C712" s="13" t="s">
        <v>125</v>
      </c>
      <c r="D712" s="132" t="s">
        <v>164</v>
      </c>
      <c r="E712" s="82" t="s">
        <v>3</v>
      </c>
      <c r="F712" s="296">
        <v>1</v>
      </c>
      <c r="G712" s="77"/>
      <c r="H712" s="45">
        <f>F712*G712</f>
        <v>0</v>
      </c>
      <c r="I712" s="320">
        <v>0</v>
      </c>
      <c r="J712" s="231">
        <f>F712+I712</f>
        <v>1</v>
      </c>
      <c r="K712" s="240">
        <f>G712*J712</f>
        <v>0</v>
      </c>
    </row>
    <row r="713" spans="1:11">
      <c r="D713" s="132"/>
      <c r="E713" s="82"/>
      <c r="F713" s="296"/>
      <c r="G713" s="77"/>
      <c r="H713" s="83"/>
    </row>
    <row r="714" spans="1:11">
      <c r="C714" s="13" t="s">
        <v>127</v>
      </c>
      <c r="D714" s="132" t="s">
        <v>38</v>
      </c>
      <c r="E714" s="82" t="s">
        <v>7</v>
      </c>
      <c r="F714" s="296">
        <v>1</v>
      </c>
      <c r="G714" s="77"/>
      <c r="H714" s="45">
        <f>F714*G714</f>
        <v>0</v>
      </c>
      <c r="I714" s="320">
        <v>0</v>
      </c>
      <c r="J714" s="231">
        <f>F714+I714</f>
        <v>1</v>
      </c>
      <c r="K714" s="240">
        <f>G714*J714</f>
        <v>0</v>
      </c>
    </row>
    <row r="715" spans="1:11">
      <c r="D715" s="132"/>
      <c r="E715" s="82"/>
      <c r="F715" s="296"/>
      <c r="G715" s="77"/>
      <c r="H715" s="83"/>
    </row>
    <row r="716" spans="1:11" ht="13.5" thickBot="1">
      <c r="D716" s="135" t="s">
        <v>534</v>
      </c>
      <c r="E716" s="136"/>
      <c r="F716" s="302"/>
      <c r="G716" s="138">
        <f>SUM(H672:H714)</f>
        <v>0</v>
      </c>
      <c r="H716" s="137"/>
      <c r="I716" s="325"/>
      <c r="J716" s="244">
        <f>SUM(K672:K714)</f>
        <v>0</v>
      </c>
    </row>
    <row r="717" spans="1:11" ht="13.5" thickTop="1">
      <c r="D717" s="145"/>
      <c r="E717" s="146"/>
      <c r="F717" s="303"/>
      <c r="G717" s="147"/>
    </row>
    <row r="718" spans="1:11">
      <c r="B718" s="13">
        <f>+B671+1</f>
        <v>5</v>
      </c>
      <c r="D718" s="75" t="s">
        <v>551</v>
      </c>
      <c r="E718" s="76"/>
      <c r="F718" s="165"/>
      <c r="G718" s="77"/>
      <c r="H718" s="78"/>
    </row>
    <row r="719" spans="1:11" ht="25.5">
      <c r="C719" s="13" t="s">
        <v>17</v>
      </c>
      <c r="D719" s="132" t="s">
        <v>552</v>
      </c>
      <c r="E719" s="82" t="s">
        <v>7</v>
      </c>
      <c r="F719" s="296">
        <v>1</v>
      </c>
      <c r="G719" s="77"/>
      <c r="H719" s="45">
        <f>F719*G719</f>
        <v>0</v>
      </c>
      <c r="I719" s="320">
        <v>0</v>
      </c>
      <c r="J719" s="231">
        <f>F719+I719</f>
        <v>1</v>
      </c>
      <c r="K719" s="240">
        <f>G719*J719</f>
        <v>0</v>
      </c>
    </row>
    <row r="720" spans="1:11" ht="25.5">
      <c r="D720" s="122" t="s">
        <v>98</v>
      </c>
      <c r="E720" s="82"/>
      <c r="F720" s="296"/>
      <c r="G720" s="77"/>
      <c r="H720" s="83"/>
    </row>
    <row r="721" spans="3:11">
      <c r="D721" s="122" t="s">
        <v>99</v>
      </c>
      <c r="E721" s="82"/>
      <c r="F721" s="296"/>
      <c r="G721" s="77"/>
      <c r="H721" s="83"/>
    </row>
    <row r="722" spans="3:11">
      <c r="D722" s="122" t="s">
        <v>100</v>
      </c>
      <c r="E722" s="82"/>
      <c r="F722" s="296"/>
      <c r="G722" s="77"/>
      <c r="H722" s="83"/>
    </row>
    <row r="723" spans="3:11">
      <c r="D723" s="98"/>
      <c r="E723" s="82"/>
      <c r="F723" s="296"/>
      <c r="G723" s="77"/>
      <c r="H723" s="83"/>
    </row>
    <row r="724" spans="3:11" ht="25.5">
      <c r="D724" s="98" t="s">
        <v>37</v>
      </c>
      <c r="E724" s="82"/>
      <c r="F724" s="296"/>
      <c r="G724" s="77"/>
      <c r="H724" s="83"/>
    </row>
    <row r="725" spans="3:11">
      <c r="C725" s="13" t="s">
        <v>18</v>
      </c>
      <c r="D725" s="132" t="s">
        <v>535</v>
      </c>
      <c r="E725" s="82" t="s">
        <v>3</v>
      </c>
      <c r="F725" s="296">
        <v>1</v>
      </c>
      <c r="G725" s="77"/>
      <c r="H725" s="45">
        <f>F725*G725</f>
        <v>0</v>
      </c>
      <c r="I725" s="320">
        <v>0</v>
      </c>
      <c r="J725" s="231">
        <f>F725+I725</f>
        <v>1</v>
      </c>
      <c r="K725" s="240">
        <f>G725*J725</f>
        <v>0</v>
      </c>
    </row>
    <row r="726" spans="3:11">
      <c r="D726" s="132"/>
      <c r="E726" s="82"/>
      <c r="F726" s="296"/>
      <c r="G726" s="77"/>
      <c r="H726" s="83"/>
    </row>
    <row r="727" spans="3:11" ht="25.5">
      <c r="C727" s="13" t="s">
        <v>58</v>
      </c>
      <c r="D727" s="132" t="s">
        <v>559</v>
      </c>
      <c r="E727" s="82" t="s">
        <v>3</v>
      </c>
      <c r="F727" s="296">
        <v>1</v>
      </c>
      <c r="G727" s="77"/>
      <c r="H727" s="45">
        <f>F727*G727</f>
        <v>0</v>
      </c>
      <c r="I727" s="320">
        <v>0</v>
      </c>
      <c r="J727" s="231">
        <f>F727+I727</f>
        <v>1</v>
      </c>
      <c r="K727" s="240">
        <f>G727*J727</f>
        <v>0</v>
      </c>
    </row>
    <row r="728" spans="3:11">
      <c r="D728" s="132"/>
      <c r="E728" s="82"/>
      <c r="F728" s="296"/>
      <c r="G728" s="77"/>
      <c r="H728" s="83"/>
    </row>
    <row r="729" spans="3:11" ht="25.5">
      <c r="C729" s="13" t="s">
        <v>59</v>
      </c>
      <c r="D729" s="132" t="s">
        <v>574</v>
      </c>
      <c r="E729" s="82" t="s">
        <v>3</v>
      </c>
      <c r="F729" s="296">
        <v>13</v>
      </c>
      <c r="G729" s="148"/>
      <c r="H729" s="45">
        <f>F729*G729</f>
        <v>0</v>
      </c>
      <c r="I729" s="320">
        <v>0</v>
      </c>
      <c r="J729" s="231">
        <f>F729+I729</f>
        <v>13</v>
      </c>
      <c r="K729" s="240">
        <f>G729*J729</f>
        <v>0</v>
      </c>
    </row>
    <row r="730" spans="3:11">
      <c r="D730" s="132"/>
      <c r="E730" s="82"/>
      <c r="F730" s="296"/>
      <c r="G730" s="77"/>
      <c r="H730" s="83"/>
    </row>
    <row r="731" spans="3:11">
      <c r="C731" s="13" t="s">
        <v>64</v>
      </c>
      <c r="D731" s="132" t="s">
        <v>545</v>
      </c>
      <c r="E731" s="82" t="s">
        <v>3</v>
      </c>
      <c r="F731" s="296">
        <v>3</v>
      </c>
      <c r="G731" s="77"/>
      <c r="H731" s="45">
        <f>F731*G731</f>
        <v>0</v>
      </c>
      <c r="I731" s="320">
        <v>0</v>
      </c>
      <c r="J731" s="231">
        <f>F731+I731</f>
        <v>3</v>
      </c>
      <c r="K731" s="240">
        <f>G731*J731</f>
        <v>0</v>
      </c>
    </row>
    <row r="732" spans="3:11">
      <c r="D732" s="132"/>
      <c r="E732" s="82"/>
      <c r="F732" s="296"/>
      <c r="G732" s="77"/>
      <c r="H732" s="83"/>
    </row>
    <row r="733" spans="3:11">
      <c r="C733" s="13" t="s">
        <v>65</v>
      </c>
      <c r="D733" s="132" t="s">
        <v>531</v>
      </c>
      <c r="E733" s="82" t="s">
        <v>3</v>
      </c>
      <c r="F733" s="296">
        <v>1</v>
      </c>
      <c r="G733" s="77"/>
      <c r="H733" s="45">
        <f>F733*G733</f>
        <v>0</v>
      </c>
      <c r="I733" s="320">
        <v>0</v>
      </c>
      <c r="J733" s="231">
        <f>F733+I733</f>
        <v>1</v>
      </c>
      <c r="K733" s="240">
        <f>G733*J733</f>
        <v>0</v>
      </c>
    </row>
    <row r="734" spans="3:11">
      <c r="D734" s="132"/>
      <c r="E734" s="82"/>
      <c r="F734" s="296"/>
      <c r="G734" s="77"/>
      <c r="H734" s="83"/>
    </row>
    <row r="735" spans="3:11">
      <c r="C735" s="13" t="s">
        <v>66</v>
      </c>
      <c r="D735" s="132" t="s">
        <v>544</v>
      </c>
      <c r="E735" s="82" t="s">
        <v>3</v>
      </c>
      <c r="F735" s="296">
        <v>3</v>
      </c>
      <c r="G735" s="77"/>
      <c r="H735" s="45">
        <f>F735*G735</f>
        <v>0</v>
      </c>
      <c r="I735" s="320">
        <v>0</v>
      </c>
      <c r="J735" s="231">
        <f>F735+I735</f>
        <v>3</v>
      </c>
      <c r="K735" s="240">
        <f>G735*J735</f>
        <v>0</v>
      </c>
    </row>
    <row r="736" spans="3:11">
      <c r="E736" s="12"/>
      <c r="F736" s="103"/>
      <c r="G736" s="118"/>
      <c r="H736" s="12"/>
    </row>
    <row r="737" spans="3:11" ht="25.5">
      <c r="C737" s="13" t="s">
        <v>67</v>
      </c>
      <c r="D737" s="132" t="s">
        <v>164</v>
      </c>
      <c r="E737" s="82" t="s">
        <v>3</v>
      </c>
      <c r="F737" s="296">
        <v>1</v>
      </c>
      <c r="G737" s="77"/>
      <c r="H737" s="45">
        <f>F737*G737</f>
        <v>0</v>
      </c>
      <c r="I737" s="320">
        <v>0</v>
      </c>
      <c r="J737" s="231">
        <f>F737+I737</f>
        <v>1</v>
      </c>
      <c r="K737" s="240">
        <f>G737*J737</f>
        <v>0</v>
      </c>
    </row>
    <row r="738" spans="3:11">
      <c r="D738" s="132"/>
      <c r="E738" s="82"/>
      <c r="F738" s="296"/>
      <c r="G738" s="77"/>
      <c r="H738" s="83"/>
    </row>
    <row r="739" spans="3:11" ht="25.5">
      <c r="C739" s="13" t="s">
        <v>68</v>
      </c>
      <c r="D739" s="132" t="s">
        <v>132</v>
      </c>
      <c r="E739" s="82" t="s">
        <v>3</v>
      </c>
      <c r="F739" s="296">
        <v>1</v>
      </c>
      <c r="G739" s="77"/>
      <c r="H739" s="45">
        <f>F739*G739</f>
        <v>0</v>
      </c>
      <c r="I739" s="320">
        <v>0</v>
      </c>
      <c r="J739" s="231">
        <f>F739+I739</f>
        <v>1</v>
      </c>
      <c r="K739" s="240">
        <f>G739*J739</f>
        <v>0</v>
      </c>
    </row>
    <row r="740" spans="3:11">
      <c r="D740" s="132"/>
      <c r="E740" s="82"/>
      <c r="F740" s="296"/>
      <c r="G740" s="77"/>
      <c r="H740" s="83"/>
    </row>
    <row r="741" spans="3:11" ht="38.25">
      <c r="C741" s="13" t="s">
        <v>69</v>
      </c>
      <c r="D741" s="132" t="s">
        <v>1126</v>
      </c>
      <c r="E741" s="82" t="s">
        <v>3</v>
      </c>
      <c r="F741" s="296">
        <v>1</v>
      </c>
      <c r="G741" s="148"/>
      <c r="H741" s="45">
        <f>F741*G741</f>
        <v>0</v>
      </c>
      <c r="I741" s="320">
        <v>0</v>
      </c>
      <c r="J741" s="231">
        <f>F741+I741</f>
        <v>1</v>
      </c>
      <c r="K741" s="240">
        <f>G741*J741</f>
        <v>0</v>
      </c>
    </row>
    <row r="742" spans="3:11">
      <c r="D742" s="132"/>
      <c r="E742" s="82"/>
      <c r="F742" s="296"/>
      <c r="G742" s="77"/>
      <c r="H742" s="83"/>
    </row>
    <row r="743" spans="3:11" ht="25.5">
      <c r="C743" s="13" t="s">
        <v>70</v>
      </c>
      <c r="D743" s="132" t="s">
        <v>1127</v>
      </c>
      <c r="E743" s="82" t="s">
        <v>3</v>
      </c>
      <c r="F743" s="296">
        <v>1</v>
      </c>
      <c r="G743" s="148"/>
      <c r="H743" s="45">
        <f>F743*G743</f>
        <v>0</v>
      </c>
      <c r="I743" s="320">
        <v>0</v>
      </c>
      <c r="J743" s="231">
        <f>F743+I743</f>
        <v>1</v>
      </c>
      <c r="K743" s="240">
        <f>G743*J743</f>
        <v>0</v>
      </c>
    </row>
    <row r="744" spans="3:11">
      <c r="D744" s="132"/>
      <c r="E744" s="82"/>
      <c r="F744" s="296"/>
      <c r="G744" s="77"/>
      <c r="H744" s="83"/>
    </row>
    <row r="745" spans="3:11">
      <c r="C745" s="13" t="s">
        <v>71</v>
      </c>
      <c r="D745" s="132" t="s">
        <v>561</v>
      </c>
      <c r="E745" s="82" t="s">
        <v>3</v>
      </c>
      <c r="F745" s="296">
        <v>1</v>
      </c>
      <c r="G745" s="148"/>
      <c r="H745" s="45">
        <f>F745*G745</f>
        <v>0</v>
      </c>
      <c r="I745" s="320">
        <v>0</v>
      </c>
      <c r="J745" s="231">
        <f>F745+I745</f>
        <v>1</v>
      </c>
      <c r="K745" s="240">
        <f>G745*J745</f>
        <v>0</v>
      </c>
    </row>
    <row r="746" spans="3:11">
      <c r="D746" s="132"/>
      <c r="E746" s="82"/>
      <c r="F746" s="296"/>
      <c r="G746" s="77"/>
      <c r="H746" s="83"/>
    </row>
    <row r="747" spans="3:11" ht="25.5">
      <c r="C747" s="13" t="s">
        <v>20</v>
      </c>
      <c r="D747" s="132" t="s">
        <v>1128</v>
      </c>
      <c r="E747" s="82" t="s">
        <v>3</v>
      </c>
      <c r="F747" s="296">
        <v>3</v>
      </c>
      <c r="G747" s="148"/>
      <c r="H747" s="45">
        <f>F747*G747</f>
        <v>0</v>
      </c>
      <c r="I747" s="320">
        <v>0</v>
      </c>
      <c r="J747" s="231">
        <f>F747+I747</f>
        <v>3</v>
      </c>
      <c r="K747" s="240">
        <f>G747*J747</f>
        <v>0</v>
      </c>
    </row>
    <row r="748" spans="3:11">
      <c r="E748" s="12"/>
      <c r="F748" s="103"/>
      <c r="G748" s="118"/>
      <c r="H748" s="12"/>
    </row>
    <row r="749" spans="3:11">
      <c r="C749" s="13" t="s">
        <v>116</v>
      </c>
      <c r="D749" s="132" t="s">
        <v>564</v>
      </c>
      <c r="E749" s="82" t="s">
        <v>3</v>
      </c>
      <c r="F749" s="296">
        <v>1</v>
      </c>
      <c r="G749" s="148"/>
      <c r="H749" s="45">
        <f>F749*G749</f>
        <v>0</v>
      </c>
      <c r="I749" s="320">
        <v>0</v>
      </c>
      <c r="J749" s="231">
        <f>F749+I749</f>
        <v>1</v>
      </c>
      <c r="K749" s="240">
        <f>G749*J749</f>
        <v>0</v>
      </c>
    </row>
    <row r="750" spans="3:11">
      <c r="D750" s="132"/>
      <c r="E750" s="82"/>
      <c r="F750" s="296"/>
      <c r="G750" s="77"/>
      <c r="H750" s="83"/>
    </row>
    <row r="751" spans="3:11" ht="38.25">
      <c r="C751" s="13" t="s">
        <v>117</v>
      </c>
      <c r="D751" s="132" t="s">
        <v>566</v>
      </c>
      <c r="E751" s="82" t="s">
        <v>3</v>
      </c>
      <c r="F751" s="296">
        <v>2</v>
      </c>
      <c r="G751" s="148"/>
      <c r="H751" s="45">
        <f>F751*G751</f>
        <v>0</v>
      </c>
      <c r="I751" s="320">
        <v>0</v>
      </c>
      <c r="J751" s="231">
        <f>F751+I751</f>
        <v>2</v>
      </c>
      <c r="K751" s="240">
        <f>G751*J751</f>
        <v>0</v>
      </c>
    </row>
    <row r="752" spans="3:11">
      <c r="D752" s="132"/>
      <c r="E752" s="82"/>
      <c r="F752" s="296"/>
      <c r="G752" s="77"/>
      <c r="H752" s="83"/>
    </row>
    <row r="753" spans="3:11" ht="48" customHeight="1">
      <c r="C753" s="13" t="s">
        <v>122</v>
      </c>
      <c r="D753" s="132" t="s">
        <v>567</v>
      </c>
      <c r="E753" s="82" t="s">
        <v>3</v>
      </c>
      <c r="F753" s="296">
        <v>1</v>
      </c>
      <c r="G753" s="148"/>
      <c r="H753" s="45">
        <f>F753*G753</f>
        <v>0</v>
      </c>
      <c r="I753" s="320">
        <v>0</v>
      </c>
      <c r="J753" s="231">
        <f>F753+I753</f>
        <v>1</v>
      </c>
      <c r="K753" s="240">
        <f>G753*J753</f>
        <v>0</v>
      </c>
    </row>
    <row r="754" spans="3:11">
      <c r="D754" s="132"/>
      <c r="E754" s="82"/>
      <c r="F754" s="296"/>
      <c r="G754" s="77"/>
      <c r="H754" s="83"/>
    </row>
    <row r="755" spans="3:11" ht="25.5">
      <c r="C755" s="13" t="s">
        <v>123</v>
      </c>
      <c r="D755" s="132" t="s">
        <v>560</v>
      </c>
      <c r="E755" s="82" t="s">
        <v>3</v>
      </c>
      <c r="F755" s="296">
        <v>3</v>
      </c>
      <c r="G755" s="148"/>
      <c r="H755" s="45">
        <f>F755*G755</f>
        <v>0</v>
      </c>
      <c r="I755" s="320">
        <v>0</v>
      </c>
      <c r="J755" s="231">
        <f>F755+I755</f>
        <v>3</v>
      </c>
      <c r="K755" s="240">
        <f>G755*J755</f>
        <v>0</v>
      </c>
    </row>
    <row r="756" spans="3:11">
      <c r="D756" s="132"/>
      <c r="E756" s="82"/>
      <c r="F756" s="296"/>
      <c r="G756" s="77"/>
      <c r="H756" s="83"/>
    </row>
    <row r="757" spans="3:11">
      <c r="C757" s="13" t="s">
        <v>124</v>
      </c>
      <c r="D757" s="132" t="s">
        <v>570</v>
      </c>
      <c r="E757" s="82" t="s">
        <v>3</v>
      </c>
      <c r="F757" s="296">
        <v>72</v>
      </c>
      <c r="G757" s="148"/>
      <c r="H757" s="45">
        <f>F757*G757</f>
        <v>0</v>
      </c>
      <c r="I757" s="320">
        <v>0</v>
      </c>
      <c r="J757" s="231">
        <f>F757+I757</f>
        <v>72</v>
      </c>
      <c r="K757" s="240">
        <f>G757*J757</f>
        <v>0</v>
      </c>
    </row>
    <row r="758" spans="3:11">
      <c r="D758" s="132"/>
      <c r="E758" s="82"/>
      <c r="F758" s="296"/>
      <c r="G758" s="77"/>
      <c r="H758" s="83"/>
      <c r="I758" s="320"/>
      <c r="K758" s="241"/>
    </row>
    <row r="759" spans="3:11" ht="25.5">
      <c r="C759" s="13" t="s">
        <v>578</v>
      </c>
      <c r="D759" s="132" t="s">
        <v>565</v>
      </c>
      <c r="E759" s="82" t="s">
        <v>3</v>
      </c>
      <c r="F759" s="296">
        <v>1</v>
      </c>
      <c r="G759" s="148"/>
      <c r="H759" s="45">
        <f>F759*G759</f>
        <v>0</v>
      </c>
      <c r="I759" s="320">
        <v>0</v>
      </c>
      <c r="J759" s="231">
        <f>F759+I759</f>
        <v>1</v>
      </c>
      <c r="K759" s="240">
        <f>G759*J759</f>
        <v>0</v>
      </c>
    </row>
    <row r="760" spans="3:11">
      <c r="D760" s="132"/>
      <c r="E760" s="82"/>
      <c r="F760" s="296"/>
      <c r="G760" s="77"/>
      <c r="H760" s="83"/>
    </row>
    <row r="761" spans="3:11" ht="25.5">
      <c r="C761" s="13" t="s">
        <v>125</v>
      </c>
      <c r="D761" s="132" t="s">
        <v>748</v>
      </c>
      <c r="E761" s="82" t="s">
        <v>3</v>
      </c>
      <c r="F761" s="296">
        <v>1</v>
      </c>
      <c r="G761" s="148"/>
      <c r="H761" s="45">
        <f>F761*G761</f>
        <v>0</v>
      </c>
      <c r="I761" s="320">
        <v>0</v>
      </c>
      <c r="J761" s="231">
        <f>F761+I761</f>
        <v>1</v>
      </c>
      <c r="K761" s="240">
        <f>G761*J761</f>
        <v>0</v>
      </c>
    </row>
    <row r="762" spans="3:11">
      <c r="D762" s="132"/>
      <c r="E762" s="82"/>
      <c r="F762" s="296"/>
      <c r="G762" s="148"/>
      <c r="H762" s="45"/>
    </row>
    <row r="763" spans="3:11" ht="25.5">
      <c r="C763" s="13" t="s">
        <v>127</v>
      </c>
      <c r="D763" s="132" t="s">
        <v>1129</v>
      </c>
      <c r="E763" s="82" t="s">
        <v>3</v>
      </c>
      <c r="F763" s="296">
        <v>51</v>
      </c>
      <c r="G763" s="148"/>
      <c r="H763" s="45">
        <f>F763*G763</f>
        <v>0</v>
      </c>
      <c r="I763" s="320">
        <v>0</v>
      </c>
      <c r="J763" s="231">
        <f>F763+I763</f>
        <v>51</v>
      </c>
      <c r="K763" s="240">
        <f>G763*J763</f>
        <v>0</v>
      </c>
    </row>
    <row r="764" spans="3:11">
      <c r="D764" s="132"/>
      <c r="E764" s="82"/>
      <c r="F764" s="296"/>
      <c r="G764" s="148"/>
      <c r="H764" s="45"/>
    </row>
    <row r="765" spans="3:11" ht="25.5">
      <c r="C765" s="13" t="s">
        <v>136</v>
      </c>
      <c r="D765" s="132" t="s">
        <v>1130</v>
      </c>
      <c r="E765" s="82" t="s">
        <v>3</v>
      </c>
      <c r="F765" s="296">
        <v>50</v>
      </c>
      <c r="G765" s="148"/>
      <c r="H765" s="45">
        <f>F765*G765</f>
        <v>0</v>
      </c>
      <c r="I765" s="320">
        <v>0</v>
      </c>
      <c r="J765" s="231">
        <f>F765+I765</f>
        <v>50</v>
      </c>
      <c r="K765" s="240">
        <f>G765*J765</f>
        <v>0</v>
      </c>
    </row>
    <row r="766" spans="3:11">
      <c r="D766" s="132"/>
      <c r="E766" s="82"/>
      <c r="F766" s="296"/>
      <c r="G766" s="148"/>
      <c r="H766" s="45"/>
    </row>
    <row r="767" spans="3:11">
      <c r="C767" s="13" t="s">
        <v>194</v>
      </c>
      <c r="D767" s="132" t="s">
        <v>571</v>
      </c>
      <c r="E767" s="82" t="s">
        <v>3</v>
      </c>
      <c r="F767" s="296">
        <v>49</v>
      </c>
      <c r="G767" s="148"/>
      <c r="H767" s="45">
        <f>F767*G767</f>
        <v>0</v>
      </c>
      <c r="I767" s="320">
        <v>0</v>
      </c>
      <c r="J767" s="231">
        <f>F767+I767</f>
        <v>49</v>
      </c>
      <c r="K767" s="240">
        <f>G767*J767</f>
        <v>0</v>
      </c>
    </row>
    <row r="768" spans="3:11">
      <c r="E768" s="12"/>
      <c r="F768" s="103"/>
      <c r="G768" s="118"/>
      <c r="H768" s="12"/>
    </row>
    <row r="769" spans="3:11" ht="25.5">
      <c r="C769" s="13" t="s">
        <v>579</v>
      </c>
      <c r="D769" s="132" t="s">
        <v>742</v>
      </c>
      <c r="E769" s="82" t="s">
        <v>3</v>
      </c>
      <c r="F769" s="296">
        <v>1</v>
      </c>
      <c r="G769" s="148"/>
      <c r="H769" s="45">
        <f>F769*G769</f>
        <v>0</v>
      </c>
      <c r="I769" s="320">
        <v>0</v>
      </c>
      <c r="J769" s="231">
        <f>F769+I769</f>
        <v>1</v>
      </c>
      <c r="K769" s="240">
        <f>G769*J769</f>
        <v>0</v>
      </c>
    </row>
    <row r="770" spans="3:11">
      <c r="D770" s="132"/>
      <c r="E770" s="82"/>
      <c r="F770" s="296"/>
      <c r="G770" s="148"/>
      <c r="H770" s="45"/>
    </row>
    <row r="771" spans="3:11">
      <c r="C771" s="13" t="s">
        <v>580</v>
      </c>
      <c r="D771" s="132" t="s">
        <v>747</v>
      </c>
      <c r="E771" s="82" t="s">
        <v>3</v>
      </c>
      <c r="F771" s="296">
        <v>2</v>
      </c>
      <c r="G771" s="148"/>
      <c r="H771" s="45">
        <f>F771*G771</f>
        <v>0</v>
      </c>
      <c r="I771" s="320">
        <v>0</v>
      </c>
      <c r="J771" s="231">
        <f>F771+I771</f>
        <v>2</v>
      </c>
      <c r="K771" s="240">
        <f>G771*J771</f>
        <v>0</v>
      </c>
    </row>
    <row r="772" spans="3:11">
      <c r="D772" s="132"/>
      <c r="E772" s="82"/>
      <c r="F772" s="296"/>
      <c r="G772" s="148"/>
      <c r="H772" s="45"/>
    </row>
    <row r="773" spans="3:11">
      <c r="C773" s="13" t="s">
        <v>581</v>
      </c>
      <c r="D773" s="132" t="s">
        <v>568</v>
      </c>
      <c r="E773" s="82" t="s">
        <v>3</v>
      </c>
      <c r="F773" s="296">
        <v>4</v>
      </c>
      <c r="G773" s="148"/>
      <c r="H773" s="45">
        <f>F773*G773</f>
        <v>0</v>
      </c>
      <c r="I773" s="320">
        <v>0</v>
      </c>
      <c r="J773" s="231">
        <f>F773+I773</f>
        <v>4</v>
      </c>
      <c r="K773" s="240">
        <f>G773*J773</f>
        <v>0</v>
      </c>
    </row>
    <row r="774" spans="3:11">
      <c r="D774" s="132"/>
      <c r="E774" s="82"/>
      <c r="F774" s="296"/>
      <c r="G774" s="148"/>
      <c r="H774" s="45"/>
    </row>
    <row r="775" spans="3:11">
      <c r="C775" s="13" t="s">
        <v>582</v>
      </c>
      <c r="D775" s="132" t="s">
        <v>744</v>
      </c>
      <c r="E775" s="82" t="s">
        <v>3</v>
      </c>
      <c r="F775" s="296">
        <v>9</v>
      </c>
      <c r="G775" s="148"/>
      <c r="H775" s="45">
        <f>F775*G775</f>
        <v>0</v>
      </c>
      <c r="I775" s="320">
        <v>0</v>
      </c>
      <c r="J775" s="231">
        <f>F775+I775</f>
        <v>9</v>
      </c>
      <c r="K775" s="240">
        <f>G775*J775</f>
        <v>0</v>
      </c>
    </row>
    <row r="776" spans="3:11">
      <c r="D776" s="132"/>
      <c r="E776" s="82"/>
      <c r="F776" s="296"/>
      <c r="G776" s="148"/>
      <c r="H776" s="45"/>
    </row>
    <row r="777" spans="3:11" ht="25.5">
      <c r="C777" s="13" t="s">
        <v>583</v>
      </c>
      <c r="D777" s="132" t="s">
        <v>746</v>
      </c>
      <c r="E777" s="82" t="s">
        <v>3</v>
      </c>
      <c r="F777" s="296">
        <v>7</v>
      </c>
      <c r="G777" s="148"/>
      <c r="H777" s="45">
        <f>F777*G777</f>
        <v>0</v>
      </c>
      <c r="I777" s="320">
        <v>0</v>
      </c>
      <c r="J777" s="231">
        <f>F777+I777</f>
        <v>7</v>
      </c>
      <c r="K777" s="240">
        <f>G777*J777</f>
        <v>0</v>
      </c>
    </row>
    <row r="778" spans="3:11">
      <c r="D778" s="132"/>
      <c r="E778" s="82"/>
      <c r="F778" s="296"/>
      <c r="G778" s="148"/>
      <c r="H778" s="45"/>
    </row>
    <row r="779" spans="3:11">
      <c r="C779" s="13" t="s">
        <v>584</v>
      </c>
      <c r="D779" s="132" t="s">
        <v>745</v>
      </c>
      <c r="E779" s="82" t="s">
        <v>3</v>
      </c>
      <c r="F779" s="296">
        <v>3</v>
      </c>
      <c r="G779" s="148"/>
      <c r="H779" s="45">
        <f>F779*G779</f>
        <v>0</v>
      </c>
      <c r="I779" s="320">
        <v>0</v>
      </c>
      <c r="J779" s="231">
        <f>F779+I779</f>
        <v>3</v>
      </c>
      <c r="K779" s="240">
        <f>G779*J779</f>
        <v>0</v>
      </c>
    </row>
    <row r="780" spans="3:11">
      <c r="E780" s="12"/>
      <c r="F780" s="103"/>
      <c r="G780" s="118"/>
      <c r="H780" s="12"/>
    </row>
    <row r="781" spans="3:11">
      <c r="C781" s="13" t="s">
        <v>585</v>
      </c>
      <c r="D781" s="132" t="s">
        <v>743</v>
      </c>
      <c r="E781" s="82" t="s">
        <v>3</v>
      </c>
      <c r="F781" s="296">
        <v>1</v>
      </c>
      <c r="G781" s="148"/>
      <c r="H781" s="45">
        <f>F781*G781</f>
        <v>0</v>
      </c>
      <c r="I781" s="320">
        <v>0</v>
      </c>
      <c r="J781" s="231">
        <f>F781+I781</f>
        <v>1</v>
      </c>
      <c r="K781" s="240">
        <f>G781*J781</f>
        <v>0</v>
      </c>
    </row>
    <row r="782" spans="3:11">
      <c r="D782" s="132"/>
      <c r="E782" s="82"/>
      <c r="F782" s="296"/>
      <c r="G782" s="148"/>
      <c r="H782" s="45"/>
    </row>
    <row r="783" spans="3:11" ht="25.5">
      <c r="C783" s="13" t="s">
        <v>607</v>
      </c>
      <c r="D783" s="132" t="s">
        <v>569</v>
      </c>
      <c r="E783" s="82" t="s">
        <v>3</v>
      </c>
      <c r="F783" s="296">
        <v>32</v>
      </c>
      <c r="G783" s="148"/>
      <c r="H783" s="45">
        <f>F783*G783</f>
        <v>0</v>
      </c>
      <c r="I783" s="320">
        <v>0</v>
      </c>
      <c r="J783" s="231">
        <f>F783+I783</f>
        <v>32</v>
      </c>
      <c r="K783" s="240">
        <f>G783*J783</f>
        <v>0</v>
      </c>
    </row>
    <row r="784" spans="3:11">
      <c r="D784" s="132"/>
      <c r="E784" s="82"/>
      <c r="F784" s="296"/>
      <c r="G784" s="148"/>
      <c r="H784" s="45"/>
    </row>
    <row r="785" spans="1:11" ht="25.5">
      <c r="C785" s="13" t="s">
        <v>608</v>
      </c>
      <c r="D785" s="132" t="s">
        <v>749</v>
      </c>
      <c r="E785" s="82" t="s">
        <v>7</v>
      </c>
      <c r="F785" s="296">
        <v>1</v>
      </c>
      <c r="G785" s="77"/>
      <c r="H785" s="45">
        <f>F785*G785</f>
        <v>0</v>
      </c>
      <c r="I785" s="320">
        <v>0</v>
      </c>
      <c r="J785" s="231">
        <f>F785+I785</f>
        <v>1</v>
      </c>
      <c r="K785" s="240">
        <f>G785*J785</f>
        <v>0</v>
      </c>
    </row>
    <row r="786" spans="1:11">
      <c r="D786" s="132"/>
      <c r="E786" s="82"/>
      <c r="F786" s="296"/>
      <c r="G786" s="77"/>
      <c r="H786" s="83"/>
    </row>
    <row r="787" spans="1:11">
      <c r="C787" s="13" t="s">
        <v>609</v>
      </c>
      <c r="D787" s="132" t="s">
        <v>38</v>
      </c>
      <c r="E787" s="82" t="s">
        <v>7</v>
      </c>
      <c r="F787" s="296">
        <v>1</v>
      </c>
      <c r="G787" s="77"/>
      <c r="H787" s="45">
        <f>F787*G787</f>
        <v>0</v>
      </c>
      <c r="I787" s="320">
        <v>0</v>
      </c>
      <c r="J787" s="231">
        <f>F787+I787</f>
        <v>1</v>
      </c>
      <c r="K787" s="240">
        <f>G787*J787</f>
        <v>0</v>
      </c>
    </row>
    <row r="788" spans="1:11">
      <c r="D788" s="132"/>
      <c r="E788" s="82"/>
      <c r="F788" s="296"/>
      <c r="G788" s="77"/>
      <c r="H788" s="83"/>
    </row>
    <row r="789" spans="1:11" ht="13.5" thickBot="1">
      <c r="D789" s="135" t="s">
        <v>166</v>
      </c>
      <c r="E789" s="136"/>
      <c r="F789" s="302"/>
      <c r="G789" s="138">
        <f>SUM(H719:H787)</f>
        <v>0</v>
      </c>
      <c r="H789" s="137"/>
      <c r="I789" s="325"/>
      <c r="J789" s="244">
        <f>SUM(K719:K787)</f>
        <v>0</v>
      </c>
    </row>
    <row r="790" spans="1:11" ht="13.5" thickTop="1">
      <c r="D790" s="25"/>
      <c r="E790" s="140"/>
      <c r="F790" s="288"/>
      <c r="G790" s="141"/>
      <c r="H790" s="78"/>
    </row>
    <row r="791" spans="1:11">
      <c r="A791" s="12"/>
      <c r="B791" s="13">
        <f>B718+1</f>
        <v>6</v>
      </c>
      <c r="D791" s="75" t="s">
        <v>553</v>
      </c>
      <c r="E791" s="76"/>
      <c r="F791" s="165"/>
      <c r="G791" s="77"/>
      <c r="H791" s="78"/>
    </row>
    <row r="792" spans="1:11" ht="25.5">
      <c r="A792" s="12"/>
      <c r="C792" s="13" t="s">
        <v>17</v>
      </c>
      <c r="D792" s="132" t="s">
        <v>552</v>
      </c>
      <c r="E792" s="82" t="s">
        <v>7</v>
      </c>
      <c r="F792" s="296">
        <v>1</v>
      </c>
      <c r="G792" s="77"/>
      <c r="H792" s="45">
        <f>F792*G792</f>
        <v>0</v>
      </c>
      <c r="I792" s="320">
        <v>0</v>
      </c>
      <c r="J792" s="231">
        <f>F792+I792</f>
        <v>1</v>
      </c>
      <c r="K792" s="240">
        <f>G792*J792</f>
        <v>0</v>
      </c>
    </row>
    <row r="793" spans="1:11" ht="25.5">
      <c r="A793" s="12"/>
      <c r="B793" s="12"/>
      <c r="D793" s="122" t="s">
        <v>98</v>
      </c>
      <c r="E793" s="82"/>
      <c r="F793" s="296"/>
      <c r="G793" s="77"/>
      <c r="H793" s="83"/>
    </row>
    <row r="794" spans="1:11">
      <c r="A794" s="12"/>
      <c r="B794" s="12"/>
      <c r="D794" s="122" t="s">
        <v>99</v>
      </c>
      <c r="E794" s="82"/>
      <c r="F794" s="296"/>
      <c r="G794" s="77"/>
      <c r="H794" s="83"/>
    </row>
    <row r="795" spans="1:11">
      <c r="A795" s="12"/>
      <c r="B795" s="12"/>
      <c r="D795" s="122" t="s">
        <v>100</v>
      </c>
      <c r="E795" s="82"/>
      <c r="F795" s="296"/>
      <c r="G795" s="77"/>
      <c r="H795" s="83"/>
    </row>
    <row r="796" spans="1:11">
      <c r="A796" s="12"/>
      <c r="B796" s="12"/>
      <c r="D796" s="98"/>
      <c r="E796" s="82"/>
      <c r="F796" s="296"/>
      <c r="G796" s="77"/>
      <c r="H796" s="119"/>
    </row>
    <row r="797" spans="1:11" ht="25.5">
      <c r="A797" s="12"/>
      <c r="B797" s="12"/>
      <c r="D797" s="98" t="s">
        <v>37</v>
      </c>
      <c r="E797" s="82"/>
      <c r="F797" s="296"/>
      <c r="G797" s="77"/>
      <c r="H797" s="119"/>
    </row>
    <row r="798" spans="1:11" ht="25.5">
      <c r="A798" s="12"/>
      <c r="B798" s="12"/>
      <c r="C798" s="13" t="s">
        <v>18</v>
      </c>
      <c r="D798" s="132" t="s">
        <v>1131</v>
      </c>
      <c r="E798" s="82" t="s">
        <v>3</v>
      </c>
      <c r="F798" s="296">
        <v>1</v>
      </c>
      <c r="G798" s="77"/>
      <c r="H798" s="45">
        <f>F798*G798</f>
        <v>0</v>
      </c>
      <c r="I798" s="320">
        <v>0</v>
      </c>
      <c r="J798" s="231">
        <f>F798+I798</f>
        <v>1</v>
      </c>
      <c r="K798" s="240">
        <f>G798*J798</f>
        <v>0</v>
      </c>
    </row>
    <row r="799" spans="1:11">
      <c r="A799" s="12"/>
      <c r="B799" s="12"/>
      <c r="D799" s="132"/>
      <c r="E799" s="82"/>
      <c r="F799" s="296"/>
      <c r="G799" s="77"/>
      <c r="H799" s="83"/>
    </row>
    <row r="800" spans="1:11" ht="29.45" customHeight="1">
      <c r="A800" s="12"/>
      <c r="B800" s="12"/>
      <c r="C800" s="13" t="s">
        <v>58</v>
      </c>
      <c r="D800" s="132" t="s">
        <v>1132</v>
      </c>
      <c r="E800" s="82" t="s">
        <v>3</v>
      </c>
      <c r="F800" s="296">
        <v>1</v>
      </c>
      <c r="G800" s="148"/>
      <c r="H800" s="45">
        <f>F800*G800</f>
        <v>0</v>
      </c>
      <c r="I800" s="320">
        <v>0</v>
      </c>
      <c r="J800" s="231">
        <f>F800+I800</f>
        <v>1</v>
      </c>
      <c r="K800" s="240">
        <f>G800*J800</f>
        <v>0</v>
      </c>
    </row>
    <row r="801" spans="1:11">
      <c r="A801" s="12"/>
      <c r="B801" s="12"/>
      <c r="D801" s="132"/>
      <c r="E801" s="82"/>
      <c r="F801" s="296"/>
      <c r="G801" s="77"/>
      <c r="H801" s="83"/>
    </row>
    <row r="802" spans="1:11" ht="25.5">
      <c r="A802" s="12"/>
      <c r="B802" s="12"/>
      <c r="C802" s="13" t="s">
        <v>59</v>
      </c>
      <c r="D802" s="132" t="s">
        <v>1133</v>
      </c>
      <c r="E802" s="82" t="s">
        <v>3</v>
      </c>
      <c r="F802" s="296">
        <v>1</v>
      </c>
      <c r="G802" s="77"/>
      <c r="H802" s="45">
        <f>F802*G802</f>
        <v>0</v>
      </c>
      <c r="I802" s="320">
        <v>0</v>
      </c>
      <c r="J802" s="231">
        <f>F802+I802</f>
        <v>1</v>
      </c>
      <c r="K802" s="240">
        <f>G802*J802</f>
        <v>0</v>
      </c>
    </row>
    <row r="803" spans="1:11">
      <c r="A803" s="12"/>
      <c r="B803" s="12"/>
      <c r="D803" s="132"/>
      <c r="E803" s="82"/>
      <c r="F803" s="296"/>
      <c r="G803" s="77"/>
      <c r="H803" s="83"/>
    </row>
    <row r="804" spans="1:11" ht="25.5">
      <c r="A804" s="12"/>
      <c r="B804" s="12"/>
      <c r="C804" s="13" t="s">
        <v>64</v>
      </c>
      <c r="D804" s="132" t="s">
        <v>558</v>
      </c>
      <c r="E804" s="82" t="s">
        <v>3</v>
      </c>
      <c r="F804" s="296">
        <v>3</v>
      </c>
      <c r="G804" s="77"/>
      <c r="H804" s="45">
        <f>F804*G804</f>
        <v>0</v>
      </c>
      <c r="I804" s="320">
        <v>0</v>
      </c>
      <c r="J804" s="231">
        <f>F804+I804</f>
        <v>3</v>
      </c>
      <c r="K804" s="240">
        <f>G804*J804</f>
        <v>0</v>
      </c>
    </row>
    <row r="805" spans="1:11">
      <c r="A805" s="12"/>
      <c r="B805" s="12"/>
      <c r="D805" s="132"/>
      <c r="E805" s="82"/>
      <c r="F805" s="296"/>
      <c r="G805" s="77"/>
      <c r="H805" s="83"/>
    </row>
    <row r="806" spans="1:11" ht="25.5">
      <c r="A806" s="12"/>
      <c r="B806" s="12"/>
      <c r="C806" s="13" t="s">
        <v>65</v>
      </c>
      <c r="D806" s="122" t="s">
        <v>163</v>
      </c>
      <c r="E806" s="82" t="s">
        <v>3</v>
      </c>
      <c r="F806" s="296">
        <v>1</v>
      </c>
      <c r="G806" s="77"/>
      <c r="H806" s="45">
        <f>F806*G806</f>
        <v>0</v>
      </c>
      <c r="I806" s="320">
        <v>0</v>
      </c>
      <c r="J806" s="231">
        <f>F806+I806</f>
        <v>1</v>
      </c>
      <c r="K806" s="240">
        <f>G806*J806</f>
        <v>0</v>
      </c>
    </row>
    <row r="807" spans="1:11">
      <c r="A807" s="12"/>
      <c r="B807" s="12"/>
      <c r="D807" s="132"/>
      <c r="E807" s="82"/>
      <c r="F807" s="296"/>
      <c r="G807" s="77"/>
      <c r="H807" s="83"/>
    </row>
    <row r="808" spans="1:11">
      <c r="A808" s="12"/>
      <c r="B808" s="12"/>
      <c r="C808" s="13" t="s">
        <v>66</v>
      </c>
      <c r="D808" s="132" t="s">
        <v>572</v>
      </c>
      <c r="E808" s="82" t="s">
        <v>3</v>
      </c>
      <c r="F808" s="296">
        <v>1</v>
      </c>
      <c r="G808" s="77"/>
      <c r="H808" s="45">
        <f>F808*G808</f>
        <v>0</v>
      </c>
      <c r="I808" s="320">
        <v>0</v>
      </c>
      <c r="J808" s="231">
        <f>F808+I808</f>
        <v>1</v>
      </c>
      <c r="K808" s="240">
        <f>G808*J808</f>
        <v>0</v>
      </c>
    </row>
    <row r="809" spans="1:11">
      <c r="A809" s="12"/>
      <c r="B809" s="12"/>
      <c r="D809" s="132"/>
      <c r="E809" s="82"/>
      <c r="F809" s="296"/>
      <c r="G809" s="77"/>
      <c r="H809" s="83"/>
    </row>
    <row r="810" spans="1:11" ht="25.5">
      <c r="A810" s="12"/>
      <c r="B810" s="12"/>
      <c r="C810" s="13" t="s">
        <v>67</v>
      </c>
      <c r="D810" s="132" t="s">
        <v>576</v>
      </c>
      <c r="E810" s="82" t="s">
        <v>3</v>
      </c>
      <c r="F810" s="296">
        <v>1</v>
      </c>
      <c r="G810" s="148"/>
      <c r="H810" s="45">
        <f>F810*G810</f>
        <v>0</v>
      </c>
      <c r="I810" s="320">
        <v>0</v>
      </c>
      <c r="J810" s="231">
        <f>F810+I810</f>
        <v>1</v>
      </c>
      <c r="K810" s="240">
        <f>G810*J810</f>
        <v>0</v>
      </c>
    </row>
    <row r="811" spans="1:11">
      <c r="A811" s="12"/>
      <c r="B811" s="12"/>
      <c r="D811" s="132"/>
      <c r="E811" s="82"/>
      <c r="F811" s="296"/>
      <c r="G811" s="77"/>
      <c r="H811" s="83"/>
    </row>
    <row r="812" spans="1:11" ht="25.5">
      <c r="A812" s="12"/>
      <c r="B812" s="12"/>
      <c r="C812" s="13" t="s">
        <v>68</v>
      </c>
      <c r="D812" s="132" t="s">
        <v>575</v>
      </c>
      <c r="E812" s="82" t="s">
        <v>3</v>
      </c>
      <c r="F812" s="296">
        <v>5</v>
      </c>
      <c r="G812" s="148"/>
      <c r="H812" s="45">
        <f>F812*G812</f>
        <v>0</v>
      </c>
      <c r="I812" s="320">
        <v>0</v>
      </c>
      <c r="J812" s="231">
        <f>F812+I812</f>
        <v>5</v>
      </c>
      <c r="K812" s="240">
        <f>G812*J812</f>
        <v>0</v>
      </c>
    </row>
    <row r="813" spans="1:11">
      <c r="A813" s="12"/>
      <c r="B813" s="12"/>
      <c r="D813" s="132"/>
      <c r="E813" s="82"/>
      <c r="F813" s="296"/>
      <c r="G813" s="77"/>
      <c r="H813" s="83"/>
    </row>
    <row r="814" spans="1:11" ht="25.5">
      <c r="A814" s="12"/>
      <c r="B814" s="12"/>
      <c r="C814" s="13" t="s">
        <v>69</v>
      </c>
      <c r="D814" s="132" t="s">
        <v>577</v>
      </c>
      <c r="E814" s="82" t="s">
        <v>3</v>
      </c>
      <c r="F814" s="296">
        <v>2</v>
      </c>
      <c r="G814" s="148"/>
      <c r="H814" s="45">
        <f>F814*G814</f>
        <v>0</v>
      </c>
      <c r="I814" s="320">
        <v>0</v>
      </c>
      <c r="J814" s="231">
        <f>F814+I814</f>
        <v>2</v>
      </c>
      <c r="K814" s="240">
        <f>G814*J814</f>
        <v>0</v>
      </c>
    </row>
    <row r="815" spans="1:11">
      <c r="A815" s="12"/>
      <c r="B815" s="12"/>
      <c r="D815" s="132"/>
      <c r="E815" s="82"/>
      <c r="F815" s="296"/>
      <c r="G815" s="77"/>
      <c r="H815" s="83"/>
    </row>
    <row r="816" spans="1:11" ht="25.5">
      <c r="A816" s="12"/>
      <c r="B816" s="12"/>
      <c r="C816" s="13" t="s">
        <v>70</v>
      </c>
      <c r="D816" s="132" t="s">
        <v>573</v>
      </c>
      <c r="E816" s="82" t="s">
        <v>3</v>
      </c>
      <c r="F816" s="296">
        <v>7</v>
      </c>
      <c r="G816" s="148"/>
      <c r="H816" s="45">
        <f>F816*G816</f>
        <v>0</v>
      </c>
      <c r="I816" s="320">
        <v>0</v>
      </c>
      <c r="J816" s="231">
        <f>F816+I816</f>
        <v>7</v>
      </c>
      <c r="K816" s="240">
        <f>G816*J816</f>
        <v>0</v>
      </c>
    </row>
    <row r="817" spans="1:11">
      <c r="A817" s="12"/>
      <c r="B817" s="12"/>
      <c r="E817" s="12"/>
      <c r="F817" s="103"/>
      <c r="G817" s="118"/>
      <c r="H817" s="12"/>
    </row>
    <row r="818" spans="1:11" ht="25.5">
      <c r="A818" s="12"/>
      <c r="B818" s="12"/>
      <c r="C818" s="13" t="s">
        <v>71</v>
      </c>
      <c r="D818" s="132" t="s">
        <v>574</v>
      </c>
      <c r="E818" s="82" t="s">
        <v>3</v>
      </c>
      <c r="F818" s="296">
        <v>30</v>
      </c>
      <c r="G818" s="148"/>
      <c r="H818" s="45">
        <f>F818*G818</f>
        <v>0</v>
      </c>
      <c r="I818" s="320">
        <v>0</v>
      </c>
      <c r="J818" s="231">
        <f>F818+I818</f>
        <v>30</v>
      </c>
      <c r="K818" s="240">
        <f>G818*J818</f>
        <v>0</v>
      </c>
    </row>
    <row r="819" spans="1:11">
      <c r="A819" s="12"/>
      <c r="B819" s="12"/>
      <c r="E819" s="12"/>
      <c r="F819" s="103"/>
      <c r="G819" s="118"/>
      <c r="H819" s="12"/>
    </row>
    <row r="820" spans="1:11" ht="25.5">
      <c r="A820" s="12"/>
      <c r="C820" s="13" t="s">
        <v>20</v>
      </c>
      <c r="D820" s="132" t="s">
        <v>164</v>
      </c>
      <c r="E820" s="82" t="s">
        <v>3</v>
      </c>
      <c r="F820" s="296">
        <v>1</v>
      </c>
      <c r="G820" s="77"/>
      <c r="H820" s="45">
        <f>F820*G820</f>
        <v>0</v>
      </c>
      <c r="I820" s="320">
        <v>0</v>
      </c>
      <c r="J820" s="231">
        <f>F820+I820</f>
        <v>1</v>
      </c>
      <c r="K820" s="240">
        <f>G820*J820</f>
        <v>0</v>
      </c>
    </row>
    <row r="821" spans="1:11">
      <c r="A821" s="12"/>
      <c r="D821" s="132"/>
      <c r="E821" s="82"/>
      <c r="F821" s="296"/>
      <c r="G821" s="77"/>
      <c r="H821" s="83"/>
    </row>
    <row r="822" spans="1:11" ht="25.5">
      <c r="A822" s="12"/>
      <c r="C822" s="13" t="s">
        <v>116</v>
      </c>
      <c r="D822" s="132" t="s">
        <v>132</v>
      </c>
      <c r="E822" s="82" t="s">
        <v>3</v>
      </c>
      <c r="F822" s="296">
        <v>1</v>
      </c>
      <c r="G822" s="77"/>
      <c r="H822" s="45">
        <f>F822*G822</f>
        <v>0</v>
      </c>
      <c r="I822" s="320">
        <v>0</v>
      </c>
      <c r="J822" s="231">
        <f>F822+I822</f>
        <v>1</v>
      </c>
      <c r="K822" s="240">
        <f>G822*J822</f>
        <v>0</v>
      </c>
    </row>
    <row r="823" spans="1:11">
      <c r="A823" s="12"/>
      <c r="D823" s="132"/>
      <c r="E823" s="82"/>
      <c r="F823" s="296"/>
      <c r="G823" s="77"/>
      <c r="H823" s="83"/>
    </row>
    <row r="824" spans="1:11" ht="25.5">
      <c r="A824" s="12"/>
      <c r="C824" s="13" t="s">
        <v>117</v>
      </c>
      <c r="D824" s="132" t="s">
        <v>1129</v>
      </c>
      <c r="E824" s="82" t="s">
        <v>3</v>
      </c>
      <c r="F824" s="296">
        <v>3</v>
      </c>
      <c r="G824" s="148"/>
      <c r="H824" s="45">
        <f>F824*G824</f>
        <v>0</v>
      </c>
      <c r="I824" s="320">
        <v>0</v>
      </c>
      <c r="J824" s="231">
        <f>F824+I824</f>
        <v>3</v>
      </c>
      <c r="K824" s="240">
        <f>G824*J824</f>
        <v>0</v>
      </c>
    </row>
    <row r="825" spans="1:11">
      <c r="A825" s="12"/>
      <c r="D825" s="132"/>
      <c r="E825" s="82"/>
      <c r="F825" s="296"/>
      <c r="G825" s="77"/>
      <c r="H825" s="83"/>
    </row>
    <row r="826" spans="1:11">
      <c r="A826" s="12"/>
      <c r="C826" s="13" t="s">
        <v>122</v>
      </c>
      <c r="D826" s="132" t="s">
        <v>562</v>
      </c>
      <c r="E826" s="82" t="s">
        <v>3</v>
      </c>
      <c r="F826" s="296">
        <v>1</v>
      </c>
      <c r="G826" s="148"/>
      <c r="H826" s="45">
        <f>F826*G826</f>
        <v>0</v>
      </c>
      <c r="I826" s="320">
        <v>0</v>
      </c>
      <c r="J826" s="231">
        <f>F826+I826</f>
        <v>1</v>
      </c>
      <c r="K826" s="240">
        <f>G826*J826</f>
        <v>0</v>
      </c>
    </row>
    <row r="827" spans="1:11">
      <c r="A827" s="12"/>
      <c r="D827" s="132"/>
      <c r="E827" s="82"/>
      <c r="F827" s="296"/>
      <c r="G827" s="77"/>
      <c r="H827" s="83"/>
      <c r="I827" s="320"/>
      <c r="K827" s="241"/>
    </row>
    <row r="828" spans="1:11" ht="25.5">
      <c r="A828" s="12"/>
      <c r="C828" s="13" t="s">
        <v>123</v>
      </c>
      <c r="D828" s="132" t="s">
        <v>1134</v>
      </c>
      <c r="E828" s="82" t="s">
        <v>3</v>
      </c>
      <c r="F828" s="296">
        <v>1</v>
      </c>
      <c r="G828" s="148"/>
      <c r="H828" s="45">
        <f>F828*G828</f>
        <v>0</v>
      </c>
      <c r="I828" s="320">
        <v>0</v>
      </c>
      <c r="J828" s="231">
        <f>F828+I828</f>
        <v>1</v>
      </c>
      <c r="K828" s="240">
        <f>G828*J828</f>
        <v>0</v>
      </c>
    </row>
    <row r="829" spans="1:11">
      <c r="A829" s="12"/>
      <c r="D829" s="132"/>
      <c r="E829" s="82"/>
      <c r="F829" s="296"/>
      <c r="G829" s="77"/>
      <c r="H829" s="83"/>
    </row>
    <row r="830" spans="1:11" ht="25.5">
      <c r="A830" s="12"/>
      <c r="C830" s="13" t="s">
        <v>124</v>
      </c>
      <c r="D830" s="132" t="s">
        <v>1135</v>
      </c>
      <c r="E830" s="82" t="s">
        <v>3</v>
      </c>
      <c r="F830" s="296">
        <v>1</v>
      </c>
      <c r="G830" s="148"/>
      <c r="H830" s="45">
        <f>F830*G830</f>
        <v>0</v>
      </c>
      <c r="I830" s="320">
        <v>0</v>
      </c>
      <c r="J830" s="231">
        <f>F830+I830</f>
        <v>1</v>
      </c>
      <c r="K830" s="240">
        <f>G830*J830</f>
        <v>0</v>
      </c>
    </row>
    <row r="831" spans="1:11">
      <c r="A831" s="12"/>
      <c r="D831" s="132"/>
      <c r="E831" s="82"/>
      <c r="F831" s="296"/>
      <c r="G831" s="77"/>
      <c r="H831" s="83"/>
    </row>
    <row r="832" spans="1:11" ht="25.5">
      <c r="A832" s="12"/>
      <c r="C832" s="13" t="s">
        <v>125</v>
      </c>
      <c r="D832" s="132" t="s">
        <v>1136</v>
      </c>
      <c r="E832" s="82" t="s">
        <v>3</v>
      </c>
      <c r="F832" s="296">
        <v>1</v>
      </c>
      <c r="G832" s="148"/>
      <c r="H832" s="45">
        <f>F832*G832</f>
        <v>0</v>
      </c>
      <c r="I832" s="320">
        <v>0</v>
      </c>
      <c r="J832" s="231">
        <f>F832+I832</f>
        <v>1</v>
      </c>
      <c r="K832" s="240">
        <f>G832*J832</f>
        <v>0</v>
      </c>
    </row>
    <row r="833" spans="1:11">
      <c r="A833" s="12"/>
      <c r="D833" s="132"/>
      <c r="E833" s="82"/>
      <c r="F833" s="296"/>
      <c r="G833" s="77"/>
      <c r="H833" s="83"/>
    </row>
    <row r="834" spans="1:11" ht="25.5">
      <c r="A834" s="12"/>
      <c r="C834" s="13" t="s">
        <v>127</v>
      </c>
      <c r="D834" s="132" t="s">
        <v>1137</v>
      </c>
      <c r="E834" s="82" t="s">
        <v>3</v>
      </c>
      <c r="F834" s="296">
        <v>5</v>
      </c>
      <c r="G834" s="148"/>
      <c r="H834" s="45">
        <f>F834*G834</f>
        <v>0</v>
      </c>
      <c r="I834" s="320">
        <v>0</v>
      </c>
      <c r="J834" s="231">
        <f>F834+I834</f>
        <v>5</v>
      </c>
      <c r="K834" s="240">
        <f>G834*J834</f>
        <v>0</v>
      </c>
    </row>
    <row r="835" spans="1:11">
      <c r="A835" s="12"/>
      <c r="D835" s="132"/>
      <c r="E835" s="82"/>
      <c r="F835" s="296"/>
      <c r="G835" s="77"/>
      <c r="H835" s="83"/>
    </row>
    <row r="836" spans="1:11" ht="38.25">
      <c r="A836" s="12"/>
      <c r="C836" s="13" t="s">
        <v>136</v>
      </c>
      <c r="D836" s="132" t="s">
        <v>1138</v>
      </c>
      <c r="E836" s="82" t="s">
        <v>3</v>
      </c>
      <c r="F836" s="296">
        <v>1</v>
      </c>
      <c r="G836" s="148"/>
      <c r="H836" s="45">
        <f>F836*G836</f>
        <v>0</v>
      </c>
      <c r="I836" s="320">
        <v>0</v>
      </c>
      <c r="J836" s="231">
        <f>F836+I836</f>
        <v>1</v>
      </c>
      <c r="K836" s="240">
        <f>G836*J836</f>
        <v>0</v>
      </c>
    </row>
    <row r="837" spans="1:11">
      <c r="A837" s="12"/>
      <c r="D837" s="132"/>
      <c r="E837" s="82"/>
      <c r="F837" s="296"/>
      <c r="G837" s="77"/>
      <c r="H837" s="83"/>
    </row>
    <row r="838" spans="1:11" ht="25.5">
      <c r="A838" s="12"/>
      <c r="C838" s="13" t="s">
        <v>194</v>
      </c>
      <c r="D838" s="132" t="s">
        <v>1139</v>
      </c>
      <c r="E838" s="82" t="s">
        <v>3</v>
      </c>
      <c r="F838" s="296">
        <v>7</v>
      </c>
      <c r="G838" s="148"/>
      <c r="H838" s="45">
        <f>F838*G838</f>
        <v>0</v>
      </c>
      <c r="I838" s="320">
        <v>0</v>
      </c>
      <c r="J838" s="231">
        <f>F838+I838</f>
        <v>7</v>
      </c>
      <c r="K838" s="240">
        <f>G838*J838</f>
        <v>0</v>
      </c>
    </row>
    <row r="839" spans="1:11">
      <c r="A839" s="12"/>
      <c r="D839" s="132"/>
      <c r="E839" s="82"/>
      <c r="F839" s="296"/>
      <c r="G839" s="148"/>
      <c r="H839" s="83"/>
    </row>
    <row r="840" spans="1:11" ht="38.25">
      <c r="A840" s="12"/>
      <c r="C840" s="13" t="s">
        <v>579</v>
      </c>
      <c r="D840" s="132" t="s">
        <v>1140</v>
      </c>
      <c r="E840" s="82" t="s">
        <v>3</v>
      </c>
      <c r="F840" s="296">
        <v>7</v>
      </c>
      <c r="G840" s="148"/>
      <c r="H840" s="45">
        <f>F840*G840</f>
        <v>0</v>
      </c>
      <c r="I840" s="320">
        <v>0</v>
      </c>
      <c r="J840" s="231">
        <f>F840+I840</f>
        <v>7</v>
      </c>
      <c r="K840" s="240">
        <f>G840*J840</f>
        <v>0</v>
      </c>
    </row>
    <row r="841" spans="1:11">
      <c r="A841" s="12"/>
      <c r="D841" s="132"/>
      <c r="E841" s="82"/>
      <c r="F841" s="296"/>
      <c r="G841" s="148"/>
      <c r="H841" s="45"/>
    </row>
    <row r="842" spans="1:11" ht="38.25">
      <c r="A842" s="12"/>
      <c r="C842" s="13" t="s">
        <v>580</v>
      </c>
      <c r="D842" s="132" t="s">
        <v>1141</v>
      </c>
      <c r="E842" s="82" t="s">
        <v>3</v>
      </c>
      <c r="F842" s="296">
        <v>6</v>
      </c>
      <c r="G842" s="148"/>
      <c r="H842" s="45">
        <f>F842*G842</f>
        <v>0</v>
      </c>
      <c r="I842" s="320">
        <v>0</v>
      </c>
      <c r="J842" s="231">
        <f>F842+I842</f>
        <v>6</v>
      </c>
      <c r="K842" s="240">
        <f>G842*J842</f>
        <v>0</v>
      </c>
    </row>
    <row r="843" spans="1:11">
      <c r="A843" s="12"/>
      <c r="E843" s="12"/>
      <c r="F843" s="103"/>
      <c r="G843" s="118"/>
      <c r="H843" s="12"/>
    </row>
    <row r="844" spans="1:11" ht="52.15" customHeight="1">
      <c r="A844" s="12"/>
      <c r="C844" s="13" t="s">
        <v>581</v>
      </c>
      <c r="D844" s="132" t="s">
        <v>1142</v>
      </c>
      <c r="E844" s="82" t="s">
        <v>3</v>
      </c>
      <c r="F844" s="296">
        <v>2</v>
      </c>
      <c r="G844" s="148"/>
      <c r="H844" s="45">
        <f>F844*G844</f>
        <v>0</v>
      </c>
      <c r="I844" s="320">
        <v>0</v>
      </c>
      <c r="J844" s="231">
        <f>F844+I844</f>
        <v>2</v>
      </c>
      <c r="K844" s="240">
        <f>G844*J844</f>
        <v>0</v>
      </c>
    </row>
    <row r="845" spans="1:11">
      <c r="A845" s="12"/>
      <c r="D845" s="132"/>
      <c r="E845" s="82"/>
      <c r="F845" s="296"/>
      <c r="G845" s="148"/>
      <c r="H845" s="45"/>
    </row>
    <row r="846" spans="1:11" ht="38.25">
      <c r="A846" s="12"/>
      <c r="C846" s="13" t="s">
        <v>582</v>
      </c>
      <c r="D846" s="132" t="s">
        <v>1143</v>
      </c>
      <c r="E846" s="82" t="s">
        <v>3</v>
      </c>
      <c r="F846" s="296">
        <v>1</v>
      </c>
      <c r="G846" s="148"/>
      <c r="H846" s="45">
        <f>F846*G846</f>
        <v>0</v>
      </c>
      <c r="I846" s="320">
        <v>0</v>
      </c>
      <c r="J846" s="231">
        <f>F846+I846</f>
        <v>1</v>
      </c>
      <c r="K846" s="240">
        <f>G846*J846</f>
        <v>0</v>
      </c>
    </row>
    <row r="847" spans="1:11">
      <c r="A847" s="12"/>
      <c r="D847" s="132"/>
      <c r="E847" s="82"/>
      <c r="F847" s="296"/>
      <c r="G847" s="148"/>
      <c r="H847" s="45"/>
    </row>
    <row r="848" spans="1:11" ht="25.5">
      <c r="A848" s="12"/>
      <c r="C848" s="13" t="s">
        <v>583</v>
      </c>
      <c r="D848" s="132" t="s">
        <v>1144</v>
      </c>
      <c r="E848" s="82" t="s">
        <v>3</v>
      </c>
      <c r="F848" s="296">
        <v>29</v>
      </c>
      <c r="G848" s="148"/>
      <c r="H848" s="45">
        <f>F848*G848</f>
        <v>0</v>
      </c>
      <c r="I848" s="320">
        <v>0</v>
      </c>
      <c r="J848" s="231">
        <f>F848+I848</f>
        <v>29</v>
      </c>
      <c r="K848" s="240">
        <f>G848*J848</f>
        <v>0</v>
      </c>
    </row>
    <row r="849" spans="1:11">
      <c r="A849" s="12"/>
      <c r="D849" s="132"/>
      <c r="E849" s="82"/>
      <c r="F849" s="296"/>
      <c r="G849" s="148"/>
      <c r="H849" s="45"/>
    </row>
    <row r="850" spans="1:11">
      <c r="A850" s="12"/>
      <c r="C850" s="13" t="s">
        <v>584</v>
      </c>
      <c r="D850" s="132" t="s">
        <v>38</v>
      </c>
      <c r="E850" s="82" t="s">
        <v>7</v>
      </c>
      <c r="F850" s="296">
        <v>1</v>
      </c>
      <c r="G850" s="77"/>
      <c r="H850" s="45">
        <f>F850*G850</f>
        <v>0</v>
      </c>
      <c r="I850" s="320">
        <v>0</v>
      </c>
      <c r="J850" s="231">
        <f>F850+I850</f>
        <v>1</v>
      </c>
      <c r="K850" s="240">
        <f>G850*J850</f>
        <v>0</v>
      </c>
    </row>
    <row r="851" spans="1:11">
      <c r="A851" s="12"/>
      <c r="D851" s="132"/>
      <c r="E851" s="82"/>
      <c r="F851" s="296"/>
      <c r="G851" s="77"/>
      <c r="H851" s="83"/>
    </row>
    <row r="852" spans="1:11" ht="13.5" thickBot="1">
      <c r="A852" s="12"/>
      <c r="D852" s="135" t="s">
        <v>554</v>
      </c>
      <c r="E852" s="136"/>
      <c r="F852" s="302"/>
      <c r="G852" s="138">
        <f>SUM(H792:H850)</f>
        <v>0</v>
      </c>
      <c r="H852" s="137"/>
      <c r="I852" s="325"/>
      <c r="J852" s="244">
        <f>SUM(K792:K850)</f>
        <v>0</v>
      </c>
    </row>
    <row r="853" spans="1:11" ht="13.5" thickTop="1">
      <c r="A853" s="12"/>
      <c r="D853" s="145"/>
      <c r="E853" s="146"/>
      <c r="F853" s="303"/>
      <c r="G853" s="147"/>
      <c r="H853" s="149"/>
    </row>
    <row r="854" spans="1:11">
      <c r="A854" s="12"/>
      <c r="B854" s="13">
        <f>B791+1</f>
        <v>7</v>
      </c>
      <c r="D854" s="75" t="s">
        <v>556</v>
      </c>
      <c r="E854" s="76"/>
      <c r="F854" s="165"/>
      <c r="G854" s="77"/>
      <c r="H854" s="78"/>
    </row>
    <row r="855" spans="1:11" ht="25.5">
      <c r="A855" s="12"/>
      <c r="C855" s="13" t="s">
        <v>17</v>
      </c>
      <c r="D855" s="132" t="s">
        <v>555</v>
      </c>
      <c r="E855" s="82" t="s">
        <v>7</v>
      </c>
      <c r="F855" s="296">
        <v>1</v>
      </c>
      <c r="G855" s="77"/>
      <c r="H855" s="45">
        <f>F855*G855</f>
        <v>0</v>
      </c>
      <c r="I855" s="320">
        <v>0</v>
      </c>
      <c r="J855" s="231">
        <f>F855+I855</f>
        <v>1</v>
      </c>
      <c r="K855" s="240">
        <f>G855*J855</f>
        <v>0</v>
      </c>
    </row>
    <row r="856" spans="1:11" ht="25.5">
      <c r="A856" s="12"/>
      <c r="B856" s="12"/>
      <c r="D856" s="122" t="s">
        <v>98</v>
      </c>
      <c r="E856" s="82"/>
      <c r="F856" s="296"/>
      <c r="G856" s="77"/>
      <c r="H856" s="83"/>
    </row>
    <row r="857" spans="1:11">
      <c r="A857" s="12"/>
      <c r="B857" s="12"/>
      <c r="D857" s="122" t="s">
        <v>99</v>
      </c>
      <c r="E857" s="82"/>
      <c r="F857" s="296"/>
      <c r="G857" s="77"/>
      <c r="H857" s="83"/>
    </row>
    <row r="858" spans="1:11">
      <c r="A858" s="12"/>
      <c r="B858" s="12"/>
      <c r="D858" s="122" t="s">
        <v>100</v>
      </c>
      <c r="E858" s="82"/>
      <c r="F858" s="296"/>
      <c r="G858" s="77"/>
      <c r="H858" s="83"/>
    </row>
    <row r="859" spans="1:11">
      <c r="A859" s="12"/>
      <c r="B859" s="12"/>
      <c r="D859" s="98"/>
      <c r="E859" s="82"/>
      <c r="F859" s="296"/>
      <c r="G859" s="77"/>
      <c r="H859" s="119"/>
    </row>
    <row r="860" spans="1:11" ht="25.5">
      <c r="A860" s="12"/>
      <c r="B860" s="12"/>
      <c r="D860" s="98" t="s">
        <v>37</v>
      </c>
      <c r="E860" s="82"/>
      <c r="F860" s="296"/>
      <c r="G860" s="77"/>
      <c r="H860" s="119"/>
    </row>
    <row r="861" spans="1:11" ht="25.5">
      <c r="A861" s="12"/>
      <c r="B861" s="12"/>
      <c r="C861" s="13" t="s">
        <v>18</v>
      </c>
      <c r="D861" s="132" t="s">
        <v>1145</v>
      </c>
      <c r="E861" s="82" t="s">
        <v>3</v>
      </c>
      <c r="F861" s="296">
        <v>1</v>
      </c>
      <c r="G861" s="77"/>
      <c r="H861" s="45">
        <f>F861*G861</f>
        <v>0</v>
      </c>
      <c r="I861" s="320">
        <v>0</v>
      </c>
      <c r="J861" s="231">
        <f>F861+I861</f>
        <v>1</v>
      </c>
      <c r="K861" s="240">
        <f>G861*J861</f>
        <v>0</v>
      </c>
    </row>
    <row r="862" spans="1:11">
      <c r="A862" s="12"/>
      <c r="B862" s="12"/>
      <c r="D862" s="132"/>
      <c r="E862" s="82"/>
      <c r="F862" s="296"/>
      <c r="G862" s="77"/>
      <c r="H862" s="83"/>
    </row>
    <row r="863" spans="1:11" ht="38.25">
      <c r="A863" s="12"/>
      <c r="B863" s="12"/>
      <c r="C863" s="13" t="s">
        <v>58</v>
      </c>
      <c r="D863" s="132" t="s">
        <v>1132</v>
      </c>
      <c r="E863" s="82" t="s">
        <v>3</v>
      </c>
      <c r="F863" s="296">
        <v>1</v>
      </c>
      <c r="G863" s="148"/>
      <c r="H863" s="45">
        <f>F863*G863</f>
        <v>0</v>
      </c>
      <c r="I863" s="320">
        <v>0</v>
      </c>
      <c r="J863" s="231">
        <f>F863+I863</f>
        <v>1</v>
      </c>
      <c r="K863" s="240">
        <f>G863*J863</f>
        <v>0</v>
      </c>
    </row>
    <row r="864" spans="1:11">
      <c r="A864" s="12"/>
      <c r="B864" s="12"/>
      <c r="D864" s="132"/>
      <c r="E864" s="82"/>
      <c r="F864" s="296"/>
      <c r="G864" s="77"/>
      <c r="H864" s="83"/>
    </row>
    <row r="865" spans="1:11" ht="25.5">
      <c r="A865" s="12"/>
      <c r="B865" s="12"/>
      <c r="C865" s="13" t="s">
        <v>59</v>
      </c>
      <c r="D865" s="132" t="s">
        <v>1133</v>
      </c>
      <c r="E865" s="82" t="s">
        <v>3</v>
      </c>
      <c r="F865" s="296">
        <v>1</v>
      </c>
      <c r="G865" s="77"/>
      <c r="H865" s="45">
        <f>F865*G865</f>
        <v>0</v>
      </c>
      <c r="I865" s="320">
        <v>0</v>
      </c>
      <c r="J865" s="231">
        <f>F865+I865</f>
        <v>1</v>
      </c>
      <c r="K865" s="240">
        <f>G865*J865</f>
        <v>0</v>
      </c>
    </row>
    <row r="866" spans="1:11">
      <c r="A866" s="12"/>
      <c r="B866" s="12"/>
      <c r="D866" s="132"/>
      <c r="E866" s="82"/>
      <c r="F866" s="296"/>
      <c r="G866" s="77"/>
      <c r="H866" s="83"/>
    </row>
    <row r="867" spans="1:11" ht="25.5">
      <c r="A867" s="12"/>
      <c r="B867" s="12"/>
      <c r="C867" s="13" t="s">
        <v>64</v>
      </c>
      <c r="D867" s="132" t="s">
        <v>558</v>
      </c>
      <c r="E867" s="82" t="s">
        <v>3</v>
      </c>
      <c r="F867" s="296">
        <v>3</v>
      </c>
      <c r="G867" s="77"/>
      <c r="H867" s="45">
        <f>F867*G867</f>
        <v>0</v>
      </c>
      <c r="I867" s="320">
        <v>0</v>
      </c>
      <c r="J867" s="231">
        <f>F867+I867</f>
        <v>3</v>
      </c>
      <c r="K867" s="240">
        <f>G867*J867</f>
        <v>0</v>
      </c>
    </row>
    <row r="868" spans="1:11">
      <c r="A868" s="12"/>
      <c r="B868" s="12"/>
      <c r="D868" s="132"/>
      <c r="E868" s="82"/>
      <c r="F868" s="296"/>
      <c r="G868" s="77"/>
      <c r="H868" s="83"/>
    </row>
    <row r="869" spans="1:11" ht="25.5">
      <c r="A869" s="12"/>
      <c r="B869" s="12"/>
      <c r="C869" s="13" t="s">
        <v>65</v>
      </c>
      <c r="D869" s="122" t="s">
        <v>163</v>
      </c>
      <c r="E869" s="82" t="s">
        <v>3</v>
      </c>
      <c r="F869" s="296">
        <v>1</v>
      </c>
      <c r="G869" s="77"/>
      <c r="H869" s="45">
        <f>F869*G869</f>
        <v>0</v>
      </c>
      <c r="I869" s="320">
        <v>0</v>
      </c>
      <c r="J869" s="231">
        <f>F869+I869</f>
        <v>1</v>
      </c>
      <c r="K869" s="240">
        <f>G869*J869</f>
        <v>0</v>
      </c>
    </row>
    <row r="870" spans="1:11">
      <c r="A870" s="12"/>
      <c r="B870" s="12"/>
      <c r="D870" s="132"/>
      <c r="E870" s="82"/>
      <c r="F870" s="296"/>
      <c r="G870" s="77"/>
      <c r="H870" s="83"/>
    </row>
    <row r="871" spans="1:11">
      <c r="A871" s="12"/>
      <c r="C871" s="13" t="s">
        <v>66</v>
      </c>
      <c r="D871" s="132" t="s">
        <v>572</v>
      </c>
      <c r="E871" s="82" t="s">
        <v>3</v>
      </c>
      <c r="F871" s="296">
        <v>1</v>
      </c>
      <c r="G871" s="77"/>
      <c r="H871" s="45">
        <f>F871*G871</f>
        <v>0</v>
      </c>
      <c r="I871" s="320">
        <v>0</v>
      </c>
      <c r="J871" s="231">
        <f>F871+I871</f>
        <v>1</v>
      </c>
      <c r="K871" s="240">
        <f>G871*J871</f>
        <v>0</v>
      </c>
    </row>
    <row r="872" spans="1:11">
      <c r="A872" s="12"/>
      <c r="D872" s="132"/>
      <c r="E872" s="82"/>
      <c r="F872" s="296"/>
      <c r="G872" s="77"/>
      <c r="H872" s="45"/>
    </row>
    <row r="873" spans="1:11" ht="25.5">
      <c r="A873" s="12"/>
      <c r="C873" s="13" t="s">
        <v>67</v>
      </c>
      <c r="D873" s="132" t="s">
        <v>574</v>
      </c>
      <c r="E873" s="82" t="s">
        <v>3</v>
      </c>
      <c r="F873" s="296">
        <v>2</v>
      </c>
      <c r="G873" s="148"/>
      <c r="H873" s="45">
        <f>F873*G873</f>
        <v>0</v>
      </c>
      <c r="I873" s="320">
        <v>0</v>
      </c>
      <c r="J873" s="231">
        <f>F873+I873</f>
        <v>2</v>
      </c>
      <c r="K873" s="240">
        <f>G873*J873</f>
        <v>0</v>
      </c>
    </row>
    <row r="874" spans="1:11">
      <c r="A874" s="12"/>
      <c r="D874" s="132"/>
      <c r="E874" s="82"/>
      <c r="F874" s="296"/>
      <c r="G874" s="77"/>
      <c r="H874" s="83"/>
    </row>
    <row r="875" spans="1:11" ht="25.5">
      <c r="A875" s="12"/>
      <c r="C875" s="13" t="s">
        <v>68</v>
      </c>
      <c r="D875" s="132" t="s">
        <v>164</v>
      </c>
      <c r="E875" s="82" t="s">
        <v>3</v>
      </c>
      <c r="F875" s="296">
        <v>1</v>
      </c>
      <c r="G875" s="77"/>
      <c r="H875" s="45">
        <f>F875*G875</f>
        <v>0</v>
      </c>
      <c r="I875" s="320">
        <v>0</v>
      </c>
      <c r="J875" s="231">
        <f>F875+I875</f>
        <v>1</v>
      </c>
      <c r="K875" s="240">
        <f>G875*J875</f>
        <v>0</v>
      </c>
    </row>
    <row r="876" spans="1:11">
      <c r="A876" s="12"/>
      <c r="D876" s="132"/>
      <c r="E876" s="82"/>
      <c r="F876" s="296"/>
      <c r="G876" s="77"/>
      <c r="H876" s="83"/>
    </row>
    <row r="877" spans="1:11" ht="25.5">
      <c r="A877" s="12"/>
      <c r="C877" s="13" t="s">
        <v>69</v>
      </c>
      <c r="D877" s="132" t="s">
        <v>132</v>
      </c>
      <c r="E877" s="82" t="s">
        <v>3</v>
      </c>
      <c r="F877" s="296">
        <v>1</v>
      </c>
      <c r="G877" s="77"/>
      <c r="H877" s="45">
        <f>F877*G877</f>
        <v>0</v>
      </c>
      <c r="I877" s="320">
        <v>0</v>
      </c>
      <c r="J877" s="231">
        <f>F877+I877</f>
        <v>1</v>
      </c>
      <c r="K877" s="240">
        <f>G877*J877</f>
        <v>0</v>
      </c>
    </row>
    <row r="878" spans="1:11">
      <c r="A878" s="12"/>
      <c r="D878" s="132"/>
      <c r="E878" s="82"/>
      <c r="F878" s="296"/>
      <c r="G878" s="77"/>
      <c r="H878" s="83"/>
    </row>
    <row r="879" spans="1:11" ht="25.5">
      <c r="A879" s="12"/>
      <c r="C879" s="13" t="s">
        <v>70</v>
      </c>
      <c r="D879" s="132" t="s">
        <v>1129</v>
      </c>
      <c r="E879" s="82" t="s">
        <v>3</v>
      </c>
      <c r="F879" s="296">
        <v>3</v>
      </c>
      <c r="G879" s="148"/>
      <c r="H879" s="45">
        <f>F879*G879</f>
        <v>0</v>
      </c>
      <c r="I879" s="320">
        <v>0</v>
      </c>
      <c r="J879" s="231">
        <f>F879+I879</f>
        <v>3</v>
      </c>
      <c r="K879" s="240">
        <f>G879*J879</f>
        <v>0</v>
      </c>
    </row>
    <row r="880" spans="1:11">
      <c r="A880" s="12"/>
      <c r="D880" s="132"/>
      <c r="E880" s="82"/>
      <c r="F880" s="296"/>
      <c r="G880" s="77"/>
      <c r="H880" s="83"/>
    </row>
    <row r="881" spans="1:11">
      <c r="A881" s="12"/>
      <c r="C881" s="13" t="s">
        <v>71</v>
      </c>
      <c r="D881" s="132" t="s">
        <v>563</v>
      </c>
      <c r="E881" s="82" t="s">
        <v>3</v>
      </c>
      <c r="F881" s="296">
        <v>1</v>
      </c>
      <c r="G881" s="148"/>
      <c r="H881" s="45">
        <f>F881*G881</f>
        <v>0</v>
      </c>
      <c r="I881" s="320">
        <v>0</v>
      </c>
      <c r="J881" s="231">
        <f>F881+I881</f>
        <v>1</v>
      </c>
      <c r="K881" s="240">
        <f>G881*J881</f>
        <v>0</v>
      </c>
    </row>
    <row r="882" spans="1:11">
      <c r="A882" s="12"/>
      <c r="D882" s="132"/>
      <c r="E882" s="82"/>
      <c r="F882" s="296"/>
      <c r="G882" s="77"/>
      <c r="H882" s="83"/>
    </row>
    <row r="883" spans="1:11" ht="25.5">
      <c r="A883" s="12"/>
      <c r="C883" s="13" t="s">
        <v>20</v>
      </c>
      <c r="D883" s="132" t="s">
        <v>1137</v>
      </c>
      <c r="E883" s="82" t="s">
        <v>3</v>
      </c>
      <c r="F883" s="296">
        <v>2</v>
      </c>
      <c r="G883" s="148"/>
      <c r="H883" s="45">
        <f>F883*G883</f>
        <v>0</v>
      </c>
      <c r="I883" s="320">
        <v>0</v>
      </c>
      <c r="J883" s="231">
        <f>F883+I883</f>
        <v>2</v>
      </c>
      <c r="K883" s="240">
        <f>G883*J883</f>
        <v>0</v>
      </c>
    </row>
    <row r="884" spans="1:11">
      <c r="A884" s="12"/>
      <c r="D884" s="132"/>
      <c r="E884" s="82"/>
      <c r="F884" s="296"/>
      <c r="G884" s="77"/>
      <c r="H884" s="83"/>
    </row>
    <row r="885" spans="1:11" ht="25.5">
      <c r="A885" s="12"/>
      <c r="C885" s="13" t="s">
        <v>116</v>
      </c>
      <c r="D885" s="132" t="s">
        <v>1139</v>
      </c>
      <c r="E885" s="82" t="s">
        <v>3</v>
      </c>
      <c r="F885" s="296">
        <v>2</v>
      </c>
      <c r="G885" s="148"/>
      <c r="H885" s="45">
        <f>F885*G885</f>
        <v>0</v>
      </c>
      <c r="I885" s="320">
        <v>0</v>
      </c>
      <c r="J885" s="231">
        <f>F885+I885</f>
        <v>2</v>
      </c>
      <c r="K885" s="240">
        <f>G885*J885</f>
        <v>0</v>
      </c>
    </row>
    <row r="886" spans="1:11">
      <c r="A886" s="12"/>
      <c r="D886" s="132"/>
      <c r="E886" s="82"/>
      <c r="F886" s="296"/>
      <c r="G886" s="148"/>
      <c r="H886" s="83"/>
    </row>
    <row r="887" spans="1:11" ht="38.25">
      <c r="A887" s="12"/>
      <c r="C887" s="13" t="s">
        <v>117</v>
      </c>
      <c r="D887" s="132" t="s">
        <v>1140</v>
      </c>
      <c r="E887" s="82" t="s">
        <v>3</v>
      </c>
      <c r="F887" s="296">
        <v>2</v>
      </c>
      <c r="G887" s="148"/>
      <c r="H887" s="45">
        <f>F887*G887</f>
        <v>0</v>
      </c>
      <c r="I887" s="320">
        <v>0</v>
      </c>
      <c r="J887" s="231">
        <f>F887+I887</f>
        <v>2</v>
      </c>
      <c r="K887" s="240">
        <f>G887*J887</f>
        <v>0</v>
      </c>
    </row>
    <row r="888" spans="1:11">
      <c r="A888" s="12"/>
      <c r="D888" s="132"/>
      <c r="E888" s="82"/>
      <c r="F888" s="296"/>
      <c r="G888" s="77"/>
      <c r="H888" s="83"/>
    </row>
    <row r="889" spans="1:11" ht="38.25">
      <c r="A889" s="12"/>
      <c r="C889" s="13" t="s">
        <v>122</v>
      </c>
      <c r="D889" s="132" t="s">
        <v>1141</v>
      </c>
      <c r="E889" s="82" t="s">
        <v>3</v>
      </c>
      <c r="F889" s="296">
        <v>2</v>
      </c>
      <c r="G889" s="148"/>
      <c r="H889" s="45">
        <f>F889*G889</f>
        <v>0</v>
      </c>
      <c r="I889" s="320">
        <v>0</v>
      </c>
      <c r="J889" s="231">
        <f>F889+I889</f>
        <v>2</v>
      </c>
      <c r="K889" s="240">
        <f>G889*J889</f>
        <v>0</v>
      </c>
    </row>
    <row r="890" spans="1:11">
      <c r="A890" s="12"/>
      <c r="D890" s="132"/>
      <c r="E890" s="82"/>
      <c r="F890" s="296"/>
      <c r="G890" s="77"/>
      <c r="H890" s="83"/>
    </row>
    <row r="891" spans="1:11" ht="25.5">
      <c r="A891" s="12"/>
      <c r="C891" s="13" t="s">
        <v>123</v>
      </c>
      <c r="D891" s="132" t="s">
        <v>1144</v>
      </c>
      <c r="E891" s="82" t="s">
        <v>3</v>
      </c>
      <c r="F891" s="296">
        <v>2</v>
      </c>
      <c r="G891" s="148"/>
      <c r="H891" s="45">
        <f>F891*G891</f>
        <v>0</v>
      </c>
      <c r="I891" s="320">
        <v>0</v>
      </c>
      <c r="J891" s="231">
        <f>F891+I891</f>
        <v>2</v>
      </c>
      <c r="K891" s="240">
        <f>G891*J891</f>
        <v>0</v>
      </c>
    </row>
    <row r="892" spans="1:11">
      <c r="A892" s="12"/>
      <c r="D892" s="132"/>
      <c r="E892" s="82"/>
      <c r="F892" s="296"/>
      <c r="G892" s="77"/>
      <c r="H892" s="83"/>
    </row>
    <row r="893" spans="1:11" ht="25.5">
      <c r="A893" s="12"/>
      <c r="C893" s="13" t="s">
        <v>124</v>
      </c>
      <c r="D893" s="132" t="s">
        <v>1129</v>
      </c>
      <c r="E893" s="82" t="s">
        <v>3</v>
      </c>
      <c r="F893" s="296">
        <v>4</v>
      </c>
      <c r="G893" s="148"/>
      <c r="H893" s="45">
        <f>F893*G893</f>
        <v>0</v>
      </c>
      <c r="I893" s="320">
        <v>0</v>
      </c>
      <c r="J893" s="231">
        <f>F893+I893</f>
        <v>4</v>
      </c>
      <c r="K893" s="240">
        <f>G893*J893</f>
        <v>0</v>
      </c>
    </row>
    <row r="894" spans="1:11">
      <c r="A894" s="12"/>
      <c r="D894" s="132"/>
      <c r="E894" s="82"/>
      <c r="F894" s="296"/>
      <c r="G894" s="148"/>
      <c r="H894" s="45"/>
    </row>
    <row r="895" spans="1:11" ht="25.5">
      <c r="A895" s="12"/>
      <c r="C895" s="13" t="s">
        <v>125</v>
      </c>
      <c r="D895" s="132" t="s">
        <v>1130</v>
      </c>
      <c r="E895" s="82" t="s">
        <v>3</v>
      </c>
      <c r="F895" s="296">
        <v>4</v>
      </c>
      <c r="G895" s="148"/>
      <c r="H895" s="45">
        <f>F895*G895</f>
        <v>0</v>
      </c>
      <c r="I895" s="320">
        <v>0</v>
      </c>
      <c r="J895" s="231">
        <f>F895+I895</f>
        <v>4</v>
      </c>
      <c r="K895" s="240">
        <f>G895*J895</f>
        <v>0</v>
      </c>
    </row>
    <row r="896" spans="1:11">
      <c r="A896" s="12"/>
      <c r="D896" s="132"/>
      <c r="E896" s="82"/>
      <c r="F896" s="296"/>
      <c r="G896" s="148"/>
      <c r="H896" s="45"/>
    </row>
    <row r="897" spans="1:11">
      <c r="A897" s="12"/>
      <c r="C897" s="13" t="s">
        <v>127</v>
      </c>
      <c r="D897" s="132" t="s">
        <v>571</v>
      </c>
      <c r="E897" s="82" t="s">
        <v>3</v>
      </c>
      <c r="F897" s="296">
        <v>4</v>
      </c>
      <c r="G897" s="148"/>
      <c r="H897" s="45">
        <f>F897*G897</f>
        <v>0</v>
      </c>
      <c r="I897" s="320">
        <v>0</v>
      </c>
      <c r="J897" s="231">
        <f>F897+I897</f>
        <v>4</v>
      </c>
      <c r="K897" s="240">
        <f>G897*J897</f>
        <v>0</v>
      </c>
    </row>
    <row r="898" spans="1:11">
      <c r="A898" s="12"/>
      <c r="D898" s="132"/>
      <c r="E898" s="82"/>
      <c r="F898" s="296"/>
      <c r="G898" s="77"/>
      <c r="H898" s="83"/>
    </row>
    <row r="899" spans="1:11">
      <c r="A899" s="12"/>
      <c r="C899" s="13" t="s">
        <v>136</v>
      </c>
      <c r="D899" s="132" t="s">
        <v>38</v>
      </c>
      <c r="E899" s="82" t="s">
        <v>7</v>
      </c>
      <c r="F899" s="296">
        <v>1</v>
      </c>
      <c r="G899" s="77"/>
      <c r="H899" s="45">
        <f>F899*G899</f>
        <v>0</v>
      </c>
      <c r="I899" s="320">
        <v>0</v>
      </c>
      <c r="J899" s="231">
        <f>F899+I899</f>
        <v>1</v>
      </c>
      <c r="K899" s="240">
        <f>G899*J899</f>
        <v>0</v>
      </c>
    </row>
    <row r="900" spans="1:11">
      <c r="A900" s="12"/>
      <c r="D900" s="132"/>
      <c r="E900" s="82"/>
      <c r="F900" s="296"/>
      <c r="G900" s="77"/>
      <c r="H900" s="83"/>
    </row>
    <row r="901" spans="1:11" ht="13.5" thickBot="1">
      <c r="A901" s="12"/>
      <c r="D901" s="135" t="s">
        <v>557</v>
      </c>
      <c r="E901" s="136"/>
      <c r="F901" s="302"/>
      <c r="G901" s="138">
        <f>SUM(H855:H899)</f>
        <v>0</v>
      </c>
      <c r="H901" s="137"/>
      <c r="I901" s="325"/>
      <c r="J901" s="244">
        <f>SUM(K855:K899)</f>
        <v>0</v>
      </c>
    </row>
    <row r="902" spans="1:11" ht="13.5" thickTop="1">
      <c r="A902" s="12"/>
      <c r="D902" s="145"/>
      <c r="E902" s="146"/>
      <c r="F902" s="303"/>
      <c r="G902" s="147"/>
      <c r="H902" s="149"/>
    </row>
    <row r="903" spans="1:11">
      <c r="D903" s="98"/>
      <c r="E903" s="82"/>
      <c r="F903" s="296"/>
      <c r="G903" s="77"/>
      <c r="H903" s="150"/>
    </row>
    <row r="904" spans="1:11">
      <c r="A904" s="12"/>
      <c r="B904" s="13">
        <f>+B854+1</f>
        <v>8</v>
      </c>
      <c r="D904" s="75" t="s">
        <v>519</v>
      </c>
      <c r="E904" s="76"/>
      <c r="F904" s="165"/>
      <c r="G904" s="77"/>
      <c r="H904" s="78"/>
    </row>
    <row r="905" spans="1:11" ht="25.5">
      <c r="A905" s="12"/>
      <c r="C905" s="13" t="s">
        <v>17</v>
      </c>
      <c r="D905" s="132" t="s">
        <v>180</v>
      </c>
      <c r="E905" s="82" t="s">
        <v>7</v>
      </c>
      <c r="F905" s="296">
        <v>1</v>
      </c>
      <c r="G905" s="77"/>
      <c r="H905" s="45">
        <f>F905*G905</f>
        <v>0</v>
      </c>
      <c r="I905" s="320">
        <v>0</v>
      </c>
      <c r="J905" s="231">
        <f>F905+I905</f>
        <v>1</v>
      </c>
      <c r="K905" s="240">
        <f>G905*J905</f>
        <v>0</v>
      </c>
    </row>
    <row r="906" spans="1:11" ht="25.5">
      <c r="A906" s="12"/>
      <c r="D906" s="122" t="s">
        <v>98</v>
      </c>
      <c r="E906" s="133"/>
      <c r="F906" s="134"/>
      <c r="G906" s="77"/>
      <c r="H906" s="45"/>
    </row>
    <row r="907" spans="1:11">
      <c r="A907" s="12"/>
      <c r="D907" s="122" t="s">
        <v>99</v>
      </c>
      <c r="E907" s="133"/>
      <c r="F907" s="134"/>
      <c r="G907" s="77"/>
      <c r="H907" s="45"/>
    </row>
    <row r="908" spans="1:11">
      <c r="A908" s="12"/>
      <c r="D908" s="122" t="s">
        <v>100</v>
      </c>
      <c r="E908" s="133"/>
      <c r="F908" s="134"/>
      <c r="G908" s="77"/>
      <c r="H908" s="45"/>
    </row>
    <row r="909" spans="1:11">
      <c r="A909" s="12"/>
      <c r="D909" s="122"/>
      <c r="E909" s="133"/>
      <c r="F909" s="134"/>
      <c r="G909" s="77"/>
      <c r="H909" s="45"/>
    </row>
    <row r="910" spans="1:11" ht="25.5">
      <c r="A910" s="12"/>
      <c r="D910" s="98" t="s">
        <v>37</v>
      </c>
      <c r="E910" s="133"/>
      <c r="F910" s="134"/>
      <c r="G910" s="77"/>
      <c r="H910" s="45"/>
    </row>
    <row r="911" spans="1:11" ht="25.5">
      <c r="A911" s="12"/>
      <c r="C911" s="13" t="s">
        <v>18</v>
      </c>
      <c r="D911" s="132" t="s">
        <v>1146</v>
      </c>
      <c r="E911" s="82" t="s">
        <v>3</v>
      </c>
      <c r="F911" s="296">
        <v>1</v>
      </c>
      <c r="G911" s="77"/>
      <c r="H911" s="45">
        <f>F911*G911</f>
        <v>0</v>
      </c>
      <c r="I911" s="320">
        <v>0</v>
      </c>
      <c r="J911" s="231">
        <f>F911+I911</f>
        <v>1</v>
      </c>
      <c r="K911" s="240">
        <f>G911*J911</f>
        <v>0</v>
      </c>
    </row>
    <row r="912" spans="1:11">
      <c r="A912" s="12"/>
      <c r="D912" s="132"/>
      <c r="E912" s="82"/>
      <c r="F912" s="296"/>
      <c r="G912" s="77"/>
      <c r="H912" s="83"/>
    </row>
    <row r="913" spans="1:11" ht="92.45" customHeight="1">
      <c r="A913" s="12"/>
      <c r="C913" s="13" t="s">
        <v>58</v>
      </c>
      <c r="D913" s="142" t="s">
        <v>336</v>
      </c>
      <c r="E913" s="143" t="s">
        <v>3</v>
      </c>
      <c r="F913" s="296">
        <v>1</v>
      </c>
      <c r="G913" s="144"/>
      <c r="H913" s="45">
        <f>F913*G913</f>
        <v>0</v>
      </c>
      <c r="I913" s="320">
        <v>0</v>
      </c>
      <c r="J913" s="231">
        <f>F913+I913</f>
        <v>1</v>
      </c>
      <c r="K913" s="240">
        <f>G913*J913</f>
        <v>0</v>
      </c>
    </row>
    <row r="914" spans="1:11">
      <c r="D914" s="132"/>
      <c r="E914" s="82"/>
      <c r="F914" s="296"/>
      <c r="G914" s="77"/>
      <c r="H914" s="83"/>
    </row>
    <row r="915" spans="1:11" ht="32.450000000000003" customHeight="1">
      <c r="C915" s="13" t="s">
        <v>59</v>
      </c>
      <c r="D915" s="132" t="s">
        <v>1133</v>
      </c>
      <c r="E915" s="82" t="s">
        <v>3</v>
      </c>
      <c r="F915" s="296">
        <v>1</v>
      </c>
      <c r="G915" s="77"/>
      <c r="H915" s="45">
        <f>F915*G915</f>
        <v>0</v>
      </c>
      <c r="I915" s="320">
        <v>0</v>
      </c>
      <c r="J915" s="231">
        <f>F915+I915</f>
        <v>1</v>
      </c>
      <c r="K915" s="240">
        <f>G915*J915</f>
        <v>0</v>
      </c>
    </row>
    <row r="916" spans="1:11">
      <c r="D916" s="132"/>
      <c r="E916" s="82"/>
      <c r="F916" s="296"/>
      <c r="G916" s="77"/>
      <c r="H916" s="83"/>
    </row>
    <row r="917" spans="1:11" ht="25.5">
      <c r="C917" s="13" t="s">
        <v>64</v>
      </c>
      <c r="D917" s="132" t="s">
        <v>182</v>
      </c>
      <c r="E917" s="82" t="s">
        <v>3</v>
      </c>
      <c r="F917" s="296">
        <v>3</v>
      </c>
      <c r="G917" s="77"/>
      <c r="H917" s="45">
        <f>F917*G917</f>
        <v>0</v>
      </c>
      <c r="I917" s="320">
        <v>0</v>
      </c>
      <c r="J917" s="231">
        <f>F917+I917</f>
        <v>3</v>
      </c>
      <c r="K917" s="240">
        <f>G917*J917</f>
        <v>0</v>
      </c>
    </row>
    <row r="918" spans="1:11">
      <c r="A918" s="12"/>
      <c r="D918" s="132"/>
      <c r="E918" s="82"/>
      <c r="F918" s="296"/>
      <c r="G918" s="77"/>
      <c r="H918" s="83"/>
    </row>
    <row r="919" spans="1:11" ht="17.25" customHeight="1">
      <c r="A919" s="12"/>
      <c r="C919" s="13" t="s">
        <v>65</v>
      </c>
      <c r="D919" s="132" t="s">
        <v>521</v>
      </c>
      <c r="E919" s="82" t="s">
        <v>3</v>
      </c>
      <c r="F919" s="296">
        <v>1</v>
      </c>
      <c r="G919" s="77"/>
      <c r="H919" s="45">
        <f>F919*G919</f>
        <v>0</v>
      </c>
      <c r="I919" s="320">
        <v>0</v>
      </c>
      <c r="J919" s="231">
        <f>F919+I919</f>
        <v>1</v>
      </c>
      <c r="K919" s="240">
        <f>G919*J919</f>
        <v>0</v>
      </c>
    </row>
    <row r="920" spans="1:11">
      <c r="A920" s="12"/>
      <c r="D920" s="132"/>
      <c r="E920" s="82"/>
      <c r="F920" s="296"/>
      <c r="G920" s="77"/>
      <c r="H920" s="83"/>
    </row>
    <row r="921" spans="1:11">
      <c r="A921" s="12"/>
      <c r="C921" s="13" t="s">
        <v>66</v>
      </c>
      <c r="D921" s="132" t="s">
        <v>181</v>
      </c>
      <c r="E921" s="82" t="s">
        <v>3</v>
      </c>
      <c r="F921" s="296">
        <v>9</v>
      </c>
      <c r="G921" s="77"/>
      <c r="H921" s="45">
        <f>F921*G921</f>
        <v>0</v>
      </c>
      <c r="I921" s="320">
        <v>0</v>
      </c>
      <c r="J921" s="231">
        <f>F921+I921</f>
        <v>9</v>
      </c>
      <c r="K921" s="240">
        <f>G921*J921</f>
        <v>0</v>
      </c>
    </row>
    <row r="922" spans="1:11">
      <c r="A922" s="12"/>
      <c r="D922" s="132"/>
      <c r="E922" s="82"/>
      <c r="F922" s="296"/>
      <c r="G922" s="77"/>
      <c r="H922" s="83"/>
    </row>
    <row r="923" spans="1:11">
      <c r="A923" s="12"/>
      <c r="C923" s="13" t="s">
        <v>67</v>
      </c>
      <c r="D923" s="132" t="s">
        <v>522</v>
      </c>
      <c r="E923" s="82" t="s">
        <v>3</v>
      </c>
      <c r="F923" s="296">
        <v>2</v>
      </c>
      <c r="G923" s="77"/>
      <c r="H923" s="45">
        <f>F923*G923</f>
        <v>0</v>
      </c>
      <c r="I923" s="320">
        <v>0</v>
      </c>
      <c r="J923" s="231">
        <f>F923+I923</f>
        <v>2</v>
      </c>
      <c r="K923" s="240">
        <f>G923*J923</f>
        <v>0</v>
      </c>
    </row>
    <row r="924" spans="1:11">
      <c r="A924" s="12"/>
      <c r="D924" s="132"/>
      <c r="E924" s="82"/>
      <c r="F924" s="296"/>
      <c r="G924" s="77"/>
      <c r="H924" s="83"/>
    </row>
    <row r="925" spans="1:11">
      <c r="A925" s="12"/>
      <c r="C925" s="13" t="s">
        <v>68</v>
      </c>
      <c r="D925" s="132" t="s">
        <v>523</v>
      </c>
      <c r="E925" s="82" t="s">
        <v>3</v>
      </c>
      <c r="F925" s="296">
        <v>6</v>
      </c>
      <c r="G925" s="77"/>
      <c r="H925" s="45">
        <f>F925*G925</f>
        <v>0</v>
      </c>
      <c r="I925" s="320">
        <v>0</v>
      </c>
      <c r="J925" s="231">
        <f>F925+I925</f>
        <v>6</v>
      </c>
      <c r="K925" s="240">
        <f>G925*J925</f>
        <v>0</v>
      </c>
    </row>
    <row r="926" spans="1:11">
      <c r="A926" s="12"/>
      <c r="D926" s="132"/>
      <c r="E926" s="82"/>
      <c r="F926" s="296"/>
      <c r="G926" s="77"/>
      <c r="H926" s="83"/>
    </row>
    <row r="927" spans="1:11" ht="25.5">
      <c r="A927" s="12"/>
      <c r="C927" s="13" t="s">
        <v>69</v>
      </c>
      <c r="D927" s="132" t="s">
        <v>164</v>
      </c>
      <c r="E927" s="82" t="s">
        <v>3</v>
      </c>
      <c r="F927" s="296">
        <v>1</v>
      </c>
      <c r="G927" s="77"/>
      <c r="H927" s="45">
        <f>F927*G927</f>
        <v>0</v>
      </c>
      <c r="I927" s="320">
        <v>0</v>
      </c>
      <c r="J927" s="231">
        <f>F927+I927</f>
        <v>1</v>
      </c>
      <c r="K927" s="240">
        <f>G927*J927</f>
        <v>0</v>
      </c>
    </row>
    <row r="928" spans="1:11">
      <c r="A928" s="12"/>
      <c r="B928" s="12"/>
      <c r="C928" s="12"/>
      <c r="E928" s="12"/>
      <c r="F928" s="103"/>
      <c r="G928" s="118"/>
      <c r="H928" s="12"/>
    </row>
    <row r="929" spans="1:11">
      <c r="A929" s="12"/>
      <c r="B929" s="12"/>
      <c r="C929" s="13" t="s">
        <v>70</v>
      </c>
      <c r="D929" s="132" t="s">
        <v>524</v>
      </c>
      <c r="E929" s="82" t="s">
        <v>3</v>
      </c>
      <c r="F929" s="296">
        <v>8</v>
      </c>
      <c r="G929" s="77"/>
      <c r="H929" s="45">
        <f>F929*G929</f>
        <v>0</v>
      </c>
      <c r="I929" s="320">
        <v>0</v>
      </c>
      <c r="J929" s="231">
        <f>F929+I929</f>
        <v>8</v>
      </c>
      <c r="K929" s="240">
        <f>G929*J929</f>
        <v>0</v>
      </c>
    </row>
    <row r="930" spans="1:11">
      <c r="A930" s="12"/>
      <c r="B930" s="12"/>
      <c r="D930" s="132"/>
      <c r="E930" s="82"/>
      <c r="F930" s="296"/>
      <c r="G930" s="77"/>
      <c r="H930" s="45"/>
    </row>
    <row r="931" spans="1:11">
      <c r="A931" s="12"/>
      <c r="C931" s="13" t="s">
        <v>71</v>
      </c>
      <c r="D931" s="132" t="s">
        <v>1019</v>
      </c>
      <c r="E931" s="82" t="s">
        <v>3</v>
      </c>
      <c r="F931" s="296">
        <v>1</v>
      </c>
      <c r="G931" s="77"/>
      <c r="H931" s="45">
        <f t="shared" ref="H931" si="17">F931*G931</f>
        <v>0</v>
      </c>
      <c r="I931" s="320">
        <v>0</v>
      </c>
      <c r="J931" s="231">
        <f>F931+I931</f>
        <v>1</v>
      </c>
      <c r="K931" s="240">
        <f>G931*J931</f>
        <v>0</v>
      </c>
    </row>
    <row r="932" spans="1:11">
      <c r="A932" s="12"/>
      <c r="D932" s="132"/>
      <c r="E932" s="82"/>
      <c r="F932" s="296"/>
      <c r="G932" s="77"/>
      <c r="H932" s="83"/>
      <c r="I932" s="320"/>
      <c r="K932" s="241"/>
    </row>
    <row r="933" spans="1:11">
      <c r="A933" s="12"/>
      <c r="C933" s="13" t="s">
        <v>20</v>
      </c>
      <c r="D933" s="132" t="s">
        <v>38</v>
      </c>
      <c r="E933" s="82" t="s">
        <v>7</v>
      </c>
      <c r="F933" s="296">
        <v>1</v>
      </c>
      <c r="G933" s="77"/>
      <c r="H933" s="45">
        <f>F933*G933</f>
        <v>0</v>
      </c>
      <c r="I933" s="320">
        <v>0</v>
      </c>
      <c r="J933" s="231">
        <f>F933+I933</f>
        <v>1</v>
      </c>
      <c r="K933" s="240">
        <f>G933*J933</f>
        <v>0</v>
      </c>
    </row>
    <row r="934" spans="1:11">
      <c r="A934" s="12"/>
      <c r="D934" s="132"/>
      <c r="E934" s="82"/>
      <c r="F934" s="296"/>
      <c r="G934" s="77"/>
      <c r="H934" s="83"/>
    </row>
    <row r="935" spans="1:11" ht="13.5" thickBot="1">
      <c r="A935" s="12"/>
      <c r="D935" s="135" t="s">
        <v>520</v>
      </c>
      <c r="E935" s="136"/>
      <c r="F935" s="302"/>
      <c r="G935" s="138">
        <f>SUM(H905:H933)</f>
        <v>0</v>
      </c>
      <c r="H935" s="137"/>
      <c r="I935" s="325"/>
      <c r="J935" s="244">
        <f>SUM(K905:K933)</f>
        <v>0</v>
      </c>
    </row>
    <row r="936" spans="1:11" ht="13.5" thickTop="1">
      <c r="A936" s="12"/>
      <c r="D936" s="145"/>
      <c r="E936" s="146"/>
      <c r="F936" s="303"/>
      <c r="G936" s="147"/>
    </row>
    <row r="937" spans="1:11">
      <c r="A937" s="12"/>
      <c r="B937" s="13">
        <f>+B904+1</f>
        <v>9</v>
      </c>
      <c r="D937" s="75" t="s">
        <v>389</v>
      </c>
      <c r="E937" s="76"/>
      <c r="F937" s="165"/>
      <c r="G937" s="77"/>
      <c r="H937" s="78"/>
    </row>
    <row r="938" spans="1:11" ht="38.25">
      <c r="A938" s="12"/>
      <c r="C938" s="13" t="s">
        <v>17</v>
      </c>
      <c r="D938" s="98" t="s">
        <v>167</v>
      </c>
      <c r="E938" s="82" t="s">
        <v>3</v>
      </c>
      <c r="F938" s="296">
        <v>1</v>
      </c>
      <c r="G938" s="77"/>
      <c r="H938" s="45">
        <f>F938*G938</f>
        <v>0</v>
      </c>
      <c r="I938" s="320">
        <v>0</v>
      </c>
      <c r="J938" s="231">
        <f>F938+I938</f>
        <v>1</v>
      </c>
      <c r="K938" s="240">
        <f>G938*J938</f>
        <v>0</v>
      </c>
    </row>
    <row r="939" spans="1:11">
      <c r="A939" s="12"/>
      <c r="E939" s="82"/>
      <c r="F939" s="296"/>
      <c r="G939" s="77"/>
      <c r="H939" s="45"/>
    </row>
    <row r="940" spans="1:11" ht="25.5">
      <c r="A940" s="12"/>
      <c r="D940" s="98" t="s">
        <v>37</v>
      </c>
      <c r="E940" s="82"/>
      <c r="F940" s="296"/>
      <c r="G940" s="77"/>
      <c r="H940" s="83"/>
    </row>
    <row r="941" spans="1:11">
      <c r="A941" s="12"/>
      <c r="D941" s="98"/>
      <c r="E941" s="82"/>
      <c r="F941" s="296"/>
      <c r="G941" s="77"/>
      <c r="H941" s="83"/>
    </row>
    <row r="942" spans="1:11" ht="25.5">
      <c r="A942" s="12"/>
      <c r="C942" s="13" t="s">
        <v>18</v>
      </c>
      <c r="D942" s="132" t="s">
        <v>76</v>
      </c>
      <c r="E942" s="82" t="s">
        <v>3</v>
      </c>
      <c r="F942" s="296">
        <v>1</v>
      </c>
      <c r="G942" s="77"/>
      <c r="H942" s="45">
        <f>F942*G942</f>
        <v>0</v>
      </c>
      <c r="I942" s="320">
        <v>0</v>
      </c>
      <c r="J942" s="231">
        <f>F942+I942</f>
        <v>1</v>
      </c>
      <c r="K942" s="240">
        <f>G942*J942</f>
        <v>0</v>
      </c>
    </row>
    <row r="943" spans="1:11">
      <c r="A943" s="12"/>
      <c r="D943" s="132"/>
      <c r="E943" s="82"/>
      <c r="F943" s="296"/>
      <c r="G943" s="77"/>
      <c r="H943" s="83"/>
    </row>
    <row r="944" spans="1:11" ht="74.45" customHeight="1">
      <c r="A944" s="12"/>
      <c r="C944" s="13" t="s">
        <v>58</v>
      </c>
      <c r="D944" s="97" t="s">
        <v>131</v>
      </c>
      <c r="E944" s="82" t="s">
        <v>3</v>
      </c>
      <c r="F944" s="296">
        <v>1</v>
      </c>
      <c r="G944" s="77"/>
      <c r="H944" s="45">
        <f>F944*G944</f>
        <v>0</v>
      </c>
      <c r="I944" s="320">
        <v>0</v>
      </c>
      <c r="J944" s="231">
        <f>F944+I944</f>
        <v>1</v>
      </c>
      <c r="K944" s="240">
        <f>G944*J944</f>
        <v>0</v>
      </c>
    </row>
    <row r="945" spans="1:11">
      <c r="A945" s="12"/>
      <c r="D945" s="132"/>
      <c r="E945" s="82"/>
      <c r="F945" s="296"/>
      <c r="G945" s="77"/>
      <c r="H945" s="83"/>
    </row>
    <row r="946" spans="1:11" ht="25.5">
      <c r="A946" s="12"/>
      <c r="C946" s="13" t="s">
        <v>59</v>
      </c>
      <c r="D946" s="132" t="s">
        <v>132</v>
      </c>
      <c r="E946" s="82" t="s">
        <v>3</v>
      </c>
      <c r="F946" s="296">
        <v>1</v>
      </c>
      <c r="G946" s="77"/>
      <c r="H946" s="45">
        <f>F946*G946</f>
        <v>0</v>
      </c>
      <c r="I946" s="320">
        <v>0</v>
      </c>
      <c r="J946" s="231">
        <f>F946+I946</f>
        <v>1</v>
      </c>
      <c r="K946" s="240">
        <f>G946*J946</f>
        <v>0</v>
      </c>
    </row>
    <row r="947" spans="1:11">
      <c r="A947" s="12"/>
      <c r="D947" s="132"/>
      <c r="E947" s="82"/>
      <c r="F947" s="296"/>
      <c r="G947" s="77"/>
      <c r="H947" s="83"/>
    </row>
    <row r="948" spans="1:11">
      <c r="A948" s="12"/>
      <c r="C948" s="13" t="s">
        <v>64</v>
      </c>
      <c r="D948" s="132" t="s">
        <v>526</v>
      </c>
      <c r="E948" s="82" t="s">
        <v>3</v>
      </c>
      <c r="F948" s="296">
        <v>3</v>
      </c>
      <c r="G948" s="77"/>
      <c r="H948" s="45">
        <f>F948*G948</f>
        <v>0</v>
      </c>
      <c r="I948" s="320">
        <v>0</v>
      </c>
      <c r="J948" s="231">
        <f>F948+I948</f>
        <v>3</v>
      </c>
      <c r="K948" s="240">
        <f>G948*J948</f>
        <v>0</v>
      </c>
    </row>
    <row r="949" spans="1:11">
      <c r="A949" s="12"/>
      <c r="D949" s="132"/>
      <c r="E949" s="82"/>
      <c r="F949" s="296"/>
      <c r="G949" s="77"/>
      <c r="H949" s="83"/>
    </row>
    <row r="950" spans="1:11">
      <c r="A950" s="12"/>
      <c r="C950" s="13" t="s">
        <v>65</v>
      </c>
      <c r="D950" s="132" t="s">
        <v>537</v>
      </c>
      <c r="E950" s="82" t="s">
        <v>3</v>
      </c>
      <c r="F950" s="296">
        <v>1</v>
      </c>
      <c r="G950" s="77"/>
      <c r="H950" s="45">
        <f>F950*G950</f>
        <v>0</v>
      </c>
      <c r="I950" s="320">
        <v>0</v>
      </c>
      <c r="J950" s="231">
        <f>F950+I950</f>
        <v>1</v>
      </c>
      <c r="K950" s="240">
        <f>G950*J950</f>
        <v>0</v>
      </c>
    </row>
    <row r="951" spans="1:11">
      <c r="A951" s="12"/>
      <c r="D951" s="132"/>
      <c r="E951" s="82"/>
      <c r="F951" s="296"/>
      <c r="G951" s="77"/>
      <c r="H951" s="83"/>
    </row>
    <row r="952" spans="1:11">
      <c r="A952" s="12"/>
      <c r="C952" s="13" t="s">
        <v>66</v>
      </c>
      <c r="D952" s="132" t="s">
        <v>536</v>
      </c>
      <c r="E952" s="82" t="s">
        <v>3</v>
      </c>
      <c r="F952" s="296">
        <v>1</v>
      </c>
      <c r="G952" s="77"/>
      <c r="H952" s="45">
        <f>F952*G952</f>
        <v>0</v>
      </c>
      <c r="I952" s="320">
        <v>0</v>
      </c>
      <c r="J952" s="231">
        <f>F952+I952</f>
        <v>1</v>
      </c>
      <c r="K952" s="240">
        <f>G952*J952</f>
        <v>0</v>
      </c>
    </row>
    <row r="953" spans="1:11">
      <c r="A953" s="12"/>
      <c r="D953" s="132"/>
      <c r="E953" s="82"/>
      <c r="F953" s="296"/>
      <c r="G953" s="77"/>
      <c r="H953" s="83"/>
    </row>
    <row r="954" spans="1:11">
      <c r="A954" s="12"/>
      <c r="C954" s="13" t="s">
        <v>67</v>
      </c>
      <c r="D954" s="132" t="s">
        <v>529</v>
      </c>
      <c r="E954" s="82" t="s">
        <v>3</v>
      </c>
      <c r="F954" s="296">
        <v>8</v>
      </c>
      <c r="G954" s="77"/>
      <c r="H954" s="45">
        <f>F954*G954</f>
        <v>0</v>
      </c>
      <c r="I954" s="320">
        <v>0</v>
      </c>
      <c r="J954" s="231">
        <f>F954+I954</f>
        <v>8</v>
      </c>
      <c r="K954" s="240">
        <f>G954*J954</f>
        <v>0</v>
      </c>
    </row>
    <row r="955" spans="1:11">
      <c r="A955" s="12"/>
      <c r="D955" s="132"/>
      <c r="E955" s="82"/>
      <c r="F955" s="296"/>
      <c r="G955" s="77"/>
      <c r="H955" s="83"/>
    </row>
    <row r="956" spans="1:11">
      <c r="A956" s="12"/>
      <c r="C956" s="13" t="s">
        <v>68</v>
      </c>
      <c r="D956" s="132" t="s">
        <v>535</v>
      </c>
      <c r="E956" s="82" t="s">
        <v>3</v>
      </c>
      <c r="F956" s="296">
        <v>1</v>
      </c>
      <c r="G956" s="77"/>
      <c r="H956" s="45">
        <f>F956*G956</f>
        <v>0</v>
      </c>
      <c r="I956" s="320">
        <v>0</v>
      </c>
      <c r="J956" s="231">
        <f>F956+I956</f>
        <v>1</v>
      </c>
      <c r="K956" s="240">
        <f>G956*J956</f>
        <v>0</v>
      </c>
    </row>
    <row r="957" spans="1:11">
      <c r="A957" s="12"/>
      <c r="D957" s="132"/>
      <c r="E957" s="82"/>
      <c r="F957" s="296"/>
      <c r="G957" s="77"/>
      <c r="H957" s="83"/>
    </row>
    <row r="958" spans="1:11" ht="25.5">
      <c r="A958" s="12"/>
      <c r="C958" s="13" t="s">
        <v>69</v>
      </c>
      <c r="D958" s="132" t="s">
        <v>1124</v>
      </c>
      <c r="E958" s="82" t="s">
        <v>3</v>
      </c>
      <c r="F958" s="296">
        <v>1</v>
      </c>
      <c r="G958" s="77"/>
      <c r="H958" s="45">
        <f>F958*G958</f>
        <v>0</v>
      </c>
      <c r="I958" s="320">
        <v>0</v>
      </c>
      <c r="J958" s="231">
        <f>F958+I958</f>
        <v>1</v>
      </c>
      <c r="K958" s="240">
        <f>G958*J958</f>
        <v>0</v>
      </c>
    </row>
    <row r="959" spans="1:11">
      <c r="A959" s="12"/>
      <c r="D959" s="132"/>
      <c r="E959" s="82"/>
      <c r="F959" s="296"/>
      <c r="G959" s="77"/>
      <c r="H959" s="83"/>
    </row>
    <row r="960" spans="1:11" ht="38.25">
      <c r="A960" s="12"/>
      <c r="C960" s="13" t="s">
        <v>70</v>
      </c>
      <c r="D960" s="122" t="s">
        <v>1147</v>
      </c>
      <c r="E960" s="82" t="s">
        <v>3</v>
      </c>
      <c r="F960" s="296">
        <v>7</v>
      </c>
      <c r="G960" s="77"/>
      <c r="H960" s="45">
        <f>F960*G960</f>
        <v>0</v>
      </c>
      <c r="I960" s="320">
        <v>0</v>
      </c>
      <c r="J960" s="231">
        <f>F960+I960</f>
        <v>7</v>
      </c>
      <c r="K960" s="240">
        <f>G960*J960</f>
        <v>0</v>
      </c>
    </row>
    <row r="961" spans="1:11">
      <c r="A961" s="12"/>
      <c r="D961" s="132"/>
      <c r="E961" s="82"/>
      <c r="F961" s="296"/>
      <c r="G961" s="77"/>
      <c r="H961" s="83"/>
    </row>
    <row r="962" spans="1:11">
      <c r="A962" s="12"/>
      <c r="C962" s="13" t="s">
        <v>71</v>
      </c>
      <c r="D962" s="98" t="s">
        <v>168</v>
      </c>
      <c r="E962" s="82" t="s">
        <v>3</v>
      </c>
      <c r="F962" s="296">
        <v>14</v>
      </c>
      <c r="G962" s="77"/>
      <c r="H962" s="45">
        <f t="shared" ref="H962:H974" si="18">F962*G962</f>
        <v>0</v>
      </c>
      <c r="I962" s="320">
        <v>0</v>
      </c>
      <c r="J962" s="231">
        <f>F962+I962</f>
        <v>14</v>
      </c>
      <c r="K962" s="240">
        <f>G962*J962</f>
        <v>0</v>
      </c>
    </row>
    <row r="963" spans="1:11">
      <c r="A963" s="12"/>
      <c r="D963" s="132"/>
      <c r="E963" s="82"/>
      <c r="F963" s="296"/>
      <c r="G963" s="77"/>
      <c r="H963" s="83"/>
      <c r="I963" s="320"/>
      <c r="K963" s="241"/>
    </row>
    <row r="964" spans="1:11">
      <c r="A964" s="12"/>
      <c r="C964" s="13" t="s">
        <v>20</v>
      </c>
      <c r="D964" s="98" t="s">
        <v>538</v>
      </c>
      <c r="E964" s="82" t="s">
        <v>3</v>
      </c>
      <c r="F964" s="296">
        <v>1</v>
      </c>
      <c r="G964" s="77"/>
      <c r="H964" s="45">
        <f>F964*G964</f>
        <v>0</v>
      </c>
      <c r="I964" s="320">
        <v>0</v>
      </c>
      <c r="J964" s="231">
        <f>F964+I964</f>
        <v>1</v>
      </c>
      <c r="K964" s="240">
        <f>G964*J964</f>
        <v>0</v>
      </c>
    </row>
    <row r="965" spans="1:11">
      <c r="A965" s="12"/>
      <c r="D965" s="132"/>
      <c r="E965" s="82"/>
      <c r="F965" s="296"/>
      <c r="G965" s="77"/>
      <c r="H965" s="83"/>
    </row>
    <row r="966" spans="1:11">
      <c r="A966" s="12"/>
      <c r="C966" s="13" t="s">
        <v>116</v>
      </c>
      <c r="D966" s="98" t="s">
        <v>133</v>
      </c>
      <c r="E966" s="82" t="s">
        <v>3</v>
      </c>
      <c r="F966" s="296">
        <v>15</v>
      </c>
      <c r="G966" s="77"/>
      <c r="H966" s="45">
        <f t="shared" si="18"/>
        <v>0</v>
      </c>
      <c r="I966" s="320">
        <v>0</v>
      </c>
      <c r="J966" s="231">
        <f>F966+I966</f>
        <v>15</v>
      </c>
      <c r="K966" s="240">
        <f>G966*J966</f>
        <v>0</v>
      </c>
    </row>
    <row r="967" spans="1:11">
      <c r="A967" s="12"/>
      <c r="D967" s="132"/>
      <c r="E967" s="82"/>
      <c r="F967" s="296"/>
      <c r="G967" s="77"/>
      <c r="H967" s="83"/>
    </row>
    <row r="968" spans="1:11" ht="25.5">
      <c r="A968" s="12"/>
      <c r="C968" s="13" t="s">
        <v>117</v>
      </c>
      <c r="D968" s="98" t="s">
        <v>134</v>
      </c>
      <c r="E968" s="82" t="s">
        <v>3</v>
      </c>
      <c r="F968" s="296">
        <v>1</v>
      </c>
      <c r="G968" s="77"/>
      <c r="H968" s="45">
        <f t="shared" si="18"/>
        <v>0</v>
      </c>
      <c r="I968" s="320">
        <v>0</v>
      </c>
      <c r="J968" s="231">
        <f>F968+I968</f>
        <v>1</v>
      </c>
      <c r="K968" s="240">
        <f>G968*J968</f>
        <v>0</v>
      </c>
    </row>
    <row r="969" spans="1:11">
      <c r="A969" s="12"/>
      <c r="D969" s="132"/>
      <c r="E969" s="82"/>
      <c r="F969" s="296"/>
      <c r="G969" s="77"/>
      <c r="H969" s="83"/>
    </row>
    <row r="970" spans="1:11" ht="25.5">
      <c r="A970" s="12"/>
      <c r="C970" s="13" t="s">
        <v>122</v>
      </c>
      <c r="D970" s="98" t="s">
        <v>135</v>
      </c>
      <c r="E970" s="82" t="s">
        <v>3</v>
      </c>
      <c r="F970" s="296">
        <v>1</v>
      </c>
      <c r="G970" s="77"/>
      <c r="H970" s="45">
        <f t="shared" si="18"/>
        <v>0</v>
      </c>
      <c r="I970" s="320">
        <v>0</v>
      </c>
      <c r="J970" s="231">
        <f>F970+I970</f>
        <v>1</v>
      </c>
      <c r="K970" s="240">
        <f>G970*J970</f>
        <v>0</v>
      </c>
    </row>
    <row r="971" spans="1:11">
      <c r="A971" s="12"/>
      <c r="D971" s="98"/>
      <c r="E971" s="82"/>
      <c r="F971" s="296"/>
      <c r="G971" s="77"/>
      <c r="H971" s="45"/>
    </row>
    <row r="972" spans="1:11">
      <c r="A972" s="12"/>
      <c r="C972" s="13" t="s">
        <v>123</v>
      </c>
      <c r="D972" s="132" t="s">
        <v>1019</v>
      </c>
      <c r="E972" s="82" t="s">
        <v>3</v>
      </c>
      <c r="F972" s="296">
        <v>1</v>
      </c>
      <c r="G972" s="77"/>
      <c r="H972" s="45">
        <f t="shared" ref="H972" si="19">F972*G972</f>
        <v>0</v>
      </c>
      <c r="I972" s="320">
        <v>0</v>
      </c>
      <c r="J972" s="231">
        <f>F972+I972</f>
        <v>1</v>
      </c>
      <c r="K972" s="240">
        <f>G972*J972</f>
        <v>0</v>
      </c>
    </row>
    <row r="973" spans="1:11">
      <c r="A973" s="12"/>
      <c r="D973" s="132"/>
      <c r="E973" s="82"/>
      <c r="F973" s="296"/>
      <c r="G973" s="77"/>
      <c r="H973" s="83"/>
    </row>
    <row r="974" spans="1:11">
      <c r="A974" s="12"/>
      <c r="C974" s="13" t="s">
        <v>124</v>
      </c>
      <c r="D974" s="132" t="s">
        <v>38</v>
      </c>
      <c r="E974" s="82" t="s">
        <v>7</v>
      </c>
      <c r="F974" s="296">
        <v>1</v>
      </c>
      <c r="G974" s="77"/>
      <c r="H974" s="45">
        <f t="shared" si="18"/>
        <v>0</v>
      </c>
      <c r="I974" s="320">
        <v>0</v>
      </c>
      <c r="J974" s="231">
        <f>F974+I974</f>
        <v>1</v>
      </c>
      <c r="K974" s="240">
        <f>G974*J974</f>
        <v>0</v>
      </c>
    </row>
    <row r="975" spans="1:11">
      <c r="A975" s="12"/>
      <c r="D975" s="132"/>
      <c r="E975" s="82"/>
      <c r="F975" s="296"/>
      <c r="G975" s="77"/>
      <c r="H975" s="83"/>
    </row>
    <row r="976" spans="1:11" ht="13.5" thickBot="1">
      <c r="A976" s="12"/>
      <c r="D976" s="135" t="s">
        <v>388</v>
      </c>
      <c r="E976" s="136"/>
      <c r="F976" s="302"/>
      <c r="G976" s="138">
        <f>SUM(H938:H974)</f>
        <v>0</v>
      </c>
      <c r="H976" s="137"/>
      <c r="I976" s="325"/>
      <c r="J976" s="244">
        <f>SUM(K938:K974)</f>
        <v>0</v>
      </c>
    </row>
    <row r="977" spans="1:12" ht="13.5" thickTop="1">
      <c r="A977" s="12"/>
      <c r="D977" s="145"/>
      <c r="E977" s="146"/>
      <c r="F977" s="303"/>
      <c r="G977" s="147"/>
    </row>
    <row r="978" spans="1:12" ht="15">
      <c r="A978" s="94"/>
      <c r="B978" s="94">
        <f>+B937+1</f>
        <v>10</v>
      </c>
      <c r="C978" s="94"/>
      <c r="D978" s="75" t="s">
        <v>513</v>
      </c>
      <c r="E978" s="76"/>
      <c r="F978" s="165"/>
      <c r="G978" s="77"/>
      <c r="H978" s="78"/>
    </row>
    <row r="979" spans="1:12" customFormat="1" ht="51.75">
      <c r="A979" s="94"/>
      <c r="B979" s="94"/>
      <c r="C979" s="94" t="s">
        <v>17</v>
      </c>
      <c r="D979" s="98" t="s">
        <v>590</v>
      </c>
      <c r="E979" s="82" t="s">
        <v>7</v>
      </c>
      <c r="F979" s="296">
        <v>1</v>
      </c>
      <c r="G979" s="77"/>
      <c r="H979" s="45">
        <f>F979*G979</f>
        <v>0</v>
      </c>
      <c r="I979" s="320">
        <v>0</v>
      </c>
      <c r="J979" s="231">
        <f>F979+I979</f>
        <v>1</v>
      </c>
      <c r="K979" s="240">
        <f>G979*J979</f>
        <v>0</v>
      </c>
      <c r="L979" s="19"/>
    </row>
    <row r="980" spans="1:12" customFormat="1" ht="25.5">
      <c r="A980" s="94"/>
      <c r="B980" s="94"/>
      <c r="C980" s="94"/>
      <c r="D980" s="122" t="s">
        <v>98</v>
      </c>
      <c r="E980" s="133"/>
      <c r="F980" s="134"/>
      <c r="G980" s="77"/>
      <c r="H980" s="45"/>
      <c r="I980" s="321"/>
      <c r="J980" s="231"/>
      <c r="K980" s="242"/>
      <c r="L980" s="19"/>
    </row>
    <row r="981" spans="1:12" customFormat="1" ht="15">
      <c r="A981" s="94"/>
      <c r="B981" s="94"/>
      <c r="C981" s="94"/>
      <c r="D981" s="122" t="s">
        <v>99</v>
      </c>
      <c r="E981" s="133"/>
      <c r="F981" s="134"/>
      <c r="G981" s="77"/>
      <c r="H981" s="45"/>
      <c r="I981" s="321"/>
      <c r="J981" s="231"/>
      <c r="K981" s="242"/>
      <c r="L981" s="19"/>
    </row>
    <row r="982" spans="1:12" customFormat="1" ht="15">
      <c r="A982" s="94"/>
      <c r="B982" s="94"/>
      <c r="C982" s="94"/>
      <c r="D982" s="122" t="s">
        <v>100</v>
      </c>
      <c r="E982" s="133"/>
      <c r="F982" s="134"/>
      <c r="G982" s="77"/>
      <c r="H982" s="45"/>
      <c r="I982" s="321"/>
      <c r="J982" s="231"/>
      <c r="K982" s="242"/>
      <c r="L982" s="19"/>
    </row>
    <row r="983" spans="1:12" customFormat="1" ht="15">
      <c r="A983" s="94"/>
      <c r="B983" s="94"/>
      <c r="C983" s="94"/>
      <c r="D983" s="98"/>
      <c r="E983" s="82"/>
      <c r="F983" s="296"/>
      <c r="G983" s="77"/>
      <c r="H983" s="83"/>
      <c r="I983" s="321"/>
      <c r="J983" s="231"/>
      <c r="K983" s="242"/>
      <c r="L983" s="19"/>
    </row>
    <row r="984" spans="1:12" customFormat="1" ht="26.25">
      <c r="A984" s="94"/>
      <c r="B984" s="94"/>
      <c r="C984" s="94"/>
      <c r="D984" s="98" t="s">
        <v>37</v>
      </c>
      <c r="E984" s="82"/>
      <c r="F984" s="296"/>
      <c r="G984" s="77"/>
      <c r="H984" s="83"/>
      <c r="I984" s="321"/>
      <c r="J984" s="231"/>
      <c r="K984" s="242"/>
      <c r="L984" s="19"/>
    </row>
    <row r="985" spans="1:12" customFormat="1" ht="15">
      <c r="A985" s="94"/>
      <c r="B985" s="94"/>
      <c r="C985" s="94"/>
      <c r="D985" s="99" t="s">
        <v>514</v>
      </c>
      <c r="E985" s="82"/>
      <c r="F985" s="296"/>
      <c r="G985" s="77"/>
      <c r="H985" s="83"/>
      <c r="I985" s="321"/>
      <c r="J985" s="231"/>
      <c r="K985" s="242"/>
      <c r="L985" s="19"/>
    </row>
    <row r="986" spans="1:12" customFormat="1" ht="15">
      <c r="A986" s="94"/>
      <c r="B986" s="94"/>
      <c r="C986" s="94" t="s">
        <v>18</v>
      </c>
      <c r="D986" s="98" t="s">
        <v>515</v>
      </c>
      <c r="E986" s="82" t="s">
        <v>7</v>
      </c>
      <c r="F986" s="296">
        <v>1</v>
      </c>
      <c r="G986" s="77"/>
      <c r="H986" s="45">
        <f>F986*G986</f>
        <v>0</v>
      </c>
      <c r="I986" s="320">
        <v>0</v>
      </c>
      <c r="J986" s="231">
        <f>F986+I986</f>
        <v>1</v>
      </c>
      <c r="K986" s="240">
        <f>G986*J986</f>
        <v>0</v>
      </c>
      <c r="L986" s="19"/>
    </row>
    <row r="987" spans="1:12" customFormat="1" ht="165.75">
      <c r="A987" s="94"/>
      <c r="B987" s="94"/>
      <c r="C987" s="94"/>
      <c r="D987" s="132" t="s">
        <v>516</v>
      </c>
      <c r="E987" s="82"/>
      <c r="F987" s="296"/>
      <c r="G987" s="77"/>
      <c r="H987" s="83"/>
      <c r="I987" s="321"/>
      <c r="J987" s="231"/>
      <c r="K987" s="242"/>
      <c r="L987" s="19"/>
    </row>
    <row r="988" spans="1:12" customFormat="1" ht="15">
      <c r="A988" s="94"/>
      <c r="B988" s="94"/>
      <c r="C988" s="94"/>
      <c r="D988" s="132"/>
      <c r="E988" s="82"/>
      <c r="F988" s="296"/>
      <c r="G988" s="77"/>
      <c r="H988" s="83"/>
      <c r="I988" s="321"/>
      <c r="J988" s="231"/>
      <c r="K988" s="242"/>
      <c r="L988" s="19"/>
    </row>
    <row r="989" spans="1:12" customFormat="1" ht="25.5">
      <c r="A989" s="94"/>
      <c r="B989" s="94"/>
      <c r="C989" s="94" t="s">
        <v>58</v>
      </c>
      <c r="D989" s="132" t="s">
        <v>1148</v>
      </c>
      <c r="E989" s="82" t="s">
        <v>3</v>
      </c>
      <c r="F989" s="296">
        <v>1</v>
      </c>
      <c r="G989" s="148"/>
      <c r="H989" s="45">
        <f>F989*G989</f>
        <v>0</v>
      </c>
      <c r="I989" s="320">
        <v>0</v>
      </c>
      <c r="J989" s="231">
        <f>F989+I989</f>
        <v>1</v>
      </c>
      <c r="K989" s="240">
        <f>G989*J989</f>
        <v>0</v>
      </c>
      <c r="L989" s="19"/>
    </row>
    <row r="990" spans="1:12" customFormat="1" ht="15">
      <c r="A990" s="94"/>
      <c r="B990" s="94"/>
      <c r="C990" s="94"/>
      <c r="D990" s="132"/>
      <c r="E990" s="82"/>
      <c r="F990" s="296"/>
      <c r="G990" s="77"/>
      <c r="H990" s="83"/>
      <c r="I990" s="321"/>
      <c r="J990" s="231"/>
      <c r="K990" s="242"/>
      <c r="L990" s="19"/>
    </row>
    <row r="991" spans="1:12" customFormat="1" ht="15">
      <c r="A991" s="94"/>
      <c r="B991" s="94"/>
      <c r="D991" s="99" t="s">
        <v>517</v>
      </c>
      <c r="E991" s="82"/>
      <c r="F991" s="296"/>
      <c r="G991" s="77"/>
      <c r="H991" s="83"/>
      <c r="I991" s="321"/>
      <c r="J991" s="231"/>
      <c r="K991" s="242"/>
      <c r="L991" s="19"/>
    </row>
    <row r="992" spans="1:12" customFormat="1" ht="38.25">
      <c r="A992" s="94"/>
      <c r="B992" s="94"/>
      <c r="C992" s="94" t="s">
        <v>59</v>
      </c>
      <c r="D992" s="132" t="s">
        <v>1149</v>
      </c>
      <c r="E992" s="82" t="s">
        <v>3</v>
      </c>
      <c r="F992" s="296">
        <v>1</v>
      </c>
      <c r="G992" s="148"/>
      <c r="H992" s="45">
        <f>F992*G992</f>
        <v>0</v>
      </c>
      <c r="I992" s="320">
        <v>0</v>
      </c>
      <c r="J992" s="231">
        <f>F992+I992</f>
        <v>1</v>
      </c>
      <c r="K992" s="240">
        <f>G992*J992</f>
        <v>0</v>
      </c>
      <c r="L992" s="19"/>
    </row>
    <row r="993" spans="1:12" customFormat="1" ht="15">
      <c r="A993" s="94"/>
      <c r="B993" s="94"/>
      <c r="C993" s="94"/>
      <c r="F993" s="247"/>
      <c r="G993" s="123"/>
      <c r="I993" s="321"/>
      <c r="J993" s="231"/>
      <c r="K993" s="242"/>
      <c r="L993" s="19"/>
    </row>
    <row r="994" spans="1:12" customFormat="1" ht="15">
      <c r="A994" s="94"/>
      <c r="B994" s="94"/>
      <c r="C994" s="94" t="s">
        <v>64</v>
      </c>
      <c r="D994" s="132" t="s">
        <v>38</v>
      </c>
      <c r="E994" s="82" t="s">
        <v>7</v>
      </c>
      <c r="F994" s="296">
        <v>1</v>
      </c>
      <c r="G994" s="148"/>
      <c r="H994" s="45">
        <f>F994*G994</f>
        <v>0</v>
      </c>
      <c r="I994" s="320">
        <v>0</v>
      </c>
      <c r="J994" s="231">
        <f>F994+I994</f>
        <v>1</v>
      </c>
      <c r="K994" s="240">
        <f>G994*J994</f>
        <v>0</v>
      </c>
      <c r="L994" s="19"/>
    </row>
    <row r="995" spans="1:12" customFormat="1" ht="15">
      <c r="A995" s="94"/>
      <c r="B995" s="94"/>
      <c r="C995" s="94"/>
      <c r="D995" s="132" t="s">
        <v>101</v>
      </c>
      <c r="E995" s="82"/>
      <c r="F995" s="296"/>
      <c r="G995" s="148"/>
      <c r="H995" s="83"/>
      <c r="I995" s="321"/>
      <c r="J995" s="231"/>
      <c r="K995" s="242"/>
      <c r="L995" s="19"/>
    </row>
    <row r="996" spans="1:12" customFormat="1" ht="15.75" thickBot="1">
      <c r="A996" s="94"/>
      <c r="B996" s="94"/>
      <c r="C996" s="94"/>
      <c r="D996" s="135" t="s">
        <v>518</v>
      </c>
      <c r="E996" s="136"/>
      <c r="F996" s="302"/>
      <c r="G996" s="138">
        <f>SUM(H979:H994)</f>
        <v>0</v>
      </c>
      <c r="H996" s="137"/>
      <c r="I996" s="325"/>
      <c r="J996" s="244">
        <f>SUM(K979:K994)</f>
        <v>0</v>
      </c>
      <c r="K996" s="242"/>
      <c r="L996" s="19"/>
    </row>
    <row r="997" spans="1:12" customFormat="1" ht="15.75" thickTop="1">
      <c r="A997" s="94"/>
      <c r="B997" s="94"/>
      <c r="C997" s="94"/>
      <c r="D997" s="145"/>
      <c r="E997" s="146"/>
      <c r="F997" s="303"/>
      <c r="G997" s="147"/>
      <c r="H997" s="468"/>
      <c r="I997" s="321"/>
      <c r="J997" s="231"/>
      <c r="K997" s="242"/>
      <c r="L997" s="19"/>
    </row>
    <row r="998" spans="1:12" customFormat="1" ht="15">
      <c r="A998" s="12"/>
      <c r="B998" s="13">
        <f>+B978+1</f>
        <v>11</v>
      </c>
      <c r="C998" s="13"/>
      <c r="D998" s="75" t="s">
        <v>586</v>
      </c>
      <c r="E998" s="76"/>
      <c r="F998" s="165"/>
      <c r="G998" s="77"/>
      <c r="H998" s="78"/>
      <c r="I998" s="321"/>
      <c r="J998" s="231"/>
      <c r="K998" s="242"/>
      <c r="L998" s="19"/>
    </row>
    <row r="999" spans="1:12" ht="25.5">
      <c r="A999" s="12"/>
      <c r="C999" s="13" t="s">
        <v>17</v>
      </c>
      <c r="D999" s="132" t="s">
        <v>589</v>
      </c>
      <c r="E999" s="82" t="s">
        <v>7</v>
      </c>
      <c r="F999" s="296">
        <v>1</v>
      </c>
      <c r="G999" s="77"/>
      <c r="H999" s="45">
        <f>F999*G999</f>
        <v>0</v>
      </c>
      <c r="I999" s="320">
        <v>0</v>
      </c>
      <c r="J999" s="231">
        <f>F999+I999</f>
        <v>1</v>
      </c>
      <c r="K999" s="240">
        <f>G999*J999</f>
        <v>0</v>
      </c>
    </row>
    <row r="1000" spans="1:12" ht="25.5">
      <c r="A1000" s="12"/>
      <c r="D1000" s="122" t="s">
        <v>98</v>
      </c>
      <c r="E1000" s="133"/>
      <c r="F1000" s="134"/>
      <c r="G1000" s="77"/>
      <c r="H1000" s="45"/>
    </row>
    <row r="1001" spans="1:12">
      <c r="A1001" s="12"/>
      <c r="D1001" s="122" t="s">
        <v>99</v>
      </c>
      <c r="E1001" s="133"/>
      <c r="F1001" s="134"/>
      <c r="G1001" s="77"/>
      <c r="H1001" s="45"/>
    </row>
    <row r="1002" spans="1:12">
      <c r="A1002" s="12"/>
      <c r="D1002" s="122" t="s">
        <v>100</v>
      </c>
      <c r="E1002" s="133"/>
      <c r="F1002" s="134"/>
      <c r="G1002" s="77"/>
      <c r="H1002" s="45"/>
    </row>
    <row r="1003" spans="1:12">
      <c r="A1003" s="12"/>
      <c r="D1003" s="122"/>
      <c r="E1003" s="133"/>
      <c r="F1003" s="134"/>
      <c r="G1003" s="77"/>
      <c r="H1003" s="45"/>
    </row>
    <row r="1004" spans="1:12" ht="25.5">
      <c r="A1004" s="12"/>
      <c r="D1004" s="98" t="s">
        <v>37</v>
      </c>
      <c r="E1004" s="133"/>
      <c r="F1004" s="134"/>
      <c r="G1004" s="77"/>
      <c r="H1004" s="45"/>
    </row>
    <row r="1005" spans="1:12" ht="25.5">
      <c r="A1005" s="12"/>
      <c r="C1005" s="13" t="s">
        <v>18</v>
      </c>
      <c r="D1005" s="132" t="s">
        <v>1145</v>
      </c>
      <c r="E1005" s="82" t="s">
        <v>3</v>
      </c>
      <c r="F1005" s="296">
        <v>1</v>
      </c>
      <c r="G1005" s="77"/>
      <c r="H1005" s="45">
        <f>F1005*G1005</f>
        <v>0</v>
      </c>
      <c r="I1005" s="320">
        <v>0</v>
      </c>
      <c r="J1005" s="231">
        <f>F1005+I1005</f>
        <v>1</v>
      </c>
      <c r="K1005" s="240">
        <f>G1005*J1005</f>
        <v>0</v>
      </c>
    </row>
    <row r="1006" spans="1:12">
      <c r="A1006" s="12"/>
      <c r="D1006" s="132"/>
      <c r="E1006" s="82"/>
      <c r="F1006" s="296"/>
      <c r="G1006" s="77"/>
      <c r="H1006" s="83"/>
    </row>
    <row r="1007" spans="1:12" ht="25.5">
      <c r="A1007" s="12"/>
      <c r="C1007" s="13" t="s">
        <v>58</v>
      </c>
      <c r="D1007" s="132" t="s">
        <v>1133</v>
      </c>
      <c r="E1007" s="82" t="s">
        <v>3</v>
      </c>
      <c r="F1007" s="296">
        <v>1</v>
      </c>
      <c r="G1007" s="77"/>
      <c r="H1007" s="45">
        <f>F1007*G1007</f>
        <v>0</v>
      </c>
      <c r="I1007" s="320">
        <v>0</v>
      </c>
      <c r="J1007" s="231">
        <f>F1007+I1007</f>
        <v>1</v>
      </c>
      <c r="K1007" s="240">
        <f>G1007*J1007</f>
        <v>0</v>
      </c>
    </row>
    <row r="1008" spans="1:12">
      <c r="D1008" s="132"/>
      <c r="E1008" s="82"/>
      <c r="F1008" s="296"/>
      <c r="G1008" s="77"/>
      <c r="H1008" s="83"/>
    </row>
    <row r="1009" spans="1:11" ht="25.5">
      <c r="C1009" s="13" t="s">
        <v>59</v>
      </c>
      <c r="D1009" s="132" t="s">
        <v>588</v>
      </c>
      <c r="E1009" s="82" t="s">
        <v>3</v>
      </c>
      <c r="F1009" s="296">
        <v>3</v>
      </c>
      <c r="G1009" s="77"/>
      <c r="H1009" s="45">
        <f>F1009*G1009</f>
        <v>0</v>
      </c>
      <c r="I1009" s="320">
        <v>0</v>
      </c>
      <c r="J1009" s="231">
        <f>F1009+I1009</f>
        <v>3</v>
      </c>
      <c r="K1009" s="240">
        <f>G1009*J1009</f>
        <v>0</v>
      </c>
    </row>
    <row r="1010" spans="1:11">
      <c r="D1010" s="132"/>
      <c r="E1010" s="82"/>
      <c r="F1010" s="296"/>
      <c r="G1010" s="77"/>
      <c r="H1010" s="83"/>
    </row>
    <row r="1011" spans="1:11">
      <c r="C1011" s="13" t="s">
        <v>64</v>
      </c>
      <c r="D1011" s="132" t="s">
        <v>526</v>
      </c>
      <c r="E1011" s="82" t="s">
        <v>3</v>
      </c>
      <c r="F1011" s="296">
        <v>2</v>
      </c>
      <c r="G1011" s="77"/>
      <c r="H1011" s="45">
        <f>F1011*G1011</f>
        <v>0</v>
      </c>
      <c r="I1011" s="320">
        <v>0</v>
      </c>
      <c r="J1011" s="231">
        <f>F1011+I1011</f>
        <v>2</v>
      </c>
      <c r="K1011" s="240">
        <f>G1011*J1011</f>
        <v>0</v>
      </c>
    </row>
    <row r="1012" spans="1:11" ht="17.25" customHeight="1">
      <c r="A1012" s="12"/>
      <c r="D1012" s="132"/>
      <c r="E1012" s="82"/>
      <c r="F1012" s="296"/>
      <c r="G1012" s="77"/>
      <c r="H1012" s="83"/>
    </row>
    <row r="1013" spans="1:11">
      <c r="A1013" s="12"/>
      <c r="C1013" s="13" t="s">
        <v>65</v>
      </c>
      <c r="D1013" s="132" t="s">
        <v>531</v>
      </c>
      <c r="E1013" s="82" t="s">
        <v>3</v>
      </c>
      <c r="F1013" s="296">
        <v>5</v>
      </c>
      <c r="G1013" s="77"/>
      <c r="H1013" s="45">
        <f>F1013*G1013</f>
        <v>0</v>
      </c>
      <c r="I1013" s="320">
        <v>0</v>
      </c>
      <c r="J1013" s="231">
        <f>F1013+I1013</f>
        <v>5</v>
      </c>
      <c r="K1013" s="240">
        <f>G1013*J1013</f>
        <v>0</v>
      </c>
    </row>
    <row r="1014" spans="1:11">
      <c r="A1014" s="12"/>
      <c r="D1014" s="132"/>
      <c r="E1014" s="82"/>
      <c r="F1014" s="296"/>
      <c r="G1014" s="77"/>
      <c r="H1014" s="83"/>
    </row>
    <row r="1015" spans="1:11">
      <c r="A1015" s="12"/>
      <c r="C1015" s="13" t="s">
        <v>66</v>
      </c>
      <c r="D1015" s="132" t="s">
        <v>536</v>
      </c>
      <c r="E1015" s="82" t="s">
        <v>3</v>
      </c>
      <c r="F1015" s="296">
        <v>15</v>
      </c>
      <c r="G1015" s="77"/>
      <c r="H1015" s="45">
        <f>F1015*G1015</f>
        <v>0</v>
      </c>
      <c r="I1015" s="320">
        <v>0</v>
      </c>
      <c r="J1015" s="231">
        <f>F1015+I1015</f>
        <v>15</v>
      </c>
      <c r="K1015" s="240">
        <f>G1015*J1015</f>
        <v>0</v>
      </c>
    </row>
    <row r="1016" spans="1:11">
      <c r="A1016" s="12"/>
      <c r="D1016" s="132"/>
      <c r="E1016" s="82"/>
      <c r="F1016" s="296"/>
      <c r="G1016" s="77"/>
      <c r="H1016" s="83"/>
    </row>
    <row r="1017" spans="1:11" ht="25.5">
      <c r="A1017" s="12"/>
      <c r="C1017" s="13" t="s">
        <v>67</v>
      </c>
      <c r="D1017" s="132" t="s">
        <v>1061</v>
      </c>
      <c r="E1017" s="82" t="s">
        <v>3</v>
      </c>
      <c r="F1017" s="296">
        <v>15</v>
      </c>
      <c r="G1017" s="77"/>
      <c r="H1017" s="45">
        <f>F1017*G1017</f>
        <v>0</v>
      </c>
      <c r="I1017" s="320">
        <v>0</v>
      </c>
      <c r="J1017" s="231">
        <f>F1017+I1017</f>
        <v>15</v>
      </c>
      <c r="K1017" s="240">
        <f>G1017*J1017</f>
        <v>0</v>
      </c>
    </row>
    <row r="1018" spans="1:11">
      <c r="A1018" s="12"/>
      <c r="D1018" s="132"/>
      <c r="E1018" s="82"/>
      <c r="F1018" s="296"/>
      <c r="G1018" s="77"/>
      <c r="H1018" s="83"/>
    </row>
    <row r="1019" spans="1:11">
      <c r="A1019" s="12"/>
      <c r="C1019" s="13" t="s">
        <v>68</v>
      </c>
      <c r="D1019" s="132" t="s">
        <v>1062</v>
      </c>
      <c r="E1019" s="82" t="s">
        <v>3</v>
      </c>
      <c r="F1019" s="296">
        <v>1</v>
      </c>
      <c r="G1019" s="77"/>
      <c r="H1019" s="45">
        <f>F1019*G1019</f>
        <v>0</v>
      </c>
      <c r="I1019" s="320">
        <v>0</v>
      </c>
      <c r="J1019" s="231">
        <f>F1019+I1019</f>
        <v>1</v>
      </c>
      <c r="K1019" s="240">
        <f>G1019*J1019</f>
        <v>0</v>
      </c>
    </row>
    <row r="1020" spans="1:11">
      <c r="A1020" s="12"/>
      <c r="D1020" s="132"/>
      <c r="E1020" s="82"/>
      <c r="F1020" s="296"/>
      <c r="G1020" s="77"/>
      <c r="H1020" s="83"/>
      <c r="I1020" s="320"/>
      <c r="K1020" s="241"/>
    </row>
    <row r="1021" spans="1:11">
      <c r="A1021" s="12"/>
      <c r="C1021" s="13" t="s">
        <v>69</v>
      </c>
      <c r="D1021" s="132" t="s">
        <v>38</v>
      </c>
      <c r="E1021" s="82" t="s">
        <v>7</v>
      </c>
      <c r="F1021" s="296">
        <v>1</v>
      </c>
      <c r="G1021" s="77"/>
      <c r="H1021" s="45">
        <f>F1021*G1021</f>
        <v>0</v>
      </c>
      <c r="I1021" s="320">
        <v>0</v>
      </c>
      <c r="J1021" s="231">
        <f>F1021+I1021</f>
        <v>1</v>
      </c>
      <c r="K1021" s="240">
        <f>G1021*J1021</f>
        <v>0</v>
      </c>
    </row>
    <row r="1022" spans="1:11">
      <c r="A1022" s="12"/>
      <c r="D1022" s="132"/>
      <c r="E1022" s="82"/>
      <c r="F1022" s="296"/>
      <c r="G1022" s="77"/>
      <c r="H1022" s="83"/>
    </row>
    <row r="1023" spans="1:11" ht="13.5" thickBot="1">
      <c r="A1023" s="12"/>
      <c r="D1023" s="135" t="s">
        <v>587</v>
      </c>
      <c r="E1023" s="136"/>
      <c r="F1023" s="302"/>
      <c r="G1023" s="138">
        <f>SUM(H999:H1021)</f>
        <v>0</v>
      </c>
      <c r="H1023" s="137"/>
      <c r="I1023" s="325"/>
      <c r="J1023" s="244">
        <f>SUM(K999:K1021)</f>
        <v>0</v>
      </c>
    </row>
    <row r="1024" spans="1:11" ht="15.75" thickTop="1">
      <c r="A1024" s="94"/>
      <c r="B1024" s="94"/>
      <c r="C1024" s="94"/>
      <c r="D1024" s="145"/>
      <c r="E1024" s="146"/>
      <c r="F1024" s="303"/>
      <c r="G1024" s="147"/>
      <c r="H1024" s="468"/>
    </row>
    <row r="1025" spans="1:12" customFormat="1" ht="15">
      <c r="A1025" s="13"/>
      <c r="B1025" s="13">
        <f>+B998+1</f>
        <v>12</v>
      </c>
      <c r="C1025" s="13"/>
      <c r="D1025" s="75" t="s">
        <v>591</v>
      </c>
      <c r="E1025" s="76"/>
      <c r="F1025" s="165"/>
      <c r="G1025" s="77"/>
      <c r="H1025" s="78"/>
      <c r="I1025" s="321"/>
      <c r="J1025" s="231"/>
      <c r="K1025" s="242"/>
      <c r="L1025" s="19"/>
    </row>
    <row r="1026" spans="1:12" ht="38.25">
      <c r="C1026" s="13" t="s">
        <v>17</v>
      </c>
      <c r="D1026" s="98" t="s">
        <v>592</v>
      </c>
      <c r="E1026" s="82" t="s">
        <v>3</v>
      </c>
      <c r="F1026" s="296">
        <v>1</v>
      </c>
      <c r="G1026" s="77"/>
      <c r="H1026" s="45">
        <f>F1026*G1026</f>
        <v>0</v>
      </c>
      <c r="I1026" s="320">
        <v>0</v>
      </c>
      <c r="J1026" s="231">
        <f>F1026+I1026</f>
        <v>1</v>
      </c>
      <c r="K1026" s="240">
        <f>G1026*J1026</f>
        <v>0</v>
      </c>
    </row>
    <row r="1027" spans="1:12">
      <c r="D1027" s="98"/>
      <c r="E1027" s="82"/>
      <c r="F1027" s="296"/>
      <c r="G1027" s="77"/>
      <c r="H1027" s="83"/>
    </row>
    <row r="1028" spans="1:12" ht="25.5">
      <c r="D1028" s="98" t="s">
        <v>37</v>
      </c>
      <c r="E1028" s="82"/>
      <c r="F1028" s="296"/>
      <c r="G1028" s="77"/>
      <c r="H1028" s="83"/>
    </row>
    <row r="1029" spans="1:12" ht="25.5">
      <c r="C1029" s="13" t="s">
        <v>18</v>
      </c>
      <c r="D1029" s="132" t="s">
        <v>593</v>
      </c>
      <c r="E1029" s="82" t="s">
        <v>3</v>
      </c>
      <c r="F1029" s="296">
        <v>1</v>
      </c>
      <c r="G1029" s="77"/>
      <c r="H1029" s="45">
        <f>F1029*G1029</f>
        <v>0</v>
      </c>
      <c r="I1029" s="320">
        <v>0</v>
      </c>
      <c r="J1029" s="231">
        <f>F1029+I1029</f>
        <v>1</v>
      </c>
      <c r="K1029" s="240">
        <f>G1029*J1029</f>
        <v>0</v>
      </c>
    </row>
    <row r="1030" spans="1:12">
      <c r="D1030" s="132"/>
      <c r="E1030" s="82"/>
      <c r="F1030" s="296"/>
      <c r="G1030" s="77"/>
      <c r="H1030" s="83"/>
    </row>
    <row r="1031" spans="1:12" ht="90.6" customHeight="1">
      <c r="C1031" s="13" t="s">
        <v>58</v>
      </c>
      <c r="D1031" s="142" t="s">
        <v>336</v>
      </c>
      <c r="E1031" s="143" t="s">
        <v>3</v>
      </c>
      <c r="F1031" s="296">
        <v>1</v>
      </c>
      <c r="G1031" s="144"/>
      <c r="H1031" s="45">
        <f>F1031*G1031</f>
        <v>0</v>
      </c>
      <c r="I1031" s="320">
        <v>0</v>
      </c>
      <c r="J1031" s="231">
        <f>F1031+I1031</f>
        <v>1</v>
      </c>
      <c r="K1031" s="240">
        <f>G1031*J1031</f>
        <v>0</v>
      </c>
    </row>
    <row r="1032" spans="1:12">
      <c r="D1032" s="132"/>
      <c r="E1032" s="82"/>
      <c r="F1032" s="296"/>
      <c r="G1032" s="77"/>
      <c r="H1032" s="83"/>
    </row>
    <row r="1033" spans="1:12" ht="14.45" customHeight="1">
      <c r="C1033" s="13" t="s">
        <v>59</v>
      </c>
      <c r="D1033" s="132" t="s">
        <v>118</v>
      </c>
      <c r="E1033" s="82" t="s">
        <v>3</v>
      </c>
      <c r="F1033" s="296">
        <v>1</v>
      </c>
      <c r="G1033" s="77"/>
      <c r="H1033" s="45">
        <f>F1033*G1033</f>
        <v>0</v>
      </c>
      <c r="I1033" s="320">
        <v>0</v>
      </c>
      <c r="J1033" s="231">
        <f>F1033+I1033</f>
        <v>1</v>
      </c>
      <c r="K1033" s="240">
        <f>G1033*J1033</f>
        <v>0</v>
      </c>
    </row>
    <row r="1034" spans="1:12">
      <c r="D1034" s="132"/>
      <c r="E1034" s="82"/>
      <c r="F1034" s="296"/>
      <c r="G1034" s="77"/>
      <c r="H1034" s="83"/>
    </row>
    <row r="1035" spans="1:12">
      <c r="C1035" s="13" t="s">
        <v>64</v>
      </c>
      <c r="D1035" s="132" t="s">
        <v>527</v>
      </c>
      <c r="E1035" s="82" t="s">
        <v>3</v>
      </c>
      <c r="F1035" s="296">
        <v>1</v>
      </c>
      <c r="G1035" s="77"/>
      <c r="H1035" s="45">
        <f>F1035*G1035</f>
        <v>0</v>
      </c>
      <c r="I1035" s="320">
        <v>0</v>
      </c>
      <c r="J1035" s="231">
        <f>F1035+I1035</f>
        <v>1</v>
      </c>
      <c r="K1035" s="240">
        <f>G1035*J1035</f>
        <v>0</v>
      </c>
    </row>
    <row r="1036" spans="1:12">
      <c r="D1036" s="132"/>
      <c r="E1036" s="82"/>
      <c r="F1036" s="296"/>
      <c r="G1036" s="77"/>
      <c r="H1036" s="83"/>
    </row>
    <row r="1037" spans="1:12">
      <c r="C1037" s="13" t="s">
        <v>65</v>
      </c>
      <c r="D1037" s="132" t="s">
        <v>594</v>
      </c>
      <c r="E1037" s="82" t="s">
        <v>3</v>
      </c>
      <c r="F1037" s="296">
        <v>1</v>
      </c>
      <c r="G1037" s="77"/>
      <c r="H1037" s="45">
        <f>F1037*G1037</f>
        <v>0</v>
      </c>
      <c r="I1037" s="320">
        <v>0</v>
      </c>
      <c r="J1037" s="231">
        <f>F1037+I1037</f>
        <v>1</v>
      </c>
      <c r="K1037" s="240">
        <f>G1037*J1037</f>
        <v>0</v>
      </c>
    </row>
    <row r="1038" spans="1:12">
      <c r="D1038" s="132"/>
      <c r="E1038" s="82"/>
      <c r="F1038" s="296"/>
      <c r="G1038" s="77"/>
      <c r="H1038" s="83"/>
    </row>
    <row r="1039" spans="1:12">
      <c r="C1039" s="13" t="s">
        <v>66</v>
      </c>
      <c r="D1039" s="132" t="s">
        <v>526</v>
      </c>
      <c r="E1039" s="82" t="s">
        <v>3</v>
      </c>
      <c r="F1039" s="296">
        <v>2</v>
      </c>
      <c r="G1039" s="77"/>
      <c r="H1039" s="45">
        <f>F1039*G1039</f>
        <v>0</v>
      </c>
      <c r="I1039" s="320">
        <v>0</v>
      </c>
      <c r="J1039" s="231">
        <f>F1039+I1039</f>
        <v>2</v>
      </c>
      <c r="K1039" s="240">
        <f>G1039*J1039</f>
        <v>0</v>
      </c>
    </row>
    <row r="1040" spans="1:12">
      <c r="D1040" s="132"/>
      <c r="E1040" s="82"/>
      <c r="F1040" s="296"/>
      <c r="G1040" s="77"/>
      <c r="H1040" s="83"/>
    </row>
    <row r="1041" spans="3:11">
      <c r="C1041" s="13" t="s">
        <v>67</v>
      </c>
      <c r="D1041" s="132" t="s">
        <v>542</v>
      </c>
      <c r="E1041" s="82" t="s">
        <v>3</v>
      </c>
      <c r="F1041" s="296">
        <v>2</v>
      </c>
      <c r="G1041" s="77"/>
      <c r="H1041" s="45">
        <f>F1041*G1041</f>
        <v>0</v>
      </c>
      <c r="I1041" s="320">
        <v>0</v>
      </c>
      <c r="J1041" s="231">
        <f>F1041+I1041</f>
        <v>2</v>
      </c>
      <c r="K1041" s="240">
        <f>G1041*J1041</f>
        <v>0</v>
      </c>
    </row>
    <row r="1042" spans="3:11">
      <c r="D1042" s="132"/>
      <c r="E1042" s="82"/>
      <c r="F1042" s="296"/>
      <c r="G1042" s="77"/>
      <c r="H1042" s="83"/>
    </row>
    <row r="1043" spans="3:11">
      <c r="C1043" s="13" t="s">
        <v>68</v>
      </c>
      <c r="D1043" s="132" t="s">
        <v>77</v>
      </c>
      <c r="E1043" s="82" t="s">
        <v>3</v>
      </c>
      <c r="F1043" s="296">
        <v>14</v>
      </c>
      <c r="G1043" s="77"/>
      <c r="H1043" s="45">
        <f>F1043*G1043</f>
        <v>0</v>
      </c>
      <c r="I1043" s="320">
        <v>0</v>
      </c>
      <c r="J1043" s="231">
        <f>F1043+I1043</f>
        <v>14</v>
      </c>
      <c r="K1043" s="240">
        <f>G1043*J1043</f>
        <v>0</v>
      </c>
    </row>
    <row r="1044" spans="3:11">
      <c r="D1044" s="132"/>
      <c r="E1044" s="82"/>
      <c r="F1044" s="296"/>
      <c r="G1044" s="77"/>
      <c r="H1044" s="83"/>
    </row>
    <row r="1045" spans="3:11">
      <c r="C1045" s="13" t="s">
        <v>69</v>
      </c>
      <c r="D1045" s="132" t="s">
        <v>531</v>
      </c>
      <c r="E1045" s="82" t="s">
        <v>3</v>
      </c>
      <c r="F1045" s="296">
        <v>3</v>
      </c>
      <c r="G1045" s="77"/>
      <c r="H1045" s="45">
        <f>F1045*G1045</f>
        <v>0</v>
      </c>
      <c r="I1045" s="320">
        <v>0</v>
      </c>
      <c r="J1045" s="231">
        <f>F1045+I1045</f>
        <v>3</v>
      </c>
      <c r="K1045" s="240">
        <f>G1045*J1045</f>
        <v>0</v>
      </c>
    </row>
    <row r="1046" spans="3:11">
      <c r="D1046" s="132"/>
      <c r="E1046" s="82"/>
      <c r="F1046" s="296"/>
      <c r="G1046" s="77"/>
      <c r="H1046" s="83"/>
    </row>
    <row r="1047" spans="3:11">
      <c r="C1047" s="13" t="s">
        <v>70</v>
      </c>
      <c r="D1047" s="132" t="s">
        <v>529</v>
      </c>
      <c r="E1047" s="82" t="s">
        <v>3</v>
      </c>
      <c r="F1047" s="296">
        <v>2</v>
      </c>
      <c r="G1047" s="77"/>
      <c r="H1047" s="45">
        <f>F1047*G1047</f>
        <v>0</v>
      </c>
      <c r="I1047" s="320">
        <v>0</v>
      </c>
      <c r="J1047" s="231">
        <f>F1047+I1047</f>
        <v>2</v>
      </c>
      <c r="K1047" s="240">
        <f>G1047*J1047</f>
        <v>0</v>
      </c>
    </row>
    <row r="1048" spans="3:11">
      <c r="D1048" s="132"/>
      <c r="E1048" s="82"/>
      <c r="F1048" s="296"/>
      <c r="G1048" s="77"/>
      <c r="H1048" s="83"/>
    </row>
    <row r="1049" spans="3:11" ht="25.5">
      <c r="C1049" s="13" t="s">
        <v>71</v>
      </c>
      <c r="D1049" s="132" t="s">
        <v>1124</v>
      </c>
      <c r="E1049" s="82" t="s">
        <v>3</v>
      </c>
      <c r="F1049" s="296">
        <v>1</v>
      </c>
      <c r="G1049" s="77"/>
      <c r="H1049" s="45">
        <f>F1049*G1049</f>
        <v>0</v>
      </c>
      <c r="I1049" s="320">
        <v>0</v>
      </c>
      <c r="J1049" s="231">
        <f>F1049+I1049</f>
        <v>1</v>
      </c>
      <c r="K1049" s="240">
        <f>G1049*J1049</f>
        <v>0</v>
      </c>
    </row>
    <row r="1050" spans="3:11">
      <c r="D1050" s="132"/>
      <c r="E1050" s="82"/>
      <c r="F1050" s="296"/>
      <c r="G1050" s="77"/>
      <c r="H1050" s="83"/>
    </row>
    <row r="1051" spans="3:11" ht="30.75" customHeight="1">
      <c r="C1051" s="13" t="s">
        <v>20</v>
      </c>
      <c r="D1051" s="132" t="s">
        <v>1125</v>
      </c>
      <c r="E1051" s="82" t="s">
        <v>3</v>
      </c>
      <c r="F1051" s="296">
        <v>1</v>
      </c>
      <c r="G1051" s="77"/>
      <c r="H1051" s="45">
        <f>F1051*G1051</f>
        <v>0</v>
      </c>
      <c r="I1051" s="320">
        <v>0</v>
      </c>
      <c r="J1051" s="231">
        <f>F1051+I1051</f>
        <v>1</v>
      </c>
      <c r="K1051" s="240">
        <f>G1051*J1051</f>
        <v>0</v>
      </c>
    </row>
    <row r="1052" spans="3:11">
      <c r="C1052" s="12"/>
      <c r="D1052" s="132"/>
      <c r="E1052" s="82"/>
      <c r="F1052" s="296"/>
      <c r="G1052" s="77"/>
      <c r="H1052" s="83"/>
    </row>
    <row r="1053" spans="3:11" ht="25.5">
      <c r="C1053" s="13" t="s">
        <v>116</v>
      </c>
      <c r="D1053" s="122" t="s">
        <v>163</v>
      </c>
      <c r="E1053" s="82" t="s">
        <v>3</v>
      </c>
      <c r="F1053" s="296">
        <v>1</v>
      </c>
      <c r="G1053" s="77"/>
      <c r="H1053" s="45">
        <f>F1053*G1053</f>
        <v>0</v>
      </c>
      <c r="I1053" s="320">
        <v>0</v>
      </c>
      <c r="J1053" s="231">
        <f>F1053+I1053</f>
        <v>1</v>
      </c>
      <c r="K1053" s="240">
        <f>G1053*J1053</f>
        <v>0</v>
      </c>
    </row>
    <row r="1054" spans="3:11">
      <c r="C1054" s="12"/>
      <c r="D1054" s="132"/>
      <c r="E1054" s="82"/>
      <c r="F1054" s="296"/>
      <c r="G1054" s="77"/>
      <c r="H1054" s="83"/>
    </row>
    <row r="1055" spans="3:11">
      <c r="C1055" s="13" t="s">
        <v>117</v>
      </c>
      <c r="D1055" s="132" t="s">
        <v>38</v>
      </c>
      <c r="E1055" s="82" t="s">
        <v>7</v>
      </c>
      <c r="F1055" s="296">
        <v>1</v>
      </c>
      <c r="G1055" s="77"/>
      <c r="H1055" s="45">
        <f>F1055*G1055</f>
        <v>0</v>
      </c>
      <c r="I1055" s="320">
        <v>0</v>
      </c>
      <c r="J1055" s="231">
        <f>F1055+I1055</f>
        <v>1</v>
      </c>
      <c r="K1055" s="240">
        <f>G1055*J1055</f>
        <v>0</v>
      </c>
    </row>
    <row r="1056" spans="3:11">
      <c r="D1056" s="132"/>
      <c r="E1056" s="82"/>
      <c r="F1056" s="296"/>
      <c r="G1056" s="77"/>
      <c r="H1056" s="83"/>
    </row>
    <row r="1057" spans="1:12" ht="13.5" thickBot="1">
      <c r="D1057" s="135" t="s">
        <v>595</v>
      </c>
      <c r="E1057" s="136"/>
      <c r="F1057" s="302"/>
      <c r="G1057" s="138">
        <f>SUM(H1026:H1055)</f>
        <v>0</v>
      </c>
      <c r="H1057" s="137"/>
      <c r="I1057" s="325"/>
      <c r="J1057" s="244">
        <f>SUM(K1026:K1055)</f>
        <v>0</v>
      </c>
    </row>
    <row r="1058" spans="1:12" ht="15.75" thickTop="1">
      <c r="A1058" s="94"/>
      <c r="B1058" s="94"/>
      <c r="C1058" s="94"/>
      <c r="D1058" s="145"/>
      <c r="E1058" s="146"/>
      <c r="F1058" s="303"/>
      <c r="G1058" s="147"/>
      <c r="H1058" s="468"/>
    </row>
    <row r="1059" spans="1:12" customFormat="1" ht="15">
      <c r="A1059" s="13"/>
      <c r="B1059" s="13">
        <f>+B1025+1</f>
        <v>13</v>
      </c>
      <c r="C1059" s="13"/>
      <c r="D1059" s="75" t="s">
        <v>596</v>
      </c>
      <c r="E1059" s="76"/>
      <c r="F1059" s="165"/>
      <c r="G1059" s="77"/>
      <c r="H1059" s="78"/>
      <c r="I1059" s="321"/>
      <c r="J1059" s="231"/>
      <c r="K1059" s="242"/>
      <c r="L1059" s="19"/>
    </row>
    <row r="1060" spans="1:12" ht="38.25">
      <c r="C1060" s="13" t="s">
        <v>17</v>
      </c>
      <c r="D1060" s="98" t="s">
        <v>119</v>
      </c>
      <c r="E1060" s="82" t="s">
        <v>3</v>
      </c>
      <c r="F1060" s="296">
        <v>1</v>
      </c>
      <c r="G1060" s="77"/>
      <c r="H1060" s="45">
        <f>F1060*G1060</f>
        <v>0</v>
      </c>
      <c r="I1060" s="320">
        <v>0</v>
      </c>
      <c r="J1060" s="231">
        <f>F1060+I1060</f>
        <v>1</v>
      </c>
      <c r="K1060" s="240">
        <f>G1060*J1060</f>
        <v>0</v>
      </c>
    </row>
    <row r="1061" spans="1:12">
      <c r="D1061" s="98"/>
      <c r="E1061" s="82"/>
      <c r="F1061" s="296"/>
      <c r="G1061" s="77"/>
      <c r="H1061" s="83"/>
    </row>
    <row r="1062" spans="1:12" ht="25.5">
      <c r="D1062" s="98" t="s">
        <v>37</v>
      </c>
      <c r="E1062" s="82"/>
      <c r="F1062" s="296"/>
      <c r="G1062" s="77"/>
      <c r="H1062" s="83"/>
    </row>
    <row r="1063" spans="1:12" ht="25.5">
      <c r="C1063" s="13" t="s">
        <v>18</v>
      </c>
      <c r="D1063" s="132" t="s">
        <v>76</v>
      </c>
      <c r="E1063" s="82" t="s">
        <v>3</v>
      </c>
      <c r="F1063" s="296">
        <v>1</v>
      </c>
      <c r="G1063" s="77"/>
      <c r="H1063" s="45">
        <f>F1063*G1063</f>
        <v>0</v>
      </c>
      <c r="I1063" s="320">
        <v>0</v>
      </c>
      <c r="J1063" s="231">
        <f>F1063+I1063</f>
        <v>1</v>
      </c>
      <c r="K1063" s="240">
        <f>G1063*J1063</f>
        <v>0</v>
      </c>
    </row>
    <row r="1064" spans="1:12">
      <c r="D1064" s="132"/>
      <c r="E1064" s="82"/>
      <c r="F1064" s="296"/>
      <c r="G1064" s="77"/>
      <c r="H1064" s="83"/>
    </row>
    <row r="1065" spans="1:12" ht="76.5">
      <c r="C1065" s="13" t="s">
        <v>58</v>
      </c>
      <c r="D1065" s="142" t="s">
        <v>336</v>
      </c>
      <c r="E1065" s="143" t="s">
        <v>3</v>
      </c>
      <c r="F1065" s="296">
        <v>1</v>
      </c>
      <c r="G1065" s="467"/>
      <c r="H1065" s="45">
        <f>F1065*G1065</f>
        <v>0</v>
      </c>
      <c r="I1065" s="320">
        <v>0</v>
      </c>
      <c r="J1065" s="231">
        <f>F1065+I1065</f>
        <v>1</v>
      </c>
      <c r="K1065" s="240">
        <f>G1065*J1065</f>
        <v>0</v>
      </c>
    </row>
    <row r="1066" spans="1:12">
      <c r="D1066" s="132"/>
      <c r="E1066" s="82"/>
      <c r="F1066" s="296"/>
      <c r="G1066" s="77"/>
      <c r="H1066" s="83"/>
    </row>
    <row r="1067" spans="1:12" ht="25.5">
      <c r="C1067" s="13" t="s">
        <v>59</v>
      </c>
      <c r="D1067" s="132" t="s">
        <v>118</v>
      </c>
      <c r="E1067" s="82" t="s">
        <v>3</v>
      </c>
      <c r="F1067" s="296">
        <v>1</v>
      </c>
      <c r="G1067" s="77"/>
      <c r="H1067" s="45">
        <f>F1067*G1067</f>
        <v>0</v>
      </c>
      <c r="I1067" s="320">
        <v>0</v>
      </c>
      <c r="J1067" s="231">
        <f>F1067+I1067</f>
        <v>1</v>
      </c>
      <c r="K1067" s="240">
        <f>G1067*J1067</f>
        <v>0</v>
      </c>
    </row>
    <row r="1068" spans="1:12">
      <c r="D1068" s="132"/>
      <c r="E1068" s="82"/>
      <c r="F1068" s="296"/>
      <c r="G1068" s="77"/>
      <c r="H1068" s="83"/>
    </row>
    <row r="1069" spans="1:12">
      <c r="C1069" s="13" t="s">
        <v>64</v>
      </c>
      <c r="D1069" s="132" t="s">
        <v>527</v>
      </c>
      <c r="E1069" s="82" t="s">
        <v>3</v>
      </c>
      <c r="F1069" s="296">
        <v>1</v>
      </c>
      <c r="G1069" s="77"/>
      <c r="H1069" s="45">
        <f>F1069*G1069</f>
        <v>0</v>
      </c>
      <c r="I1069" s="320">
        <v>0</v>
      </c>
      <c r="J1069" s="231">
        <f>F1069+I1069</f>
        <v>1</v>
      </c>
      <c r="K1069" s="240">
        <f>G1069*J1069</f>
        <v>0</v>
      </c>
    </row>
    <row r="1070" spans="1:12">
      <c r="D1070" s="132"/>
      <c r="E1070" s="82"/>
      <c r="F1070" s="296"/>
      <c r="G1070" s="77"/>
      <c r="H1070" s="83"/>
    </row>
    <row r="1071" spans="1:12">
      <c r="C1071" s="13" t="s">
        <v>65</v>
      </c>
      <c r="D1071" s="132" t="s">
        <v>77</v>
      </c>
      <c r="E1071" s="82" t="s">
        <v>3</v>
      </c>
      <c r="F1071" s="296">
        <v>22</v>
      </c>
      <c r="G1071" s="77"/>
      <c r="H1071" s="45">
        <f>F1071*G1071</f>
        <v>0</v>
      </c>
      <c r="I1071" s="320">
        <v>0</v>
      </c>
      <c r="J1071" s="231">
        <f>F1071+I1071</f>
        <v>22</v>
      </c>
      <c r="K1071" s="240">
        <f>G1071*J1071</f>
        <v>0</v>
      </c>
    </row>
    <row r="1072" spans="1:12">
      <c r="D1072" s="132"/>
      <c r="E1072" s="82"/>
      <c r="F1072" s="296"/>
      <c r="G1072" s="77"/>
      <c r="H1072" s="83"/>
    </row>
    <row r="1073" spans="1:11">
      <c r="C1073" s="13" t="s">
        <v>66</v>
      </c>
      <c r="D1073" s="132" t="s">
        <v>531</v>
      </c>
      <c r="E1073" s="82" t="s">
        <v>3</v>
      </c>
      <c r="F1073" s="296">
        <v>3</v>
      </c>
      <c r="G1073" s="77"/>
      <c r="H1073" s="45">
        <f>F1073*G1073</f>
        <v>0</v>
      </c>
      <c r="I1073" s="320">
        <v>0</v>
      </c>
      <c r="J1073" s="231">
        <f>F1073+I1073</f>
        <v>3</v>
      </c>
      <c r="K1073" s="240">
        <f>G1073*J1073</f>
        <v>0</v>
      </c>
    </row>
    <row r="1074" spans="1:11">
      <c r="D1074" s="132"/>
      <c r="E1074" s="82"/>
      <c r="F1074" s="296"/>
      <c r="G1074" s="77"/>
      <c r="H1074" s="83"/>
    </row>
    <row r="1075" spans="1:11">
      <c r="C1075" s="13" t="s">
        <v>67</v>
      </c>
      <c r="D1075" s="132" t="s">
        <v>529</v>
      </c>
      <c r="E1075" s="82" t="s">
        <v>3</v>
      </c>
      <c r="F1075" s="296">
        <v>5</v>
      </c>
      <c r="G1075" s="77"/>
      <c r="H1075" s="45">
        <f>F1075*G1075</f>
        <v>0</v>
      </c>
      <c r="I1075" s="320">
        <v>0</v>
      </c>
      <c r="J1075" s="231">
        <f>F1075+I1075</f>
        <v>5</v>
      </c>
      <c r="K1075" s="240">
        <f>G1075*J1075</f>
        <v>0</v>
      </c>
    </row>
    <row r="1076" spans="1:11">
      <c r="E1076" s="12"/>
      <c r="F1076" s="103"/>
      <c r="G1076" s="118"/>
      <c r="H1076" s="12"/>
    </row>
    <row r="1077" spans="1:11" ht="25.5">
      <c r="C1077" s="13" t="s">
        <v>68</v>
      </c>
      <c r="D1077" s="122" t="s">
        <v>163</v>
      </c>
      <c r="E1077" s="82" t="s">
        <v>3</v>
      </c>
      <c r="F1077" s="296">
        <v>1</v>
      </c>
      <c r="G1077" s="77"/>
      <c r="H1077" s="45">
        <f>F1077*G1077</f>
        <v>0</v>
      </c>
      <c r="I1077" s="320">
        <v>0</v>
      </c>
      <c r="J1077" s="231">
        <f>F1077+I1077</f>
        <v>1</v>
      </c>
      <c r="K1077" s="240">
        <f>G1077*J1077</f>
        <v>0</v>
      </c>
    </row>
    <row r="1078" spans="1:11">
      <c r="E1078" s="12"/>
      <c r="F1078" s="103"/>
      <c r="G1078" s="118"/>
      <c r="H1078" s="12"/>
    </row>
    <row r="1079" spans="1:11">
      <c r="C1079" s="13" t="s">
        <v>69</v>
      </c>
      <c r="D1079" s="132" t="s">
        <v>38</v>
      </c>
      <c r="E1079" s="82" t="s">
        <v>7</v>
      </c>
      <c r="F1079" s="296">
        <v>1</v>
      </c>
      <c r="G1079" s="77"/>
      <c r="H1079" s="45">
        <f>F1079*G1079</f>
        <v>0</v>
      </c>
      <c r="I1079" s="320">
        <v>0</v>
      </c>
      <c r="J1079" s="231">
        <f>F1079+I1079</f>
        <v>1</v>
      </c>
      <c r="K1079" s="240">
        <f>G1079*J1079</f>
        <v>0</v>
      </c>
    </row>
    <row r="1080" spans="1:11">
      <c r="D1080" s="132"/>
      <c r="E1080" s="82"/>
      <c r="F1080" s="296"/>
      <c r="G1080" s="77"/>
      <c r="H1080" s="83"/>
    </row>
    <row r="1081" spans="1:11" ht="13.5" thickBot="1">
      <c r="D1081" s="135" t="s">
        <v>597</v>
      </c>
      <c r="E1081" s="136"/>
      <c r="F1081" s="302"/>
      <c r="G1081" s="138">
        <f>SUM(H1060:H1079)</f>
        <v>0</v>
      </c>
      <c r="H1081" s="137"/>
      <c r="I1081" s="325"/>
      <c r="J1081" s="244">
        <f>SUM(K1060:K1079)</f>
        <v>0</v>
      </c>
    </row>
    <row r="1082" spans="1:11" ht="13.5" thickTop="1">
      <c r="A1082" s="12"/>
      <c r="B1082" s="12"/>
      <c r="C1082" s="12"/>
      <c r="E1082" s="12"/>
      <c r="F1082" s="103"/>
      <c r="G1082" s="118"/>
      <c r="H1082" s="12"/>
    </row>
    <row r="1083" spans="1:11">
      <c r="B1083" s="13">
        <f>+B1059+1</f>
        <v>14</v>
      </c>
      <c r="D1083" s="75" t="s">
        <v>598</v>
      </c>
      <c r="E1083" s="76"/>
      <c r="F1083" s="165"/>
      <c r="G1083" s="77"/>
      <c r="H1083" s="78"/>
    </row>
    <row r="1084" spans="1:11" ht="38.25">
      <c r="C1084" s="13" t="s">
        <v>17</v>
      </c>
      <c r="D1084" s="98" t="s">
        <v>119</v>
      </c>
      <c r="E1084" s="82" t="s">
        <v>3</v>
      </c>
      <c r="F1084" s="296">
        <v>1</v>
      </c>
      <c r="G1084" s="77"/>
      <c r="H1084" s="45">
        <f>F1084*G1084</f>
        <v>0</v>
      </c>
      <c r="I1084" s="320">
        <v>0</v>
      </c>
      <c r="J1084" s="231">
        <f>F1084+I1084</f>
        <v>1</v>
      </c>
      <c r="K1084" s="240">
        <f>G1084*J1084</f>
        <v>0</v>
      </c>
    </row>
    <row r="1085" spans="1:11">
      <c r="D1085" s="98"/>
      <c r="E1085" s="82"/>
      <c r="F1085" s="296"/>
      <c r="G1085" s="77"/>
      <c r="H1085" s="83"/>
    </row>
    <row r="1086" spans="1:11" ht="25.5">
      <c r="D1086" s="98" t="s">
        <v>37</v>
      </c>
      <c r="E1086" s="82"/>
      <c r="F1086" s="296"/>
      <c r="G1086" s="77"/>
      <c r="H1086" s="83"/>
    </row>
    <row r="1087" spans="1:11" ht="25.5">
      <c r="C1087" s="13" t="s">
        <v>18</v>
      </c>
      <c r="D1087" s="132" t="s">
        <v>76</v>
      </c>
      <c r="E1087" s="82" t="s">
        <v>3</v>
      </c>
      <c r="F1087" s="296">
        <v>1</v>
      </c>
      <c r="G1087" s="77"/>
      <c r="H1087" s="45">
        <f>F1087*G1087</f>
        <v>0</v>
      </c>
      <c r="I1087" s="320">
        <v>0</v>
      </c>
      <c r="J1087" s="231">
        <f>F1087+I1087</f>
        <v>1</v>
      </c>
      <c r="K1087" s="240">
        <f>G1087*J1087</f>
        <v>0</v>
      </c>
    </row>
    <row r="1088" spans="1:11">
      <c r="D1088" s="132"/>
      <c r="E1088" s="82"/>
      <c r="F1088" s="296"/>
      <c r="G1088" s="77"/>
      <c r="H1088" s="83"/>
    </row>
    <row r="1089" spans="3:11" ht="76.5">
      <c r="C1089" s="13" t="s">
        <v>58</v>
      </c>
      <c r="D1089" s="142" t="s">
        <v>336</v>
      </c>
      <c r="E1089" s="143" t="s">
        <v>3</v>
      </c>
      <c r="F1089" s="296">
        <v>1</v>
      </c>
      <c r="G1089" s="77"/>
      <c r="H1089" s="45">
        <f>F1089*G1089</f>
        <v>0</v>
      </c>
      <c r="I1089" s="320">
        <v>0</v>
      </c>
      <c r="J1089" s="231">
        <f>F1089+I1089</f>
        <v>1</v>
      </c>
      <c r="K1089" s="240">
        <f>G1089*J1089</f>
        <v>0</v>
      </c>
    </row>
    <row r="1090" spans="3:11">
      <c r="D1090" s="132"/>
      <c r="E1090" s="82"/>
      <c r="F1090" s="296"/>
      <c r="G1090" s="77"/>
      <c r="H1090" s="83"/>
    </row>
    <row r="1091" spans="3:11" ht="25.5">
      <c r="C1091" s="13" t="s">
        <v>59</v>
      </c>
      <c r="D1091" s="132" t="s">
        <v>118</v>
      </c>
      <c r="E1091" s="82" t="s">
        <v>3</v>
      </c>
      <c r="F1091" s="296">
        <v>1</v>
      </c>
      <c r="G1091" s="77"/>
      <c r="H1091" s="45">
        <f>F1091*G1091</f>
        <v>0</v>
      </c>
      <c r="I1091" s="320">
        <v>0</v>
      </c>
      <c r="J1091" s="231">
        <f>F1091+I1091</f>
        <v>1</v>
      </c>
      <c r="K1091" s="240">
        <f>G1091*J1091</f>
        <v>0</v>
      </c>
    </row>
    <row r="1092" spans="3:11">
      <c r="D1092" s="132"/>
      <c r="E1092" s="82"/>
      <c r="F1092" s="296"/>
      <c r="G1092" s="77"/>
      <c r="H1092" s="83"/>
    </row>
    <row r="1093" spans="3:11">
      <c r="C1093" s="13" t="s">
        <v>64</v>
      </c>
      <c r="D1093" s="132" t="s">
        <v>527</v>
      </c>
      <c r="E1093" s="82" t="s">
        <v>3</v>
      </c>
      <c r="F1093" s="296">
        <v>1</v>
      </c>
      <c r="G1093" s="77"/>
      <c r="H1093" s="45">
        <f>F1093*G1093</f>
        <v>0</v>
      </c>
      <c r="I1093" s="320">
        <v>0</v>
      </c>
      <c r="J1093" s="231">
        <f>F1093+I1093</f>
        <v>1</v>
      </c>
      <c r="K1093" s="240">
        <f>G1093*J1093</f>
        <v>0</v>
      </c>
    </row>
    <row r="1094" spans="3:11">
      <c r="D1094" s="132"/>
      <c r="E1094" s="82"/>
      <c r="F1094" s="296"/>
      <c r="G1094" s="77"/>
      <c r="H1094" s="83"/>
    </row>
    <row r="1095" spans="3:11">
      <c r="C1095" s="13" t="s">
        <v>65</v>
      </c>
      <c r="D1095" s="132" t="s">
        <v>77</v>
      </c>
      <c r="E1095" s="82" t="s">
        <v>3</v>
      </c>
      <c r="F1095" s="296">
        <v>5</v>
      </c>
      <c r="G1095" s="77"/>
      <c r="H1095" s="45">
        <f>F1095*G1095</f>
        <v>0</v>
      </c>
      <c r="I1095" s="320">
        <v>0</v>
      </c>
      <c r="J1095" s="231">
        <f>F1095+I1095</f>
        <v>5</v>
      </c>
      <c r="K1095" s="240">
        <f>G1095*J1095</f>
        <v>0</v>
      </c>
    </row>
    <row r="1096" spans="3:11">
      <c r="D1096" s="132"/>
      <c r="E1096" s="82"/>
      <c r="F1096" s="296"/>
      <c r="G1096" s="77"/>
      <c r="H1096" s="83"/>
    </row>
    <row r="1097" spans="3:11">
      <c r="C1097" s="13" t="s">
        <v>66</v>
      </c>
      <c r="D1097" s="132" t="s">
        <v>531</v>
      </c>
      <c r="E1097" s="82" t="s">
        <v>3</v>
      </c>
      <c r="F1097" s="296">
        <v>4</v>
      </c>
      <c r="G1097" s="77"/>
      <c r="H1097" s="45">
        <f>F1097*G1097</f>
        <v>0</v>
      </c>
      <c r="I1097" s="320">
        <v>0</v>
      </c>
      <c r="J1097" s="231">
        <f>F1097+I1097</f>
        <v>4</v>
      </c>
      <c r="K1097" s="240">
        <f>G1097*J1097</f>
        <v>0</v>
      </c>
    </row>
    <row r="1098" spans="3:11">
      <c r="D1098" s="132"/>
      <c r="E1098" s="82"/>
      <c r="F1098" s="296"/>
      <c r="G1098" s="77"/>
      <c r="H1098" s="83"/>
    </row>
    <row r="1099" spans="3:11">
      <c r="C1099" s="13" t="s">
        <v>67</v>
      </c>
      <c r="D1099" s="132" t="s">
        <v>529</v>
      </c>
      <c r="E1099" s="82" t="s">
        <v>3</v>
      </c>
      <c r="F1099" s="296">
        <v>6</v>
      </c>
      <c r="G1099" s="77"/>
      <c r="H1099" s="45">
        <f>F1099*G1099</f>
        <v>0</v>
      </c>
      <c r="I1099" s="320">
        <v>0</v>
      </c>
      <c r="J1099" s="231">
        <f>F1099+I1099</f>
        <v>6</v>
      </c>
      <c r="K1099" s="240">
        <f>G1099*J1099</f>
        <v>0</v>
      </c>
    </row>
    <row r="1100" spans="3:11">
      <c r="E1100" s="12"/>
      <c r="F1100" s="103"/>
      <c r="G1100" s="118"/>
      <c r="H1100" s="12"/>
    </row>
    <row r="1101" spans="3:11" ht="25.5">
      <c r="C1101" s="13" t="s">
        <v>68</v>
      </c>
      <c r="D1101" s="122" t="s">
        <v>163</v>
      </c>
      <c r="E1101" s="82" t="s">
        <v>3</v>
      </c>
      <c r="F1101" s="296">
        <v>1</v>
      </c>
      <c r="G1101" s="77"/>
      <c r="H1101" s="45">
        <f>F1101*G1101</f>
        <v>0</v>
      </c>
      <c r="I1101" s="320">
        <v>0</v>
      </c>
      <c r="J1101" s="231">
        <f>F1101+I1101</f>
        <v>1</v>
      </c>
      <c r="K1101" s="240">
        <f>G1101*J1101</f>
        <v>0</v>
      </c>
    </row>
    <row r="1102" spans="3:11">
      <c r="E1102" s="12"/>
      <c r="F1102" s="103"/>
      <c r="G1102" s="118"/>
      <c r="H1102" s="12"/>
    </row>
    <row r="1103" spans="3:11" ht="38.25">
      <c r="C1103" s="13" t="s">
        <v>69</v>
      </c>
      <c r="D1103" s="132" t="s">
        <v>1125</v>
      </c>
      <c r="E1103" s="82" t="s">
        <v>3</v>
      </c>
      <c r="F1103" s="296">
        <v>1</v>
      </c>
      <c r="G1103" s="77"/>
      <c r="H1103" s="45">
        <f>F1103*G1103</f>
        <v>0</v>
      </c>
      <c r="I1103" s="320">
        <v>0</v>
      </c>
      <c r="J1103" s="231">
        <f>F1103+I1103</f>
        <v>1</v>
      </c>
      <c r="K1103" s="240">
        <f>G1103*J1103</f>
        <v>0</v>
      </c>
    </row>
    <row r="1104" spans="3:11">
      <c r="E1104" s="12"/>
      <c r="F1104" s="103"/>
      <c r="G1104" s="118"/>
      <c r="H1104" s="12"/>
    </row>
    <row r="1105" spans="1:11">
      <c r="C1105" s="13" t="s">
        <v>70</v>
      </c>
      <c r="D1105" s="132" t="s">
        <v>38</v>
      </c>
      <c r="E1105" s="82" t="s">
        <v>7</v>
      </c>
      <c r="F1105" s="296">
        <v>1</v>
      </c>
      <c r="G1105" s="77"/>
      <c r="H1105" s="45">
        <f>F1105*G1105</f>
        <v>0</v>
      </c>
      <c r="I1105" s="320">
        <v>0</v>
      </c>
      <c r="J1105" s="231">
        <f>F1105+I1105</f>
        <v>1</v>
      </c>
      <c r="K1105" s="240">
        <f>G1105*J1105</f>
        <v>0</v>
      </c>
    </row>
    <row r="1106" spans="1:11">
      <c r="D1106" s="132"/>
      <c r="E1106" s="82"/>
      <c r="F1106" s="296"/>
      <c r="G1106" s="77"/>
      <c r="H1106" s="83"/>
    </row>
    <row r="1107" spans="1:11" ht="13.5" thickBot="1">
      <c r="D1107" s="135" t="s">
        <v>599</v>
      </c>
      <c r="E1107" s="136"/>
      <c r="F1107" s="302"/>
      <c r="G1107" s="138">
        <f>SUM(H1084:H1105)</f>
        <v>0</v>
      </c>
      <c r="H1107" s="137"/>
      <c r="I1107" s="325"/>
      <c r="J1107" s="244">
        <f>SUM(K1084:K1105)</f>
        <v>0</v>
      </c>
    </row>
    <row r="1108" spans="1:11" ht="13.5" thickTop="1">
      <c r="A1108" s="12"/>
      <c r="B1108" s="12"/>
      <c r="C1108" s="12"/>
      <c r="E1108" s="12"/>
      <c r="F1108" s="103"/>
      <c r="G1108" s="118"/>
      <c r="H1108" s="12"/>
    </row>
    <row r="1109" spans="1:11">
      <c r="A1109" s="437"/>
      <c r="B1109" s="437">
        <f>+B1083+1</f>
        <v>15</v>
      </c>
      <c r="C1109" s="437"/>
      <c r="D1109" s="361" t="s">
        <v>165</v>
      </c>
      <c r="E1109" s="362"/>
      <c r="F1109" s="363"/>
      <c r="G1109" s="267"/>
      <c r="H1109" s="364"/>
    </row>
    <row r="1110" spans="1:11" ht="38.25">
      <c r="A1110" s="437"/>
      <c r="B1110" s="437"/>
      <c r="C1110" s="437" t="s">
        <v>17</v>
      </c>
      <c r="D1110" s="367" t="s">
        <v>119</v>
      </c>
      <c r="E1110" s="266" t="s">
        <v>3</v>
      </c>
      <c r="F1110" s="308">
        <v>1</v>
      </c>
      <c r="G1110" s="267"/>
      <c r="H1110" s="268">
        <f>F1110*G1110</f>
        <v>0</v>
      </c>
      <c r="I1110" s="320">
        <v>-1</v>
      </c>
      <c r="J1110" s="231">
        <f>F1110+I1110</f>
        <v>0</v>
      </c>
      <c r="K1110" s="240">
        <f>G1110*J1110</f>
        <v>0</v>
      </c>
    </row>
    <row r="1111" spans="1:11">
      <c r="A1111" s="437"/>
      <c r="B1111" s="437"/>
      <c r="C1111" s="437"/>
      <c r="D1111" s="367"/>
      <c r="E1111" s="266"/>
      <c r="F1111" s="308"/>
      <c r="G1111" s="267"/>
      <c r="H1111" s="368"/>
    </row>
    <row r="1112" spans="1:11" ht="25.5">
      <c r="A1112" s="437"/>
      <c r="B1112" s="437"/>
      <c r="C1112" s="437"/>
      <c r="D1112" s="367" t="s">
        <v>37</v>
      </c>
      <c r="E1112" s="266"/>
      <c r="F1112" s="308"/>
      <c r="G1112" s="267"/>
      <c r="H1112" s="368"/>
    </row>
    <row r="1113" spans="1:11" ht="25.5">
      <c r="A1113" s="437"/>
      <c r="B1113" s="437"/>
      <c r="C1113" s="437" t="s">
        <v>18</v>
      </c>
      <c r="D1113" s="365" t="s">
        <v>76</v>
      </c>
      <c r="E1113" s="266" t="s">
        <v>3</v>
      </c>
      <c r="F1113" s="308">
        <v>1</v>
      </c>
      <c r="G1113" s="267"/>
      <c r="H1113" s="268">
        <f>F1113*G1113</f>
        <v>0</v>
      </c>
      <c r="I1113" s="320">
        <v>-1</v>
      </c>
      <c r="J1113" s="231">
        <f>F1113+I1113</f>
        <v>0</v>
      </c>
      <c r="K1113" s="240">
        <f>G1113*J1113</f>
        <v>0</v>
      </c>
    </row>
    <row r="1114" spans="1:11">
      <c r="A1114" s="437"/>
      <c r="B1114" s="437"/>
      <c r="C1114" s="437"/>
      <c r="D1114" s="365"/>
      <c r="E1114" s="266"/>
      <c r="F1114" s="308"/>
      <c r="G1114" s="267"/>
      <c r="H1114" s="368"/>
    </row>
    <row r="1115" spans="1:11" ht="76.5">
      <c r="A1115" s="437"/>
      <c r="B1115" s="437"/>
      <c r="C1115" s="437" t="s">
        <v>58</v>
      </c>
      <c r="D1115" s="375" t="s">
        <v>336</v>
      </c>
      <c r="E1115" s="376" t="s">
        <v>3</v>
      </c>
      <c r="F1115" s="308">
        <v>1</v>
      </c>
      <c r="G1115" s="377"/>
      <c r="H1115" s="268">
        <f>F1115*G1115</f>
        <v>0</v>
      </c>
      <c r="I1115" s="320">
        <v>-1</v>
      </c>
      <c r="J1115" s="231">
        <f>F1115+I1115</f>
        <v>0</v>
      </c>
      <c r="K1115" s="240">
        <f>G1115*J1115</f>
        <v>0</v>
      </c>
    </row>
    <row r="1116" spans="1:11">
      <c r="A1116" s="437"/>
      <c r="B1116" s="437"/>
      <c r="C1116" s="437"/>
      <c r="D1116" s="365"/>
      <c r="E1116" s="266"/>
      <c r="F1116" s="308"/>
      <c r="G1116" s="267"/>
      <c r="H1116" s="368"/>
    </row>
    <row r="1117" spans="1:11" ht="25.5">
      <c r="A1117" s="437"/>
      <c r="B1117" s="437"/>
      <c r="C1117" s="437" t="s">
        <v>59</v>
      </c>
      <c r="D1117" s="365" t="s">
        <v>118</v>
      </c>
      <c r="E1117" s="266" t="s">
        <v>3</v>
      </c>
      <c r="F1117" s="308">
        <v>1</v>
      </c>
      <c r="G1117" s="267"/>
      <c r="H1117" s="268">
        <f>F1117*G1117</f>
        <v>0</v>
      </c>
      <c r="I1117" s="320">
        <v>-1</v>
      </c>
      <c r="J1117" s="231">
        <f>F1117+I1117</f>
        <v>0</v>
      </c>
      <c r="K1117" s="240">
        <f>G1117*J1117</f>
        <v>0</v>
      </c>
    </row>
    <row r="1118" spans="1:11">
      <c r="A1118" s="437"/>
      <c r="B1118" s="437"/>
      <c r="C1118" s="437"/>
      <c r="D1118" s="365"/>
      <c r="E1118" s="266"/>
      <c r="F1118" s="308"/>
      <c r="G1118" s="267"/>
      <c r="H1118" s="368"/>
    </row>
    <row r="1119" spans="1:11">
      <c r="A1119" s="437"/>
      <c r="B1119" s="437"/>
      <c r="C1119" s="437" t="s">
        <v>64</v>
      </c>
      <c r="D1119" s="365" t="s">
        <v>527</v>
      </c>
      <c r="E1119" s="266" t="s">
        <v>3</v>
      </c>
      <c r="F1119" s="308">
        <v>1</v>
      </c>
      <c r="G1119" s="267"/>
      <c r="H1119" s="268">
        <f>F1119*G1119</f>
        <v>0</v>
      </c>
      <c r="I1119" s="320">
        <v>-1</v>
      </c>
      <c r="J1119" s="231">
        <f>F1119+I1119</f>
        <v>0</v>
      </c>
      <c r="K1119" s="240">
        <f>G1119*J1119</f>
        <v>0</v>
      </c>
    </row>
    <row r="1120" spans="1:11">
      <c r="A1120" s="437"/>
      <c r="B1120" s="437"/>
      <c r="C1120" s="437"/>
      <c r="D1120" s="365"/>
      <c r="E1120" s="266"/>
      <c r="F1120" s="308"/>
      <c r="G1120" s="267"/>
      <c r="H1120" s="368"/>
    </row>
    <row r="1121" spans="1:11">
      <c r="A1121" s="437"/>
      <c r="B1121" s="437"/>
      <c r="C1121" s="437" t="s">
        <v>65</v>
      </c>
      <c r="D1121" s="365" t="s">
        <v>77</v>
      </c>
      <c r="E1121" s="266" t="s">
        <v>3</v>
      </c>
      <c r="F1121" s="308">
        <v>8</v>
      </c>
      <c r="G1121" s="267"/>
      <c r="H1121" s="268">
        <f>F1121*G1121</f>
        <v>0</v>
      </c>
      <c r="I1121" s="320">
        <v>-8</v>
      </c>
      <c r="J1121" s="231">
        <f>F1121+I1121</f>
        <v>0</v>
      </c>
      <c r="K1121" s="240">
        <f>G1121*J1121</f>
        <v>0</v>
      </c>
    </row>
    <row r="1122" spans="1:11">
      <c r="A1122" s="437"/>
      <c r="B1122" s="437"/>
      <c r="C1122" s="437"/>
      <c r="D1122" s="365"/>
      <c r="E1122" s="266"/>
      <c r="F1122" s="308"/>
      <c r="G1122" s="267"/>
      <c r="H1122" s="368"/>
    </row>
    <row r="1123" spans="1:11">
      <c r="A1123" s="437"/>
      <c r="B1123" s="437"/>
      <c r="C1123" s="437" t="s">
        <v>66</v>
      </c>
      <c r="D1123" s="365" t="s">
        <v>529</v>
      </c>
      <c r="E1123" s="266" t="s">
        <v>3</v>
      </c>
      <c r="F1123" s="308">
        <v>2</v>
      </c>
      <c r="G1123" s="267"/>
      <c r="H1123" s="268">
        <f>F1123*G1123</f>
        <v>0</v>
      </c>
      <c r="I1123" s="320">
        <v>-2</v>
      </c>
      <c r="J1123" s="231">
        <f>F1123+I1123</f>
        <v>0</v>
      </c>
      <c r="K1123" s="240">
        <f>G1123*J1123</f>
        <v>0</v>
      </c>
    </row>
    <row r="1124" spans="1:11">
      <c r="A1124" s="437"/>
      <c r="B1124" s="437"/>
      <c r="C1124" s="437"/>
      <c r="D1124" s="280"/>
      <c r="E1124" s="280"/>
      <c r="F1124" s="359"/>
      <c r="G1124" s="360"/>
      <c r="H1124" s="280"/>
    </row>
    <row r="1125" spans="1:11" ht="25.5">
      <c r="A1125" s="437"/>
      <c r="B1125" s="437"/>
      <c r="C1125" s="437" t="s">
        <v>67</v>
      </c>
      <c r="D1125" s="358" t="s">
        <v>163</v>
      </c>
      <c r="E1125" s="266" t="s">
        <v>3</v>
      </c>
      <c r="F1125" s="308">
        <v>1</v>
      </c>
      <c r="G1125" s="267"/>
      <c r="H1125" s="268">
        <f>F1125*G1125</f>
        <v>0</v>
      </c>
      <c r="I1125" s="320">
        <v>-1</v>
      </c>
      <c r="J1125" s="231">
        <f>F1125+I1125</f>
        <v>0</v>
      </c>
      <c r="K1125" s="240">
        <f>G1125*J1125</f>
        <v>0</v>
      </c>
    </row>
    <row r="1126" spans="1:11">
      <c r="A1126" s="437"/>
      <c r="B1126" s="437"/>
      <c r="C1126" s="437"/>
      <c r="D1126" s="280"/>
      <c r="E1126" s="280"/>
      <c r="F1126" s="359"/>
      <c r="G1126" s="360"/>
      <c r="H1126" s="280"/>
    </row>
    <row r="1127" spans="1:11">
      <c r="A1127" s="437"/>
      <c r="B1127" s="437"/>
      <c r="C1127" s="437" t="s">
        <v>68</v>
      </c>
      <c r="D1127" s="365" t="s">
        <v>38</v>
      </c>
      <c r="E1127" s="266" t="s">
        <v>7</v>
      </c>
      <c r="F1127" s="308">
        <v>1</v>
      </c>
      <c r="G1127" s="267"/>
      <c r="H1127" s="268">
        <f>F1127*G1127</f>
        <v>0</v>
      </c>
      <c r="I1127" s="320">
        <v>-1</v>
      </c>
      <c r="J1127" s="231">
        <f>F1127+I1127</f>
        <v>0</v>
      </c>
      <c r="K1127" s="240">
        <f>G1127*J1127</f>
        <v>0</v>
      </c>
    </row>
    <row r="1128" spans="1:11">
      <c r="A1128" s="437"/>
      <c r="B1128" s="437"/>
      <c r="C1128" s="437"/>
      <c r="D1128" s="365"/>
      <c r="E1128" s="266"/>
      <c r="F1128" s="308"/>
      <c r="G1128" s="267"/>
      <c r="H1128" s="368"/>
    </row>
    <row r="1129" spans="1:11" ht="13.5" thickBot="1">
      <c r="A1129" s="437"/>
      <c r="B1129" s="437"/>
      <c r="C1129" s="437"/>
      <c r="D1129" s="370" t="s">
        <v>166</v>
      </c>
      <c r="E1129" s="371"/>
      <c r="F1129" s="372"/>
      <c r="G1129" s="373">
        <f>SUM(H1110:H1127)</f>
        <v>0</v>
      </c>
      <c r="H1129" s="374"/>
      <c r="I1129" s="325"/>
      <c r="J1129" s="244">
        <f>SUM(K1110:K1127)</f>
        <v>0</v>
      </c>
    </row>
    <row r="1130" spans="1:11" ht="13.5" thickTop="1">
      <c r="A1130" s="12"/>
      <c r="B1130" s="12"/>
      <c r="C1130" s="12"/>
      <c r="E1130" s="12"/>
      <c r="F1130" s="103"/>
      <c r="G1130" s="118"/>
      <c r="H1130" s="12"/>
    </row>
    <row r="1131" spans="1:11">
      <c r="B1131" s="13">
        <f>+B1109+1</f>
        <v>16</v>
      </c>
      <c r="D1131" s="75" t="s">
        <v>600</v>
      </c>
      <c r="E1131" s="76"/>
      <c r="F1131" s="165"/>
      <c r="G1131" s="77"/>
      <c r="H1131" s="78"/>
    </row>
    <row r="1132" spans="1:11" ht="25.5">
      <c r="C1132" s="13" t="s">
        <v>17</v>
      </c>
      <c r="D1132" s="132" t="s">
        <v>180</v>
      </c>
      <c r="E1132" s="82" t="s">
        <v>7</v>
      </c>
      <c r="F1132" s="296">
        <v>1</v>
      </c>
      <c r="G1132" s="77"/>
      <c r="H1132" s="45">
        <f>F1132*G1132</f>
        <v>0</v>
      </c>
      <c r="I1132" s="320">
        <v>0</v>
      </c>
      <c r="J1132" s="231">
        <f>F1132+I1132</f>
        <v>1</v>
      </c>
      <c r="K1132" s="240">
        <f>G1132*J1132</f>
        <v>0</v>
      </c>
    </row>
    <row r="1133" spans="1:11" ht="25.5">
      <c r="D1133" s="122" t="s">
        <v>98</v>
      </c>
      <c r="E1133" s="82"/>
      <c r="F1133" s="296"/>
      <c r="G1133" s="77"/>
      <c r="H1133" s="83"/>
    </row>
    <row r="1134" spans="1:11">
      <c r="D1134" s="122" t="s">
        <v>99</v>
      </c>
      <c r="E1134" s="82"/>
      <c r="F1134" s="296"/>
      <c r="G1134" s="77"/>
      <c r="H1134" s="83"/>
    </row>
    <row r="1135" spans="1:11">
      <c r="D1135" s="122" t="s">
        <v>100</v>
      </c>
      <c r="E1135" s="82"/>
      <c r="F1135" s="296"/>
      <c r="G1135" s="77"/>
      <c r="H1135" s="83"/>
    </row>
    <row r="1136" spans="1:11">
      <c r="D1136" s="98"/>
      <c r="E1136" s="82"/>
      <c r="F1136" s="296"/>
      <c r="G1136" s="77"/>
      <c r="H1136" s="83"/>
    </row>
    <row r="1137" spans="3:11" ht="25.5">
      <c r="D1137" s="98" t="s">
        <v>37</v>
      </c>
      <c r="E1137" s="82"/>
      <c r="F1137" s="296"/>
      <c r="G1137" s="77"/>
      <c r="H1137" s="83"/>
    </row>
    <row r="1138" spans="3:11" ht="25.5">
      <c r="C1138" s="13" t="s">
        <v>18</v>
      </c>
      <c r="D1138" s="132" t="s">
        <v>1150</v>
      </c>
      <c r="E1138" s="82" t="s">
        <v>3</v>
      </c>
      <c r="F1138" s="296">
        <v>1</v>
      </c>
      <c r="G1138" s="77"/>
      <c r="H1138" s="45">
        <f>F1138*G1138</f>
        <v>0</v>
      </c>
      <c r="I1138" s="320">
        <v>0</v>
      </c>
      <c r="J1138" s="231">
        <f>F1138+I1138</f>
        <v>1</v>
      </c>
      <c r="K1138" s="240">
        <f>G1138*J1138</f>
        <v>0</v>
      </c>
    </row>
    <row r="1139" spans="3:11">
      <c r="D1139" s="132"/>
      <c r="E1139" s="82"/>
      <c r="F1139" s="296"/>
      <c r="G1139" s="77"/>
      <c r="H1139" s="83"/>
    </row>
    <row r="1140" spans="3:11" ht="76.5">
      <c r="C1140" s="13" t="s">
        <v>58</v>
      </c>
      <c r="D1140" s="142" t="s">
        <v>336</v>
      </c>
      <c r="E1140" s="143" t="s">
        <v>3</v>
      </c>
      <c r="F1140" s="296">
        <v>1</v>
      </c>
      <c r="G1140" s="144"/>
      <c r="H1140" s="45">
        <f>F1140*G1140</f>
        <v>0</v>
      </c>
      <c r="I1140" s="320">
        <v>0</v>
      </c>
      <c r="J1140" s="231">
        <f>F1140+I1140</f>
        <v>1</v>
      </c>
      <c r="K1140" s="240">
        <f>G1140*J1140</f>
        <v>0</v>
      </c>
    </row>
    <row r="1141" spans="3:11">
      <c r="D1141" s="132"/>
      <c r="E1141" s="82"/>
      <c r="F1141" s="296"/>
      <c r="G1141" s="77"/>
      <c r="H1141" s="83"/>
    </row>
    <row r="1142" spans="3:11" ht="25.5">
      <c r="C1142" s="13" t="s">
        <v>59</v>
      </c>
      <c r="D1142" s="132" t="s">
        <v>118</v>
      </c>
      <c r="E1142" s="82" t="s">
        <v>3</v>
      </c>
      <c r="F1142" s="296">
        <v>1</v>
      </c>
      <c r="G1142" s="77"/>
      <c r="H1142" s="45">
        <f>F1142*G1142</f>
        <v>0</v>
      </c>
      <c r="I1142" s="320">
        <v>0</v>
      </c>
      <c r="J1142" s="231">
        <f>F1142+I1142</f>
        <v>1</v>
      </c>
      <c r="K1142" s="240">
        <f>G1142*J1142</f>
        <v>0</v>
      </c>
    </row>
    <row r="1143" spans="3:11">
      <c r="D1143" s="132"/>
      <c r="E1143" s="82"/>
      <c r="F1143" s="296"/>
      <c r="G1143" s="77"/>
      <c r="H1143" s="83"/>
    </row>
    <row r="1144" spans="3:11">
      <c r="C1144" s="13" t="s">
        <v>64</v>
      </c>
      <c r="D1144" s="132" t="s">
        <v>527</v>
      </c>
      <c r="E1144" s="82" t="s">
        <v>3</v>
      </c>
      <c r="F1144" s="296">
        <v>1</v>
      </c>
      <c r="G1144" s="77"/>
      <c r="H1144" s="45">
        <f>F1144*G1144</f>
        <v>0</v>
      </c>
      <c r="I1144" s="320">
        <v>0</v>
      </c>
      <c r="J1144" s="231">
        <f>F1144+I1144</f>
        <v>1</v>
      </c>
      <c r="K1144" s="240">
        <f>G1144*J1144</f>
        <v>0</v>
      </c>
    </row>
    <row r="1145" spans="3:11">
      <c r="D1145" s="132"/>
      <c r="E1145" s="82"/>
      <c r="F1145" s="296"/>
      <c r="G1145" s="77"/>
      <c r="H1145" s="83"/>
    </row>
    <row r="1146" spans="3:11">
      <c r="C1146" s="13" t="s">
        <v>65</v>
      </c>
      <c r="D1146" s="132" t="s">
        <v>604</v>
      </c>
      <c r="E1146" s="82" t="s">
        <v>3</v>
      </c>
      <c r="F1146" s="296">
        <v>1</v>
      </c>
      <c r="G1146" s="77"/>
      <c r="H1146" s="45">
        <f>F1146*G1146</f>
        <v>0</v>
      </c>
      <c r="I1146" s="320">
        <v>0</v>
      </c>
      <c r="J1146" s="231">
        <f>F1146+I1146</f>
        <v>1</v>
      </c>
      <c r="K1146" s="240">
        <f>G1146*J1146</f>
        <v>0</v>
      </c>
    </row>
    <row r="1147" spans="3:11">
      <c r="D1147" s="132"/>
      <c r="E1147" s="82"/>
      <c r="F1147" s="296"/>
      <c r="G1147" s="77"/>
      <c r="H1147" s="83"/>
    </row>
    <row r="1148" spans="3:11">
      <c r="C1148" s="13" t="s">
        <v>66</v>
      </c>
      <c r="D1148" s="132" t="s">
        <v>526</v>
      </c>
      <c r="E1148" s="82" t="s">
        <v>3</v>
      </c>
      <c r="F1148" s="296">
        <v>4</v>
      </c>
      <c r="G1148" s="77"/>
      <c r="H1148" s="45">
        <f>F1148*G1148</f>
        <v>0</v>
      </c>
      <c r="I1148" s="320">
        <v>0</v>
      </c>
      <c r="J1148" s="231">
        <f>F1148+I1148</f>
        <v>4</v>
      </c>
      <c r="K1148" s="240">
        <f>G1148*J1148</f>
        <v>0</v>
      </c>
    </row>
    <row r="1149" spans="3:11">
      <c r="D1149" s="132"/>
      <c r="E1149" s="82"/>
      <c r="F1149" s="296"/>
      <c r="G1149" s="77"/>
      <c r="H1149" s="83"/>
    </row>
    <row r="1150" spans="3:11">
      <c r="C1150" s="13" t="s">
        <v>67</v>
      </c>
      <c r="D1150" s="132" t="s">
        <v>530</v>
      </c>
      <c r="E1150" s="82" t="s">
        <v>3</v>
      </c>
      <c r="F1150" s="296">
        <v>10</v>
      </c>
      <c r="G1150" s="77"/>
      <c r="H1150" s="45">
        <f>F1150*G1150</f>
        <v>0</v>
      </c>
      <c r="I1150" s="320">
        <v>0</v>
      </c>
      <c r="J1150" s="231">
        <f>F1150+I1150</f>
        <v>10</v>
      </c>
      <c r="K1150" s="240">
        <f>G1150*J1150</f>
        <v>0</v>
      </c>
    </row>
    <row r="1151" spans="3:11">
      <c r="D1151" s="132"/>
      <c r="E1151" s="82"/>
      <c r="F1151" s="296"/>
      <c r="G1151" s="77"/>
      <c r="H1151" s="83"/>
    </row>
    <row r="1152" spans="3:11">
      <c r="C1152" s="13" t="s">
        <v>68</v>
      </c>
      <c r="D1152" s="132" t="s">
        <v>528</v>
      </c>
      <c r="E1152" s="82" t="s">
        <v>3</v>
      </c>
      <c r="F1152" s="296">
        <v>41</v>
      </c>
      <c r="G1152" s="77"/>
      <c r="H1152" s="45">
        <f>F1152*G1152</f>
        <v>0</v>
      </c>
      <c r="I1152" s="320">
        <v>0</v>
      </c>
      <c r="J1152" s="231">
        <f>F1152+I1152</f>
        <v>41</v>
      </c>
      <c r="K1152" s="240">
        <f>G1152*J1152</f>
        <v>0</v>
      </c>
    </row>
    <row r="1153" spans="1:11">
      <c r="D1153" s="132"/>
      <c r="E1153" s="82"/>
      <c r="F1153" s="296"/>
      <c r="G1153" s="77"/>
      <c r="H1153" s="83"/>
    </row>
    <row r="1154" spans="1:11">
      <c r="C1154" s="13" t="s">
        <v>69</v>
      </c>
      <c r="D1154" s="132" t="s">
        <v>531</v>
      </c>
      <c r="E1154" s="82" t="s">
        <v>3</v>
      </c>
      <c r="F1154" s="296">
        <v>7</v>
      </c>
      <c r="G1154" s="77"/>
      <c r="H1154" s="45">
        <f>F1154*G1154</f>
        <v>0</v>
      </c>
      <c r="I1154" s="320">
        <v>0</v>
      </c>
      <c r="J1154" s="231">
        <f>F1154+I1154</f>
        <v>7</v>
      </c>
      <c r="K1154" s="240">
        <f>G1154*J1154</f>
        <v>0</v>
      </c>
    </row>
    <row r="1155" spans="1:11">
      <c r="D1155" s="132"/>
      <c r="E1155" s="82"/>
      <c r="F1155" s="296"/>
      <c r="G1155" s="77"/>
      <c r="H1155" s="83"/>
    </row>
    <row r="1156" spans="1:11">
      <c r="C1156" s="13" t="s">
        <v>70</v>
      </c>
      <c r="D1156" s="132" t="s">
        <v>529</v>
      </c>
      <c r="E1156" s="82" t="s">
        <v>3</v>
      </c>
      <c r="F1156" s="296">
        <v>5</v>
      </c>
      <c r="G1156" s="77"/>
      <c r="H1156" s="45">
        <f>F1156*G1156</f>
        <v>0</v>
      </c>
      <c r="I1156" s="320">
        <v>0</v>
      </c>
      <c r="J1156" s="231">
        <f>F1156+I1156</f>
        <v>5</v>
      </c>
      <c r="K1156" s="240">
        <f>G1156*J1156</f>
        <v>0</v>
      </c>
    </row>
    <row r="1157" spans="1:11">
      <c r="D1157" s="132"/>
      <c r="E1157" s="82"/>
      <c r="F1157" s="296"/>
      <c r="G1157" s="77"/>
      <c r="H1157" s="83"/>
    </row>
    <row r="1158" spans="1:11" ht="25.5">
      <c r="C1158" s="13" t="s">
        <v>71</v>
      </c>
      <c r="D1158" s="122" t="s">
        <v>163</v>
      </c>
      <c r="E1158" s="82" t="s">
        <v>3</v>
      </c>
      <c r="F1158" s="296">
        <v>1</v>
      </c>
      <c r="G1158" s="77"/>
      <c r="H1158" s="45">
        <f>F1158*G1158</f>
        <v>0</v>
      </c>
      <c r="I1158" s="320">
        <v>0</v>
      </c>
      <c r="J1158" s="231">
        <f>F1158+I1158</f>
        <v>1</v>
      </c>
      <c r="K1158" s="240">
        <f>G1158*J1158</f>
        <v>0</v>
      </c>
    </row>
    <row r="1159" spans="1:11">
      <c r="A1159" s="12"/>
      <c r="D1159" s="132"/>
      <c r="E1159" s="82"/>
      <c r="F1159" s="296"/>
      <c r="G1159" s="77"/>
      <c r="H1159" s="83"/>
    </row>
    <row r="1160" spans="1:11" ht="25.5">
      <c r="A1160" s="12"/>
      <c r="C1160" s="13" t="s">
        <v>20</v>
      </c>
      <c r="D1160" s="132" t="s">
        <v>164</v>
      </c>
      <c r="E1160" s="82" t="s">
        <v>3</v>
      </c>
      <c r="F1160" s="296">
        <v>1</v>
      </c>
      <c r="G1160" s="77"/>
      <c r="H1160" s="45">
        <f>F1160*G1160</f>
        <v>0</v>
      </c>
      <c r="I1160" s="320">
        <v>0</v>
      </c>
      <c r="J1160" s="231">
        <f>F1160+I1160</f>
        <v>1</v>
      </c>
      <c r="K1160" s="240">
        <f>G1160*J1160</f>
        <v>0</v>
      </c>
    </row>
    <row r="1161" spans="1:11">
      <c r="D1161" s="132"/>
      <c r="E1161" s="82"/>
      <c r="F1161" s="296"/>
      <c r="G1161" s="77"/>
      <c r="H1161" s="83"/>
    </row>
    <row r="1162" spans="1:11">
      <c r="C1162" s="13" t="s">
        <v>116</v>
      </c>
      <c r="D1162" s="132" t="s">
        <v>38</v>
      </c>
      <c r="E1162" s="82" t="s">
        <v>7</v>
      </c>
      <c r="F1162" s="296">
        <v>1</v>
      </c>
      <c r="G1162" s="77"/>
      <c r="H1162" s="45">
        <f>F1162*G1162</f>
        <v>0</v>
      </c>
      <c r="I1162" s="320">
        <v>0</v>
      </c>
      <c r="J1162" s="231">
        <f>F1162+I1162</f>
        <v>1</v>
      </c>
      <c r="K1162" s="240">
        <f>G1162*J1162</f>
        <v>0</v>
      </c>
    </row>
    <row r="1163" spans="1:11">
      <c r="D1163" s="132"/>
      <c r="E1163" s="82"/>
      <c r="F1163" s="296"/>
      <c r="G1163" s="77"/>
      <c r="H1163" s="83"/>
    </row>
    <row r="1164" spans="1:11" ht="13.5" thickBot="1">
      <c r="D1164" s="135" t="s">
        <v>601</v>
      </c>
      <c r="E1164" s="136"/>
      <c r="F1164" s="302"/>
      <c r="G1164" s="138">
        <f>SUM(H1132:H1162)</f>
        <v>0</v>
      </c>
      <c r="H1164" s="137"/>
      <c r="I1164" s="325"/>
      <c r="J1164" s="244">
        <f>SUM(K1132:K1162)</f>
        <v>0</v>
      </c>
    </row>
    <row r="1165" spans="1:11" ht="13.5" thickTop="1">
      <c r="A1165" s="12"/>
      <c r="B1165" s="12"/>
      <c r="C1165" s="12"/>
      <c r="E1165" s="12"/>
      <c r="F1165" s="103"/>
      <c r="G1165" s="118"/>
      <c r="H1165" s="12"/>
    </row>
    <row r="1166" spans="1:11">
      <c r="A1166" s="437"/>
      <c r="B1166" s="437">
        <f>+B1131+1</f>
        <v>17</v>
      </c>
      <c r="C1166" s="437"/>
      <c r="D1166" s="361" t="s">
        <v>602</v>
      </c>
      <c r="E1166" s="362"/>
      <c r="F1166" s="363"/>
      <c r="G1166" s="267"/>
      <c r="H1166" s="364"/>
    </row>
    <row r="1167" spans="1:11" ht="38.25">
      <c r="A1167" s="437"/>
      <c r="B1167" s="437"/>
      <c r="C1167" s="437" t="s">
        <v>17</v>
      </c>
      <c r="D1167" s="367" t="s">
        <v>119</v>
      </c>
      <c r="E1167" s="266" t="s">
        <v>3</v>
      </c>
      <c r="F1167" s="308">
        <v>1</v>
      </c>
      <c r="G1167" s="267"/>
      <c r="H1167" s="268">
        <f>F1167*G1167</f>
        <v>0</v>
      </c>
      <c r="I1167" s="320">
        <v>-1</v>
      </c>
      <c r="J1167" s="231">
        <f>F1167+I1167</f>
        <v>0</v>
      </c>
      <c r="K1167" s="240">
        <f>G1167*J1167</f>
        <v>0</v>
      </c>
    </row>
    <row r="1168" spans="1:11">
      <c r="A1168" s="437"/>
      <c r="B1168" s="437"/>
      <c r="C1168" s="437"/>
      <c r="D1168" s="367"/>
      <c r="E1168" s="266"/>
      <c r="F1168" s="308"/>
      <c r="G1168" s="267"/>
      <c r="H1168" s="368"/>
    </row>
    <row r="1169" spans="1:11" ht="25.5">
      <c r="A1169" s="437"/>
      <c r="B1169" s="437"/>
      <c r="C1169" s="437"/>
      <c r="D1169" s="367" t="s">
        <v>37</v>
      </c>
      <c r="E1169" s="266"/>
      <c r="F1169" s="308"/>
      <c r="G1169" s="267"/>
      <c r="H1169" s="368"/>
    </row>
    <row r="1170" spans="1:11" ht="25.5">
      <c r="A1170" s="437"/>
      <c r="B1170" s="437"/>
      <c r="C1170" s="437" t="s">
        <v>18</v>
      </c>
      <c r="D1170" s="365" t="s">
        <v>76</v>
      </c>
      <c r="E1170" s="266" t="s">
        <v>3</v>
      </c>
      <c r="F1170" s="308">
        <v>1</v>
      </c>
      <c r="G1170" s="267"/>
      <c r="H1170" s="268">
        <f>F1170*G1170</f>
        <v>0</v>
      </c>
      <c r="I1170" s="320">
        <v>-1</v>
      </c>
      <c r="J1170" s="231">
        <f>F1170+I1170</f>
        <v>0</v>
      </c>
      <c r="K1170" s="240">
        <f>G1170*J1170</f>
        <v>0</v>
      </c>
    </row>
    <row r="1171" spans="1:11">
      <c r="A1171" s="437"/>
      <c r="B1171" s="437"/>
      <c r="C1171" s="437"/>
      <c r="D1171" s="365"/>
      <c r="E1171" s="266"/>
      <c r="F1171" s="308"/>
      <c r="G1171" s="267"/>
      <c r="H1171" s="368"/>
    </row>
    <row r="1172" spans="1:11" ht="76.5">
      <c r="A1172" s="437"/>
      <c r="B1172" s="437"/>
      <c r="C1172" s="437" t="s">
        <v>58</v>
      </c>
      <c r="D1172" s="375" t="s">
        <v>336</v>
      </c>
      <c r="E1172" s="376" t="s">
        <v>3</v>
      </c>
      <c r="F1172" s="308">
        <v>1</v>
      </c>
      <c r="G1172" s="438"/>
      <c r="H1172" s="268">
        <f>F1172*G1172</f>
        <v>0</v>
      </c>
      <c r="I1172" s="320">
        <v>-1</v>
      </c>
      <c r="J1172" s="231">
        <f>F1172+I1172</f>
        <v>0</v>
      </c>
      <c r="K1172" s="240">
        <f>G1172*J1172</f>
        <v>0</v>
      </c>
    </row>
    <row r="1173" spans="1:11">
      <c r="A1173" s="437"/>
      <c r="B1173" s="437"/>
      <c r="C1173" s="437"/>
      <c r="D1173" s="365"/>
      <c r="E1173" s="266"/>
      <c r="F1173" s="308"/>
      <c r="G1173" s="267"/>
      <c r="H1173" s="368"/>
    </row>
    <row r="1174" spans="1:11" ht="25.5">
      <c r="A1174" s="437"/>
      <c r="B1174" s="437"/>
      <c r="C1174" s="437" t="s">
        <v>59</v>
      </c>
      <c r="D1174" s="365" t="s">
        <v>118</v>
      </c>
      <c r="E1174" s="266" t="s">
        <v>3</v>
      </c>
      <c r="F1174" s="308">
        <v>1</v>
      </c>
      <c r="G1174" s="267"/>
      <c r="H1174" s="268">
        <f>F1174*G1174</f>
        <v>0</v>
      </c>
      <c r="I1174" s="320">
        <v>-1</v>
      </c>
      <c r="J1174" s="231">
        <f>F1174+I1174</f>
        <v>0</v>
      </c>
      <c r="K1174" s="240">
        <f>G1174*J1174</f>
        <v>0</v>
      </c>
    </row>
    <row r="1175" spans="1:11">
      <c r="A1175" s="437"/>
      <c r="B1175" s="437"/>
      <c r="C1175" s="437"/>
      <c r="D1175" s="365"/>
      <c r="E1175" s="266"/>
      <c r="F1175" s="308"/>
      <c r="G1175" s="267"/>
      <c r="H1175" s="368"/>
    </row>
    <row r="1176" spans="1:11">
      <c r="A1176" s="437"/>
      <c r="B1176" s="437"/>
      <c r="C1176" s="437" t="s">
        <v>64</v>
      </c>
      <c r="D1176" s="365" t="s">
        <v>527</v>
      </c>
      <c r="E1176" s="266" t="s">
        <v>3</v>
      </c>
      <c r="F1176" s="308">
        <v>1</v>
      </c>
      <c r="G1176" s="267"/>
      <c r="H1176" s="268">
        <f>F1176*G1176</f>
        <v>0</v>
      </c>
      <c r="I1176" s="320">
        <v>-1</v>
      </c>
      <c r="J1176" s="231">
        <f>F1176+I1176</f>
        <v>0</v>
      </c>
      <c r="K1176" s="240">
        <f>G1176*J1176</f>
        <v>0</v>
      </c>
    </row>
    <row r="1177" spans="1:11">
      <c r="A1177" s="437"/>
      <c r="B1177" s="437"/>
      <c r="C1177" s="437"/>
      <c r="D1177" s="365"/>
      <c r="E1177" s="266"/>
      <c r="F1177" s="308"/>
      <c r="G1177" s="267"/>
      <c r="H1177" s="368"/>
    </row>
    <row r="1178" spans="1:11">
      <c r="A1178" s="437"/>
      <c r="B1178" s="437"/>
      <c r="C1178" s="437" t="s">
        <v>65</v>
      </c>
      <c r="D1178" s="365" t="s">
        <v>77</v>
      </c>
      <c r="E1178" s="266" t="s">
        <v>3</v>
      </c>
      <c r="F1178" s="308">
        <v>7</v>
      </c>
      <c r="G1178" s="267"/>
      <c r="H1178" s="268">
        <f>F1178*G1178</f>
        <v>0</v>
      </c>
      <c r="I1178" s="320">
        <v>-7</v>
      </c>
      <c r="J1178" s="231">
        <f>F1178+I1178</f>
        <v>0</v>
      </c>
      <c r="K1178" s="240">
        <f>G1178*J1178</f>
        <v>0</v>
      </c>
    </row>
    <row r="1179" spans="1:11">
      <c r="A1179" s="437"/>
      <c r="B1179" s="437"/>
      <c r="C1179" s="437"/>
      <c r="D1179" s="365"/>
      <c r="E1179" s="266"/>
      <c r="F1179" s="308"/>
      <c r="G1179" s="267"/>
      <c r="H1179" s="368"/>
    </row>
    <row r="1180" spans="1:11">
      <c r="A1180" s="437"/>
      <c r="B1180" s="437"/>
      <c r="C1180" s="437" t="s">
        <v>66</v>
      </c>
      <c r="D1180" s="365" t="s">
        <v>531</v>
      </c>
      <c r="E1180" s="266" t="s">
        <v>3</v>
      </c>
      <c r="F1180" s="308">
        <v>1</v>
      </c>
      <c r="G1180" s="267"/>
      <c r="H1180" s="268">
        <f>F1180*G1180</f>
        <v>0</v>
      </c>
      <c r="I1180" s="320">
        <v>-1</v>
      </c>
      <c r="J1180" s="231">
        <f>F1180+I1180</f>
        <v>0</v>
      </c>
      <c r="K1180" s="240">
        <f>G1180*J1180</f>
        <v>0</v>
      </c>
    </row>
    <row r="1181" spans="1:11">
      <c r="A1181" s="437"/>
      <c r="B1181" s="437"/>
      <c r="C1181" s="437"/>
      <c r="D1181" s="280"/>
      <c r="E1181" s="280"/>
      <c r="F1181" s="359"/>
      <c r="G1181" s="360"/>
      <c r="H1181" s="280"/>
      <c r="I1181" s="320"/>
      <c r="K1181" s="241"/>
    </row>
    <row r="1182" spans="1:11">
      <c r="A1182" s="437"/>
      <c r="B1182" s="437"/>
      <c r="C1182" s="437" t="s">
        <v>67</v>
      </c>
      <c r="D1182" s="365" t="s">
        <v>529</v>
      </c>
      <c r="E1182" s="266" t="s">
        <v>3</v>
      </c>
      <c r="F1182" s="308">
        <v>2</v>
      </c>
      <c r="G1182" s="267"/>
      <c r="H1182" s="268">
        <f>F1182*G1182</f>
        <v>0</v>
      </c>
      <c r="I1182" s="320">
        <v>-2</v>
      </c>
      <c r="J1182" s="231">
        <f>F1182+I1182</f>
        <v>0</v>
      </c>
      <c r="K1182" s="240">
        <f>G1182*J1182</f>
        <v>0</v>
      </c>
    </row>
    <row r="1183" spans="1:11">
      <c r="A1183" s="437"/>
      <c r="B1183" s="437"/>
      <c r="C1183" s="437"/>
      <c r="D1183" s="280"/>
      <c r="E1183" s="280"/>
      <c r="F1183" s="359"/>
      <c r="G1183" s="360"/>
      <c r="H1183" s="280"/>
    </row>
    <row r="1184" spans="1:11" ht="25.5">
      <c r="A1184" s="437"/>
      <c r="B1184" s="437"/>
      <c r="C1184" s="437" t="s">
        <v>68</v>
      </c>
      <c r="D1184" s="358" t="s">
        <v>163</v>
      </c>
      <c r="E1184" s="266" t="s">
        <v>3</v>
      </c>
      <c r="F1184" s="308">
        <v>1</v>
      </c>
      <c r="G1184" s="267"/>
      <c r="H1184" s="268">
        <f>F1184*G1184</f>
        <v>0</v>
      </c>
      <c r="I1184" s="320">
        <v>-1</v>
      </c>
      <c r="J1184" s="231">
        <f>F1184+I1184</f>
        <v>0</v>
      </c>
      <c r="K1184" s="240">
        <f>G1184*J1184</f>
        <v>0</v>
      </c>
    </row>
    <row r="1185" spans="1:11">
      <c r="A1185" s="437"/>
      <c r="B1185" s="437"/>
      <c r="C1185" s="437"/>
      <c r="D1185" s="280"/>
      <c r="E1185" s="280"/>
      <c r="F1185" s="359"/>
      <c r="G1185" s="360"/>
      <c r="H1185" s="280"/>
    </row>
    <row r="1186" spans="1:11">
      <c r="A1186" s="437"/>
      <c r="B1186" s="437"/>
      <c r="C1186" s="437" t="s">
        <v>69</v>
      </c>
      <c r="D1186" s="365" t="s">
        <v>38</v>
      </c>
      <c r="E1186" s="266" t="s">
        <v>7</v>
      </c>
      <c r="F1186" s="308">
        <v>1</v>
      </c>
      <c r="G1186" s="267"/>
      <c r="H1186" s="268">
        <f>F1186*G1186</f>
        <v>0</v>
      </c>
      <c r="I1186" s="320">
        <v>-1</v>
      </c>
      <c r="J1186" s="231">
        <f>F1186+I1186</f>
        <v>0</v>
      </c>
      <c r="K1186" s="240">
        <f>G1186*J1186</f>
        <v>0</v>
      </c>
    </row>
    <row r="1187" spans="1:11">
      <c r="A1187" s="437"/>
      <c r="B1187" s="437"/>
      <c r="C1187" s="437"/>
      <c r="D1187" s="365"/>
      <c r="E1187" s="266"/>
      <c r="F1187" s="308"/>
      <c r="G1187" s="267"/>
      <c r="H1187" s="368"/>
    </row>
    <row r="1188" spans="1:11" ht="13.5" thickBot="1">
      <c r="A1188" s="437"/>
      <c r="B1188" s="437"/>
      <c r="C1188" s="437"/>
      <c r="D1188" s="370" t="s">
        <v>603</v>
      </c>
      <c r="E1188" s="371"/>
      <c r="F1188" s="372"/>
      <c r="G1188" s="373">
        <f>SUM(H1167:H1186)</f>
        <v>0</v>
      </c>
      <c r="H1188" s="374"/>
      <c r="I1188" s="325"/>
      <c r="J1188" s="244">
        <f>SUM(K1167:K1186)</f>
        <v>0</v>
      </c>
    </row>
    <row r="1189" spans="1:11" ht="13.5" thickTop="1">
      <c r="A1189" s="12"/>
      <c r="B1189" s="12"/>
      <c r="C1189" s="12"/>
      <c r="E1189" s="12"/>
      <c r="F1189" s="103"/>
      <c r="G1189" s="118"/>
      <c r="H1189" s="12"/>
    </row>
    <row r="1190" spans="1:11">
      <c r="B1190" s="13">
        <f>+B1166+1</f>
        <v>18</v>
      </c>
      <c r="D1190" s="75" t="s">
        <v>605</v>
      </c>
      <c r="E1190" s="76"/>
      <c r="F1190" s="165"/>
      <c r="G1190" s="77"/>
      <c r="H1190" s="78"/>
    </row>
    <row r="1191" spans="1:11" ht="38.25">
      <c r="C1191" s="13" t="s">
        <v>17</v>
      </c>
      <c r="D1191" s="98" t="s">
        <v>119</v>
      </c>
      <c r="E1191" s="82" t="s">
        <v>3</v>
      </c>
      <c r="F1191" s="296">
        <v>1</v>
      </c>
      <c r="G1191" s="77"/>
      <c r="H1191" s="45">
        <f>F1191*G1191</f>
        <v>0</v>
      </c>
      <c r="I1191" s="320">
        <v>0</v>
      </c>
      <c r="J1191" s="231">
        <f>F1191+I1191</f>
        <v>1</v>
      </c>
      <c r="K1191" s="240">
        <f>G1191*J1191</f>
        <v>0</v>
      </c>
    </row>
    <row r="1192" spans="1:11">
      <c r="D1192" s="98"/>
      <c r="E1192" s="82"/>
      <c r="F1192" s="296"/>
      <c r="G1192" s="77"/>
      <c r="H1192" s="83"/>
    </row>
    <row r="1193" spans="1:11" ht="25.5">
      <c r="D1193" s="98" t="s">
        <v>37</v>
      </c>
      <c r="E1193" s="82"/>
      <c r="F1193" s="296"/>
      <c r="G1193" s="77"/>
      <c r="H1193" s="83"/>
    </row>
    <row r="1194" spans="1:11" ht="25.5">
      <c r="C1194" s="13" t="s">
        <v>18</v>
      </c>
      <c r="D1194" s="132" t="s">
        <v>76</v>
      </c>
      <c r="E1194" s="82" t="s">
        <v>3</v>
      </c>
      <c r="F1194" s="296">
        <v>1</v>
      </c>
      <c r="G1194" s="77"/>
      <c r="H1194" s="45">
        <f>F1194*G1194</f>
        <v>0</v>
      </c>
      <c r="I1194" s="320">
        <v>0</v>
      </c>
      <c r="J1194" s="231">
        <f>F1194+I1194</f>
        <v>1</v>
      </c>
      <c r="K1194" s="240">
        <f>G1194*J1194</f>
        <v>0</v>
      </c>
    </row>
    <row r="1195" spans="1:11">
      <c r="D1195" s="132"/>
      <c r="E1195" s="82"/>
      <c r="F1195" s="296"/>
      <c r="G1195" s="77"/>
      <c r="H1195" s="83"/>
    </row>
    <row r="1196" spans="1:11" ht="76.5">
      <c r="C1196" s="13" t="s">
        <v>58</v>
      </c>
      <c r="D1196" s="142" t="s">
        <v>336</v>
      </c>
      <c r="E1196" s="143" t="s">
        <v>3</v>
      </c>
      <c r="F1196" s="296">
        <v>1</v>
      </c>
      <c r="G1196" s="467"/>
      <c r="H1196" s="45">
        <f>F1196*G1196</f>
        <v>0</v>
      </c>
      <c r="I1196" s="320">
        <v>0</v>
      </c>
      <c r="J1196" s="231">
        <f>F1196+I1196</f>
        <v>1</v>
      </c>
      <c r="K1196" s="240">
        <f>G1196*J1196</f>
        <v>0</v>
      </c>
    </row>
    <row r="1197" spans="1:11">
      <c r="D1197" s="132"/>
      <c r="E1197" s="82"/>
      <c r="F1197" s="296"/>
      <c r="G1197" s="77"/>
      <c r="H1197" s="83"/>
    </row>
    <row r="1198" spans="1:11" ht="25.5">
      <c r="C1198" s="13" t="s">
        <v>59</v>
      </c>
      <c r="D1198" s="132" t="s">
        <v>118</v>
      </c>
      <c r="E1198" s="82" t="s">
        <v>3</v>
      </c>
      <c r="F1198" s="296">
        <v>1</v>
      </c>
      <c r="G1198" s="77"/>
      <c r="H1198" s="45">
        <f>F1198*G1198</f>
        <v>0</v>
      </c>
      <c r="I1198" s="320">
        <v>0</v>
      </c>
      <c r="J1198" s="231">
        <f>F1198+I1198</f>
        <v>1</v>
      </c>
      <c r="K1198" s="240">
        <f>G1198*J1198</f>
        <v>0</v>
      </c>
    </row>
    <row r="1199" spans="1:11">
      <c r="D1199" s="132"/>
      <c r="E1199" s="82"/>
      <c r="F1199" s="296"/>
      <c r="G1199" s="77"/>
      <c r="H1199" s="83"/>
    </row>
    <row r="1200" spans="1:11">
      <c r="C1200" s="13" t="s">
        <v>64</v>
      </c>
      <c r="D1200" s="132" t="s">
        <v>527</v>
      </c>
      <c r="E1200" s="82" t="s">
        <v>3</v>
      </c>
      <c r="F1200" s="296">
        <v>1</v>
      </c>
      <c r="G1200" s="77"/>
      <c r="H1200" s="45">
        <f>F1200*G1200</f>
        <v>0</v>
      </c>
      <c r="I1200" s="320">
        <v>0</v>
      </c>
      <c r="J1200" s="231">
        <f>F1200+I1200</f>
        <v>1</v>
      </c>
      <c r="K1200" s="240">
        <f>G1200*J1200</f>
        <v>0</v>
      </c>
    </row>
    <row r="1201" spans="1:11">
      <c r="D1201" s="132"/>
      <c r="E1201" s="82"/>
      <c r="F1201" s="296"/>
      <c r="G1201" s="77"/>
      <c r="H1201" s="83"/>
    </row>
    <row r="1202" spans="1:11">
      <c r="C1202" s="13" t="s">
        <v>65</v>
      </c>
      <c r="D1202" s="132" t="s">
        <v>526</v>
      </c>
      <c r="E1202" s="82" t="s">
        <v>3</v>
      </c>
      <c r="F1202" s="296">
        <v>3</v>
      </c>
      <c r="G1202" s="77"/>
      <c r="H1202" s="45">
        <f>F1202*G1202</f>
        <v>0</v>
      </c>
      <c r="I1202" s="320">
        <v>0</v>
      </c>
      <c r="J1202" s="231">
        <f>F1202+I1202</f>
        <v>3</v>
      </c>
      <c r="K1202" s="240">
        <f>G1202*J1202</f>
        <v>0</v>
      </c>
    </row>
    <row r="1203" spans="1:11">
      <c r="D1203" s="132"/>
      <c r="E1203" s="82"/>
      <c r="F1203" s="296"/>
      <c r="G1203" s="77"/>
      <c r="H1203" s="83"/>
    </row>
    <row r="1204" spans="1:11">
      <c r="C1204" s="13" t="s">
        <v>66</v>
      </c>
      <c r="D1204" s="132" t="s">
        <v>77</v>
      </c>
      <c r="E1204" s="82" t="s">
        <v>3</v>
      </c>
      <c r="F1204" s="296">
        <v>7</v>
      </c>
      <c r="G1204" s="77"/>
      <c r="H1204" s="45">
        <f>F1204*G1204</f>
        <v>0</v>
      </c>
      <c r="I1204" s="320">
        <v>0</v>
      </c>
      <c r="J1204" s="231">
        <f>F1204+I1204</f>
        <v>7</v>
      </c>
      <c r="K1204" s="240">
        <f>G1204*J1204</f>
        <v>0</v>
      </c>
    </row>
    <row r="1205" spans="1:11">
      <c r="D1205" s="132"/>
      <c r="E1205" s="82"/>
      <c r="F1205" s="296"/>
      <c r="G1205" s="77"/>
      <c r="H1205" s="83"/>
    </row>
    <row r="1206" spans="1:11">
      <c r="C1206" s="13" t="s">
        <v>67</v>
      </c>
      <c r="D1206" s="132" t="s">
        <v>531</v>
      </c>
      <c r="E1206" s="82" t="s">
        <v>3</v>
      </c>
      <c r="F1206" s="296">
        <v>1</v>
      </c>
      <c r="G1206" s="77"/>
      <c r="H1206" s="45">
        <f>F1206*G1206</f>
        <v>0</v>
      </c>
      <c r="I1206" s="320">
        <v>0</v>
      </c>
      <c r="J1206" s="231">
        <f>F1206+I1206</f>
        <v>1</v>
      </c>
      <c r="K1206" s="240">
        <f>G1206*J1206</f>
        <v>0</v>
      </c>
    </row>
    <row r="1207" spans="1:11">
      <c r="E1207" s="12"/>
      <c r="F1207" s="103"/>
      <c r="G1207" s="118"/>
      <c r="H1207" s="12"/>
      <c r="I1207" s="320"/>
      <c r="K1207" s="241"/>
    </row>
    <row r="1208" spans="1:11">
      <c r="C1208" s="13" t="s">
        <v>68</v>
      </c>
      <c r="D1208" s="132" t="s">
        <v>529</v>
      </c>
      <c r="E1208" s="82" t="s">
        <v>3</v>
      </c>
      <c r="F1208" s="296">
        <v>7</v>
      </c>
      <c r="G1208" s="77"/>
      <c r="H1208" s="45">
        <f>F1208*G1208</f>
        <v>0</v>
      </c>
      <c r="I1208" s="320">
        <v>0</v>
      </c>
      <c r="J1208" s="231">
        <f>F1208+I1208</f>
        <v>7</v>
      </c>
      <c r="K1208" s="240">
        <f>G1208*J1208</f>
        <v>0</v>
      </c>
    </row>
    <row r="1209" spans="1:11">
      <c r="E1209" s="12"/>
      <c r="F1209" s="103"/>
      <c r="G1209" s="118"/>
      <c r="H1209" s="12"/>
    </row>
    <row r="1210" spans="1:11" ht="25.5">
      <c r="C1210" s="13" t="s">
        <v>69</v>
      </c>
      <c r="D1210" s="122" t="s">
        <v>163</v>
      </c>
      <c r="E1210" s="82" t="s">
        <v>3</v>
      </c>
      <c r="F1210" s="296">
        <v>1</v>
      </c>
      <c r="G1210" s="77"/>
      <c r="H1210" s="45">
        <f>F1210*G1210</f>
        <v>0</v>
      </c>
      <c r="I1210" s="320">
        <v>0</v>
      </c>
      <c r="J1210" s="231">
        <f>F1210+I1210</f>
        <v>1</v>
      </c>
      <c r="K1210" s="240">
        <f>G1210*J1210</f>
        <v>0</v>
      </c>
    </row>
    <row r="1211" spans="1:11">
      <c r="C1211" s="12"/>
      <c r="E1211" s="12"/>
      <c r="F1211" s="103"/>
      <c r="G1211" s="118"/>
      <c r="H1211" s="12"/>
    </row>
    <row r="1212" spans="1:11">
      <c r="C1212" s="13" t="s">
        <v>70</v>
      </c>
      <c r="D1212" s="132" t="s">
        <v>38</v>
      </c>
      <c r="E1212" s="82" t="s">
        <v>7</v>
      </c>
      <c r="F1212" s="296">
        <v>1</v>
      </c>
      <c r="G1212" s="77"/>
      <c r="H1212" s="45">
        <f>F1212*G1212</f>
        <v>0</v>
      </c>
      <c r="I1212" s="320">
        <v>0</v>
      </c>
      <c r="J1212" s="231">
        <f>F1212+I1212</f>
        <v>1</v>
      </c>
      <c r="K1212" s="240">
        <f>G1212*J1212</f>
        <v>0</v>
      </c>
    </row>
    <row r="1213" spans="1:11">
      <c r="D1213" s="132"/>
      <c r="E1213" s="82"/>
      <c r="F1213" s="296"/>
      <c r="G1213" s="77"/>
      <c r="H1213" s="83"/>
    </row>
    <row r="1214" spans="1:11" ht="13.5" thickBot="1">
      <c r="D1214" s="135" t="s">
        <v>606</v>
      </c>
      <c r="E1214" s="136"/>
      <c r="F1214" s="302"/>
      <c r="G1214" s="138">
        <f>SUM(H1191:H1212)</f>
        <v>0</v>
      </c>
      <c r="H1214" s="137"/>
      <c r="I1214" s="325"/>
      <c r="J1214" s="244">
        <f>SUM(K1191:K1212)</f>
        <v>0</v>
      </c>
    </row>
    <row r="1215" spans="1:11" ht="13.5" thickTop="1">
      <c r="A1215" s="12"/>
      <c r="B1215" s="12"/>
      <c r="C1215" s="12"/>
      <c r="E1215" s="12"/>
      <c r="F1215" s="103"/>
      <c r="G1215" s="118"/>
      <c r="H1215" s="12"/>
    </row>
    <row r="1216" spans="1:11">
      <c r="A1216" s="280"/>
      <c r="B1216" s="437">
        <f>+B1190+1</f>
        <v>19</v>
      </c>
      <c r="C1216" s="437"/>
      <c r="D1216" s="361" t="s">
        <v>387</v>
      </c>
      <c r="E1216" s="280"/>
      <c r="F1216" s="359"/>
      <c r="G1216" s="360"/>
      <c r="H1216" s="280"/>
    </row>
    <row r="1217" spans="1:12" ht="89.25">
      <c r="A1217" s="439"/>
      <c r="B1217" s="283"/>
      <c r="C1217" s="437" t="s">
        <v>17</v>
      </c>
      <c r="D1217" s="358" t="s">
        <v>1156</v>
      </c>
      <c r="E1217" s="440" t="s">
        <v>7</v>
      </c>
      <c r="F1217" s="308">
        <v>1</v>
      </c>
      <c r="G1217" s="267"/>
      <c r="H1217" s="268">
        <f>F1217*G1217</f>
        <v>0</v>
      </c>
      <c r="I1217" s="320">
        <v>-1</v>
      </c>
      <c r="J1217" s="231">
        <f>F1217+I1217</f>
        <v>0</v>
      </c>
      <c r="K1217" s="240">
        <f>G1217*J1217</f>
        <v>0</v>
      </c>
    </row>
    <row r="1218" spans="1:12">
      <c r="A1218" s="439"/>
      <c r="B1218" s="439"/>
      <c r="C1218" s="437" t="s">
        <v>18</v>
      </c>
      <c r="D1218" s="358" t="s">
        <v>195</v>
      </c>
      <c r="E1218" s="440" t="s">
        <v>3</v>
      </c>
      <c r="F1218" s="308">
        <v>2</v>
      </c>
      <c r="G1218" s="441"/>
      <c r="H1218" s="442"/>
      <c r="I1218" s="320"/>
      <c r="K1218" s="240"/>
    </row>
    <row r="1219" spans="1:12">
      <c r="A1219" s="439"/>
      <c r="B1219" s="439"/>
      <c r="C1219" s="437" t="s">
        <v>58</v>
      </c>
      <c r="D1219" s="358" t="s">
        <v>196</v>
      </c>
      <c r="E1219" s="440" t="s">
        <v>3</v>
      </c>
      <c r="F1219" s="308">
        <v>1</v>
      </c>
      <c r="G1219" s="441"/>
      <c r="H1219" s="442"/>
      <c r="I1219" s="320"/>
      <c r="K1219" s="240"/>
    </row>
    <row r="1220" spans="1:12">
      <c r="A1220" s="439"/>
      <c r="B1220" s="439"/>
      <c r="C1220" s="437" t="s">
        <v>59</v>
      </c>
      <c r="D1220" s="358" t="s">
        <v>197</v>
      </c>
      <c r="E1220" s="440" t="s">
        <v>3</v>
      </c>
      <c r="F1220" s="308">
        <v>1</v>
      </c>
      <c r="G1220" s="441"/>
      <c r="H1220" s="442"/>
      <c r="I1220" s="320"/>
      <c r="K1220" s="241"/>
    </row>
    <row r="1221" spans="1:12">
      <c r="A1221" s="439"/>
      <c r="B1221" s="439"/>
      <c r="C1221" s="437" t="s">
        <v>64</v>
      </c>
      <c r="D1221" s="358" t="s">
        <v>382</v>
      </c>
      <c r="E1221" s="440" t="s">
        <v>3</v>
      </c>
      <c r="F1221" s="308">
        <v>1</v>
      </c>
      <c r="G1221" s="441"/>
      <c r="H1221" s="443"/>
      <c r="I1221" s="320"/>
      <c r="K1221" s="241"/>
    </row>
    <row r="1222" spans="1:12">
      <c r="A1222" s="439"/>
      <c r="B1222" s="439"/>
      <c r="C1222" s="437" t="s">
        <v>65</v>
      </c>
      <c r="D1222" s="358" t="s">
        <v>198</v>
      </c>
      <c r="E1222" s="440" t="s">
        <v>3</v>
      </c>
      <c r="F1222" s="308">
        <v>1</v>
      </c>
      <c r="G1222" s="441"/>
      <c r="H1222" s="443"/>
      <c r="I1222" s="320"/>
      <c r="K1222" s="241"/>
    </row>
    <row r="1223" spans="1:12">
      <c r="A1223" s="439"/>
      <c r="B1223" s="439"/>
      <c r="C1223" s="437" t="s">
        <v>66</v>
      </c>
      <c r="D1223" s="358" t="s">
        <v>199</v>
      </c>
      <c r="E1223" s="440" t="s">
        <v>3</v>
      </c>
      <c r="F1223" s="308">
        <v>1</v>
      </c>
      <c r="G1223" s="441"/>
      <c r="H1223" s="443"/>
      <c r="I1223" s="320"/>
      <c r="K1223" s="241"/>
    </row>
    <row r="1224" spans="1:12">
      <c r="A1224" s="439"/>
      <c r="B1224" s="439"/>
      <c r="C1224" s="437" t="s">
        <v>67</v>
      </c>
      <c r="D1224" s="358" t="s">
        <v>383</v>
      </c>
      <c r="E1224" s="440" t="s">
        <v>3</v>
      </c>
      <c r="F1224" s="308">
        <v>1</v>
      </c>
      <c r="G1224" s="441"/>
      <c r="H1224" s="443"/>
      <c r="I1224" s="320"/>
      <c r="K1224" s="241"/>
    </row>
    <row r="1225" spans="1:12" ht="25.5">
      <c r="A1225" s="439"/>
      <c r="B1225" s="439"/>
      <c r="C1225" s="437" t="s">
        <v>68</v>
      </c>
      <c r="D1225" s="358" t="s">
        <v>384</v>
      </c>
      <c r="E1225" s="440" t="s">
        <v>3</v>
      </c>
      <c r="F1225" s="308">
        <v>1</v>
      </c>
      <c r="G1225" s="441"/>
      <c r="H1225" s="442"/>
      <c r="I1225" s="320"/>
      <c r="K1225" s="241"/>
    </row>
    <row r="1226" spans="1:12">
      <c r="A1226" s="439"/>
      <c r="B1226" s="439"/>
      <c r="C1226" s="437" t="s">
        <v>69</v>
      </c>
      <c r="D1226" s="358" t="s">
        <v>385</v>
      </c>
      <c r="E1226" s="440" t="s">
        <v>3</v>
      </c>
      <c r="F1226" s="308">
        <v>1</v>
      </c>
      <c r="G1226" s="441"/>
      <c r="H1226" s="442"/>
      <c r="I1226" s="320"/>
      <c r="K1226" s="241"/>
    </row>
    <row r="1227" spans="1:12">
      <c r="A1227" s="437"/>
      <c r="B1227" s="283"/>
      <c r="C1227" s="437"/>
      <c r="D1227" s="444"/>
      <c r="E1227" s="445"/>
      <c r="F1227" s="446"/>
      <c r="G1227" s="441"/>
      <c r="H1227" s="442"/>
    </row>
    <row r="1228" spans="1:12" ht="13.5" thickBot="1">
      <c r="A1228" s="437"/>
      <c r="B1228" s="283"/>
      <c r="C1228" s="437"/>
      <c r="D1228" s="370" t="s">
        <v>386</v>
      </c>
      <c r="E1228" s="371"/>
      <c r="F1228" s="372"/>
      <c r="G1228" s="373">
        <f>SUM(H1217:H1226)</f>
        <v>0</v>
      </c>
      <c r="H1228" s="374"/>
      <c r="I1228" s="325"/>
      <c r="J1228" s="244">
        <f>SUM(K1217:K1226)</f>
        <v>0</v>
      </c>
    </row>
    <row r="1229" spans="1:12" ht="13.5" thickTop="1">
      <c r="A1229" s="12"/>
      <c r="D1229" s="145"/>
      <c r="E1229" s="146"/>
      <c r="F1229" s="303"/>
      <c r="G1229" s="147"/>
    </row>
    <row r="1230" spans="1:12" ht="13.5" thickBot="1">
      <c r="D1230" s="56" t="s">
        <v>39</v>
      </c>
      <c r="E1230" s="57"/>
      <c r="F1230" s="295"/>
      <c r="G1230" s="481"/>
      <c r="H1230" s="151">
        <f>SUM(H561:H1229)</f>
        <v>0</v>
      </c>
      <c r="I1230" s="324"/>
      <c r="J1230" s="475"/>
      <c r="K1230" s="227">
        <f>SUM(K561:K1229)</f>
        <v>0</v>
      </c>
      <c r="L1230" s="71"/>
    </row>
    <row r="1231" spans="1:12" ht="13.5" thickTop="1">
      <c r="D1231" s="25"/>
      <c r="E1231" s="140"/>
      <c r="F1231" s="288"/>
      <c r="G1231" s="141"/>
      <c r="H1231" s="78"/>
    </row>
    <row r="1232" spans="1:12">
      <c r="A1232" s="13" t="s">
        <v>153</v>
      </c>
      <c r="D1232" s="75" t="s">
        <v>72</v>
      </c>
      <c r="E1232" s="76"/>
      <c r="F1232" s="165"/>
      <c r="G1232" s="77"/>
      <c r="H1232" s="78"/>
    </row>
    <row r="1233" spans="1:11">
      <c r="E1233" s="76"/>
      <c r="F1233" s="165"/>
      <c r="G1233" s="77"/>
      <c r="H1233" s="78"/>
    </row>
    <row r="1234" spans="1:11" ht="38.25">
      <c r="A1234" s="12"/>
      <c r="D1234" s="152" t="s">
        <v>40</v>
      </c>
      <c r="E1234" s="76"/>
      <c r="F1234" s="165"/>
      <c r="G1234" s="77"/>
      <c r="H1234" s="78"/>
    </row>
    <row r="1235" spans="1:11" ht="38.25">
      <c r="A1235" s="12"/>
      <c r="D1235" s="152" t="s">
        <v>9</v>
      </c>
      <c r="E1235" s="76"/>
      <c r="F1235" s="165"/>
      <c r="G1235" s="77"/>
      <c r="H1235" s="78"/>
    </row>
    <row r="1236" spans="1:11">
      <c r="A1236" s="12"/>
      <c r="D1236" s="153"/>
      <c r="E1236" s="76"/>
      <c r="F1236" s="165"/>
      <c r="G1236" s="77"/>
      <c r="H1236" s="78"/>
    </row>
    <row r="1237" spans="1:11">
      <c r="D1237" s="154" t="s">
        <v>41</v>
      </c>
      <c r="E1237" s="76"/>
      <c r="F1237" s="165"/>
      <c r="G1237" s="77"/>
      <c r="H1237" s="78"/>
    </row>
    <row r="1238" spans="1:11" ht="38.25">
      <c r="A1238" s="12"/>
      <c r="D1238" s="153" t="s">
        <v>42</v>
      </c>
      <c r="E1238" s="76"/>
      <c r="F1238" s="165"/>
      <c r="G1238" s="77"/>
      <c r="H1238" s="78"/>
    </row>
    <row r="1239" spans="1:11">
      <c r="A1239" s="12"/>
      <c r="B1239" s="155"/>
      <c r="D1239" s="156" t="s">
        <v>755</v>
      </c>
    </row>
    <row r="1240" spans="1:11" ht="72.599999999999994" customHeight="1">
      <c r="A1240" s="12"/>
      <c r="B1240" s="13">
        <v>1</v>
      </c>
      <c r="D1240" s="110" t="s">
        <v>756</v>
      </c>
      <c r="E1240" s="134" t="s">
        <v>3</v>
      </c>
      <c r="F1240" s="304">
        <v>800</v>
      </c>
      <c r="H1240" s="45">
        <f>F1240*G1240</f>
        <v>0</v>
      </c>
      <c r="I1240" s="320">
        <v>0</v>
      </c>
      <c r="J1240" s="231">
        <f>F1240+I1240</f>
        <v>800</v>
      </c>
      <c r="K1240" s="240">
        <f>G1240*J1240</f>
        <v>0</v>
      </c>
    </row>
    <row r="1241" spans="1:11">
      <c r="A1241" s="12"/>
      <c r="D1241" s="469"/>
      <c r="E1241" s="143"/>
      <c r="F1241" s="470"/>
      <c r="G1241" s="471"/>
    </row>
    <row r="1242" spans="1:11" ht="76.5">
      <c r="A1242" s="12"/>
      <c r="B1242" s="13">
        <f>B1240+1</f>
        <v>2</v>
      </c>
      <c r="D1242" s="110" t="s">
        <v>760</v>
      </c>
      <c r="E1242" s="134" t="s">
        <v>3</v>
      </c>
      <c r="F1242" s="304">
        <v>150</v>
      </c>
      <c r="H1242" s="45">
        <f>F1242*G1242</f>
        <v>0</v>
      </c>
      <c r="I1242" s="320">
        <v>0</v>
      </c>
      <c r="J1242" s="231">
        <f>F1242+I1242</f>
        <v>150</v>
      </c>
      <c r="K1242" s="240">
        <f>G1242*J1242</f>
        <v>0</v>
      </c>
    </row>
    <row r="1243" spans="1:11">
      <c r="A1243" s="12"/>
      <c r="D1243" s="142"/>
      <c r="E1243" s="143"/>
      <c r="F1243" s="470"/>
      <c r="G1243" s="471"/>
      <c r="H1243" s="45"/>
    </row>
    <row r="1244" spans="1:11" ht="66.599999999999994" customHeight="1">
      <c r="A1244" s="12"/>
      <c r="B1244" s="13">
        <f>B1242+1</f>
        <v>3</v>
      </c>
      <c r="D1244" s="110" t="s">
        <v>761</v>
      </c>
      <c r="E1244" s="134" t="s">
        <v>3</v>
      </c>
      <c r="F1244" s="304">
        <v>8</v>
      </c>
      <c r="H1244" s="45">
        <f>F1244*G1244</f>
        <v>0</v>
      </c>
      <c r="I1244" s="320">
        <v>0</v>
      </c>
      <c r="J1244" s="231">
        <f>F1244+I1244</f>
        <v>8</v>
      </c>
      <c r="K1244" s="240">
        <f>G1244*J1244</f>
        <v>0</v>
      </c>
    </row>
    <row r="1245" spans="1:11">
      <c r="A1245" s="12"/>
      <c r="D1245" s="469"/>
      <c r="E1245" s="143"/>
      <c r="F1245" s="470"/>
      <c r="G1245" s="471"/>
      <c r="H1245" s="83"/>
    </row>
    <row r="1246" spans="1:11" ht="69" customHeight="1">
      <c r="A1246" s="12"/>
      <c r="B1246" s="13">
        <f>B1244+1</f>
        <v>4</v>
      </c>
      <c r="D1246" s="110" t="s">
        <v>761</v>
      </c>
      <c r="E1246" s="134" t="s">
        <v>3</v>
      </c>
      <c r="F1246" s="304">
        <v>3</v>
      </c>
      <c r="H1246" s="45">
        <f>F1246*G1246</f>
        <v>0</v>
      </c>
      <c r="I1246" s="320">
        <v>0</v>
      </c>
      <c r="J1246" s="231">
        <f>F1246+I1246</f>
        <v>3</v>
      </c>
      <c r="K1246" s="240">
        <f>G1246*J1246</f>
        <v>0</v>
      </c>
    </row>
    <row r="1247" spans="1:11">
      <c r="A1247" s="12"/>
      <c r="D1247" s="142"/>
      <c r="E1247" s="143"/>
      <c r="F1247" s="470"/>
      <c r="G1247" s="471"/>
      <c r="H1247" s="83"/>
    </row>
    <row r="1248" spans="1:11" ht="57" customHeight="1">
      <c r="A1248" s="12"/>
      <c r="B1248" s="13">
        <f>B1246+1</f>
        <v>5</v>
      </c>
      <c r="D1248" s="110" t="s">
        <v>762</v>
      </c>
      <c r="E1248" s="134" t="s">
        <v>3</v>
      </c>
      <c r="F1248" s="304">
        <v>1</v>
      </c>
      <c r="H1248" s="45">
        <f>F1248*G1248</f>
        <v>0</v>
      </c>
      <c r="I1248" s="320">
        <v>0</v>
      </c>
      <c r="J1248" s="231">
        <f>F1248+I1248</f>
        <v>1</v>
      </c>
      <c r="K1248" s="240">
        <f>G1248*J1248</f>
        <v>0</v>
      </c>
    </row>
    <row r="1249" spans="1:11">
      <c r="A1249" s="12"/>
      <c r="D1249" s="142"/>
      <c r="E1249" s="143"/>
      <c r="F1249" s="470"/>
      <c r="G1249" s="471"/>
      <c r="H1249" s="83"/>
    </row>
    <row r="1250" spans="1:11">
      <c r="A1250" s="12"/>
      <c r="D1250" s="156" t="s">
        <v>757</v>
      </c>
      <c r="E1250" s="143"/>
      <c r="F1250" s="470"/>
      <c r="G1250" s="471"/>
      <c r="H1250" s="83"/>
    </row>
    <row r="1251" spans="1:11" ht="76.900000000000006" customHeight="1">
      <c r="B1251" s="13">
        <f>B1248+1</f>
        <v>6</v>
      </c>
      <c r="D1251" s="110" t="s">
        <v>763</v>
      </c>
      <c r="E1251" s="134" t="s">
        <v>3</v>
      </c>
      <c r="F1251" s="304">
        <v>40</v>
      </c>
      <c r="H1251" s="45">
        <f>F1251*G1251</f>
        <v>0</v>
      </c>
      <c r="I1251" s="320">
        <v>0</v>
      </c>
      <c r="J1251" s="231">
        <f>F1251+I1251</f>
        <v>40</v>
      </c>
      <c r="K1251" s="240">
        <f>G1251*J1251</f>
        <v>0</v>
      </c>
    </row>
    <row r="1252" spans="1:11">
      <c r="D1252" s="142"/>
      <c r="E1252" s="143"/>
      <c r="F1252" s="470"/>
      <c r="G1252" s="471"/>
      <c r="H1252" s="45"/>
    </row>
    <row r="1253" spans="1:11" ht="76.5">
      <c r="B1253" s="13">
        <f>B1251+1</f>
        <v>7</v>
      </c>
      <c r="D1253" s="110" t="s">
        <v>764</v>
      </c>
      <c r="E1253" s="134" t="s">
        <v>3</v>
      </c>
      <c r="F1253" s="304">
        <v>340</v>
      </c>
      <c r="H1253" s="45">
        <f>F1253*G1253</f>
        <v>0</v>
      </c>
      <c r="I1253" s="320">
        <v>0</v>
      </c>
      <c r="J1253" s="231">
        <f>F1253+I1253</f>
        <v>340</v>
      </c>
      <c r="K1253" s="240">
        <f>G1253*J1253</f>
        <v>0</v>
      </c>
    </row>
    <row r="1254" spans="1:11">
      <c r="D1254" s="142"/>
      <c r="E1254" s="143"/>
      <c r="F1254" s="470"/>
      <c r="G1254" s="471"/>
      <c r="H1254" s="45"/>
    </row>
    <row r="1255" spans="1:11" ht="76.5">
      <c r="B1255" s="13">
        <f>B1253+1</f>
        <v>8</v>
      </c>
      <c r="D1255" s="110" t="s">
        <v>765</v>
      </c>
      <c r="E1255" s="134" t="s">
        <v>20</v>
      </c>
      <c r="F1255" s="304">
        <v>340</v>
      </c>
      <c r="H1255" s="45">
        <f>F1255*G1255</f>
        <v>0</v>
      </c>
      <c r="I1255" s="320">
        <v>0</v>
      </c>
      <c r="J1255" s="231">
        <f>F1255+I1255</f>
        <v>340</v>
      </c>
      <c r="K1255" s="240">
        <f>G1255*J1255</f>
        <v>0</v>
      </c>
    </row>
    <row r="1256" spans="1:11">
      <c r="D1256" s="142"/>
      <c r="E1256" s="143"/>
      <c r="F1256" s="470"/>
      <c r="G1256" s="471"/>
      <c r="H1256" s="45"/>
    </row>
    <row r="1257" spans="1:11" ht="63.75">
      <c r="B1257" s="13">
        <f>B1255+1</f>
        <v>9</v>
      </c>
      <c r="D1257" s="110" t="s">
        <v>766</v>
      </c>
      <c r="E1257" s="134" t="s">
        <v>3</v>
      </c>
      <c r="F1257" s="304">
        <v>32</v>
      </c>
      <c r="H1257" s="45">
        <f>F1257*G1257</f>
        <v>0</v>
      </c>
      <c r="I1257" s="320">
        <v>0</v>
      </c>
      <c r="J1257" s="231">
        <f>F1257+I1257</f>
        <v>32</v>
      </c>
      <c r="K1257" s="240">
        <f>G1257*J1257</f>
        <v>0</v>
      </c>
    </row>
    <row r="1258" spans="1:11">
      <c r="D1258" s="142"/>
      <c r="E1258" s="143"/>
      <c r="F1258" s="470"/>
      <c r="G1258" s="471"/>
      <c r="H1258" s="45"/>
    </row>
    <row r="1259" spans="1:11">
      <c r="D1259" s="156" t="s">
        <v>758</v>
      </c>
      <c r="E1259" s="143"/>
      <c r="F1259" s="470"/>
      <c r="G1259" s="471"/>
      <c r="H1259" s="45"/>
    </row>
    <row r="1260" spans="1:11" ht="63.75">
      <c r="B1260" s="13">
        <f>B1257+1</f>
        <v>10</v>
      </c>
      <c r="D1260" s="110" t="s">
        <v>767</v>
      </c>
      <c r="E1260" s="134" t="s">
        <v>3</v>
      </c>
      <c r="F1260" s="304">
        <v>32</v>
      </c>
      <c r="H1260" s="45">
        <f>F1260*G1260</f>
        <v>0</v>
      </c>
      <c r="I1260" s="320">
        <v>0</v>
      </c>
      <c r="J1260" s="231">
        <f>F1260+I1260</f>
        <v>32</v>
      </c>
      <c r="K1260" s="240">
        <f>G1260*J1260</f>
        <v>0</v>
      </c>
    </row>
    <row r="1261" spans="1:11">
      <c r="D1261" s="110"/>
      <c r="E1261" s="134"/>
      <c r="F1261" s="304"/>
      <c r="H1261" s="45"/>
    </row>
    <row r="1262" spans="1:11" ht="75" customHeight="1">
      <c r="B1262" s="13">
        <f>B1260+1</f>
        <v>11</v>
      </c>
      <c r="D1262" s="110" t="s">
        <v>768</v>
      </c>
      <c r="E1262" s="134" t="s">
        <v>3</v>
      </c>
      <c r="F1262" s="304">
        <v>24</v>
      </c>
      <c r="H1262" s="45">
        <f>F1262*G1262</f>
        <v>0</v>
      </c>
      <c r="I1262" s="320">
        <v>0</v>
      </c>
      <c r="J1262" s="231">
        <f>F1262+I1262</f>
        <v>24</v>
      </c>
      <c r="K1262" s="240">
        <f>G1262*J1262</f>
        <v>0</v>
      </c>
    </row>
    <row r="1263" spans="1:11">
      <c r="D1263" s="110"/>
      <c r="E1263" s="134"/>
      <c r="F1263" s="304"/>
      <c r="H1263" s="45"/>
    </row>
    <row r="1264" spans="1:11" ht="63.6" customHeight="1">
      <c r="B1264" s="13">
        <f>B1262+1</f>
        <v>12</v>
      </c>
      <c r="D1264" s="110" t="s">
        <v>769</v>
      </c>
      <c r="E1264" s="134" t="s">
        <v>3</v>
      </c>
      <c r="F1264" s="304">
        <v>160</v>
      </c>
      <c r="H1264" s="45">
        <f>F1264*G1264</f>
        <v>0</v>
      </c>
      <c r="I1264" s="320">
        <v>0</v>
      </c>
      <c r="J1264" s="231">
        <f>F1264+I1264</f>
        <v>160</v>
      </c>
      <c r="K1264" s="240">
        <f>G1264*J1264</f>
        <v>0</v>
      </c>
    </row>
    <row r="1265" spans="1:11">
      <c r="D1265" s="110"/>
      <c r="E1265" s="134"/>
      <c r="F1265" s="304"/>
      <c r="H1265" s="45"/>
    </row>
    <row r="1266" spans="1:11" ht="76.5">
      <c r="B1266" s="13">
        <f>B1264+1</f>
        <v>13</v>
      </c>
      <c r="D1266" s="110" t="s">
        <v>770</v>
      </c>
      <c r="E1266" s="134" t="s">
        <v>3</v>
      </c>
      <c r="F1266" s="304">
        <v>40</v>
      </c>
      <c r="H1266" s="45">
        <f>F1266*G1266</f>
        <v>0</v>
      </c>
      <c r="I1266" s="320">
        <v>0</v>
      </c>
      <c r="J1266" s="231">
        <f>F1266+I1266</f>
        <v>40</v>
      </c>
      <c r="K1266" s="240">
        <f>G1266*J1266</f>
        <v>0</v>
      </c>
    </row>
    <row r="1267" spans="1:11">
      <c r="D1267" s="110"/>
      <c r="E1267" s="134"/>
      <c r="F1267" s="304"/>
      <c r="H1267" s="45"/>
    </row>
    <row r="1268" spans="1:11" ht="63.75">
      <c r="B1268" s="13">
        <f>B1266+1</f>
        <v>14</v>
      </c>
      <c r="D1268" s="110" t="s">
        <v>771</v>
      </c>
      <c r="E1268" s="134" t="s">
        <v>3</v>
      </c>
      <c r="F1268" s="304">
        <v>11</v>
      </c>
      <c r="H1268" s="45">
        <f>F1268*G1268</f>
        <v>0</v>
      </c>
      <c r="I1268" s="320">
        <v>0</v>
      </c>
      <c r="J1268" s="231">
        <f>F1268+I1268</f>
        <v>11</v>
      </c>
      <c r="K1268" s="240">
        <f>G1268*J1268</f>
        <v>0</v>
      </c>
    </row>
    <row r="1269" spans="1:11">
      <c r="D1269" s="110"/>
      <c r="E1269" s="134"/>
      <c r="F1269" s="304"/>
      <c r="H1269" s="45"/>
      <c r="I1269" s="320">
        <v>0</v>
      </c>
      <c r="J1269" s="231">
        <f t="shared" ref="J1269:J1270" si="20">F1269+I1269</f>
        <v>0</v>
      </c>
      <c r="K1269" s="240">
        <f t="shared" ref="K1269:K1270" si="21">G1269*J1269</f>
        <v>0</v>
      </c>
    </row>
    <row r="1270" spans="1:11" ht="38.25">
      <c r="B1270" s="13">
        <f>B1268+1</f>
        <v>15</v>
      </c>
      <c r="D1270" s="110" t="s">
        <v>772</v>
      </c>
      <c r="E1270" s="134" t="s">
        <v>3</v>
      </c>
      <c r="F1270" s="304">
        <v>40</v>
      </c>
      <c r="H1270" s="45">
        <f>F1270*G1270</f>
        <v>0</v>
      </c>
      <c r="I1270" s="320">
        <v>0</v>
      </c>
      <c r="J1270" s="231">
        <f t="shared" si="20"/>
        <v>40</v>
      </c>
      <c r="K1270" s="240">
        <f t="shared" si="21"/>
        <v>0</v>
      </c>
    </row>
    <row r="1271" spans="1:11">
      <c r="D1271" s="110"/>
      <c r="E1271" s="134"/>
      <c r="F1271" s="304"/>
      <c r="H1271" s="45"/>
    </row>
    <row r="1272" spans="1:11" ht="38.25">
      <c r="B1272" s="13">
        <f>B1270+1</f>
        <v>16</v>
      </c>
      <c r="D1272" s="110" t="s">
        <v>773</v>
      </c>
      <c r="E1272" s="134" t="s">
        <v>3</v>
      </c>
      <c r="F1272" s="304">
        <v>40</v>
      </c>
      <c r="H1272" s="45">
        <f>F1272*G1272</f>
        <v>0</v>
      </c>
      <c r="I1272" s="320">
        <v>0</v>
      </c>
      <c r="J1272" s="231">
        <f>F1272+I1272</f>
        <v>40</v>
      </c>
      <c r="K1272" s="240">
        <f>G1272*J1272</f>
        <v>0</v>
      </c>
    </row>
    <row r="1273" spans="1:11">
      <c r="D1273" s="110"/>
      <c r="E1273" s="134"/>
      <c r="F1273" s="304"/>
      <c r="H1273" s="45"/>
    </row>
    <row r="1274" spans="1:11" ht="63.75">
      <c r="B1274" s="13">
        <f>B1272+1</f>
        <v>17</v>
      </c>
      <c r="D1274" s="110" t="s">
        <v>774</v>
      </c>
      <c r="E1274" s="134" t="s">
        <v>20</v>
      </c>
      <c r="F1274" s="304">
        <v>1050</v>
      </c>
      <c r="H1274" s="45">
        <f>F1274*G1274</f>
        <v>0</v>
      </c>
      <c r="I1274" s="320">
        <v>0</v>
      </c>
      <c r="J1274" s="231">
        <f>F1274+I1274</f>
        <v>1050</v>
      </c>
      <c r="K1274" s="240">
        <f>G1274*J1274</f>
        <v>0</v>
      </c>
    </row>
    <row r="1275" spans="1:11">
      <c r="D1275" s="110"/>
      <c r="E1275" s="134"/>
      <c r="F1275" s="304"/>
      <c r="H1275" s="45"/>
    </row>
    <row r="1276" spans="1:11" ht="54" customHeight="1">
      <c r="B1276" s="13">
        <f>B1274+1</f>
        <v>18</v>
      </c>
      <c r="D1276" s="110" t="s">
        <v>775</v>
      </c>
      <c r="E1276" s="134" t="s">
        <v>20</v>
      </c>
      <c r="F1276" s="304">
        <v>340</v>
      </c>
      <c r="H1276" s="45">
        <f>F1276*G1276</f>
        <v>0</v>
      </c>
      <c r="I1276" s="320">
        <v>0</v>
      </c>
      <c r="J1276" s="231">
        <f>F1276+I1276</f>
        <v>340</v>
      </c>
      <c r="K1276" s="240">
        <f>G1276*J1276</f>
        <v>0</v>
      </c>
    </row>
    <row r="1277" spans="1:11">
      <c r="D1277" s="110"/>
      <c r="E1277" s="134"/>
      <c r="F1277" s="304"/>
      <c r="H1277" s="45"/>
    </row>
    <row r="1278" spans="1:11" ht="25.5">
      <c r="D1278" s="156" t="s">
        <v>759</v>
      </c>
      <c r="E1278" s="134"/>
      <c r="F1278" s="304"/>
      <c r="H1278" s="45"/>
    </row>
    <row r="1279" spans="1:11" ht="63.75">
      <c r="A1279" s="437"/>
      <c r="B1279" s="437">
        <f>B1276+1</f>
        <v>19</v>
      </c>
      <c r="C1279" s="437"/>
      <c r="D1279" s="447" t="s">
        <v>776</v>
      </c>
      <c r="E1279" s="366" t="s">
        <v>20</v>
      </c>
      <c r="F1279" s="448">
        <v>2950</v>
      </c>
      <c r="G1279" s="281"/>
      <c r="H1279" s="268">
        <f>F1279*G1279</f>
        <v>0</v>
      </c>
      <c r="I1279" s="320">
        <v>-1000</v>
      </c>
      <c r="J1279" s="231">
        <f>F1279+I1279</f>
        <v>1950</v>
      </c>
      <c r="K1279" s="240">
        <f>G1279*J1279</f>
        <v>0</v>
      </c>
    </row>
    <row r="1280" spans="1:11">
      <c r="D1280" s="110"/>
      <c r="E1280" s="134"/>
      <c r="F1280" s="304"/>
      <c r="H1280" s="45"/>
    </row>
    <row r="1281" spans="1:12" ht="63.75">
      <c r="A1281" s="437"/>
      <c r="B1281" s="437">
        <f>B1279+1</f>
        <v>20</v>
      </c>
      <c r="C1281" s="437"/>
      <c r="D1281" s="447" t="s">
        <v>777</v>
      </c>
      <c r="E1281" s="366" t="s">
        <v>3</v>
      </c>
      <c r="F1281" s="448">
        <v>160</v>
      </c>
      <c r="G1281" s="281"/>
      <c r="H1281" s="268">
        <f>F1281*G1281</f>
        <v>0</v>
      </c>
      <c r="I1281" s="320">
        <v>-40</v>
      </c>
      <c r="J1281" s="231">
        <f>F1281+I1281</f>
        <v>120</v>
      </c>
      <c r="K1281" s="240">
        <f>G1281*J1281</f>
        <v>0</v>
      </c>
    </row>
    <row r="1282" spans="1:12">
      <c r="D1282" s="110"/>
      <c r="E1282" s="134"/>
      <c r="F1282" s="304"/>
      <c r="H1282" s="45"/>
    </row>
    <row r="1283" spans="1:12" ht="76.5">
      <c r="A1283" s="437"/>
      <c r="B1283" s="437">
        <f>B1281+1</f>
        <v>21</v>
      </c>
      <c r="C1283" s="437"/>
      <c r="D1283" s="447" t="s">
        <v>778</v>
      </c>
      <c r="E1283" s="366" t="s">
        <v>3</v>
      </c>
      <c r="F1283" s="448">
        <v>65</v>
      </c>
      <c r="G1283" s="281"/>
      <c r="H1283" s="268">
        <f>F1283*G1283</f>
        <v>0</v>
      </c>
      <c r="I1283" s="320">
        <v>-20</v>
      </c>
      <c r="J1283" s="231">
        <f>F1283+I1283</f>
        <v>45</v>
      </c>
      <c r="K1283" s="240">
        <f>G1283*J1283</f>
        <v>0</v>
      </c>
    </row>
    <row r="1284" spans="1:12">
      <c r="D1284" s="110"/>
      <c r="E1284" s="134"/>
      <c r="F1284" s="304"/>
      <c r="H1284" s="45"/>
    </row>
    <row r="1285" spans="1:12" ht="63.75">
      <c r="A1285" s="437"/>
      <c r="B1285" s="437">
        <f>B1283+1</f>
        <v>22</v>
      </c>
      <c r="C1285" s="437"/>
      <c r="D1285" s="447" t="s">
        <v>779</v>
      </c>
      <c r="E1285" s="366" t="s">
        <v>3</v>
      </c>
      <c r="F1285" s="448">
        <v>500</v>
      </c>
      <c r="G1285" s="281"/>
      <c r="H1285" s="268">
        <f>F1285*G1285</f>
        <v>0</v>
      </c>
      <c r="I1285" s="320">
        <v>-130</v>
      </c>
      <c r="J1285" s="231">
        <f>F1285+I1285</f>
        <v>370</v>
      </c>
      <c r="K1285" s="240">
        <f>G1285*J1285</f>
        <v>0</v>
      </c>
    </row>
    <row r="1286" spans="1:12">
      <c r="D1286" s="110"/>
      <c r="E1286" s="134"/>
      <c r="F1286" s="304"/>
      <c r="H1286" s="45"/>
    </row>
    <row r="1287" spans="1:12" ht="25.5">
      <c r="B1287" s="13">
        <f>B1285+1</f>
        <v>23</v>
      </c>
      <c r="D1287" s="110" t="s">
        <v>780</v>
      </c>
      <c r="E1287" s="134" t="s">
        <v>7</v>
      </c>
      <c r="F1287" s="304">
        <v>1</v>
      </c>
      <c r="H1287" s="45">
        <f>F1287*G1287</f>
        <v>0</v>
      </c>
      <c r="I1287" s="320">
        <v>0</v>
      </c>
      <c r="J1287" s="231">
        <f>F1287+I1287</f>
        <v>1</v>
      </c>
      <c r="K1287" s="240">
        <f>G1287*J1287</f>
        <v>0</v>
      </c>
    </row>
    <row r="1288" spans="1:12">
      <c r="D1288" s="110"/>
      <c r="E1288" s="134"/>
      <c r="F1288" s="304"/>
      <c r="H1288" s="45"/>
    </row>
    <row r="1289" spans="1:12">
      <c r="B1289" s="13">
        <f>B1287+1</f>
        <v>24</v>
      </c>
      <c r="D1289" s="127" t="s">
        <v>781</v>
      </c>
      <c r="E1289" s="134" t="s">
        <v>7</v>
      </c>
      <c r="F1289" s="304">
        <v>1</v>
      </c>
      <c r="H1289" s="45">
        <f>F1289*G1289</f>
        <v>0</v>
      </c>
      <c r="I1289" s="320">
        <v>0</v>
      </c>
      <c r="J1289" s="231">
        <f>F1289+I1289</f>
        <v>1</v>
      </c>
      <c r="K1289" s="240">
        <f>G1289*J1289</f>
        <v>0</v>
      </c>
    </row>
    <row r="1290" spans="1:12">
      <c r="D1290" s="110"/>
      <c r="E1290" s="472"/>
      <c r="F1290" s="473"/>
      <c r="H1290" s="45"/>
    </row>
    <row r="1291" spans="1:12" ht="15" customHeight="1" thickBot="1">
      <c r="A1291" s="12"/>
      <c r="D1291" s="56" t="s">
        <v>43</v>
      </c>
      <c r="E1291" s="57"/>
      <c r="F1291" s="295"/>
      <c r="G1291" s="130"/>
      <c r="H1291" s="151">
        <f>SUM(H1240:H1290)</f>
        <v>0</v>
      </c>
      <c r="I1291" s="324"/>
      <c r="J1291" s="227"/>
      <c r="K1291" s="327">
        <f>SUM(K1240:K1290)</f>
        <v>0</v>
      </c>
      <c r="L1291" s="71"/>
    </row>
    <row r="1292" spans="1:12" ht="13.5" thickTop="1">
      <c r="A1292" s="12"/>
      <c r="D1292" s="25"/>
      <c r="E1292" s="140"/>
      <c r="F1292" s="288"/>
      <c r="G1292" s="141"/>
      <c r="H1292" s="78"/>
    </row>
    <row r="1293" spans="1:12" ht="15">
      <c r="A1293" s="94" t="s">
        <v>154</v>
      </c>
      <c r="B1293" s="94"/>
      <c r="C1293" s="94"/>
      <c r="D1293" s="75" t="s">
        <v>668</v>
      </c>
      <c r="E1293" s="76"/>
      <c r="F1293" s="165"/>
      <c r="G1293" s="77"/>
      <c r="H1293" s="78"/>
    </row>
    <row r="1294" spans="1:12" ht="15">
      <c r="A1294" s="94"/>
      <c r="B1294" s="94"/>
      <c r="C1294" s="94"/>
      <c r="D1294" s="75"/>
      <c r="E1294" s="76"/>
      <c r="F1294" s="165"/>
      <c r="G1294" s="77"/>
      <c r="H1294" s="78"/>
    </row>
    <row r="1295" spans="1:12" ht="51">
      <c r="B1295" s="13">
        <f>+B1294+1</f>
        <v>1</v>
      </c>
      <c r="D1295" s="154" t="s">
        <v>782</v>
      </c>
      <c r="E1295" s="82" t="s">
        <v>7</v>
      </c>
      <c r="F1295" s="296">
        <v>1</v>
      </c>
      <c r="G1295" s="148"/>
      <c r="H1295" s="45">
        <f>F1295*G1295</f>
        <v>0</v>
      </c>
      <c r="I1295" s="320">
        <v>0</v>
      </c>
      <c r="J1295" s="231">
        <f>F1295+I1295</f>
        <v>1</v>
      </c>
      <c r="K1295" s="240">
        <f>G1295*J1295</f>
        <v>0</v>
      </c>
    </row>
    <row r="1296" spans="1:12">
      <c r="A1296" s="12"/>
      <c r="B1296" s="12"/>
      <c r="D1296" s="157"/>
      <c r="E1296" s="82"/>
      <c r="F1296" s="296"/>
      <c r="G1296" s="148"/>
      <c r="H1296" s="45"/>
    </row>
    <row r="1297" spans="1:8" ht="89.25">
      <c r="A1297" s="12"/>
      <c r="B1297" s="12"/>
      <c r="D1297" s="157" t="s">
        <v>796</v>
      </c>
      <c r="E1297" s="82"/>
      <c r="F1297" s="296"/>
      <c r="G1297" s="148"/>
      <c r="H1297" s="45"/>
    </row>
    <row r="1298" spans="1:8">
      <c r="A1298" s="12"/>
      <c r="B1298" s="12"/>
      <c r="D1298" s="157"/>
      <c r="E1298" s="82"/>
      <c r="F1298" s="296"/>
      <c r="G1298" s="148"/>
      <c r="H1298" s="45"/>
    </row>
    <row r="1299" spans="1:8" ht="25.5">
      <c r="A1299" s="12"/>
      <c r="B1299" s="12"/>
      <c r="C1299" s="13" t="s">
        <v>17</v>
      </c>
      <c r="D1299" s="157" t="s">
        <v>669</v>
      </c>
      <c r="E1299" s="82"/>
      <c r="F1299" s="296"/>
      <c r="G1299" s="148"/>
      <c r="H1299" s="45"/>
    </row>
    <row r="1300" spans="1:8">
      <c r="A1300" s="12"/>
      <c r="B1300" s="12"/>
      <c r="D1300" s="158" t="s">
        <v>670</v>
      </c>
      <c r="E1300" s="82"/>
      <c r="F1300" s="296"/>
      <c r="G1300" s="148"/>
      <c r="H1300" s="45"/>
    </row>
    <row r="1301" spans="1:8">
      <c r="A1301" s="12"/>
      <c r="B1301" s="12"/>
      <c r="D1301" s="158" t="s">
        <v>671</v>
      </c>
      <c r="E1301" s="82"/>
      <c r="F1301" s="296"/>
      <c r="G1301" s="148"/>
      <c r="H1301" s="45"/>
    </row>
    <row r="1302" spans="1:8">
      <c r="A1302" s="12"/>
      <c r="B1302" s="12"/>
      <c r="D1302" s="158" t="s">
        <v>672</v>
      </c>
      <c r="E1302" s="82"/>
      <c r="F1302" s="296"/>
      <c r="G1302" s="148"/>
      <c r="H1302" s="45"/>
    </row>
    <row r="1303" spans="1:8">
      <c r="A1303" s="12"/>
      <c r="B1303" s="12"/>
      <c r="D1303" s="158" t="s">
        <v>673</v>
      </c>
      <c r="E1303" s="82"/>
      <c r="F1303" s="296"/>
      <c r="G1303" s="148"/>
      <c r="H1303" s="45"/>
    </row>
    <row r="1304" spans="1:8">
      <c r="A1304" s="12"/>
      <c r="B1304" s="12"/>
      <c r="D1304" s="158" t="s">
        <v>674</v>
      </c>
      <c r="E1304" s="82"/>
      <c r="F1304" s="296"/>
      <c r="G1304" s="148"/>
      <c r="H1304" s="45"/>
    </row>
    <row r="1305" spans="1:8">
      <c r="A1305" s="12"/>
      <c r="B1305" s="12"/>
      <c r="D1305" s="158" t="s">
        <v>675</v>
      </c>
      <c r="E1305" s="82"/>
      <c r="F1305" s="296"/>
      <c r="G1305" s="148"/>
      <c r="H1305" s="45"/>
    </row>
    <row r="1306" spans="1:8">
      <c r="A1306" s="12"/>
      <c r="B1306" s="12"/>
      <c r="D1306" s="158" t="s">
        <v>676</v>
      </c>
      <c r="E1306" s="82"/>
      <c r="F1306" s="296"/>
      <c r="G1306" s="148"/>
      <c r="H1306" s="45"/>
    </row>
    <row r="1307" spans="1:8">
      <c r="A1307" s="12"/>
      <c r="B1307" s="12"/>
      <c r="D1307" s="158" t="s">
        <v>677</v>
      </c>
      <c r="E1307" s="82"/>
      <c r="F1307" s="296"/>
      <c r="G1307" s="148"/>
      <c r="H1307" s="45"/>
    </row>
    <row r="1308" spans="1:8">
      <c r="A1308" s="12"/>
      <c r="B1308" s="12"/>
      <c r="D1308" s="158"/>
      <c r="E1308" s="82"/>
      <c r="F1308" s="296"/>
      <c r="G1308" s="148"/>
      <c r="H1308" s="45"/>
    </row>
    <row r="1309" spans="1:8">
      <c r="A1309" s="12"/>
      <c r="B1309" s="12"/>
      <c r="D1309" s="159" t="s">
        <v>788</v>
      </c>
      <c r="E1309" s="82"/>
      <c r="F1309" s="296"/>
      <c r="G1309" s="148"/>
      <c r="H1309" s="45"/>
    </row>
    <row r="1310" spans="1:8">
      <c r="A1310" s="12"/>
      <c r="B1310" s="12"/>
      <c r="D1310" s="127" t="s">
        <v>789</v>
      </c>
      <c r="E1310" s="82"/>
      <c r="F1310" s="296"/>
      <c r="G1310" s="148"/>
      <c r="H1310" s="45"/>
    </row>
    <row r="1311" spans="1:8">
      <c r="A1311" s="12"/>
      <c r="B1311" s="12"/>
      <c r="D1311" s="127" t="s">
        <v>790</v>
      </c>
      <c r="E1311" s="82"/>
      <c r="F1311" s="296"/>
      <c r="G1311" s="148"/>
      <c r="H1311" s="45"/>
    </row>
    <row r="1312" spans="1:8">
      <c r="A1312" s="12"/>
      <c r="B1312" s="12"/>
      <c r="D1312" s="127" t="s">
        <v>791</v>
      </c>
      <c r="E1312" s="82"/>
      <c r="F1312" s="296"/>
      <c r="G1312" s="148"/>
      <c r="H1312" s="45"/>
    </row>
    <row r="1313" spans="1:8">
      <c r="A1313" s="12"/>
      <c r="B1313" s="12"/>
      <c r="D1313" s="127" t="s">
        <v>792</v>
      </c>
      <c r="E1313" s="82"/>
      <c r="F1313" s="296"/>
      <c r="G1313" s="148"/>
      <c r="H1313" s="45"/>
    </row>
    <row r="1314" spans="1:8">
      <c r="A1314" s="12"/>
      <c r="B1314" s="12"/>
      <c r="D1314" s="158"/>
      <c r="E1314" s="82"/>
      <c r="F1314" s="296"/>
      <c r="G1314" s="148"/>
      <c r="H1314" s="45"/>
    </row>
    <row r="1315" spans="1:8">
      <c r="A1315" s="12"/>
      <c r="B1315" s="12"/>
      <c r="C1315" s="13" t="s">
        <v>18</v>
      </c>
      <c r="D1315" s="159" t="s">
        <v>678</v>
      </c>
      <c r="E1315" s="82"/>
      <c r="F1315" s="296"/>
      <c r="G1315" s="148"/>
      <c r="H1315" s="45"/>
    </row>
    <row r="1316" spans="1:8" ht="25.5">
      <c r="A1316" s="12"/>
      <c r="B1316" s="12"/>
      <c r="D1316" s="127" t="s">
        <v>679</v>
      </c>
      <c r="E1316" s="82"/>
      <c r="F1316" s="296"/>
      <c r="G1316" s="148"/>
      <c r="H1316" s="45"/>
    </row>
    <row r="1317" spans="1:8">
      <c r="A1317" s="12"/>
      <c r="B1317" s="12"/>
      <c r="D1317" s="127" t="s">
        <v>680</v>
      </c>
      <c r="E1317" s="82"/>
      <c r="F1317" s="296"/>
      <c r="G1317" s="148"/>
      <c r="H1317" s="45"/>
    </row>
    <row r="1318" spans="1:8">
      <c r="A1318" s="12"/>
      <c r="B1318" s="12"/>
      <c r="D1318" s="127" t="s">
        <v>681</v>
      </c>
      <c r="E1318" s="82"/>
      <c r="F1318" s="296"/>
      <c r="G1318" s="148"/>
      <c r="H1318" s="45"/>
    </row>
    <row r="1319" spans="1:8">
      <c r="A1319" s="12"/>
      <c r="B1319" s="12"/>
      <c r="D1319" s="127" t="s">
        <v>793</v>
      </c>
      <c r="E1319" s="82"/>
      <c r="F1319" s="296"/>
      <c r="G1319" s="148"/>
      <c r="H1319" s="45"/>
    </row>
    <row r="1320" spans="1:8">
      <c r="A1320" s="12"/>
      <c r="B1320" s="12"/>
      <c r="D1320" s="127" t="s">
        <v>682</v>
      </c>
      <c r="E1320" s="82"/>
      <c r="F1320" s="296"/>
      <c r="G1320" s="148"/>
      <c r="H1320" s="45"/>
    </row>
    <row r="1321" spans="1:8">
      <c r="A1321" s="12"/>
      <c r="B1321" s="12"/>
      <c r="D1321" s="127" t="s">
        <v>683</v>
      </c>
      <c r="E1321" s="82"/>
      <c r="F1321" s="296"/>
      <c r="G1321" s="148"/>
      <c r="H1321" s="45"/>
    </row>
    <row r="1322" spans="1:8" ht="25.5">
      <c r="A1322" s="12"/>
      <c r="B1322" s="12"/>
      <c r="D1322" s="127" t="s">
        <v>684</v>
      </c>
      <c r="E1322" s="82"/>
      <c r="F1322" s="296"/>
      <c r="G1322" s="148"/>
      <c r="H1322" s="45"/>
    </row>
    <row r="1323" spans="1:8">
      <c r="A1323" s="12"/>
      <c r="B1323" s="12"/>
      <c r="D1323" s="127"/>
      <c r="E1323" s="82"/>
      <c r="F1323" s="296"/>
      <c r="G1323" s="148"/>
      <c r="H1323" s="45"/>
    </row>
    <row r="1324" spans="1:8">
      <c r="A1324" s="12"/>
      <c r="B1324" s="12"/>
      <c r="C1324" s="13" t="s">
        <v>58</v>
      </c>
      <c r="D1324" s="157" t="s">
        <v>685</v>
      </c>
      <c r="E1324" s="82"/>
      <c r="F1324" s="296"/>
      <c r="G1324" s="148"/>
      <c r="H1324" s="45"/>
    </row>
    <row r="1325" spans="1:8">
      <c r="A1325" s="12"/>
      <c r="B1325" s="12"/>
      <c r="D1325" s="127" t="s">
        <v>686</v>
      </c>
      <c r="E1325" s="82"/>
      <c r="F1325" s="296"/>
      <c r="G1325" s="148"/>
      <c r="H1325" s="45"/>
    </row>
    <row r="1326" spans="1:8">
      <c r="A1326" s="12"/>
      <c r="B1326" s="12"/>
      <c r="D1326" s="127" t="s">
        <v>687</v>
      </c>
      <c r="E1326" s="82"/>
      <c r="F1326" s="296"/>
      <c r="G1326" s="148"/>
      <c r="H1326" s="45"/>
    </row>
    <row r="1327" spans="1:8">
      <c r="A1327" s="12"/>
      <c r="B1327" s="12"/>
      <c r="D1327" s="127" t="s">
        <v>688</v>
      </c>
      <c r="E1327" s="82"/>
      <c r="F1327" s="296"/>
      <c r="G1327" s="148"/>
      <c r="H1327" s="45"/>
    </row>
    <row r="1328" spans="1:8">
      <c r="A1328" s="12"/>
      <c r="B1328" s="12"/>
      <c r="D1328" s="127" t="s">
        <v>689</v>
      </c>
      <c r="E1328" s="82"/>
      <c r="F1328" s="296"/>
      <c r="G1328" s="148"/>
      <c r="H1328" s="45"/>
    </row>
    <row r="1329" spans="1:8">
      <c r="A1329" s="12"/>
      <c r="B1329" s="12"/>
      <c r="D1329" s="127" t="s">
        <v>690</v>
      </c>
      <c r="E1329" s="82"/>
      <c r="F1329" s="296"/>
      <c r="G1329" s="148"/>
      <c r="H1329" s="45"/>
    </row>
    <row r="1330" spans="1:8">
      <c r="A1330" s="12"/>
      <c r="B1330" s="12"/>
      <c r="D1330" s="127" t="s">
        <v>691</v>
      </c>
      <c r="E1330" s="82"/>
      <c r="F1330" s="296"/>
      <c r="G1330" s="148"/>
      <c r="H1330" s="45"/>
    </row>
    <row r="1331" spans="1:8">
      <c r="A1331" s="12"/>
      <c r="B1331" s="12"/>
      <c r="D1331" s="127" t="s">
        <v>794</v>
      </c>
      <c r="E1331" s="82"/>
      <c r="F1331" s="296"/>
      <c r="G1331" s="148"/>
      <c r="H1331" s="45"/>
    </row>
    <row r="1332" spans="1:8">
      <c r="A1332" s="12"/>
      <c r="B1332" s="12"/>
      <c r="D1332" s="127"/>
      <c r="E1332" s="82"/>
      <c r="F1332" s="296"/>
      <c r="G1332" s="148"/>
      <c r="H1332" s="45"/>
    </row>
    <row r="1333" spans="1:8" ht="25.5">
      <c r="A1333" s="12"/>
      <c r="B1333" s="12"/>
      <c r="C1333" s="13" t="s">
        <v>59</v>
      </c>
      <c r="D1333" s="157" t="s">
        <v>692</v>
      </c>
      <c r="E1333" s="82"/>
      <c r="F1333" s="296"/>
      <c r="G1333" s="148"/>
      <c r="H1333" s="45"/>
    </row>
    <row r="1334" spans="1:8" ht="51">
      <c r="A1334" s="12"/>
      <c r="B1334" s="12"/>
      <c r="D1334" s="160" t="s">
        <v>795</v>
      </c>
      <c r="E1334" s="82"/>
      <c r="F1334" s="296"/>
      <c r="G1334" s="148"/>
      <c r="H1334" s="45"/>
    </row>
    <row r="1335" spans="1:8">
      <c r="A1335" s="12"/>
      <c r="B1335" s="12"/>
      <c r="D1335" s="160" t="s">
        <v>693</v>
      </c>
      <c r="E1335" s="82"/>
      <c r="F1335" s="296"/>
      <c r="G1335" s="148"/>
      <c r="H1335" s="45"/>
    </row>
    <row r="1336" spans="1:8">
      <c r="A1336" s="12"/>
      <c r="B1336" s="12"/>
      <c r="D1336" s="127"/>
      <c r="E1336" s="82"/>
      <c r="F1336" s="296"/>
      <c r="G1336" s="148"/>
      <c r="H1336" s="45"/>
    </row>
    <row r="1337" spans="1:8">
      <c r="A1337" s="12"/>
      <c r="B1337" s="12"/>
      <c r="C1337" s="13" t="s">
        <v>64</v>
      </c>
      <c r="D1337" s="157" t="s">
        <v>694</v>
      </c>
      <c r="E1337" s="82"/>
      <c r="F1337" s="296"/>
      <c r="G1337" s="148"/>
      <c r="H1337" s="45"/>
    </row>
    <row r="1338" spans="1:8" ht="51">
      <c r="A1338" s="12"/>
      <c r="B1338" s="12"/>
      <c r="D1338" s="127" t="s">
        <v>797</v>
      </c>
      <c r="E1338" s="82"/>
      <c r="F1338" s="296"/>
      <c r="G1338" s="148"/>
      <c r="H1338" s="45"/>
    </row>
    <row r="1339" spans="1:8" ht="25.5">
      <c r="A1339" s="12"/>
      <c r="B1339" s="12"/>
      <c r="D1339" s="127" t="s">
        <v>798</v>
      </c>
      <c r="E1339" s="82"/>
      <c r="F1339" s="296"/>
      <c r="G1339" s="148"/>
      <c r="H1339" s="45"/>
    </row>
    <row r="1340" spans="1:8">
      <c r="A1340" s="12"/>
      <c r="B1340" s="12"/>
      <c r="D1340" s="127"/>
      <c r="E1340" s="82"/>
      <c r="F1340" s="296"/>
      <c r="G1340" s="148"/>
      <c r="H1340" s="45"/>
    </row>
    <row r="1341" spans="1:8">
      <c r="A1341" s="12"/>
      <c r="B1341" s="12"/>
      <c r="C1341" s="13" t="s">
        <v>65</v>
      </c>
      <c r="D1341" s="157" t="s">
        <v>799</v>
      </c>
      <c r="E1341" s="82"/>
      <c r="F1341" s="296"/>
      <c r="G1341" s="148"/>
      <c r="H1341" s="45"/>
    </row>
    <row r="1342" spans="1:8" ht="51">
      <c r="A1342" s="12"/>
      <c r="B1342" s="12"/>
      <c r="D1342" s="127" t="s">
        <v>800</v>
      </c>
      <c r="E1342" s="82"/>
      <c r="F1342" s="296"/>
      <c r="G1342" s="148"/>
      <c r="H1342" s="45"/>
    </row>
    <row r="1343" spans="1:8">
      <c r="A1343" s="12"/>
      <c r="B1343" s="12"/>
      <c r="D1343" s="127"/>
      <c r="E1343" s="82"/>
      <c r="F1343" s="296"/>
      <c r="G1343" s="148"/>
      <c r="H1343" s="45"/>
    </row>
    <row r="1344" spans="1:8" ht="25.5">
      <c r="A1344" s="12"/>
      <c r="B1344" s="12"/>
      <c r="C1344" s="13" t="s">
        <v>66</v>
      </c>
      <c r="D1344" s="157" t="s">
        <v>801</v>
      </c>
      <c r="E1344" s="82"/>
      <c r="F1344" s="296"/>
      <c r="G1344" s="148"/>
      <c r="H1344" s="45"/>
    </row>
    <row r="1345" spans="1:8" ht="66" customHeight="1">
      <c r="A1345" s="12"/>
      <c r="B1345" s="12"/>
      <c r="D1345" s="127" t="s">
        <v>802</v>
      </c>
      <c r="E1345" s="82"/>
      <c r="F1345" s="296"/>
      <c r="G1345" s="148"/>
      <c r="H1345" s="45"/>
    </row>
    <row r="1346" spans="1:8">
      <c r="A1346" s="12"/>
      <c r="B1346" s="12"/>
      <c r="D1346" s="127"/>
      <c r="E1346" s="82"/>
      <c r="F1346" s="296"/>
      <c r="G1346" s="148"/>
      <c r="H1346" s="45"/>
    </row>
    <row r="1347" spans="1:8">
      <c r="A1347" s="12"/>
      <c r="B1347" s="12"/>
      <c r="C1347" s="13" t="s">
        <v>67</v>
      </c>
      <c r="D1347" s="157" t="s">
        <v>803</v>
      </c>
      <c r="E1347" s="82"/>
      <c r="F1347" s="296"/>
      <c r="G1347" s="148"/>
      <c r="H1347" s="45"/>
    </row>
    <row r="1348" spans="1:8" ht="38.25">
      <c r="A1348" s="12"/>
      <c r="B1348" s="12"/>
      <c r="D1348" s="127" t="s">
        <v>804</v>
      </c>
      <c r="E1348" s="82"/>
      <c r="F1348" s="296"/>
      <c r="G1348" s="148"/>
      <c r="H1348" s="45"/>
    </row>
    <row r="1349" spans="1:8">
      <c r="A1349" s="12"/>
      <c r="B1349" s="12"/>
      <c r="D1349" s="127"/>
      <c r="E1349" s="82"/>
      <c r="F1349" s="296"/>
      <c r="G1349" s="148"/>
      <c r="H1349" s="45"/>
    </row>
    <row r="1350" spans="1:8">
      <c r="A1350" s="12"/>
      <c r="B1350" s="12"/>
      <c r="C1350" s="13" t="s">
        <v>68</v>
      </c>
      <c r="D1350" s="157" t="s">
        <v>695</v>
      </c>
      <c r="E1350" s="82"/>
      <c r="F1350" s="296"/>
      <c r="G1350" s="148"/>
      <c r="H1350" s="45"/>
    </row>
    <row r="1351" spans="1:8" ht="63.75">
      <c r="A1351" s="12"/>
      <c r="B1351" s="12"/>
      <c r="D1351" s="127" t="s">
        <v>696</v>
      </c>
      <c r="E1351" s="82"/>
      <c r="F1351" s="296"/>
      <c r="G1351" s="148"/>
      <c r="H1351" s="45"/>
    </row>
    <row r="1352" spans="1:8">
      <c r="A1352" s="12"/>
      <c r="B1352" s="12"/>
      <c r="D1352" s="127"/>
      <c r="E1352" s="82"/>
      <c r="F1352" s="296"/>
      <c r="G1352" s="148"/>
      <c r="H1352" s="45"/>
    </row>
    <row r="1353" spans="1:8">
      <c r="A1353" s="12"/>
      <c r="B1353" s="12"/>
      <c r="C1353" s="13" t="s">
        <v>69</v>
      </c>
      <c r="D1353" s="157" t="s">
        <v>697</v>
      </c>
      <c r="E1353" s="82"/>
      <c r="F1353" s="296"/>
      <c r="G1353" s="148"/>
      <c r="H1353" s="45"/>
    </row>
    <row r="1354" spans="1:8" ht="72" customHeight="1">
      <c r="A1354" s="12"/>
      <c r="B1354" s="12"/>
      <c r="D1354" s="127" t="s">
        <v>698</v>
      </c>
      <c r="E1354" s="82"/>
      <c r="F1354" s="296"/>
      <c r="G1354" s="148"/>
      <c r="H1354" s="45"/>
    </row>
    <row r="1355" spans="1:8">
      <c r="A1355" s="12"/>
      <c r="B1355" s="12"/>
      <c r="D1355" s="127"/>
      <c r="E1355" s="82"/>
      <c r="F1355" s="296"/>
      <c r="G1355" s="148"/>
      <c r="H1355" s="45"/>
    </row>
    <row r="1356" spans="1:8">
      <c r="A1356" s="12"/>
      <c r="B1356" s="12"/>
      <c r="C1356" s="13" t="s">
        <v>70</v>
      </c>
      <c r="D1356" s="157" t="s">
        <v>699</v>
      </c>
      <c r="E1356" s="82"/>
      <c r="F1356" s="296"/>
      <c r="G1356" s="148"/>
      <c r="H1356" s="45"/>
    </row>
    <row r="1357" spans="1:8" ht="49.9" customHeight="1">
      <c r="A1357" s="12"/>
      <c r="B1357" s="12"/>
      <c r="D1357" s="127" t="s">
        <v>700</v>
      </c>
      <c r="E1357" s="82"/>
      <c r="F1357" s="296"/>
      <c r="G1357" s="148"/>
      <c r="H1357" s="45"/>
    </row>
    <row r="1358" spans="1:8">
      <c r="A1358" s="12"/>
      <c r="B1358" s="12"/>
      <c r="D1358" s="127"/>
      <c r="E1358" s="82"/>
      <c r="F1358" s="296"/>
      <c r="G1358" s="148"/>
      <c r="H1358" s="45"/>
    </row>
    <row r="1359" spans="1:8">
      <c r="A1359" s="12"/>
      <c r="B1359" s="12"/>
      <c r="C1359" s="13" t="s">
        <v>71</v>
      </c>
      <c r="D1359" s="159" t="s">
        <v>701</v>
      </c>
      <c r="E1359" s="82"/>
      <c r="F1359" s="296"/>
      <c r="G1359" s="148"/>
      <c r="H1359" s="45"/>
    </row>
    <row r="1360" spans="1:8" ht="38.25">
      <c r="A1360" s="12"/>
      <c r="B1360" s="12"/>
      <c r="D1360" s="127" t="s">
        <v>702</v>
      </c>
      <c r="E1360" s="82"/>
      <c r="F1360" s="296"/>
      <c r="G1360" s="148"/>
      <c r="H1360" s="45"/>
    </row>
    <row r="1361" spans="1:8" ht="25.5">
      <c r="A1361" s="12"/>
      <c r="B1361" s="12"/>
      <c r="D1361" s="127" t="s">
        <v>703</v>
      </c>
      <c r="E1361" s="82"/>
      <c r="F1361" s="296"/>
      <c r="G1361" s="148"/>
      <c r="H1361" s="45"/>
    </row>
    <row r="1362" spans="1:8">
      <c r="A1362" s="12"/>
      <c r="B1362" s="12"/>
      <c r="D1362" s="160" t="s">
        <v>704</v>
      </c>
      <c r="E1362" s="82"/>
      <c r="F1362" s="296"/>
      <c r="G1362" s="148"/>
      <c r="H1362" s="45"/>
    </row>
    <row r="1363" spans="1:8">
      <c r="A1363" s="12"/>
      <c r="B1363" s="12"/>
      <c r="D1363" s="127" t="s">
        <v>705</v>
      </c>
      <c r="E1363" s="82"/>
      <c r="F1363" s="296"/>
      <c r="G1363" s="148"/>
      <c r="H1363" s="45"/>
    </row>
    <row r="1364" spans="1:8" ht="25.5">
      <c r="A1364" s="12"/>
      <c r="B1364" s="12"/>
      <c r="D1364" s="127" t="s">
        <v>706</v>
      </c>
      <c r="E1364" s="82"/>
      <c r="F1364" s="296"/>
      <c r="G1364" s="148"/>
      <c r="H1364" s="45"/>
    </row>
    <row r="1365" spans="1:8">
      <c r="A1365" s="12"/>
      <c r="B1365" s="12"/>
      <c r="D1365" s="127" t="s">
        <v>707</v>
      </c>
      <c r="E1365" s="82"/>
      <c r="F1365" s="296"/>
      <c r="G1365" s="148"/>
      <c r="H1365" s="45"/>
    </row>
    <row r="1366" spans="1:8">
      <c r="A1366" s="12"/>
      <c r="B1366" s="12"/>
      <c r="D1366" s="127" t="s">
        <v>708</v>
      </c>
      <c r="E1366" s="82"/>
      <c r="F1366" s="296"/>
      <c r="G1366" s="148"/>
      <c r="H1366" s="45"/>
    </row>
    <row r="1367" spans="1:8">
      <c r="A1367" s="12"/>
      <c r="B1367" s="12"/>
      <c r="D1367" s="127" t="s">
        <v>709</v>
      </c>
      <c r="E1367" s="82"/>
      <c r="F1367" s="296"/>
      <c r="G1367" s="148"/>
      <c r="H1367" s="45"/>
    </row>
    <row r="1368" spans="1:8">
      <c r="A1368" s="12"/>
      <c r="B1368" s="12"/>
      <c r="D1368" s="127" t="s">
        <v>710</v>
      </c>
      <c r="E1368" s="82"/>
      <c r="F1368" s="296"/>
      <c r="G1368" s="148"/>
      <c r="H1368" s="45"/>
    </row>
    <row r="1369" spans="1:8">
      <c r="A1369" s="12"/>
      <c r="B1369" s="12"/>
      <c r="D1369" s="127" t="s">
        <v>711</v>
      </c>
      <c r="E1369" s="82"/>
      <c r="F1369" s="296"/>
      <c r="G1369" s="148"/>
      <c r="H1369" s="45"/>
    </row>
    <row r="1370" spans="1:8">
      <c r="A1370" s="12"/>
      <c r="B1370" s="12"/>
      <c r="D1370" s="127" t="s">
        <v>712</v>
      </c>
      <c r="E1370" s="82"/>
      <c r="F1370" s="296"/>
      <c r="G1370" s="148"/>
      <c r="H1370" s="45"/>
    </row>
    <row r="1371" spans="1:8">
      <c r="A1371" s="12"/>
      <c r="B1371" s="12"/>
      <c r="D1371" s="127" t="s">
        <v>713</v>
      </c>
      <c r="E1371" s="82"/>
      <c r="F1371" s="296"/>
      <c r="G1371" s="148"/>
      <c r="H1371" s="45"/>
    </row>
    <row r="1372" spans="1:8">
      <c r="A1372" s="12"/>
      <c r="B1372" s="12"/>
      <c r="D1372" s="127" t="s">
        <v>714</v>
      </c>
      <c r="E1372" s="82"/>
      <c r="F1372" s="296"/>
      <c r="G1372" s="148"/>
      <c r="H1372" s="45"/>
    </row>
    <row r="1373" spans="1:8">
      <c r="A1373" s="12"/>
      <c r="B1373" s="12"/>
      <c r="D1373" s="127" t="s">
        <v>715</v>
      </c>
      <c r="E1373" s="82"/>
      <c r="F1373" s="296"/>
      <c r="G1373" s="148"/>
      <c r="H1373" s="45"/>
    </row>
    <row r="1374" spans="1:8">
      <c r="A1374" s="12"/>
      <c r="B1374" s="12"/>
      <c r="D1374" s="127" t="s">
        <v>716</v>
      </c>
      <c r="E1374" s="82"/>
      <c r="F1374" s="296"/>
      <c r="G1374" s="148"/>
      <c r="H1374" s="45"/>
    </row>
    <row r="1375" spans="1:8">
      <c r="A1375" s="12"/>
      <c r="B1375" s="12"/>
      <c r="D1375" s="127" t="s">
        <v>717</v>
      </c>
      <c r="E1375" s="82"/>
      <c r="F1375" s="296"/>
      <c r="G1375" s="148"/>
      <c r="H1375" s="45"/>
    </row>
    <row r="1376" spans="1:8">
      <c r="A1376" s="12"/>
      <c r="B1376" s="12"/>
      <c r="D1376" s="127" t="s">
        <v>718</v>
      </c>
      <c r="E1376" s="82"/>
      <c r="F1376" s="296"/>
      <c r="G1376" s="148"/>
      <c r="H1376" s="45"/>
    </row>
    <row r="1377" spans="1:8" ht="25.5">
      <c r="A1377" s="12"/>
      <c r="B1377" s="12"/>
      <c r="D1377" s="127" t="s">
        <v>719</v>
      </c>
      <c r="E1377" s="82"/>
      <c r="F1377" s="296"/>
      <c r="G1377" s="148"/>
      <c r="H1377" s="45"/>
    </row>
    <row r="1378" spans="1:8">
      <c r="A1378" s="12"/>
      <c r="B1378" s="12"/>
      <c r="D1378" s="127" t="s">
        <v>720</v>
      </c>
      <c r="E1378" s="82"/>
      <c r="F1378" s="296"/>
      <c r="G1378" s="148"/>
      <c r="H1378" s="45"/>
    </row>
    <row r="1379" spans="1:8">
      <c r="A1379" s="12"/>
      <c r="B1379" s="12"/>
      <c r="D1379" s="127" t="s">
        <v>721</v>
      </c>
      <c r="E1379" s="82"/>
      <c r="F1379" s="296"/>
      <c r="G1379" s="148"/>
      <c r="H1379" s="45"/>
    </row>
    <row r="1380" spans="1:8">
      <c r="A1380" s="12"/>
      <c r="B1380" s="12"/>
      <c r="D1380" s="127" t="s">
        <v>722</v>
      </c>
      <c r="E1380" s="82"/>
      <c r="F1380" s="296"/>
      <c r="G1380" s="148"/>
      <c r="H1380" s="45"/>
    </row>
    <row r="1381" spans="1:8">
      <c r="A1381" s="12"/>
      <c r="B1381" s="12"/>
      <c r="D1381" s="127" t="s">
        <v>723</v>
      </c>
      <c r="E1381" s="82"/>
      <c r="F1381" s="296"/>
      <c r="G1381" s="148"/>
      <c r="H1381" s="45"/>
    </row>
    <row r="1382" spans="1:8" ht="38.25">
      <c r="A1382" s="12"/>
      <c r="B1382" s="12"/>
      <c r="D1382" s="127" t="s">
        <v>724</v>
      </c>
      <c r="E1382" s="82"/>
      <c r="F1382" s="296"/>
      <c r="G1382" s="148"/>
      <c r="H1382" s="45"/>
    </row>
    <row r="1383" spans="1:8" ht="25.5">
      <c r="A1383" s="12"/>
      <c r="B1383" s="12"/>
      <c r="D1383" s="127" t="s">
        <v>783</v>
      </c>
      <c r="E1383" s="82"/>
      <c r="F1383" s="296"/>
      <c r="G1383" s="148"/>
      <c r="H1383" s="45"/>
    </row>
    <row r="1384" spans="1:8">
      <c r="A1384" s="12"/>
      <c r="B1384" s="12"/>
      <c r="D1384" s="127"/>
      <c r="E1384" s="82"/>
      <c r="F1384" s="296"/>
      <c r="G1384" s="148"/>
      <c r="H1384" s="45"/>
    </row>
    <row r="1385" spans="1:8">
      <c r="A1385" s="12"/>
      <c r="B1385" s="12"/>
      <c r="C1385" s="13" t="s">
        <v>20</v>
      </c>
      <c r="D1385" s="159" t="s">
        <v>784</v>
      </c>
      <c r="E1385" s="82"/>
      <c r="F1385" s="296"/>
      <c r="G1385" s="148"/>
      <c r="H1385" s="45"/>
    </row>
    <row r="1386" spans="1:8" ht="102">
      <c r="A1386" s="12"/>
      <c r="B1386" s="12"/>
      <c r="D1386" s="127" t="s">
        <v>785</v>
      </c>
      <c r="E1386" s="82"/>
      <c r="F1386" s="296"/>
      <c r="G1386" s="148"/>
      <c r="H1386" s="45"/>
    </row>
    <row r="1387" spans="1:8">
      <c r="A1387" s="12"/>
      <c r="B1387" s="12"/>
      <c r="D1387" s="127"/>
      <c r="E1387" s="82"/>
      <c r="F1387" s="296"/>
      <c r="G1387" s="148"/>
      <c r="H1387" s="45"/>
    </row>
    <row r="1388" spans="1:8">
      <c r="A1388" s="12"/>
      <c r="B1388" s="12"/>
      <c r="C1388" s="13" t="s">
        <v>116</v>
      </c>
      <c r="D1388" s="159" t="s">
        <v>786</v>
      </c>
      <c r="E1388" s="82"/>
      <c r="F1388" s="296"/>
      <c r="G1388" s="148"/>
      <c r="H1388" s="45"/>
    </row>
    <row r="1389" spans="1:8" ht="202.15" customHeight="1">
      <c r="A1389" s="12"/>
      <c r="B1389" s="12"/>
      <c r="D1389" s="127" t="s">
        <v>787</v>
      </c>
      <c r="E1389" s="82"/>
      <c r="F1389" s="296"/>
      <c r="G1389" s="148"/>
      <c r="H1389" s="45"/>
    </row>
    <row r="1390" spans="1:8">
      <c r="A1390" s="12"/>
      <c r="B1390" s="12"/>
      <c r="D1390" s="127"/>
      <c r="E1390" s="82"/>
      <c r="F1390" s="296"/>
      <c r="G1390" s="148"/>
      <c r="H1390" s="45"/>
    </row>
    <row r="1391" spans="1:8">
      <c r="A1391" s="12"/>
      <c r="B1391" s="12"/>
      <c r="C1391" s="13" t="s">
        <v>117</v>
      </c>
      <c r="D1391" s="159" t="s">
        <v>725</v>
      </c>
      <c r="E1391" s="82"/>
      <c r="F1391" s="296"/>
      <c r="G1391" s="148"/>
      <c r="H1391" s="45"/>
    </row>
    <row r="1392" spans="1:8" ht="25.5">
      <c r="A1392" s="12"/>
      <c r="B1392" s="12"/>
      <c r="D1392" s="127" t="s">
        <v>726</v>
      </c>
      <c r="E1392" s="82"/>
      <c r="F1392" s="296"/>
      <c r="G1392" s="148"/>
      <c r="H1392" s="45"/>
    </row>
    <row r="1393" spans="1:8">
      <c r="A1393" s="12"/>
      <c r="B1393" s="12"/>
      <c r="D1393" s="127"/>
      <c r="E1393" s="82"/>
      <c r="F1393" s="296"/>
      <c r="G1393" s="148"/>
      <c r="H1393" s="45"/>
    </row>
    <row r="1394" spans="1:8" ht="28.5" customHeight="1">
      <c r="A1394" s="12"/>
      <c r="B1394" s="12"/>
      <c r="C1394" s="13" t="s">
        <v>122</v>
      </c>
      <c r="D1394" s="159" t="s">
        <v>727</v>
      </c>
      <c r="E1394" s="82"/>
      <c r="F1394" s="296"/>
      <c r="G1394" s="148"/>
      <c r="H1394" s="45"/>
    </row>
    <row r="1395" spans="1:8" ht="25.5">
      <c r="A1395" s="12"/>
      <c r="B1395" s="12"/>
      <c r="D1395" s="127" t="s">
        <v>728</v>
      </c>
      <c r="E1395" s="82"/>
      <c r="F1395" s="296"/>
      <c r="G1395" s="148"/>
      <c r="H1395" s="45"/>
    </row>
    <row r="1396" spans="1:8">
      <c r="A1396" s="12"/>
      <c r="B1396" s="12"/>
      <c r="D1396" s="127"/>
      <c r="E1396" s="82"/>
      <c r="F1396" s="296"/>
      <c r="G1396" s="148"/>
      <c r="H1396" s="45"/>
    </row>
    <row r="1397" spans="1:8">
      <c r="A1397" s="12"/>
      <c r="B1397" s="13">
        <f>+B1295+1</f>
        <v>2</v>
      </c>
      <c r="D1397" s="157" t="s">
        <v>806</v>
      </c>
      <c r="E1397" s="82"/>
      <c r="F1397" s="296"/>
      <c r="G1397" s="148"/>
      <c r="H1397" s="45"/>
    </row>
    <row r="1398" spans="1:8">
      <c r="A1398" s="12"/>
      <c r="B1398" s="12"/>
      <c r="C1398" s="13" t="s">
        <v>17</v>
      </c>
      <c r="D1398" s="154" t="s">
        <v>807</v>
      </c>
      <c r="E1398" s="82"/>
      <c r="F1398" s="296"/>
      <c r="G1398" s="148"/>
      <c r="H1398" s="45"/>
    </row>
    <row r="1399" spans="1:8" ht="76.5">
      <c r="A1399" s="12"/>
      <c r="B1399" s="12"/>
      <c r="D1399" s="127" t="s">
        <v>805</v>
      </c>
      <c r="E1399" s="82"/>
      <c r="F1399" s="296"/>
      <c r="G1399" s="148"/>
      <c r="H1399" s="45"/>
    </row>
    <row r="1400" spans="1:8">
      <c r="A1400" s="12"/>
      <c r="B1400" s="12"/>
      <c r="D1400" s="127"/>
      <c r="E1400" s="82"/>
      <c r="F1400" s="296"/>
      <c r="G1400" s="148"/>
      <c r="H1400" s="45"/>
    </row>
    <row r="1401" spans="1:8">
      <c r="A1401" s="12"/>
      <c r="B1401" s="12"/>
      <c r="C1401" s="13" t="s">
        <v>18</v>
      </c>
      <c r="D1401" s="154" t="s">
        <v>808</v>
      </c>
      <c r="E1401" s="82"/>
      <c r="F1401" s="296"/>
      <c r="G1401" s="148"/>
      <c r="H1401" s="45"/>
    </row>
    <row r="1402" spans="1:8" ht="24.75" customHeight="1">
      <c r="A1402" s="12"/>
      <c r="B1402" s="12"/>
      <c r="D1402" s="127" t="s">
        <v>809</v>
      </c>
      <c r="E1402" s="82"/>
      <c r="F1402" s="296"/>
      <c r="G1402" s="148"/>
      <c r="H1402" s="45"/>
    </row>
    <row r="1403" spans="1:8">
      <c r="A1403" s="12"/>
      <c r="B1403" s="12"/>
      <c r="D1403" s="127"/>
      <c r="E1403" s="82"/>
      <c r="F1403" s="296"/>
      <c r="G1403" s="148"/>
      <c r="H1403" s="45"/>
    </row>
    <row r="1404" spans="1:8">
      <c r="A1404" s="12"/>
      <c r="B1404" s="12"/>
      <c r="C1404" s="13" t="s">
        <v>58</v>
      </c>
      <c r="D1404" s="154" t="s">
        <v>810</v>
      </c>
      <c r="E1404" s="82"/>
      <c r="F1404" s="296"/>
      <c r="G1404" s="148"/>
      <c r="H1404" s="45"/>
    </row>
    <row r="1405" spans="1:8" ht="165.75">
      <c r="A1405" s="12"/>
      <c r="B1405" s="12"/>
      <c r="D1405" s="127" t="s">
        <v>811</v>
      </c>
      <c r="E1405" s="82"/>
      <c r="F1405" s="296"/>
      <c r="G1405" s="148"/>
      <c r="H1405" s="45"/>
    </row>
    <row r="1406" spans="1:8">
      <c r="A1406" s="12"/>
      <c r="B1406" s="12"/>
      <c r="D1406" s="127"/>
      <c r="E1406" s="82"/>
      <c r="F1406" s="296"/>
      <c r="G1406" s="148"/>
      <c r="H1406" s="45"/>
    </row>
    <row r="1407" spans="1:8">
      <c r="A1407" s="12"/>
      <c r="B1407" s="13">
        <f>+B1397+1</f>
        <v>3</v>
      </c>
      <c r="D1407" s="157" t="s">
        <v>812</v>
      </c>
      <c r="E1407" s="82"/>
      <c r="F1407" s="296"/>
      <c r="G1407" s="148"/>
      <c r="H1407" s="45"/>
    </row>
    <row r="1408" spans="1:8">
      <c r="A1408" s="12"/>
      <c r="B1408" s="12"/>
      <c r="C1408" s="13" t="s">
        <v>17</v>
      </c>
      <c r="D1408" s="159" t="s">
        <v>729</v>
      </c>
      <c r="E1408" s="82"/>
      <c r="F1408" s="296"/>
      <c r="G1408" s="148"/>
      <c r="H1408" s="45"/>
    </row>
    <row r="1409" spans="1:12">
      <c r="A1409" s="12"/>
      <c r="B1409" s="12"/>
      <c r="D1409" s="127" t="s">
        <v>730</v>
      </c>
      <c r="E1409" s="82"/>
      <c r="F1409" s="296"/>
      <c r="G1409" s="148"/>
      <c r="H1409" s="45"/>
    </row>
    <row r="1410" spans="1:12">
      <c r="A1410" s="12"/>
      <c r="B1410" s="12"/>
      <c r="D1410" s="158"/>
      <c r="E1410" s="82"/>
      <c r="F1410" s="296"/>
      <c r="G1410" s="148"/>
      <c r="H1410" s="45"/>
    </row>
    <row r="1411" spans="1:12">
      <c r="A1411" s="12"/>
      <c r="B1411" s="12"/>
      <c r="C1411" s="13" t="s">
        <v>18</v>
      </c>
      <c r="D1411" s="159" t="s">
        <v>289</v>
      </c>
      <c r="E1411" s="82"/>
      <c r="F1411" s="296"/>
      <c r="G1411" s="148"/>
      <c r="H1411" s="45"/>
    </row>
    <row r="1412" spans="1:12">
      <c r="A1412" s="12"/>
      <c r="B1412" s="12"/>
      <c r="D1412" s="158" t="s">
        <v>731</v>
      </c>
      <c r="E1412" s="82"/>
      <c r="F1412" s="296"/>
      <c r="G1412" s="148"/>
      <c r="H1412" s="45"/>
    </row>
    <row r="1413" spans="1:12">
      <c r="A1413" s="12"/>
      <c r="B1413" s="12"/>
      <c r="D1413" s="158" t="s">
        <v>732</v>
      </c>
      <c r="E1413" s="82"/>
      <c r="F1413" s="296"/>
      <c r="G1413" s="148"/>
      <c r="H1413" s="45"/>
    </row>
    <row r="1414" spans="1:12" ht="25.5">
      <c r="A1414" s="12"/>
      <c r="B1414" s="12"/>
      <c r="D1414" s="127" t="s">
        <v>733</v>
      </c>
      <c r="E1414" s="82"/>
      <c r="F1414" s="296"/>
      <c r="G1414" s="148"/>
      <c r="H1414" s="45"/>
    </row>
    <row r="1415" spans="1:12">
      <c r="A1415" s="12"/>
      <c r="B1415" s="12"/>
      <c r="D1415" s="158" t="s">
        <v>734</v>
      </c>
      <c r="E1415" s="82"/>
      <c r="F1415" s="296"/>
      <c r="G1415" s="148"/>
      <c r="H1415" s="45"/>
    </row>
    <row r="1416" spans="1:12">
      <c r="A1416" s="12"/>
      <c r="B1416" s="12"/>
      <c r="D1416" s="158"/>
      <c r="E1416" s="82"/>
      <c r="F1416" s="296"/>
      <c r="G1416" s="148"/>
      <c r="H1416" s="45"/>
    </row>
    <row r="1417" spans="1:12" ht="25.5">
      <c r="A1417" s="12"/>
      <c r="B1417" s="12"/>
      <c r="C1417" s="13" t="s">
        <v>58</v>
      </c>
      <c r="D1417" s="161" t="s">
        <v>735</v>
      </c>
      <c r="E1417" s="82"/>
      <c r="F1417" s="296"/>
      <c r="G1417" s="148"/>
      <c r="H1417" s="45"/>
    </row>
    <row r="1418" spans="1:12">
      <c r="A1418" s="12"/>
      <c r="B1418" s="12"/>
      <c r="D1418" s="158"/>
      <c r="E1418" s="82"/>
      <c r="F1418" s="296"/>
      <c r="H1418" s="45"/>
    </row>
    <row r="1419" spans="1:12">
      <c r="A1419" s="12"/>
      <c r="B1419" s="12"/>
      <c r="C1419" s="13" t="s">
        <v>59</v>
      </c>
      <c r="D1419" s="159" t="s">
        <v>736</v>
      </c>
      <c r="E1419" s="82"/>
      <c r="F1419" s="296"/>
      <c r="G1419" s="148"/>
      <c r="H1419" s="45"/>
    </row>
    <row r="1420" spans="1:12" ht="38.25">
      <c r="A1420" s="12"/>
      <c r="B1420" s="12"/>
      <c r="D1420" s="127" t="s">
        <v>737</v>
      </c>
      <c r="E1420" s="82"/>
      <c r="F1420" s="296"/>
      <c r="G1420" s="148"/>
      <c r="H1420" s="45"/>
    </row>
    <row r="1421" spans="1:12" ht="15">
      <c r="A1421"/>
      <c r="B1421"/>
      <c r="C1421" s="94"/>
      <c r="D1421" s="162"/>
      <c r="E1421" s="82"/>
      <c r="F1421" s="296"/>
      <c r="G1421" s="148"/>
      <c r="H1421" s="45"/>
    </row>
    <row r="1422" spans="1:12" ht="15.75" thickBot="1">
      <c r="A1422"/>
      <c r="B1422" s="94"/>
      <c r="C1422" s="94"/>
      <c r="D1422" s="56" t="s">
        <v>738</v>
      </c>
      <c r="E1422" s="57"/>
      <c r="F1422" s="295"/>
      <c r="G1422" s="163"/>
      <c r="H1422" s="151">
        <f>SUM(H1295:H1420)</f>
        <v>0</v>
      </c>
      <c r="I1422" s="324"/>
      <c r="J1422" s="234"/>
      <c r="K1422" s="227">
        <f>SUM(K1295:K1420)</f>
        <v>0</v>
      </c>
      <c r="L1422" s="71"/>
    </row>
    <row r="1423" spans="1:12" ht="13.5" thickTop="1">
      <c r="A1423" s="12"/>
      <c r="D1423" s="25"/>
      <c r="E1423" s="140"/>
      <c r="F1423" s="288"/>
      <c r="G1423" s="141"/>
      <c r="H1423" s="78"/>
    </row>
    <row r="1424" spans="1:12">
      <c r="A1424" s="12"/>
      <c r="D1424" s="25"/>
      <c r="E1424" s="140"/>
      <c r="F1424" s="288"/>
      <c r="G1424" s="141"/>
      <c r="H1424" s="78"/>
    </row>
    <row r="1425" spans="1:11">
      <c r="A1425" s="13" t="s">
        <v>155</v>
      </c>
      <c r="D1425" s="75" t="s">
        <v>137</v>
      </c>
      <c r="E1425" s="76"/>
      <c r="F1425" s="165"/>
      <c r="G1425" s="77"/>
      <c r="H1425" s="78"/>
    </row>
    <row r="1426" spans="1:11">
      <c r="D1426" s="75"/>
      <c r="E1426" s="76"/>
      <c r="F1426" s="165"/>
      <c r="G1426" s="77"/>
      <c r="H1426" s="78"/>
    </row>
    <row r="1427" spans="1:11" ht="38.25">
      <c r="D1427" s="152" t="s">
        <v>40</v>
      </c>
      <c r="E1427" s="76"/>
      <c r="F1427" s="165"/>
      <c r="G1427" s="77"/>
      <c r="H1427" s="78"/>
    </row>
    <row r="1428" spans="1:11" ht="38.25">
      <c r="D1428" s="152" t="s">
        <v>9</v>
      </c>
      <c r="E1428" s="76"/>
      <c r="F1428" s="165"/>
      <c r="G1428" s="77"/>
      <c r="H1428" s="78"/>
    </row>
    <row r="1429" spans="1:11">
      <c r="D1429" s="153"/>
      <c r="E1429" s="82"/>
      <c r="F1429" s="296"/>
      <c r="G1429" s="77"/>
      <c r="H1429" s="45"/>
    </row>
    <row r="1430" spans="1:11" ht="25.5">
      <c r="A1430" s="280"/>
      <c r="B1430" s="437">
        <f>+B1427+1</f>
        <v>1</v>
      </c>
      <c r="C1430" s="437"/>
      <c r="D1430" s="453" t="s">
        <v>640</v>
      </c>
      <c r="E1430" s="280"/>
      <c r="F1430" s="359"/>
      <c r="G1430" s="360"/>
      <c r="H1430" s="280"/>
    </row>
    <row r="1431" spans="1:11">
      <c r="A1431" s="280"/>
      <c r="B1431" s="437"/>
      <c r="C1431" s="437" t="s">
        <v>17</v>
      </c>
      <c r="D1431" s="417" t="s">
        <v>1060</v>
      </c>
      <c r="E1431" s="266" t="s">
        <v>20</v>
      </c>
      <c r="F1431" s="308">
        <v>150</v>
      </c>
      <c r="G1431" s="267"/>
      <c r="H1431" s="268">
        <f>F1431*G1431</f>
        <v>0</v>
      </c>
      <c r="I1431" s="320">
        <v>-50</v>
      </c>
      <c r="J1431" s="231">
        <f>F1431+I1431</f>
        <v>100</v>
      </c>
      <c r="K1431" s="240">
        <f>G1431*J1431</f>
        <v>0</v>
      </c>
    </row>
    <row r="1432" spans="1:11">
      <c r="A1432" s="280"/>
      <c r="B1432" s="437"/>
      <c r="C1432" s="437" t="s">
        <v>18</v>
      </c>
      <c r="D1432" s="417" t="s">
        <v>1058</v>
      </c>
      <c r="E1432" s="266" t="s">
        <v>20</v>
      </c>
      <c r="F1432" s="308">
        <v>150</v>
      </c>
      <c r="G1432" s="267"/>
      <c r="H1432" s="268">
        <f>F1432*G1432</f>
        <v>0</v>
      </c>
      <c r="I1432" s="320">
        <v>-50</v>
      </c>
      <c r="J1432" s="231">
        <f>F1432+I1432</f>
        <v>100</v>
      </c>
      <c r="K1432" s="240">
        <f>G1432*J1432</f>
        <v>0</v>
      </c>
    </row>
    <row r="1433" spans="1:11">
      <c r="A1433" s="12"/>
      <c r="D1433" s="153"/>
      <c r="E1433" s="82"/>
      <c r="F1433" s="296"/>
      <c r="G1433" s="77"/>
      <c r="H1433" s="45"/>
    </row>
    <row r="1434" spans="1:11">
      <c r="A1434" s="12"/>
      <c r="D1434" s="154" t="s">
        <v>176</v>
      </c>
      <c r="E1434" s="82"/>
      <c r="F1434" s="296"/>
      <c r="G1434" s="77"/>
      <c r="H1434" s="45"/>
    </row>
    <row r="1435" spans="1:11" ht="25.5">
      <c r="A1435" s="12"/>
      <c r="B1435" s="29">
        <f>+B1430+1</f>
        <v>2</v>
      </c>
      <c r="D1435" s="48" t="s">
        <v>644</v>
      </c>
      <c r="E1435" s="82"/>
      <c r="F1435" s="296"/>
      <c r="G1435" s="77"/>
      <c r="H1435" s="45"/>
    </row>
    <row r="1436" spans="1:11">
      <c r="A1436" s="12"/>
      <c r="B1436" s="29"/>
      <c r="C1436" s="29" t="s">
        <v>17</v>
      </c>
      <c r="D1436" s="93" t="s">
        <v>183</v>
      </c>
      <c r="E1436" s="82" t="s">
        <v>20</v>
      </c>
      <c r="F1436" s="296">
        <v>400</v>
      </c>
      <c r="G1436" s="77"/>
      <c r="H1436" s="45">
        <f>F1436*G1436</f>
        <v>0</v>
      </c>
      <c r="I1436" s="320">
        <v>0</v>
      </c>
      <c r="J1436" s="231">
        <f>F1436+I1436</f>
        <v>400</v>
      </c>
      <c r="K1436" s="240">
        <f>G1436*J1436</f>
        <v>0</v>
      </c>
    </row>
    <row r="1437" spans="1:11">
      <c r="A1437" s="280"/>
      <c r="B1437" s="283"/>
      <c r="C1437" s="283" t="s">
        <v>18</v>
      </c>
      <c r="D1437" s="354" t="s">
        <v>63</v>
      </c>
      <c r="E1437" s="266" t="s">
        <v>20</v>
      </c>
      <c r="F1437" s="308">
        <v>300</v>
      </c>
      <c r="G1437" s="267"/>
      <c r="H1437" s="268">
        <f>F1437*G1437</f>
        <v>0</v>
      </c>
      <c r="I1437" s="320">
        <v>100</v>
      </c>
      <c r="J1437" s="231">
        <f>F1437+I1437</f>
        <v>400</v>
      </c>
      <c r="K1437" s="240">
        <f>G1437*J1437</f>
        <v>0</v>
      </c>
    </row>
    <row r="1438" spans="1:11">
      <c r="A1438" s="12"/>
      <c r="B1438" s="29"/>
      <c r="C1438" s="29" t="s">
        <v>58</v>
      </c>
      <c r="D1438" s="93" t="s">
        <v>638</v>
      </c>
      <c r="E1438" s="82" t="s">
        <v>20</v>
      </c>
      <c r="F1438" s="296">
        <v>220</v>
      </c>
      <c r="G1438" s="77"/>
      <c r="H1438" s="45">
        <f>F1438*G1438</f>
        <v>0</v>
      </c>
      <c r="I1438" s="320">
        <v>0</v>
      </c>
      <c r="J1438" s="231">
        <f>F1438+I1438</f>
        <v>220</v>
      </c>
      <c r="K1438" s="240">
        <f>G1438*J1438</f>
        <v>0</v>
      </c>
    </row>
    <row r="1439" spans="1:11">
      <c r="A1439" s="12"/>
      <c r="B1439" s="29"/>
      <c r="C1439" s="12"/>
      <c r="E1439" s="12"/>
      <c r="F1439" s="103"/>
      <c r="G1439" s="118"/>
      <c r="H1439" s="12"/>
    </row>
    <row r="1440" spans="1:11">
      <c r="A1440" s="280"/>
      <c r="B1440" s="283">
        <f>+B1435+1</f>
        <v>3</v>
      </c>
      <c r="C1440" s="283"/>
      <c r="D1440" s="269" t="s">
        <v>642</v>
      </c>
      <c r="E1440" s="266" t="s">
        <v>4</v>
      </c>
      <c r="F1440" s="308">
        <v>72</v>
      </c>
      <c r="G1440" s="267"/>
      <c r="H1440" s="268">
        <f>F1440*G1440</f>
        <v>0</v>
      </c>
      <c r="I1440" s="320">
        <v>48</v>
      </c>
      <c r="J1440" s="231">
        <f>F1440+I1440</f>
        <v>120</v>
      </c>
      <c r="K1440" s="240">
        <f>G1440*J1440</f>
        <v>0</v>
      </c>
    </row>
    <row r="1441" spans="1:12">
      <c r="A1441" s="12"/>
      <c r="B1441" s="29"/>
      <c r="C1441" s="29"/>
      <c r="D1441" s="60"/>
      <c r="E1441" s="82"/>
      <c r="F1441" s="296"/>
      <c r="G1441" s="77"/>
      <c r="H1441" s="45"/>
    </row>
    <row r="1442" spans="1:12" ht="25.5">
      <c r="A1442" s="280"/>
      <c r="B1442" s="283">
        <f>+B1440+1</f>
        <v>4</v>
      </c>
      <c r="C1442" s="283"/>
      <c r="D1442" s="269" t="s">
        <v>643</v>
      </c>
      <c r="E1442" s="266" t="s">
        <v>4</v>
      </c>
      <c r="F1442" s="308">
        <v>18</v>
      </c>
      <c r="G1442" s="267"/>
      <c r="H1442" s="268">
        <f>F1442*G1442</f>
        <v>0</v>
      </c>
      <c r="I1442" s="320">
        <v>16</v>
      </c>
      <c r="J1442" s="231">
        <f>F1442+I1442</f>
        <v>34</v>
      </c>
      <c r="K1442" s="240">
        <f>G1442*J1442</f>
        <v>0</v>
      </c>
    </row>
    <row r="1443" spans="1:12">
      <c r="A1443" s="12"/>
      <c r="D1443" s="153"/>
      <c r="E1443" s="82"/>
      <c r="F1443" s="296"/>
      <c r="G1443" s="77"/>
      <c r="H1443" s="45"/>
    </row>
    <row r="1444" spans="1:12" ht="51">
      <c r="A1444" s="12"/>
      <c r="B1444" s="29">
        <f>+B1442+1</f>
        <v>5</v>
      </c>
      <c r="C1444" s="29"/>
      <c r="D1444" s="164" t="s">
        <v>641</v>
      </c>
      <c r="E1444" s="82" t="s">
        <v>3</v>
      </c>
      <c r="F1444" s="296">
        <v>1</v>
      </c>
      <c r="G1444" s="77"/>
      <c r="H1444" s="45">
        <f>F1444*G1444</f>
        <v>0</v>
      </c>
      <c r="I1444" s="320">
        <v>0</v>
      </c>
      <c r="J1444" s="231">
        <f>F1444+I1444</f>
        <v>1</v>
      </c>
      <c r="K1444" s="240">
        <f>G1444*J1444</f>
        <v>0</v>
      </c>
    </row>
    <row r="1445" spans="1:12">
      <c r="A1445" s="12"/>
      <c r="D1445" s="153"/>
      <c r="E1445" s="82"/>
      <c r="F1445" s="296"/>
      <c r="G1445" s="77"/>
      <c r="H1445" s="45"/>
    </row>
    <row r="1446" spans="1:12">
      <c r="A1446" s="280"/>
      <c r="B1446" s="283">
        <f>+B1444+1</f>
        <v>6</v>
      </c>
      <c r="C1446" s="283"/>
      <c r="D1446" s="452" t="s">
        <v>139</v>
      </c>
      <c r="E1446" s="266" t="s">
        <v>20</v>
      </c>
      <c r="F1446" s="308">
        <v>150</v>
      </c>
      <c r="G1446" s="267"/>
      <c r="H1446" s="268">
        <f>F1446*G1446</f>
        <v>0</v>
      </c>
      <c r="I1446" s="320">
        <v>100</v>
      </c>
      <c r="J1446" s="231">
        <f>F1446+I1446</f>
        <v>250</v>
      </c>
      <c r="K1446" s="240">
        <f>G1446*J1446</f>
        <v>0</v>
      </c>
    </row>
    <row r="1447" spans="1:12">
      <c r="A1447" s="12"/>
      <c r="D1447" s="153"/>
      <c r="E1447" s="82"/>
      <c r="F1447" s="296"/>
      <c r="G1447" s="77"/>
      <c r="H1447" s="45"/>
    </row>
    <row r="1448" spans="1:12" ht="25.5">
      <c r="A1448" s="12"/>
      <c r="B1448" s="29">
        <f>+B1446+1</f>
        <v>7</v>
      </c>
      <c r="C1448" s="29"/>
      <c r="D1448" s="164" t="s">
        <v>177</v>
      </c>
      <c r="E1448" s="82" t="s">
        <v>4</v>
      </c>
      <c r="F1448" s="296">
        <v>54</v>
      </c>
      <c r="G1448" s="77"/>
      <c r="H1448" s="45">
        <f>F1448*G1448</f>
        <v>0</v>
      </c>
      <c r="I1448" s="320">
        <v>0</v>
      </c>
      <c r="J1448" s="231">
        <f>F1448+I1448</f>
        <v>54</v>
      </c>
      <c r="K1448" s="240">
        <f>G1448*J1448</f>
        <v>0</v>
      </c>
    </row>
    <row r="1449" spans="1:12">
      <c r="A1449" s="12"/>
      <c r="B1449" s="29"/>
      <c r="C1449" s="29"/>
      <c r="D1449" s="164"/>
      <c r="E1449" s="82"/>
      <c r="F1449" s="296"/>
      <c r="G1449" s="77"/>
      <c r="H1449" s="45"/>
    </row>
    <row r="1450" spans="1:12">
      <c r="A1450" s="280"/>
      <c r="B1450" s="283">
        <f>+B1448+1</f>
        <v>8</v>
      </c>
      <c r="C1450" s="283"/>
      <c r="D1450" s="452" t="s">
        <v>140</v>
      </c>
      <c r="E1450" s="266" t="s">
        <v>20</v>
      </c>
      <c r="F1450" s="308">
        <v>150</v>
      </c>
      <c r="G1450" s="267"/>
      <c r="H1450" s="268">
        <f>F1450*G1450</f>
        <v>0</v>
      </c>
      <c r="I1450" s="320">
        <v>100</v>
      </c>
      <c r="J1450" s="231">
        <f>F1450+I1450</f>
        <v>250</v>
      </c>
      <c r="K1450" s="240">
        <f>G1450*J1450</f>
        <v>0</v>
      </c>
    </row>
    <row r="1451" spans="1:12">
      <c r="A1451" s="12"/>
      <c r="B1451" s="29"/>
      <c r="C1451" s="29"/>
      <c r="D1451" s="93"/>
      <c r="E1451" s="82"/>
      <c r="F1451" s="296"/>
      <c r="G1451" s="77"/>
      <c r="H1451" s="83"/>
    </row>
    <row r="1452" spans="1:12" ht="25.5">
      <c r="A1452" s="47"/>
      <c r="B1452" s="47">
        <f>+B1450+1</f>
        <v>9</v>
      </c>
      <c r="C1452" s="47"/>
      <c r="D1452" s="51" t="s">
        <v>1178</v>
      </c>
      <c r="E1452" s="49" t="s">
        <v>7</v>
      </c>
      <c r="F1452" s="294">
        <v>1</v>
      </c>
      <c r="G1452" s="50"/>
      <c r="H1452" s="52">
        <f>F1452*G1452</f>
        <v>0</v>
      </c>
      <c r="I1452" s="320">
        <v>0</v>
      </c>
      <c r="J1452" s="231">
        <f>F1452+I1452</f>
        <v>1</v>
      </c>
      <c r="K1452" s="240">
        <f>G1452*J1452</f>
        <v>0</v>
      </c>
    </row>
    <row r="1453" spans="1:12">
      <c r="A1453" s="47"/>
      <c r="B1453" s="47"/>
      <c r="C1453" s="47"/>
      <c r="D1453" s="53"/>
      <c r="E1453" s="49"/>
      <c r="F1453" s="294"/>
      <c r="G1453" s="54"/>
      <c r="H1453" s="55"/>
    </row>
    <row r="1454" spans="1:12" customFormat="1" ht="15">
      <c r="A1454" s="12"/>
      <c r="B1454" s="29">
        <f>+B1452+1</f>
        <v>10</v>
      </c>
      <c r="C1454" s="29"/>
      <c r="D1454" s="164" t="s">
        <v>141</v>
      </c>
      <c r="E1454" s="82" t="s">
        <v>7</v>
      </c>
      <c r="F1454" s="296">
        <v>1</v>
      </c>
      <c r="G1454" s="77"/>
      <c r="H1454" s="45">
        <f>F1454*G1454</f>
        <v>0</v>
      </c>
      <c r="I1454" s="320">
        <v>0</v>
      </c>
      <c r="J1454" s="231">
        <f>F1454+I1454</f>
        <v>1</v>
      </c>
      <c r="K1454" s="240">
        <f>G1454*J1454</f>
        <v>0</v>
      </c>
      <c r="L1454" s="19"/>
    </row>
    <row r="1455" spans="1:12" customFormat="1" ht="15">
      <c r="A1455" s="12"/>
      <c r="B1455" s="13"/>
      <c r="C1455" s="13"/>
      <c r="D1455" s="153"/>
      <c r="E1455" s="82"/>
      <c r="F1455" s="296"/>
      <c r="G1455" s="77"/>
      <c r="H1455" s="45"/>
      <c r="I1455" s="321"/>
      <c r="J1455" s="231"/>
      <c r="K1455" s="242"/>
      <c r="L1455" s="19"/>
    </row>
    <row r="1456" spans="1:12">
      <c r="A1456" s="12"/>
      <c r="D1456" s="153"/>
      <c r="E1456" s="82"/>
      <c r="F1456" s="296"/>
      <c r="G1456" s="77"/>
      <c r="H1456" s="45"/>
    </row>
    <row r="1457" spans="1:12" ht="13.5" thickBot="1">
      <c r="A1457" s="12"/>
      <c r="D1457" s="56" t="s">
        <v>138</v>
      </c>
      <c r="E1457" s="57"/>
      <c r="F1457" s="295"/>
      <c r="G1457" s="130"/>
      <c r="H1457" s="151">
        <f>SUM(H1429:H1455)+H2422</f>
        <v>0</v>
      </c>
      <c r="I1457" s="324"/>
      <c r="J1457" s="234"/>
      <c r="K1457" s="227">
        <f>SUM(K1429:K1455)+K2422</f>
        <v>0</v>
      </c>
      <c r="L1457" s="71"/>
    </row>
    <row r="1458" spans="1:12" ht="13.5" thickTop="1">
      <c r="A1458" s="12"/>
      <c r="D1458" s="25"/>
      <c r="E1458" s="140"/>
      <c r="F1458" s="288"/>
      <c r="G1458" s="141"/>
      <c r="H1458" s="78"/>
      <c r="I1458" s="225"/>
    </row>
    <row r="1459" spans="1:12">
      <c r="A1459" s="12"/>
      <c r="D1459" s="75" t="s">
        <v>44</v>
      </c>
      <c r="E1459" s="76"/>
      <c r="F1459" s="165"/>
      <c r="G1459" s="141"/>
      <c r="H1459" s="165"/>
    </row>
    <row r="1460" spans="1:12">
      <c r="A1460" s="12"/>
      <c r="D1460" s="75"/>
      <c r="E1460" s="76"/>
      <c r="F1460" s="165"/>
      <c r="G1460" s="141"/>
      <c r="H1460" s="165"/>
    </row>
    <row r="1461" spans="1:12">
      <c r="A1461" s="13" t="s">
        <v>156</v>
      </c>
      <c r="D1461" s="75" t="s">
        <v>111</v>
      </c>
      <c r="E1461" s="76"/>
      <c r="F1461" s="165"/>
      <c r="G1461" s="77"/>
      <c r="H1461" s="78"/>
    </row>
    <row r="1462" spans="1:12">
      <c r="D1462" s="75"/>
      <c r="E1462" s="76"/>
      <c r="F1462" s="165"/>
      <c r="G1462" s="77"/>
      <c r="H1462" s="78"/>
    </row>
    <row r="1463" spans="1:12">
      <c r="D1463" s="75" t="s">
        <v>73</v>
      </c>
      <c r="E1463" s="76"/>
      <c r="F1463" s="165"/>
      <c r="G1463" s="77"/>
      <c r="H1463" s="78"/>
    </row>
    <row r="1464" spans="1:12">
      <c r="D1464" s="75"/>
      <c r="E1464" s="76"/>
      <c r="F1464" s="165"/>
      <c r="G1464" s="77"/>
      <c r="H1464" s="78"/>
    </row>
    <row r="1465" spans="1:12">
      <c r="B1465" s="13">
        <v>1</v>
      </c>
      <c r="D1465" s="378" t="s">
        <v>645</v>
      </c>
      <c r="E1465" s="362"/>
      <c r="F1465" s="363"/>
      <c r="G1465" s="267"/>
      <c r="H1465" s="364"/>
    </row>
    <row r="1466" spans="1:12">
      <c r="D1466" s="379"/>
      <c r="E1466" s="362"/>
      <c r="F1466" s="363"/>
      <c r="G1466" s="267"/>
      <c r="H1466" s="364"/>
    </row>
    <row r="1467" spans="1:12" ht="51">
      <c r="C1467" s="13" t="s">
        <v>17</v>
      </c>
      <c r="D1467" s="265" t="s">
        <v>130</v>
      </c>
      <c r="E1467" s="266" t="s">
        <v>7</v>
      </c>
      <c r="F1467" s="308">
        <v>1</v>
      </c>
      <c r="G1467" s="267"/>
      <c r="H1467" s="268">
        <f>F1467*G1467</f>
        <v>0</v>
      </c>
      <c r="I1467" s="320">
        <v>-1</v>
      </c>
      <c r="J1467" s="231">
        <f>F1467+I1467</f>
        <v>0</v>
      </c>
      <c r="K1467" s="240">
        <f>G1467*J1467</f>
        <v>0</v>
      </c>
    </row>
    <row r="1468" spans="1:12">
      <c r="D1468" s="361"/>
      <c r="E1468" s="362"/>
      <c r="F1468" s="363"/>
      <c r="G1468" s="267"/>
      <c r="H1468" s="368"/>
    </row>
    <row r="1469" spans="1:12" ht="25.5">
      <c r="C1469" s="13" t="s">
        <v>18</v>
      </c>
      <c r="D1469" s="379" t="s">
        <v>128</v>
      </c>
      <c r="E1469" s="266" t="s">
        <v>3</v>
      </c>
      <c r="F1469" s="308">
        <v>1</v>
      </c>
      <c r="G1469" s="267"/>
      <c r="H1469" s="268">
        <f>F1469*G1469</f>
        <v>0</v>
      </c>
      <c r="I1469" s="320">
        <v>-1</v>
      </c>
      <c r="J1469" s="231">
        <f>F1469+I1469</f>
        <v>0</v>
      </c>
      <c r="K1469" s="240">
        <f>G1469*J1469</f>
        <v>0</v>
      </c>
    </row>
    <row r="1470" spans="1:12">
      <c r="D1470" s="379"/>
      <c r="E1470" s="266"/>
      <c r="F1470" s="308"/>
      <c r="G1470" s="267"/>
      <c r="H1470" s="268"/>
    </row>
    <row r="1471" spans="1:12">
      <c r="C1471" s="13" t="s">
        <v>58</v>
      </c>
      <c r="D1471" s="379" t="s">
        <v>129</v>
      </c>
      <c r="E1471" s="266" t="s">
        <v>3</v>
      </c>
      <c r="F1471" s="308">
        <v>1</v>
      </c>
      <c r="G1471" s="267"/>
      <c r="H1471" s="268">
        <f>F1471*G1471</f>
        <v>0</v>
      </c>
      <c r="I1471" s="320">
        <v>-1</v>
      </c>
      <c r="J1471" s="231">
        <f>F1471+I1471</f>
        <v>0</v>
      </c>
      <c r="K1471" s="240">
        <f>G1471*J1471</f>
        <v>0</v>
      </c>
    </row>
    <row r="1472" spans="1:12">
      <c r="D1472" s="379"/>
      <c r="E1472" s="266"/>
      <c r="F1472" s="308"/>
      <c r="G1472" s="267"/>
      <c r="H1472" s="268"/>
    </row>
    <row r="1473" spans="1:11">
      <c r="C1473" s="13" t="s">
        <v>59</v>
      </c>
      <c r="D1473" s="379" t="s">
        <v>45</v>
      </c>
      <c r="E1473" s="266" t="s">
        <v>3</v>
      </c>
      <c r="F1473" s="308">
        <v>1</v>
      </c>
      <c r="G1473" s="267"/>
      <c r="H1473" s="268">
        <f>F1473*G1473</f>
        <v>0</v>
      </c>
      <c r="I1473" s="320">
        <v>-1</v>
      </c>
      <c r="J1473" s="231">
        <f>F1473+I1473</f>
        <v>0</v>
      </c>
      <c r="K1473" s="240">
        <f>G1473*J1473</f>
        <v>0</v>
      </c>
    </row>
    <row r="1474" spans="1:11">
      <c r="D1474" s="361"/>
      <c r="E1474" s="362"/>
      <c r="F1474" s="363"/>
      <c r="G1474" s="267"/>
      <c r="H1474" s="364"/>
    </row>
    <row r="1475" spans="1:11" ht="38.25">
      <c r="C1475" s="13" t="s">
        <v>64</v>
      </c>
      <c r="D1475" s="379" t="s">
        <v>46</v>
      </c>
      <c r="E1475" s="266" t="s">
        <v>3</v>
      </c>
      <c r="F1475" s="308">
        <v>1</v>
      </c>
      <c r="G1475" s="267"/>
      <c r="H1475" s="268">
        <f>F1475*G1475</f>
        <v>0</v>
      </c>
      <c r="I1475" s="320">
        <v>-1</v>
      </c>
      <c r="J1475" s="231">
        <f>F1475+I1475</f>
        <v>0</v>
      </c>
      <c r="K1475" s="240">
        <f>G1475*J1475</f>
        <v>0</v>
      </c>
    </row>
    <row r="1476" spans="1:11">
      <c r="D1476" s="361"/>
      <c r="E1476" s="362"/>
      <c r="F1476" s="363"/>
      <c r="G1476" s="267"/>
      <c r="H1476" s="368"/>
    </row>
    <row r="1477" spans="1:11" ht="51">
      <c r="C1477" s="13" t="s">
        <v>65</v>
      </c>
      <c r="D1477" s="380" t="s">
        <v>47</v>
      </c>
      <c r="E1477" s="266" t="s">
        <v>3</v>
      </c>
      <c r="F1477" s="308">
        <v>24</v>
      </c>
      <c r="G1477" s="267"/>
      <c r="H1477" s="268">
        <f>F1477*G1477</f>
        <v>0</v>
      </c>
      <c r="I1477" s="320">
        <v>-24</v>
      </c>
      <c r="J1477" s="231">
        <f>F1477+I1477</f>
        <v>0</v>
      </c>
      <c r="K1477" s="240">
        <f>G1477*J1477</f>
        <v>0</v>
      </c>
    </row>
    <row r="1478" spans="1:11">
      <c r="A1478" s="12"/>
      <c r="D1478" s="361"/>
      <c r="E1478" s="362"/>
      <c r="F1478" s="363"/>
      <c r="G1478" s="267"/>
      <c r="H1478" s="368"/>
    </row>
    <row r="1479" spans="1:11">
      <c r="A1479" s="12"/>
      <c r="C1479" s="13" t="s">
        <v>66</v>
      </c>
      <c r="D1479" s="379" t="s">
        <v>175</v>
      </c>
      <c r="E1479" s="266" t="s">
        <v>3</v>
      </c>
      <c r="F1479" s="308">
        <v>24</v>
      </c>
      <c r="G1479" s="267"/>
      <c r="H1479" s="268">
        <f>F1479*G1479</f>
        <v>0</v>
      </c>
      <c r="I1479" s="320">
        <v>-24</v>
      </c>
      <c r="J1479" s="231">
        <f>F1479+I1479</f>
        <v>0</v>
      </c>
      <c r="K1479" s="240">
        <f>G1479*J1479</f>
        <v>0</v>
      </c>
    </row>
    <row r="1480" spans="1:11">
      <c r="A1480" s="12"/>
      <c r="D1480" s="361"/>
      <c r="E1480" s="362"/>
      <c r="F1480" s="363"/>
      <c r="G1480" s="267"/>
      <c r="H1480" s="364"/>
      <c r="I1480" s="320"/>
      <c r="K1480" s="241"/>
    </row>
    <row r="1481" spans="1:11">
      <c r="A1481" s="12"/>
      <c r="C1481" s="13" t="s">
        <v>67</v>
      </c>
      <c r="D1481" s="381" t="s">
        <v>48</v>
      </c>
      <c r="E1481" s="266" t="s">
        <v>7</v>
      </c>
      <c r="F1481" s="308">
        <v>1</v>
      </c>
      <c r="G1481" s="267"/>
      <c r="H1481" s="268">
        <f>F1481*G1481</f>
        <v>0</v>
      </c>
      <c r="I1481" s="320">
        <v>-1</v>
      </c>
      <c r="J1481" s="231">
        <f>F1481+I1481</f>
        <v>0</v>
      </c>
      <c r="K1481" s="240">
        <f>G1481*J1481</f>
        <v>0</v>
      </c>
    </row>
    <row r="1482" spans="1:11">
      <c r="A1482" s="12"/>
      <c r="D1482" s="381"/>
      <c r="E1482" s="266"/>
      <c r="F1482" s="308"/>
      <c r="G1482" s="267"/>
      <c r="H1482" s="368"/>
    </row>
    <row r="1483" spans="1:11" ht="13.5" thickBot="1">
      <c r="A1483" s="12"/>
      <c r="D1483" s="370" t="s">
        <v>646</v>
      </c>
      <c r="E1483" s="371"/>
      <c r="F1483" s="372"/>
      <c r="G1483" s="373">
        <f>SUM(H1467:H1481)</f>
        <v>0</v>
      </c>
      <c r="H1483" s="374"/>
      <c r="I1483" s="325"/>
      <c r="J1483" s="244">
        <f>SUM(K1467:K1481)</f>
        <v>0</v>
      </c>
    </row>
    <row r="1484" spans="1:11" ht="13.5" thickTop="1">
      <c r="D1484" s="75"/>
      <c r="E1484" s="76"/>
      <c r="F1484" s="165"/>
      <c r="G1484" s="77"/>
      <c r="H1484" s="78"/>
    </row>
    <row r="1485" spans="1:11">
      <c r="B1485" s="13">
        <f>B1465+1</f>
        <v>2</v>
      </c>
      <c r="D1485" s="154" t="s">
        <v>647</v>
      </c>
      <c r="E1485" s="76"/>
      <c r="F1485" s="165"/>
      <c r="G1485" s="77"/>
      <c r="H1485" s="78"/>
    </row>
    <row r="1486" spans="1:11">
      <c r="D1486" s="153"/>
      <c r="E1486" s="76"/>
      <c r="F1486" s="165"/>
      <c r="G1486" s="77"/>
      <c r="H1486" s="78"/>
    </row>
    <row r="1487" spans="1:11" ht="51">
      <c r="C1487" s="13" t="s">
        <v>17</v>
      </c>
      <c r="D1487" s="92" t="s">
        <v>130</v>
      </c>
      <c r="E1487" s="82" t="s">
        <v>7</v>
      </c>
      <c r="F1487" s="296">
        <v>1</v>
      </c>
      <c r="G1487" s="77"/>
      <c r="H1487" s="45">
        <f>F1487*G1487</f>
        <v>0</v>
      </c>
      <c r="I1487" s="320">
        <v>0</v>
      </c>
      <c r="J1487" s="231">
        <f>F1487+I1487</f>
        <v>1</v>
      </c>
      <c r="K1487" s="240">
        <f>G1487*J1487</f>
        <v>0</v>
      </c>
    </row>
    <row r="1488" spans="1:11">
      <c r="D1488" s="75"/>
      <c r="E1488" s="76"/>
      <c r="F1488" s="165"/>
      <c r="G1488" s="77"/>
      <c r="H1488" s="83"/>
    </row>
    <row r="1489" spans="1:11" ht="25.5">
      <c r="C1489" s="13" t="s">
        <v>18</v>
      </c>
      <c r="D1489" s="153" t="s">
        <v>128</v>
      </c>
      <c r="E1489" s="82" t="s">
        <v>3</v>
      </c>
      <c r="F1489" s="296">
        <v>4</v>
      </c>
      <c r="G1489" s="77"/>
      <c r="H1489" s="45">
        <f>F1489*G1489</f>
        <v>0</v>
      </c>
      <c r="I1489" s="320">
        <v>0</v>
      </c>
      <c r="J1489" s="231">
        <f>F1489+I1489</f>
        <v>4</v>
      </c>
      <c r="K1489" s="240">
        <f>G1489*J1489</f>
        <v>0</v>
      </c>
    </row>
    <row r="1490" spans="1:11">
      <c r="D1490" s="153"/>
      <c r="E1490" s="82"/>
      <c r="F1490" s="296"/>
      <c r="G1490" s="77"/>
      <c r="H1490" s="45"/>
    </row>
    <row r="1491" spans="1:11" ht="25.5">
      <c r="C1491" s="13" t="s">
        <v>58</v>
      </c>
      <c r="D1491" s="153" t="s">
        <v>750</v>
      </c>
      <c r="E1491" s="82" t="s">
        <v>3</v>
      </c>
      <c r="F1491" s="296">
        <v>1</v>
      </c>
      <c r="G1491" s="77"/>
      <c r="H1491" s="45">
        <f>F1491*G1491</f>
        <v>0</v>
      </c>
      <c r="I1491" s="320">
        <v>0</v>
      </c>
      <c r="J1491" s="231">
        <f>F1491+I1491</f>
        <v>1</v>
      </c>
      <c r="K1491" s="240">
        <f>G1491*J1491</f>
        <v>0</v>
      </c>
    </row>
    <row r="1492" spans="1:11">
      <c r="D1492" s="153"/>
      <c r="E1492" s="82"/>
      <c r="F1492" s="296"/>
      <c r="G1492" s="77"/>
      <c r="H1492" s="45"/>
    </row>
    <row r="1493" spans="1:11">
      <c r="C1493" s="13" t="s">
        <v>59</v>
      </c>
      <c r="D1493" s="153" t="s">
        <v>45</v>
      </c>
      <c r="E1493" s="82" t="s">
        <v>3</v>
      </c>
      <c r="F1493" s="296">
        <v>1</v>
      </c>
      <c r="G1493" s="77"/>
      <c r="H1493" s="45">
        <f>F1493*G1493</f>
        <v>0</v>
      </c>
      <c r="I1493" s="320">
        <v>0</v>
      </c>
      <c r="J1493" s="231">
        <f>F1493+I1493</f>
        <v>1</v>
      </c>
      <c r="K1493" s="240">
        <f>G1493*J1493</f>
        <v>0</v>
      </c>
    </row>
    <row r="1494" spans="1:11">
      <c r="D1494" s="153"/>
      <c r="E1494" s="82"/>
      <c r="F1494" s="296"/>
      <c r="G1494" s="77"/>
      <c r="H1494" s="45"/>
    </row>
    <row r="1495" spans="1:11" ht="38.25">
      <c r="C1495" s="13" t="s">
        <v>64</v>
      </c>
      <c r="D1495" s="153" t="s">
        <v>46</v>
      </c>
      <c r="E1495" s="82" t="s">
        <v>3</v>
      </c>
      <c r="F1495" s="296">
        <v>1</v>
      </c>
      <c r="G1495" s="77"/>
      <c r="H1495" s="45">
        <f>F1495*G1495</f>
        <v>0</v>
      </c>
      <c r="I1495" s="320">
        <v>0</v>
      </c>
      <c r="J1495" s="231">
        <f>F1495+I1495</f>
        <v>1</v>
      </c>
      <c r="K1495" s="240">
        <f>G1495*J1495</f>
        <v>0</v>
      </c>
    </row>
    <row r="1496" spans="1:11">
      <c r="D1496" s="75"/>
      <c r="E1496" s="76"/>
      <c r="F1496" s="165"/>
      <c r="G1496" s="77"/>
      <c r="H1496" s="78"/>
    </row>
    <row r="1497" spans="1:11" ht="51">
      <c r="C1497" s="13" t="s">
        <v>65</v>
      </c>
      <c r="D1497" s="474" t="s">
        <v>47</v>
      </c>
      <c r="E1497" s="82" t="s">
        <v>3</v>
      </c>
      <c r="F1497" s="296">
        <v>102</v>
      </c>
      <c r="G1497" s="77"/>
      <c r="H1497" s="45">
        <f>F1497*G1497</f>
        <v>0</v>
      </c>
      <c r="I1497" s="320">
        <v>0</v>
      </c>
      <c r="J1497" s="231">
        <f>F1497+I1497</f>
        <v>102</v>
      </c>
      <c r="K1497" s="240">
        <f>G1497*J1497</f>
        <v>0</v>
      </c>
    </row>
    <row r="1498" spans="1:11">
      <c r="D1498" s="75"/>
      <c r="E1498" s="76"/>
      <c r="F1498" s="165"/>
      <c r="G1498" s="77"/>
      <c r="H1498" s="83"/>
    </row>
    <row r="1499" spans="1:11">
      <c r="C1499" s="13" t="s">
        <v>66</v>
      </c>
      <c r="D1499" s="153" t="s">
        <v>175</v>
      </c>
      <c r="E1499" s="82" t="s">
        <v>3</v>
      </c>
      <c r="F1499" s="296">
        <v>102</v>
      </c>
      <c r="G1499" s="77"/>
      <c r="H1499" s="45">
        <f>F1499*G1499</f>
        <v>0</v>
      </c>
      <c r="I1499" s="320">
        <v>0</v>
      </c>
      <c r="J1499" s="231">
        <f>F1499+I1499</f>
        <v>102</v>
      </c>
      <c r="K1499" s="240">
        <f>G1499*J1499</f>
        <v>0</v>
      </c>
    </row>
    <row r="1500" spans="1:11">
      <c r="A1500" s="12"/>
      <c r="C1500" s="12"/>
      <c r="D1500" s="75"/>
      <c r="E1500" s="76"/>
      <c r="F1500" s="165"/>
      <c r="G1500" s="77"/>
      <c r="H1500" s="83"/>
    </row>
    <row r="1501" spans="1:11">
      <c r="A1501" s="12"/>
      <c r="C1501" s="13" t="s">
        <v>67</v>
      </c>
      <c r="D1501" s="166" t="s">
        <v>48</v>
      </c>
      <c r="E1501" s="82" t="s">
        <v>7</v>
      </c>
      <c r="F1501" s="296">
        <v>1</v>
      </c>
      <c r="G1501" s="77"/>
      <c r="H1501" s="45">
        <f>F1501*G1501</f>
        <v>0</v>
      </c>
      <c r="I1501" s="320">
        <v>0</v>
      </c>
      <c r="J1501" s="231">
        <f>F1501+I1501</f>
        <v>1</v>
      </c>
      <c r="K1501" s="240">
        <f>G1501*J1501</f>
        <v>0</v>
      </c>
    </row>
    <row r="1502" spans="1:11">
      <c r="A1502" s="12"/>
      <c r="D1502" s="166"/>
      <c r="E1502" s="82"/>
      <c r="F1502" s="296"/>
      <c r="G1502" s="77"/>
      <c r="H1502" s="83"/>
    </row>
    <row r="1503" spans="1:11" ht="13.5" thickBot="1">
      <c r="A1503" s="12"/>
      <c r="D1503" s="135" t="s">
        <v>648</v>
      </c>
      <c r="E1503" s="136"/>
      <c r="F1503" s="302"/>
      <c r="G1503" s="138">
        <f>SUM(H1487:H1501)</f>
        <v>0</v>
      </c>
    </row>
    <row r="1504" spans="1:11" ht="13.5" thickTop="1">
      <c r="A1504" s="12"/>
      <c r="D1504" s="75"/>
      <c r="E1504" s="76"/>
      <c r="F1504" s="165"/>
      <c r="G1504" s="77"/>
      <c r="H1504" s="78"/>
    </row>
    <row r="1505" spans="1:11" ht="13.5" thickBot="1">
      <c r="A1505" s="12"/>
      <c r="B1505" s="12"/>
      <c r="D1505" s="135" t="s">
        <v>49</v>
      </c>
      <c r="E1505" s="136"/>
      <c r="F1505" s="302"/>
      <c r="G1505" s="138">
        <f>SUM(H1466:H1504)</f>
        <v>0</v>
      </c>
    </row>
    <row r="1506" spans="1:11" ht="13.5" thickTop="1">
      <c r="A1506" s="12"/>
      <c r="B1506" s="12"/>
      <c r="D1506" s="145"/>
      <c r="E1506" s="146"/>
      <c r="F1506" s="303"/>
      <c r="G1506" s="147"/>
    </row>
    <row r="1507" spans="1:11">
      <c r="A1507" s="12"/>
      <c r="D1507" s="154" t="s">
        <v>74</v>
      </c>
      <c r="E1507" s="76"/>
      <c r="F1507" s="165"/>
      <c r="G1507" s="77"/>
      <c r="H1507" s="78"/>
    </row>
    <row r="1508" spans="1:11">
      <c r="A1508" s="12"/>
      <c r="D1508" s="153"/>
      <c r="E1508" s="76"/>
      <c r="F1508" s="165"/>
      <c r="G1508" s="77"/>
      <c r="H1508" s="78"/>
    </row>
    <row r="1509" spans="1:11" ht="25.5">
      <c r="A1509" s="280"/>
      <c r="B1509" s="437">
        <f>B1485+1</f>
        <v>3</v>
      </c>
      <c r="C1509" s="437"/>
      <c r="D1509" s="265" t="s">
        <v>184</v>
      </c>
      <c r="E1509" s="266" t="s">
        <v>20</v>
      </c>
      <c r="F1509" s="308">
        <v>4200</v>
      </c>
      <c r="G1509" s="267"/>
      <c r="H1509" s="268">
        <f>F1509*G1509</f>
        <v>0</v>
      </c>
      <c r="I1509" s="320">
        <v>-100</v>
      </c>
      <c r="J1509" s="231">
        <f>F1509+I1509</f>
        <v>4100</v>
      </c>
      <c r="K1509" s="240">
        <f>G1509*J1509</f>
        <v>0</v>
      </c>
    </row>
    <row r="1510" spans="1:11">
      <c r="A1510" s="12"/>
      <c r="D1510" s="92"/>
      <c r="E1510" s="82"/>
      <c r="F1510" s="296"/>
      <c r="G1510" s="77"/>
      <c r="H1510" s="45"/>
    </row>
    <row r="1511" spans="1:11" ht="25.5">
      <c r="A1511" s="283"/>
      <c r="B1511" s="283">
        <f>+B1509+1</f>
        <v>4</v>
      </c>
      <c r="C1511" s="283"/>
      <c r="D1511" s="355" t="s">
        <v>470</v>
      </c>
      <c r="E1511" s="266" t="s">
        <v>20</v>
      </c>
      <c r="F1511" s="308">
        <v>400</v>
      </c>
      <c r="G1511" s="267"/>
      <c r="H1511" s="268">
        <f>F1511*G1511</f>
        <v>0</v>
      </c>
      <c r="I1511" s="320">
        <v>-400</v>
      </c>
      <c r="J1511" s="231">
        <f>F1511+I1511</f>
        <v>0</v>
      </c>
      <c r="K1511" s="240">
        <f>G1511*J1511</f>
        <v>0</v>
      </c>
    </row>
    <row r="1512" spans="1:11">
      <c r="A1512" s="12"/>
      <c r="D1512" s="75"/>
      <c r="E1512" s="76"/>
      <c r="F1512" s="165"/>
      <c r="G1512" s="77"/>
      <c r="H1512" s="78"/>
    </row>
    <row r="1513" spans="1:11" ht="89.25">
      <c r="A1513" s="280"/>
      <c r="B1513" s="437">
        <f>+B1511+1</f>
        <v>5</v>
      </c>
      <c r="C1513" s="437"/>
      <c r="D1513" s="355" t="s">
        <v>146</v>
      </c>
      <c r="E1513" s="266" t="s">
        <v>20</v>
      </c>
      <c r="F1513" s="308">
        <v>60</v>
      </c>
      <c r="G1513" s="267"/>
      <c r="H1513" s="268">
        <f>F1513*G1513</f>
        <v>0</v>
      </c>
      <c r="I1513" s="320">
        <v>-12</v>
      </c>
      <c r="J1513" s="231">
        <f>F1513+I1513</f>
        <v>48</v>
      </c>
      <c r="K1513" s="240">
        <f>G1513*J1513</f>
        <v>0</v>
      </c>
    </row>
    <row r="1514" spans="1:11">
      <c r="A1514" s="12"/>
      <c r="D1514" s="75"/>
      <c r="E1514" s="76"/>
      <c r="F1514" s="165"/>
      <c r="G1514" s="77"/>
      <c r="H1514" s="78"/>
    </row>
    <row r="1515" spans="1:11" ht="89.25">
      <c r="A1515" s="280"/>
      <c r="B1515" s="437">
        <f>+B1513+1</f>
        <v>6</v>
      </c>
      <c r="C1515" s="437"/>
      <c r="D1515" s="355" t="s">
        <v>148</v>
      </c>
      <c r="E1515" s="266" t="s">
        <v>20</v>
      </c>
      <c r="F1515" s="308">
        <v>100</v>
      </c>
      <c r="G1515" s="267"/>
      <c r="H1515" s="268">
        <f>F1515*G1515</f>
        <v>0</v>
      </c>
      <c r="I1515" s="320">
        <v>-12</v>
      </c>
      <c r="J1515" s="231">
        <f>F1515+I1515</f>
        <v>88</v>
      </c>
      <c r="K1515" s="240">
        <f>G1515*J1515</f>
        <v>0</v>
      </c>
    </row>
    <row r="1516" spans="1:11">
      <c r="A1516" s="12"/>
      <c r="D1516" s="98"/>
      <c r="E1516" s="82"/>
      <c r="F1516" s="296"/>
      <c r="G1516" s="77"/>
      <c r="H1516" s="78"/>
    </row>
    <row r="1517" spans="1:11" ht="25.5">
      <c r="A1517" s="12"/>
      <c r="B1517" s="13">
        <f>+B1515+1</f>
        <v>7</v>
      </c>
      <c r="D1517" s="97" t="s">
        <v>174</v>
      </c>
      <c r="E1517" s="82"/>
      <c r="F1517" s="296"/>
      <c r="G1517" s="77"/>
      <c r="H1517" s="45"/>
    </row>
    <row r="1518" spans="1:11">
      <c r="A1518" s="280"/>
      <c r="B1518" s="437"/>
      <c r="C1518" s="437" t="s">
        <v>17</v>
      </c>
      <c r="D1518" s="354" t="s">
        <v>60</v>
      </c>
      <c r="E1518" s="266" t="s">
        <v>20</v>
      </c>
      <c r="F1518" s="308">
        <v>3000</v>
      </c>
      <c r="G1518" s="267"/>
      <c r="H1518" s="268">
        <f>F1518*G1518</f>
        <v>0</v>
      </c>
      <c r="I1518" s="320">
        <v>-700</v>
      </c>
      <c r="J1518" s="231">
        <f>F1518+I1518</f>
        <v>2300</v>
      </c>
      <c r="K1518" s="240">
        <f>G1518*J1518</f>
        <v>0</v>
      </c>
    </row>
    <row r="1519" spans="1:11">
      <c r="A1519" s="12"/>
      <c r="D1519" s="87"/>
      <c r="E1519" s="82"/>
      <c r="F1519" s="296"/>
      <c r="G1519" s="77"/>
    </row>
    <row r="1520" spans="1:11" ht="25.5">
      <c r="A1520" s="12"/>
      <c r="B1520" s="13">
        <f>+B1517+1</f>
        <v>8</v>
      </c>
      <c r="D1520" s="93" t="s">
        <v>96</v>
      </c>
      <c r="E1520" s="82"/>
      <c r="F1520" s="296"/>
      <c r="G1520" s="77"/>
      <c r="H1520" s="83"/>
    </row>
    <row r="1521" spans="1:12">
      <c r="A1521" s="12"/>
      <c r="D1521" s="93" t="s">
        <v>23</v>
      </c>
      <c r="E1521" s="82" t="s">
        <v>20</v>
      </c>
      <c r="F1521" s="296">
        <v>15</v>
      </c>
      <c r="G1521" s="77"/>
      <c r="H1521" s="45">
        <f>F1521*G1521</f>
        <v>0</v>
      </c>
      <c r="I1521" s="320">
        <v>0</v>
      </c>
      <c r="J1521" s="231">
        <f>F1521+I1521</f>
        <v>15</v>
      </c>
      <c r="K1521" s="240">
        <f>G1521*J1521</f>
        <v>0</v>
      </c>
    </row>
    <row r="1522" spans="1:12">
      <c r="A1522" s="12"/>
      <c r="D1522" s="98"/>
      <c r="E1522" s="82"/>
      <c r="F1522" s="296"/>
      <c r="G1522" s="77"/>
      <c r="H1522" s="78"/>
      <c r="I1522" s="320"/>
      <c r="K1522" s="241"/>
    </row>
    <row r="1523" spans="1:12" ht="51">
      <c r="A1523" s="280"/>
      <c r="B1523" s="437">
        <f>+B1520+1</f>
        <v>9</v>
      </c>
      <c r="C1523" s="437"/>
      <c r="D1523" s="265" t="s">
        <v>1029</v>
      </c>
      <c r="E1523" s="266"/>
      <c r="F1523" s="308"/>
      <c r="G1523" s="267"/>
      <c r="H1523" s="268"/>
    </row>
    <row r="1524" spans="1:12">
      <c r="A1524" s="280"/>
      <c r="B1524" s="437"/>
      <c r="C1524" s="437"/>
      <c r="D1524" s="355" t="s">
        <v>27</v>
      </c>
      <c r="E1524" s="449" t="s">
        <v>3</v>
      </c>
      <c r="F1524" s="308">
        <v>14</v>
      </c>
      <c r="G1524" s="267"/>
      <c r="H1524" s="268">
        <f>F1524*G1524</f>
        <v>0</v>
      </c>
      <c r="I1524" s="320">
        <v>-1</v>
      </c>
      <c r="J1524" s="231">
        <f>F1524+I1524</f>
        <v>13</v>
      </c>
      <c r="K1524" s="240">
        <f>G1524*J1524</f>
        <v>0</v>
      </c>
    </row>
    <row r="1525" spans="1:12">
      <c r="A1525" s="12"/>
      <c r="D1525" s="98"/>
      <c r="E1525" s="82"/>
      <c r="F1525" s="296"/>
      <c r="G1525" s="77"/>
      <c r="H1525" s="45"/>
    </row>
    <row r="1526" spans="1:12" ht="51">
      <c r="A1526" s="12"/>
      <c r="B1526" s="13">
        <f>+B1523+1</f>
        <v>10</v>
      </c>
      <c r="D1526" s="92" t="s">
        <v>1029</v>
      </c>
      <c r="E1526" s="82"/>
      <c r="F1526" s="296"/>
      <c r="G1526" s="77"/>
      <c r="H1526" s="78"/>
    </row>
    <row r="1527" spans="1:12">
      <c r="D1527" s="97" t="s">
        <v>30</v>
      </c>
      <c r="E1527" s="129" t="s">
        <v>3</v>
      </c>
      <c r="F1527" s="296">
        <v>45</v>
      </c>
      <c r="G1527" s="77"/>
      <c r="H1527" s="45">
        <f>F1527*G1527</f>
        <v>0</v>
      </c>
      <c r="I1527" s="320">
        <v>0</v>
      </c>
      <c r="J1527" s="231">
        <f>F1527+I1527</f>
        <v>45</v>
      </c>
      <c r="K1527" s="240">
        <f>G1527*J1527</f>
        <v>0</v>
      </c>
    </row>
    <row r="1528" spans="1:12">
      <c r="D1528" s="97"/>
      <c r="E1528" s="129"/>
      <c r="F1528" s="296"/>
      <c r="G1528" s="77"/>
      <c r="H1528" s="83"/>
    </row>
    <row r="1529" spans="1:12" ht="25.5">
      <c r="B1529" s="13">
        <f>+B1526+1</f>
        <v>11</v>
      </c>
      <c r="D1529" s="166" t="s">
        <v>50</v>
      </c>
      <c r="E1529" s="82" t="s">
        <v>7</v>
      </c>
      <c r="F1529" s="296">
        <v>1</v>
      </c>
      <c r="G1529" s="77"/>
      <c r="H1529" s="45">
        <f>F1529*G1529</f>
        <v>0</v>
      </c>
      <c r="I1529" s="320">
        <v>0</v>
      </c>
      <c r="J1529" s="231">
        <f>F1529+I1529</f>
        <v>1</v>
      </c>
      <c r="K1529" s="240">
        <f>G1529*J1529</f>
        <v>0</v>
      </c>
    </row>
    <row r="1530" spans="1:12">
      <c r="D1530" s="166"/>
      <c r="E1530" s="82"/>
      <c r="F1530" s="296"/>
      <c r="G1530" s="77"/>
      <c r="H1530" s="45"/>
    </row>
    <row r="1531" spans="1:12" ht="25.5">
      <c r="B1531" s="13">
        <f>+B1529+1</f>
        <v>12</v>
      </c>
      <c r="D1531" s="166" t="s">
        <v>95</v>
      </c>
      <c r="E1531" s="82" t="s">
        <v>7</v>
      </c>
      <c r="F1531" s="296">
        <v>1</v>
      </c>
      <c r="G1531" s="77"/>
      <c r="H1531" s="45">
        <f>F1531*G1531</f>
        <v>0</v>
      </c>
      <c r="I1531" s="320">
        <v>0</v>
      </c>
      <c r="J1531" s="231">
        <f>F1531+I1531</f>
        <v>1</v>
      </c>
      <c r="K1531" s="240">
        <f>G1531*J1531</f>
        <v>0</v>
      </c>
    </row>
    <row r="1532" spans="1:12">
      <c r="D1532" s="166"/>
      <c r="E1532" s="82"/>
      <c r="F1532" s="296"/>
      <c r="G1532" s="77"/>
      <c r="H1532" s="45"/>
    </row>
    <row r="1533" spans="1:12">
      <c r="D1533" s="75"/>
      <c r="E1533" s="76"/>
      <c r="F1533" s="165"/>
      <c r="G1533" s="77"/>
      <c r="H1533" s="78"/>
    </row>
    <row r="1534" spans="1:12" ht="13.5" thickBot="1">
      <c r="D1534" s="135" t="s">
        <v>51</v>
      </c>
      <c r="E1534" s="136"/>
      <c r="F1534" s="302"/>
      <c r="G1534" s="138">
        <f>SUM(H1509:H1532)</f>
        <v>0</v>
      </c>
      <c r="H1534" s="137"/>
      <c r="I1534" s="325"/>
      <c r="J1534" s="244">
        <f>SUM(K1509:K1532)</f>
        <v>0</v>
      </c>
    </row>
    <row r="1535" spans="1:12" ht="13.5" thickTop="1">
      <c r="D1535" s="25"/>
      <c r="E1535" s="140"/>
      <c r="F1535" s="288"/>
      <c r="G1535" s="141"/>
      <c r="H1535" s="78"/>
    </row>
    <row r="1536" spans="1:12" ht="13.5" thickBot="1">
      <c r="D1536" s="56" t="s">
        <v>112</v>
      </c>
      <c r="E1536" s="57"/>
      <c r="F1536" s="295"/>
      <c r="G1536" s="130"/>
      <c r="H1536" s="151">
        <f>SUM(H1466:H1532)</f>
        <v>0</v>
      </c>
      <c r="I1536" s="324"/>
      <c r="J1536" s="234"/>
      <c r="K1536" s="227">
        <f>SUM(K1466:K1532)</f>
        <v>0</v>
      </c>
      <c r="L1536" s="71"/>
    </row>
    <row r="1537" spans="1:11" ht="13.5" thickTop="1">
      <c r="D1537" s="25"/>
      <c r="E1537" s="140"/>
      <c r="F1537" s="288"/>
      <c r="G1537" s="141"/>
      <c r="H1537" s="78"/>
    </row>
    <row r="1538" spans="1:11">
      <c r="A1538" s="13" t="s">
        <v>157</v>
      </c>
      <c r="D1538" s="75" t="s">
        <v>102</v>
      </c>
      <c r="E1538" s="76"/>
      <c r="F1538" s="165"/>
      <c r="G1538" s="77"/>
      <c r="H1538" s="78"/>
    </row>
    <row r="1539" spans="1:11">
      <c r="D1539" s="75"/>
      <c r="E1539" s="76"/>
      <c r="F1539" s="165"/>
      <c r="G1539" s="77"/>
      <c r="H1539" s="78"/>
    </row>
    <row r="1540" spans="1:11">
      <c r="A1540" s="437"/>
      <c r="B1540" s="437"/>
      <c r="C1540" s="437"/>
      <c r="D1540" s="361" t="s">
        <v>390</v>
      </c>
      <c r="E1540" s="362"/>
      <c r="F1540" s="363"/>
      <c r="G1540" s="267"/>
      <c r="H1540" s="364"/>
    </row>
    <row r="1541" spans="1:11">
      <c r="A1541" s="437"/>
      <c r="B1541" s="437"/>
      <c r="C1541" s="437"/>
      <c r="D1541" s="367" t="s">
        <v>53</v>
      </c>
      <c r="E1541" s="270"/>
      <c r="F1541" s="292"/>
      <c r="G1541" s="271"/>
      <c r="H1541" s="268"/>
    </row>
    <row r="1542" spans="1:11">
      <c r="A1542" s="437"/>
      <c r="B1542" s="437"/>
      <c r="C1542" s="437"/>
      <c r="D1542" s="355"/>
      <c r="E1542" s="270"/>
      <c r="F1542" s="292"/>
      <c r="G1542" s="271"/>
      <c r="H1542" s="268"/>
    </row>
    <row r="1543" spans="1:11" ht="94.9" customHeight="1">
      <c r="A1543" s="437"/>
      <c r="B1543" s="437">
        <f>+B1540+1</f>
        <v>1</v>
      </c>
      <c r="C1543" s="283"/>
      <c r="D1543" s="355" t="s">
        <v>1030</v>
      </c>
      <c r="E1543" s="266" t="s">
        <v>3</v>
      </c>
      <c r="F1543" s="292">
        <v>13</v>
      </c>
      <c r="G1543" s="271"/>
      <c r="H1543" s="268">
        <f>F1543*G1543</f>
        <v>0</v>
      </c>
      <c r="I1543" s="320">
        <v>-13</v>
      </c>
      <c r="J1543" s="231">
        <f>F1543+I1543</f>
        <v>0</v>
      </c>
      <c r="K1543" s="240">
        <f>G1543*J1543</f>
        <v>0</v>
      </c>
    </row>
    <row r="1544" spans="1:11">
      <c r="A1544" s="437"/>
      <c r="B1544" s="437"/>
      <c r="C1544" s="283"/>
      <c r="D1544" s="355"/>
      <c r="E1544" s="266"/>
      <c r="F1544" s="308"/>
      <c r="G1544" s="267"/>
      <c r="H1544" s="268"/>
    </row>
    <row r="1545" spans="1:11" ht="78.599999999999994" customHeight="1">
      <c r="A1545" s="437"/>
      <c r="B1545" s="437">
        <f>+B1543+1</f>
        <v>2</v>
      </c>
      <c r="C1545" s="283"/>
      <c r="D1545" s="355" t="s">
        <v>359</v>
      </c>
      <c r="E1545" s="266" t="s">
        <v>3</v>
      </c>
      <c r="F1545" s="292">
        <v>1</v>
      </c>
      <c r="G1545" s="271"/>
      <c r="H1545" s="268">
        <f>F1545*G1545</f>
        <v>0</v>
      </c>
      <c r="I1545" s="320">
        <v>-1</v>
      </c>
      <c r="J1545" s="231">
        <f>F1545+I1545</f>
        <v>0</v>
      </c>
      <c r="K1545" s="240">
        <f>G1545*J1545</f>
        <v>0</v>
      </c>
    </row>
    <row r="1546" spans="1:11">
      <c r="A1546" s="437"/>
      <c r="B1546" s="437"/>
      <c r="C1546" s="283"/>
      <c r="D1546" s="382"/>
      <c r="E1546" s="266"/>
      <c r="F1546" s="308"/>
      <c r="G1546" s="267"/>
      <c r="H1546" s="268"/>
    </row>
    <row r="1547" spans="1:11" ht="25.5">
      <c r="A1547" s="437"/>
      <c r="B1547" s="437">
        <f>+B1545+1</f>
        <v>3</v>
      </c>
      <c r="C1547" s="283"/>
      <c r="D1547" s="355" t="s">
        <v>360</v>
      </c>
      <c r="E1547" s="266" t="s">
        <v>3</v>
      </c>
      <c r="F1547" s="292">
        <v>2</v>
      </c>
      <c r="G1547" s="271"/>
      <c r="H1547" s="268">
        <f>F1547*G1547</f>
        <v>0</v>
      </c>
      <c r="I1547" s="320">
        <v>-2</v>
      </c>
      <c r="J1547" s="231">
        <f>F1547+I1547</f>
        <v>0</v>
      </c>
      <c r="K1547" s="240">
        <f>G1547*J1547</f>
        <v>0</v>
      </c>
    </row>
    <row r="1548" spans="1:11">
      <c r="A1548" s="437"/>
      <c r="B1548" s="437"/>
      <c r="C1548" s="283"/>
      <c r="D1548" s="382"/>
      <c r="E1548" s="266"/>
      <c r="F1548" s="308"/>
      <c r="G1548" s="267"/>
      <c r="H1548" s="268"/>
    </row>
    <row r="1549" spans="1:11" ht="51">
      <c r="A1549" s="437"/>
      <c r="B1549" s="437">
        <f>+B1547+1</f>
        <v>4</v>
      </c>
      <c r="C1549" s="283"/>
      <c r="D1549" s="355" t="s">
        <v>361</v>
      </c>
      <c r="E1549" s="266" t="s">
        <v>3</v>
      </c>
      <c r="F1549" s="292">
        <v>1</v>
      </c>
      <c r="G1549" s="271"/>
      <c r="H1549" s="268">
        <f>F1549*G1549</f>
        <v>0</v>
      </c>
      <c r="I1549" s="320">
        <v>-1</v>
      </c>
      <c r="J1549" s="231">
        <f>F1549+I1549</f>
        <v>0</v>
      </c>
      <c r="K1549" s="240">
        <f>G1549*J1549</f>
        <v>0</v>
      </c>
    </row>
    <row r="1550" spans="1:11">
      <c r="A1550" s="437"/>
      <c r="B1550" s="437"/>
      <c r="C1550" s="283"/>
      <c r="D1550" s="382"/>
      <c r="E1550" s="266"/>
      <c r="F1550" s="308"/>
      <c r="G1550" s="267"/>
      <c r="H1550" s="268"/>
    </row>
    <row r="1551" spans="1:11" ht="51">
      <c r="A1551" s="437"/>
      <c r="B1551" s="437">
        <f>+B1549+1</f>
        <v>5</v>
      </c>
      <c r="C1551" s="283"/>
      <c r="D1551" s="355" t="s">
        <v>362</v>
      </c>
      <c r="E1551" s="266" t="s">
        <v>3</v>
      </c>
      <c r="F1551" s="292">
        <v>1</v>
      </c>
      <c r="G1551" s="271"/>
      <c r="H1551" s="268">
        <f>F1551*G1551</f>
        <v>0</v>
      </c>
      <c r="I1551" s="320">
        <v>-1</v>
      </c>
      <c r="J1551" s="231">
        <f>F1551+I1551</f>
        <v>0</v>
      </c>
      <c r="K1551" s="240">
        <f>G1551*J1551</f>
        <v>0</v>
      </c>
    </row>
    <row r="1552" spans="1:11">
      <c r="A1552" s="437"/>
      <c r="B1552" s="437"/>
      <c r="C1552" s="283"/>
      <c r="D1552" s="355"/>
      <c r="E1552" s="266"/>
      <c r="F1552" s="308"/>
      <c r="G1552" s="267"/>
      <c r="H1552" s="268"/>
    </row>
    <row r="1553" spans="1:11" ht="76.5">
      <c r="A1553" s="437"/>
      <c r="B1553" s="437">
        <f>+B1551+1</f>
        <v>6</v>
      </c>
      <c r="C1553" s="283"/>
      <c r="D1553" s="355" t="s">
        <v>363</v>
      </c>
      <c r="E1553" s="266" t="s">
        <v>3</v>
      </c>
      <c r="F1553" s="292">
        <v>1</v>
      </c>
      <c r="G1553" s="271"/>
      <c r="H1553" s="268">
        <f>F1553*G1553</f>
        <v>0</v>
      </c>
      <c r="I1553" s="320">
        <v>-1</v>
      </c>
      <c r="J1553" s="231">
        <f>F1553+I1553</f>
        <v>0</v>
      </c>
      <c r="K1553" s="240">
        <f>G1553*J1553</f>
        <v>0</v>
      </c>
    </row>
    <row r="1554" spans="1:11">
      <c r="A1554" s="437"/>
      <c r="B1554" s="437"/>
      <c r="C1554" s="283"/>
      <c r="D1554" s="355"/>
      <c r="E1554" s="266"/>
      <c r="F1554" s="308"/>
      <c r="G1554" s="267"/>
      <c r="H1554" s="268"/>
    </row>
    <row r="1555" spans="1:11" ht="63.75">
      <c r="A1555" s="437"/>
      <c r="B1555" s="437">
        <f>+B1553+1</f>
        <v>7</v>
      </c>
      <c r="C1555" s="283"/>
      <c r="D1555" s="383" t="s">
        <v>1151</v>
      </c>
      <c r="E1555" s="266" t="s">
        <v>3</v>
      </c>
      <c r="F1555" s="292">
        <v>2</v>
      </c>
      <c r="G1555" s="271"/>
      <c r="H1555" s="268">
        <f>F1555*G1555</f>
        <v>0</v>
      </c>
      <c r="I1555" s="320">
        <v>-2</v>
      </c>
      <c r="J1555" s="231">
        <f>F1555+I1555</f>
        <v>0</v>
      </c>
      <c r="K1555" s="240">
        <f>G1555*J1555</f>
        <v>0</v>
      </c>
    </row>
    <row r="1556" spans="1:11">
      <c r="A1556" s="437"/>
      <c r="B1556" s="437"/>
      <c r="C1556" s="283"/>
      <c r="D1556" s="382"/>
      <c r="E1556" s="266"/>
      <c r="F1556" s="308"/>
      <c r="G1556" s="267"/>
      <c r="H1556" s="268"/>
    </row>
    <row r="1557" spans="1:11" ht="25.5">
      <c r="A1557" s="437"/>
      <c r="B1557" s="437">
        <f>B1555+1</f>
        <v>8</v>
      </c>
      <c r="C1557" s="283"/>
      <c r="D1557" s="355" t="s">
        <v>107</v>
      </c>
      <c r="E1557" s="266" t="s">
        <v>3</v>
      </c>
      <c r="F1557" s="292">
        <v>1</v>
      </c>
      <c r="G1557" s="271"/>
      <c r="H1557" s="268">
        <f>F1557*G1557</f>
        <v>0</v>
      </c>
      <c r="I1557" s="320">
        <v>-1</v>
      </c>
      <c r="J1557" s="231">
        <f>F1557+I1557</f>
        <v>0</v>
      </c>
      <c r="K1557" s="240">
        <f>G1557*J1557</f>
        <v>0</v>
      </c>
    </row>
    <row r="1558" spans="1:11">
      <c r="A1558" s="437"/>
      <c r="B1558" s="437"/>
      <c r="C1558" s="283"/>
      <c r="D1558" s="382"/>
      <c r="E1558" s="266"/>
      <c r="F1558" s="308"/>
      <c r="G1558" s="267"/>
      <c r="H1558" s="268"/>
    </row>
    <row r="1559" spans="1:11" ht="25.5">
      <c r="A1559" s="437"/>
      <c r="B1559" s="437">
        <f>+B1557+1</f>
        <v>9</v>
      </c>
      <c r="C1559" s="283"/>
      <c r="D1559" s="355" t="s">
        <v>364</v>
      </c>
      <c r="E1559" s="266" t="s">
        <v>7</v>
      </c>
      <c r="F1559" s="292">
        <v>1</v>
      </c>
      <c r="G1559" s="271"/>
      <c r="H1559" s="268">
        <f>F1559*G1559</f>
        <v>0</v>
      </c>
      <c r="I1559" s="320">
        <v>-1</v>
      </c>
      <c r="J1559" s="231">
        <f>F1559+I1559</f>
        <v>0</v>
      </c>
      <c r="K1559" s="240">
        <f>G1559*J1559</f>
        <v>0</v>
      </c>
    </row>
    <row r="1560" spans="1:11">
      <c r="A1560" s="437"/>
      <c r="B1560" s="437"/>
      <c r="C1560" s="283"/>
      <c r="D1560" s="382"/>
      <c r="E1560" s="266"/>
      <c r="F1560" s="308"/>
      <c r="G1560" s="267"/>
      <c r="H1560" s="268"/>
    </row>
    <row r="1561" spans="1:11">
      <c r="A1561" s="437"/>
      <c r="B1561" s="437">
        <f>+B1559+1</f>
        <v>10</v>
      </c>
      <c r="C1561" s="283"/>
      <c r="D1561" s="265" t="s">
        <v>471</v>
      </c>
      <c r="E1561" s="266" t="s">
        <v>20</v>
      </c>
      <c r="F1561" s="292">
        <v>1000</v>
      </c>
      <c r="G1561" s="271"/>
      <c r="H1561" s="268">
        <f>F1561*G1561</f>
        <v>0</v>
      </c>
      <c r="I1561" s="320">
        <v>-1000</v>
      </c>
      <c r="J1561" s="231">
        <f>F1561+I1561</f>
        <v>0</v>
      </c>
      <c r="K1561" s="240">
        <f>G1561*J1561</f>
        <v>0</v>
      </c>
    </row>
    <row r="1562" spans="1:11">
      <c r="A1562" s="437"/>
      <c r="B1562" s="437"/>
      <c r="C1562" s="283"/>
      <c r="D1562" s="382"/>
      <c r="E1562" s="266"/>
      <c r="F1562" s="308"/>
      <c r="G1562" s="267"/>
      <c r="H1562" s="268"/>
    </row>
    <row r="1563" spans="1:11">
      <c r="A1563" s="437"/>
      <c r="B1563" s="437">
        <f>B1561+1</f>
        <v>11</v>
      </c>
      <c r="C1563" s="283"/>
      <c r="D1563" s="384" t="s">
        <v>54</v>
      </c>
      <c r="E1563" s="270" t="s">
        <v>20</v>
      </c>
      <c r="F1563" s="292">
        <v>900</v>
      </c>
      <c r="G1563" s="271"/>
      <c r="H1563" s="268">
        <f>F1563*G1563</f>
        <v>0</v>
      </c>
      <c r="I1563" s="320">
        <v>-900</v>
      </c>
      <c r="J1563" s="231">
        <f>F1563+I1563</f>
        <v>0</v>
      </c>
      <c r="K1563" s="240">
        <f>G1563*J1563</f>
        <v>0</v>
      </c>
    </row>
    <row r="1564" spans="1:11">
      <c r="A1564" s="437"/>
      <c r="B1564" s="437"/>
      <c r="C1564" s="283"/>
      <c r="D1564" s="381"/>
      <c r="E1564" s="266"/>
      <c r="F1564" s="308"/>
      <c r="G1564" s="267"/>
      <c r="H1564" s="368"/>
    </row>
    <row r="1565" spans="1:11">
      <c r="A1565" s="437"/>
      <c r="B1565" s="437">
        <f>+B1563+1</f>
        <v>12</v>
      </c>
      <c r="C1565" s="437"/>
      <c r="D1565" s="384" t="s">
        <v>365</v>
      </c>
      <c r="E1565" s="270" t="s">
        <v>3</v>
      </c>
      <c r="F1565" s="292">
        <v>13</v>
      </c>
      <c r="G1565" s="271"/>
      <c r="H1565" s="268">
        <f>F1565*G1565</f>
        <v>0</v>
      </c>
      <c r="I1565" s="320">
        <v>-13</v>
      </c>
      <c r="J1565" s="231">
        <f>F1565+I1565</f>
        <v>0</v>
      </c>
      <c r="K1565" s="240">
        <f>G1565*J1565</f>
        <v>0</v>
      </c>
    </row>
    <row r="1566" spans="1:11">
      <c r="A1566" s="437"/>
      <c r="B1566" s="437"/>
      <c r="C1566" s="437"/>
      <c r="D1566" s="381"/>
      <c r="E1566" s="266"/>
      <c r="F1566" s="308"/>
      <c r="G1566" s="267"/>
      <c r="H1566" s="368"/>
    </row>
    <row r="1567" spans="1:11" ht="25.5">
      <c r="A1567" s="435"/>
      <c r="B1567" s="435">
        <f>+B1565+1</f>
        <v>13</v>
      </c>
      <c r="C1567" s="435"/>
      <c r="D1567" s="257" t="s">
        <v>1178</v>
      </c>
      <c r="E1567" s="260" t="s">
        <v>7</v>
      </c>
      <c r="F1567" s="307">
        <v>1</v>
      </c>
      <c r="G1567" s="272"/>
      <c r="H1567" s="256">
        <f>F1567*G1567</f>
        <v>0</v>
      </c>
      <c r="I1567" s="320">
        <v>-1</v>
      </c>
      <c r="J1567" s="231">
        <f>F1567+I1567</f>
        <v>0</v>
      </c>
      <c r="K1567" s="240">
        <f>G1567*J1567</f>
        <v>0</v>
      </c>
    </row>
    <row r="1568" spans="1:11">
      <c r="A1568" s="435"/>
      <c r="B1568" s="435"/>
      <c r="C1568" s="435"/>
      <c r="D1568" s="262"/>
      <c r="E1568" s="260"/>
      <c r="F1568" s="307"/>
      <c r="G1568" s="273"/>
      <c r="H1568" s="274"/>
    </row>
    <row r="1569" spans="1:12" ht="25.5">
      <c r="A1569" s="437"/>
      <c r="B1569" s="437">
        <f>+B1567+1</f>
        <v>14</v>
      </c>
      <c r="C1569" s="437"/>
      <c r="D1569" s="384" t="s">
        <v>366</v>
      </c>
      <c r="E1569" s="270" t="s">
        <v>7</v>
      </c>
      <c r="F1569" s="292">
        <v>1</v>
      </c>
      <c r="G1569" s="271"/>
      <c r="H1569" s="268">
        <f>F1569*G1569</f>
        <v>0</v>
      </c>
      <c r="I1569" s="320">
        <v>-1</v>
      </c>
      <c r="J1569" s="231">
        <f>F1569+I1569</f>
        <v>0</v>
      </c>
      <c r="K1569" s="240">
        <f>G1569*J1569</f>
        <v>0</v>
      </c>
    </row>
    <row r="1570" spans="1:12">
      <c r="A1570" s="437"/>
      <c r="B1570" s="437"/>
      <c r="C1570" s="437"/>
      <c r="D1570" s="280"/>
      <c r="E1570" s="280"/>
      <c r="F1570" s="359"/>
      <c r="G1570" s="360"/>
      <c r="H1570" s="280"/>
    </row>
    <row r="1571" spans="1:12" customFormat="1" ht="15">
      <c r="A1571" s="437"/>
      <c r="B1571" s="437"/>
      <c r="C1571" s="437"/>
      <c r="D1571" s="384"/>
      <c r="E1571" s="270"/>
      <c r="F1571" s="292"/>
      <c r="G1571" s="271"/>
      <c r="H1571" s="268"/>
      <c r="I1571" s="321"/>
      <c r="J1571" s="231"/>
      <c r="K1571" s="242"/>
      <c r="L1571" s="19"/>
    </row>
    <row r="1572" spans="1:12" customFormat="1" ht="15.75" thickBot="1">
      <c r="A1572" s="437"/>
      <c r="B1572" s="437"/>
      <c r="C1572" s="437"/>
      <c r="D1572" s="370" t="s">
        <v>391</v>
      </c>
      <c r="E1572" s="371"/>
      <c r="F1572" s="372"/>
      <c r="G1572" s="373">
        <f>SUM(H1543:H1570)</f>
        <v>0</v>
      </c>
      <c r="H1572" s="374"/>
      <c r="I1572" s="325"/>
      <c r="J1572" s="244">
        <f>SUM(K1543:K1570)</f>
        <v>0</v>
      </c>
      <c r="K1572" s="242"/>
      <c r="L1572" s="19"/>
    </row>
    <row r="1573" spans="1:12" ht="13.5" thickTop="1">
      <c r="D1573" s="167"/>
      <c r="E1573" s="44"/>
      <c r="F1573" s="293"/>
      <c r="G1573" s="18"/>
      <c r="H1573" s="45"/>
    </row>
    <row r="1574" spans="1:12">
      <c r="D1574" s="75" t="s">
        <v>392</v>
      </c>
      <c r="E1574" s="76"/>
      <c r="F1574" s="165"/>
      <c r="G1574" s="77"/>
      <c r="H1574" s="78"/>
    </row>
    <row r="1575" spans="1:12">
      <c r="D1575" s="98" t="s">
        <v>53</v>
      </c>
      <c r="E1575" s="44"/>
      <c r="F1575" s="293"/>
      <c r="G1575" s="18"/>
      <c r="H1575" s="45"/>
    </row>
    <row r="1576" spans="1:12">
      <c r="D1576" s="98"/>
      <c r="E1576" s="44"/>
      <c r="F1576" s="293"/>
      <c r="G1576" s="18"/>
      <c r="H1576" s="45"/>
    </row>
    <row r="1577" spans="1:12">
      <c r="D1577" s="104" t="s">
        <v>431</v>
      </c>
      <c r="E1577" s="44"/>
      <c r="F1577" s="293"/>
      <c r="G1577" s="18"/>
      <c r="H1577" s="45"/>
    </row>
    <row r="1578" spans="1:12" ht="216.75">
      <c r="B1578" s="13">
        <f>+B1574+1</f>
        <v>1</v>
      </c>
      <c r="C1578" s="29"/>
      <c r="D1578" s="98" t="s">
        <v>1031</v>
      </c>
      <c r="E1578" s="82" t="s">
        <v>3</v>
      </c>
      <c r="F1578" s="293">
        <v>1</v>
      </c>
      <c r="G1578" s="18"/>
      <c r="H1578" s="45">
        <f>F1578*G1578</f>
        <v>0</v>
      </c>
      <c r="I1578" s="320">
        <v>0</v>
      </c>
      <c r="J1578" s="231">
        <f>F1578+I1578</f>
        <v>1</v>
      </c>
      <c r="K1578" s="240">
        <f>G1578*J1578</f>
        <v>0</v>
      </c>
    </row>
    <row r="1579" spans="1:12">
      <c r="C1579" s="29"/>
      <c r="D1579" s="98"/>
      <c r="E1579" s="82"/>
      <c r="F1579" s="293"/>
      <c r="G1579" s="18"/>
      <c r="H1579" s="45"/>
    </row>
    <row r="1580" spans="1:12" ht="20.25" customHeight="1">
      <c r="D1580" s="98" t="s">
        <v>432</v>
      </c>
      <c r="E1580" s="44"/>
      <c r="F1580" s="293"/>
      <c r="G1580" s="18"/>
      <c r="H1580" s="45"/>
    </row>
    <row r="1581" spans="1:12" ht="76.5">
      <c r="B1581" s="13">
        <f>B1578+1</f>
        <v>2</v>
      </c>
      <c r="C1581" s="29"/>
      <c r="D1581" s="98" t="s">
        <v>437</v>
      </c>
      <c r="E1581" s="82" t="s">
        <v>3</v>
      </c>
      <c r="F1581" s="293">
        <v>2</v>
      </c>
      <c r="G1581" s="18"/>
      <c r="H1581" s="45">
        <f>F1581*G1581</f>
        <v>0</v>
      </c>
      <c r="I1581" s="320">
        <v>0</v>
      </c>
      <c r="J1581" s="231">
        <f>F1581+I1581</f>
        <v>2</v>
      </c>
      <c r="K1581" s="240">
        <f>G1581*J1581</f>
        <v>0</v>
      </c>
    </row>
    <row r="1582" spans="1:12">
      <c r="C1582" s="29"/>
      <c r="D1582" s="98"/>
      <c r="E1582" s="82"/>
      <c r="F1582" s="293"/>
      <c r="G1582" s="18"/>
      <c r="H1582" s="45"/>
    </row>
    <row r="1583" spans="1:12">
      <c r="D1583" s="98" t="s">
        <v>433</v>
      </c>
      <c r="E1583" s="44"/>
      <c r="F1583" s="293"/>
      <c r="G1583" s="18"/>
      <c r="H1583" s="45"/>
    </row>
    <row r="1584" spans="1:12" ht="204">
      <c r="B1584" s="13">
        <f>B1581+1</f>
        <v>3</v>
      </c>
      <c r="C1584" s="29"/>
      <c r="D1584" s="132" t="s">
        <v>1032</v>
      </c>
      <c r="E1584" s="82" t="s">
        <v>3</v>
      </c>
      <c r="F1584" s="293">
        <v>11</v>
      </c>
      <c r="G1584" s="18"/>
      <c r="H1584" s="45">
        <f>F1584*G1584</f>
        <v>0</v>
      </c>
      <c r="I1584" s="320">
        <v>0</v>
      </c>
      <c r="J1584" s="231">
        <f>F1584+I1584</f>
        <v>11</v>
      </c>
      <c r="K1584" s="240">
        <f>G1584*J1584</f>
        <v>0</v>
      </c>
    </row>
    <row r="1585" spans="1:11">
      <c r="D1585" s="98"/>
      <c r="E1585" s="44"/>
      <c r="F1585" s="293"/>
      <c r="G1585" s="18"/>
      <c r="H1585" s="45"/>
    </row>
    <row r="1586" spans="1:11">
      <c r="D1586" s="98" t="s">
        <v>434</v>
      </c>
      <c r="E1586" s="44"/>
      <c r="F1586" s="293"/>
      <c r="G1586" s="18"/>
      <c r="H1586" s="45"/>
    </row>
    <row r="1587" spans="1:11" ht="204">
      <c r="A1587" s="437"/>
      <c r="B1587" s="437">
        <f>B1584+1</f>
        <v>4</v>
      </c>
      <c r="C1587" s="283"/>
      <c r="D1587" s="367" t="s">
        <v>1033</v>
      </c>
      <c r="E1587" s="266" t="s">
        <v>3</v>
      </c>
      <c r="F1587" s="292">
        <v>12</v>
      </c>
      <c r="G1587" s="271"/>
      <c r="H1587" s="268">
        <f>F1587*G1587</f>
        <v>0</v>
      </c>
      <c r="I1587" s="320">
        <v>-2</v>
      </c>
      <c r="J1587" s="231">
        <f>F1587+I1587</f>
        <v>10</v>
      </c>
      <c r="K1587" s="240">
        <f>G1587*J1587</f>
        <v>0</v>
      </c>
    </row>
    <row r="1588" spans="1:11">
      <c r="C1588" s="29"/>
      <c r="D1588" s="98"/>
      <c r="E1588" s="82"/>
      <c r="F1588" s="293"/>
      <c r="G1588" s="18"/>
      <c r="H1588" s="45"/>
    </row>
    <row r="1589" spans="1:11">
      <c r="D1589" s="98" t="s">
        <v>435</v>
      </c>
      <c r="E1589" s="44"/>
      <c r="F1589" s="293"/>
      <c r="G1589" s="18"/>
      <c r="H1589" s="45"/>
    </row>
    <row r="1590" spans="1:11" ht="51">
      <c r="B1590" s="13">
        <f>B1587+1</f>
        <v>5</v>
      </c>
      <c r="C1590" s="29"/>
      <c r="D1590" s="98" t="s">
        <v>1034</v>
      </c>
      <c r="E1590" s="82" t="s">
        <v>3</v>
      </c>
      <c r="F1590" s="293">
        <v>11</v>
      </c>
      <c r="G1590" s="18"/>
      <c r="H1590" s="45">
        <f>F1590*G1590</f>
        <v>0</v>
      </c>
      <c r="I1590" s="320">
        <v>0</v>
      </c>
      <c r="J1590" s="231">
        <f>F1590+I1590</f>
        <v>11</v>
      </c>
      <c r="K1590" s="240">
        <f>G1590*J1590</f>
        <v>0</v>
      </c>
    </row>
    <row r="1591" spans="1:11">
      <c r="C1591" s="29"/>
      <c r="D1591" s="98"/>
      <c r="E1591" s="82"/>
      <c r="F1591" s="293"/>
      <c r="G1591" s="18"/>
      <c r="H1591" s="45"/>
    </row>
    <row r="1592" spans="1:11" ht="51">
      <c r="A1592" s="437"/>
      <c r="B1592" s="437">
        <f>B1590+1</f>
        <v>6</v>
      </c>
      <c r="C1592" s="283"/>
      <c r="D1592" s="367" t="s">
        <v>1035</v>
      </c>
      <c r="E1592" s="266" t="s">
        <v>3</v>
      </c>
      <c r="F1592" s="292">
        <v>12</v>
      </c>
      <c r="G1592" s="271"/>
      <c r="H1592" s="268">
        <f>F1592*G1592</f>
        <v>0</v>
      </c>
      <c r="I1592" s="320">
        <v>-2</v>
      </c>
      <c r="J1592" s="231">
        <f>F1592+I1592</f>
        <v>10</v>
      </c>
      <c r="K1592" s="240">
        <f>G1592*J1592</f>
        <v>0</v>
      </c>
    </row>
    <row r="1593" spans="1:11" ht="11.25" customHeight="1">
      <c r="C1593" s="29"/>
      <c r="D1593" s="97"/>
      <c r="E1593" s="82"/>
      <c r="F1593" s="293"/>
      <c r="G1593" s="18"/>
      <c r="H1593" s="45"/>
    </row>
    <row r="1594" spans="1:11">
      <c r="D1594" s="167" t="s">
        <v>436</v>
      </c>
      <c r="E1594" s="44"/>
      <c r="F1594" s="293"/>
      <c r="G1594" s="18"/>
      <c r="H1594" s="45"/>
    </row>
    <row r="1595" spans="1:11" ht="58.5" customHeight="1">
      <c r="B1595" s="13">
        <f>B1592+1</f>
        <v>7</v>
      </c>
      <c r="C1595" s="29"/>
      <c r="D1595" s="97" t="s">
        <v>439</v>
      </c>
      <c r="E1595" s="82" t="s">
        <v>3</v>
      </c>
      <c r="F1595" s="293">
        <v>3</v>
      </c>
      <c r="G1595" s="18"/>
      <c r="H1595" s="45">
        <f>F1595*G1595</f>
        <v>0</v>
      </c>
      <c r="I1595" s="320">
        <v>0</v>
      </c>
      <c r="J1595" s="231">
        <f>F1595+I1595</f>
        <v>3</v>
      </c>
      <c r="K1595" s="240">
        <f>G1595*J1595</f>
        <v>0</v>
      </c>
    </row>
    <row r="1596" spans="1:11">
      <c r="D1596" s="167"/>
      <c r="E1596" s="44"/>
      <c r="F1596" s="293"/>
      <c r="G1596" s="18"/>
      <c r="H1596" s="45"/>
    </row>
    <row r="1597" spans="1:11">
      <c r="B1597" s="13">
        <f>B1595+1</f>
        <v>8</v>
      </c>
      <c r="C1597" s="29"/>
      <c r="D1597" s="97" t="s">
        <v>438</v>
      </c>
      <c r="E1597" s="82" t="s">
        <v>3</v>
      </c>
      <c r="F1597" s="293">
        <v>2</v>
      </c>
      <c r="G1597" s="18"/>
      <c r="H1597" s="45">
        <f>F1597*G1597</f>
        <v>0</v>
      </c>
      <c r="I1597" s="320">
        <v>0</v>
      </c>
      <c r="J1597" s="231">
        <f>F1597+I1597</f>
        <v>2</v>
      </c>
      <c r="K1597" s="240">
        <f>G1597*J1597</f>
        <v>0</v>
      </c>
    </row>
    <row r="1598" spans="1:11">
      <c r="D1598" s="167"/>
      <c r="E1598" s="44"/>
      <c r="F1598" s="293"/>
      <c r="G1598" s="18"/>
      <c r="H1598" s="45"/>
    </row>
    <row r="1599" spans="1:11">
      <c r="D1599" s="167" t="s">
        <v>329</v>
      </c>
      <c r="E1599" s="44"/>
      <c r="F1599" s="293"/>
      <c r="G1599" s="18"/>
      <c r="H1599" s="45"/>
    </row>
    <row r="1600" spans="1:11" ht="38.25">
      <c r="B1600" s="13">
        <f>B1597+1</f>
        <v>9</v>
      </c>
      <c r="D1600" s="168" t="s">
        <v>440</v>
      </c>
      <c r="E1600" s="82" t="s">
        <v>3</v>
      </c>
      <c r="F1600" s="293">
        <v>1</v>
      </c>
      <c r="G1600" s="18"/>
      <c r="H1600" s="45">
        <f>F1600*G1600</f>
        <v>0</v>
      </c>
      <c r="I1600" s="320">
        <v>0</v>
      </c>
      <c r="J1600" s="231">
        <f>F1600+I1600</f>
        <v>1</v>
      </c>
      <c r="K1600" s="240">
        <f>G1600*J1600</f>
        <v>0</v>
      </c>
    </row>
    <row r="1601" spans="1:12">
      <c r="D1601" s="167"/>
      <c r="E1601" s="44"/>
      <c r="F1601" s="293"/>
      <c r="G1601" s="18"/>
      <c r="H1601" s="45"/>
    </row>
    <row r="1602" spans="1:12" ht="25.5">
      <c r="A1602" s="437"/>
      <c r="B1602" s="437">
        <f>B1600+1</f>
        <v>10</v>
      </c>
      <c r="C1602" s="437"/>
      <c r="D1602" s="450" t="s">
        <v>441</v>
      </c>
      <c r="E1602" s="266" t="s">
        <v>3</v>
      </c>
      <c r="F1602" s="292">
        <v>23</v>
      </c>
      <c r="G1602" s="271"/>
      <c r="H1602" s="268">
        <f>F1602*G1602</f>
        <v>0</v>
      </c>
      <c r="I1602" s="320">
        <v>-2</v>
      </c>
      <c r="J1602" s="231">
        <f>F1602+I1602</f>
        <v>21</v>
      </c>
      <c r="K1602" s="240">
        <f>G1602*J1602</f>
        <v>0</v>
      </c>
    </row>
    <row r="1603" spans="1:12">
      <c r="D1603" s="168"/>
      <c r="E1603" s="82"/>
      <c r="F1603" s="293"/>
      <c r="G1603" s="18"/>
      <c r="H1603" s="45"/>
    </row>
    <row r="1604" spans="1:12">
      <c r="A1604" s="437"/>
      <c r="B1604" s="437">
        <f>+B1602+1</f>
        <v>11</v>
      </c>
      <c r="C1604" s="283"/>
      <c r="D1604" s="265" t="s">
        <v>471</v>
      </c>
      <c r="E1604" s="266" t="s">
        <v>20</v>
      </c>
      <c r="F1604" s="292">
        <v>1300</v>
      </c>
      <c r="G1604" s="271"/>
      <c r="H1604" s="268">
        <f>F1604*G1604</f>
        <v>0</v>
      </c>
      <c r="I1604" s="320">
        <v>-150</v>
      </c>
      <c r="J1604" s="231">
        <f>F1604+I1604</f>
        <v>1150</v>
      </c>
      <c r="K1604" s="240">
        <f>G1604*J1604</f>
        <v>0</v>
      </c>
    </row>
    <row r="1605" spans="1:12">
      <c r="C1605" s="29"/>
      <c r="D1605" s="104"/>
      <c r="E1605" s="82"/>
      <c r="F1605" s="296"/>
      <c r="G1605" s="77"/>
      <c r="H1605" s="45"/>
    </row>
    <row r="1606" spans="1:12">
      <c r="A1606" s="437"/>
      <c r="B1606" s="437">
        <f>B1604+1</f>
        <v>12</v>
      </c>
      <c r="C1606" s="283"/>
      <c r="D1606" s="384" t="s">
        <v>54</v>
      </c>
      <c r="E1606" s="270" t="s">
        <v>20</v>
      </c>
      <c r="F1606" s="292">
        <v>1200</v>
      </c>
      <c r="G1606" s="271"/>
      <c r="H1606" s="268">
        <f>F1606*G1606</f>
        <v>0</v>
      </c>
      <c r="I1606" s="320">
        <v>-130</v>
      </c>
      <c r="J1606" s="231">
        <f>F1606+I1606</f>
        <v>1070</v>
      </c>
      <c r="K1606" s="240">
        <f>G1606*J1606</f>
        <v>0</v>
      </c>
    </row>
    <row r="1607" spans="1:12">
      <c r="C1607" s="29"/>
      <c r="D1607" s="166"/>
      <c r="E1607" s="82"/>
      <c r="F1607" s="296"/>
      <c r="G1607" s="77"/>
      <c r="H1607" s="83"/>
    </row>
    <row r="1608" spans="1:12">
      <c r="A1608" s="437"/>
      <c r="B1608" s="437">
        <f>+B1606+1</f>
        <v>13</v>
      </c>
      <c r="C1608" s="437"/>
      <c r="D1608" s="384" t="s">
        <v>365</v>
      </c>
      <c r="E1608" s="270" t="s">
        <v>3</v>
      </c>
      <c r="F1608" s="292">
        <v>23</v>
      </c>
      <c r="G1608" s="271"/>
      <c r="H1608" s="268">
        <f>F1608*G1608</f>
        <v>0</v>
      </c>
      <c r="I1608" s="320">
        <v>-2</v>
      </c>
      <c r="J1608" s="231">
        <f>F1608+I1608</f>
        <v>21</v>
      </c>
      <c r="K1608" s="240">
        <f>G1608*J1608</f>
        <v>0</v>
      </c>
    </row>
    <row r="1609" spans="1:12">
      <c r="D1609" s="166"/>
      <c r="E1609" s="82"/>
      <c r="F1609" s="296"/>
      <c r="G1609" s="77"/>
      <c r="H1609" s="83"/>
    </row>
    <row r="1610" spans="1:12" ht="25.5">
      <c r="A1610" s="47"/>
      <c r="B1610" s="47">
        <f>+B1608+1</f>
        <v>14</v>
      </c>
      <c r="C1610" s="47"/>
      <c r="D1610" s="51" t="s">
        <v>1178</v>
      </c>
      <c r="E1610" s="49" t="s">
        <v>7</v>
      </c>
      <c r="F1610" s="294">
        <v>1</v>
      </c>
      <c r="G1610" s="50"/>
      <c r="H1610" s="52">
        <f>F1610*G1610</f>
        <v>0</v>
      </c>
      <c r="I1610" s="320">
        <v>0</v>
      </c>
      <c r="J1610" s="231">
        <f>F1610+I1610</f>
        <v>1</v>
      </c>
      <c r="K1610" s="240">
        <f>G1610*J1610</f>
        <v>0</v>
      </c>
    </row>
    <row r="1611" spans="1:12">
      <c r="A1611" s="47"/>
      <c r="B1611" s="47"/>
      <c r="C1611" s="47"/>
      <c r="D1611" s="53"/>
      <c r="E1611" s="49"/>
      <c r="F1611" s="294"/>
      <c r="G1611" s="54"/>
      <c r="H1611" s="55"/>
    </row>
    <row r="1612" spans="1:12" ht="25.5">
      <c r="B1612" s="13">
        <f>+B1610+1</f>
        <v>15</v>
      </c>
      <c r="D1612" s="167" t="s">
        <v>366</v>
      </c>
      <c r="E1612" s="44" t="s">
        <v>7</v>
      </c>
      <c r="F1612" s="293">
        <v>1</v>
      </c>
      <c r="G1612" s="18"/>
      <c r="H1612" s="45">
        <f>F1612*G1612</f>
        <v>0</v>
      </c>
      <c r="I1612" s="320">
        <v>0</v>
      </c>
      <c r="J1612" s="231">
        <f>F1612+I1612</f>
        <v>1</v>
      </c>
      <c r="K1612" s="240">
        <f>G1612*J1612</f>
        <v>0</v>
      </c>
    </row>
    <row r="1613" spans="1:12">
      <c r="E1613" s="12"/>
      <c r="F1613" s="103"/>
      <c r="G1613" s="118"/>
      <c r="H1613" s="12"/>
    </row>
    <row r="1614" spans="1:12">
      <c r="D1614" s="167"/>
      <c r="E1614" s="44"/>
      <c r="F1614" s="293"/>
      <c r="G1614" s="18"/>
      <c r="H1614" s="45"/>
    </row>
    <row r="1615" spans="1:12" customFormat="1" ht="15.75" thickBot="1">
      <c r="A1615" s="13"/>
      <c r="B1615" s="13"/>
      <c r="C1615" s="13"/>
      <c r="D1615" s="135" t="s">
        <v>393</v>
      </c>
      <c r="E1615" s="136"/>
      <c r="F1615" s="302"/>
      <c r="G1615" s="138">
        <f>SUM(H1578:H1613)</f>
        <v>0</v>
      </c>
      <c r="H1615" s="137"/>
      <c r="I1615" s="325"/>
      <c r="J1615" s="244">
        <f>SUM(K1578:K1613)</f>
        <v>0</v>
      </c>
      <c r="K1615" s="242"/>
      <c r="L1615" s="19"/>
    </row>
    <row r="1616" spans="1:12" customFormat="1" ht="15.75" thickTop="1">
      <c r="A1616" s="13"/>
      <c r="B1616" s="13"/>
      <c r="C1616" s="13"/>
      <c r="D1616" s="167"/>
      <c r="E1616" s="44"/>
      <c r="F1616" s="293"/>
      <c r="G1616" s="18"/>
      <c r="H1616" s="45"/>
      <c r="I1616" s="321"/>
      <c r="J1616" s="231"/>
      <c r="K1616" s="242"/>
      <c r="L1616" s="19"/>
    </row>
    <row r="1617" spans="1:12" ht="13.5" thickBot="1">
      <c r="D1617" s="56" t="s">
        <v>106</v>
      </c>
      <c r="E1617" s="57"/>
      <c r="F1617" s="295"/>
      <c r="G1617" s="130"/>
      <c r="H1617" s="151">
        <f>SUM(H1542:H1615)</f>
        <v>0</v>
      </c>
      <c r="I1617" s="324"/>
      <c r="J1617" s="234"/>
      <c r="K1617" s="227">
        <f>SUM(K1542:K1615)</f>
        <v>0</v>
      </c>
      <c r="L1617" s="71"/>
    </row>
    <row r="1618" spans="1:12" ht="13.5" thickTop="1">
      <c r="D1618" s="25"/>
      <c r="E1618" s="140"/>
      <c r="F1618" s="288"/>
      <c r="G1618" s="141"/>
      <c r="H1618" s="78"/>
    </row>
    <row r="1619" spans="1:12">
      <c r="A1619" s="12"/>
      <c r="D1619" s="25"/>
      <c r="E1619" s="140"/>
      <c r="F1619" s="288"/>
      <c r="G1619" s="141"/>
      <c r="H1619" s="78"/>
    </row>
    <row r="1620" spans="1:12">
      <c r="A1620" s="13" t="s">
        <v>158</v>
      </c>
      <c r="D1620" s="75" t="s">
        <v>103</v>
      </c>
      <c r="E1620" s="76"/>
      <c r="F1620" s="165"/>
      <c r="G1620" s="77"/>
      <c r="H1620" s="78"/>
    </row>
    <row r="1621" spans="1:12">
      <c r="D1621" s="75"/>
      <c r="E1621" s="76"/>
      <c r="F1621" s="165"/>
      <c r="G1621" s="77"/>
      <c r="H1621" s="78"/>
    </row>
    <row r="1622" spans="1:12">
      <c r="D1622" s="98" t="s">
        <v>53</v>
      </c>
      <c r="E1622" s="76"/>
      <c r="F1622" s="165"/>
      <c r="G1622" s="77"/>
      <c r="H1622" s="78"/>
    </row>
    <row r="1623" spans="1:12">
      <c r="D1623" s="98"/>
      <c r="E1623" s="76"/>
      <c r="F1623" s="165"/>
      <c r="G1623" s="77"/>
      <c r="H1623" s="78"/>
    </row>
    <row r="1624" spans="1:12">
      <c r="D1624" s="98" t="s">
        <v>442</v>
      </c>
      <c r="E1624" s="76"/>
      <c r="F1624" s="165"/>
      <c r="G1624" s="77"/>
      <c r="H1624" s="78"/>
    </row>
    <row r="1625" spans="1:12" ht="140.44999999999999" customHeight="1">
      <c r="A1625" s="12"/>
      <c r="B1625" s="13">
        <v>1</v>
      </c>
      <c r="D1625" s="48" t="s">
        <v>448</v>
      </c>
      <c r="E1625" s="44" t="s">
        <v>3</v>
      </c>
      <c r="F1625" s="293">
        <v>1</v>
      </c>
      <c r="G1625" s="18"/>
      <c r="H1625" s="45">
        <f>F1625*G1625</f>
        <v>0</v>
      </c>
      <c r="I1625" s="320">
        <v>0</v>
      </c>
      <c r="J1625" s="231">
        <f>F1625+I1625</f>
        <v>1</v>
      </c>
      <c r="K1625" s="240">
        <f>G1625*J1625</f>
        <v>0</v>
      </c>
    </row>
    <row r="1626" spans="1:12">
      <c r="A1626" s="12"/>
      <c r="D1626" s="104"/>
      <c r="E1626" s="82"/>
      <c r="F1626" s="296"/>
      <c r="G1626" s="77"/>
      <c r="H1626" s="45"/>
    </row>
    <row r="1627" spans="1:12" ht="51">
      <c r="A1627" s="12"/>
      <c r="B1627" s="13">
        <v>2</v>
      </c>
      <c r="D1627" s="60" t="s">
        <v>449</v>
      </c>
      <c r="E1627" s="44" t="s">
        <v>3</v>
      </c>
      <c r="F1627" s="293">
        <v>1</v>
      </c>
      <c r="G1627" s="18"/>
      <c r="H1627" s="45">
        <f>F1627*G1627</f>
        <v>0</v>
      </c>
      <c r="I1627" s="320">
        <v>0</v>
      </c>
      <c r="J1627" s="231">
        <f>F1627+I1627</f>
        <v>1</v>
      </c>
      <c r="K1627" s="240">
        <f>G1627*J1627</f>
        <v>0</v>
      </c>
    </row>
    <row r="1628" spans="1:12">
      <c r="A1628" s="12"/>
      <c r="D1628" s="60"/>
      <c r="E1628" s="44"/>
      <c r="F1628" s="293"/>
      <c r="G1628" s="18"/>
      <c r="H1628" s="45"/>
    </row>
    <row r="1629" spans="1:12" ht="38.25">
      <c r="A1629" s="12"/>
      <c r="B1629" s="13">
        <f>+B1627+1</f>
        <v>3</v>
      </c>
      <c r="D1629" s="60" t="s">
        <v>450</v>
      </c>
      <c r="E1629" s="44" t="s">
        <v>3</v>
      </c>
      <c r="F1629" s="293">
        <v>2</v>
      </c>
      <c r="G1629" s="18"/>
      <c r="H1629" s="45">
        <f>F1629*G1629</f>
        <v>0</v>
      </c>
      <c r="I1629" s="320">
        <v>0</v>
      </c>
      <c r="J1629" s="231">
        <f>F1629+I1629</f>
        <v>2</v>
      </c>
      <c r="K1629" s="240">
        <f>G1629*J1629</f>
        <v>0</v>
      </c>
    </row>
    <row r="1630" spans="1:12">
      <c r="A1630" s="12"/>
      <c r="D1630" s="60"/>
      <c r="E1630" s="44"/>
      <c r="F1630" s="293"/>
      <c r="G1630" s="18"/>
      <c r="H1630" s="45"/>
    </row>
    <row r="1631" spans="1:12" ht="25.5">
      <c r="A1631" s="12"/>
      <c r="B1631" s="13">
        <f>+B1629+1</f>
        <v>4</v>
      </c>
      <c r="D1631" s="60" t="s">
        <v>443</v>
      </c>
      <c r="E1631" s="44" t="s">
        <v>3</v>
      </c>
      <c r="F1631" s="293">
        <v>2</v>
      </c>
      <c r="G1631" s="18"/>
      <c r="H1631" s="45">
        <f>F1631*G1631</f>
        <v>0</v>
      </c>
      <c r="I1631" s="320">
        <v>0</v>
      </c>
      <c r="J1631" s="231">
        <f>F1631+I1631</f>
        <v>2</v>
      </c>
      <c r="K1631" s="240">
        <f>G1631*J1631</f>
        <v>0</v>
      </c>
    </row>
    <row r="1632" spans="1:12">
      <c r="A1632" s="12"/>
      <c r="D1632" s="60"/>
      <c r="E1632" s="44"/>
      <c r="F1632" s="293"/>
      <c r="G1632" s="18"/>
      <c r="H1632" s="45"/>
    </row>
    <row r="1633" spans="1:11" ht="89.25">
      <c r="A1633" s="12"/>
      <c r="B1633" s="13">
        <v>5</v>
      </c>
      <c r="D1633" s="60" t="s">
        <v>451</v>
      </c>
      <c r="E1633" s="44" t="s">
        <v>3</v>
      </c>
      <c r="F1633" s="293">
        <v>1</v>
      </c>
      <c r="G1633" s="18"/>
      <c r="H1633" s="45">
        <f>F1633*G1633</f>
        <v>0</v>
      </c>
      <c r="I1633" s="320">
        <v>0</v>
      </c>
      <c r="J1633" s="231">
        <f>F1633+I1633</f>
        <v>1</v>
      </c>
      <c r="K1633" s="240">
        <f>G1633*J1633</f>
        <v>0</v>
      </c>
    </row>
    <row r="1634" spans="1:11">
      <c r="A1634" s="12"/>
      <c r="D1634" s="60"/>
      <c r="E1634" s="44"/>
      <c r="F1634" s="293"/>
      <c r="G1634" s="18"/>
      <c r="H1634" s="45"/>
    </row>
    <row r="1635" spans="1:11" ht="127.5">
      <c r="A1635" s="12"/>
      <c r="B1635" s="13">
        <f>B1633+1</f>
        <v>6</v>
      </c>
      <c r="D1635" s="60" t="s">
        <v>452</v>
      </c>
      <c r="E1635" s="44" t="s">
        <v>3</v>
      </c>
      <c r="F1635" s="293">
        <v>2</v>
      </c>
      <c r="G1635" s="18"/>
      <c r="H1635" s="45">
        <f>F1635*G1635</f>
        <v>0</v>
      </c>
      <c r="I1635" s="320">
        <v>0</v>
      </c>
      <c r="J1635" s="231">
        <f>F1635+I1635</f>
        <v>2</v>
      </c>
      <c r="K1635" s="240">
        <f>G1635*J1635</f>
        <v>0</v>
      </c>
    </row>
    <row r="1636" spans="1:11">
      <c r="A1636" s="12"/>
      <c r="D1636" s="60"/>
      <c r="E1636" s="44"/>
      <c r="F1636" s="293"/>
      <c r="G1636" s="18"/>
      <c r="H1636" s="45"/>
    </row>
    <row r="1637" spans="1:11" ht="25.5">
      <c r="B1637" s="13">
        <f>+B1635+1</f>
        <v>7</v>
      </c>
      <c r="D1637" s="60" t="s">
        <v>453</v>
      </c>
      <c r="E1637" s="44" t="s">
        <v>3</v>
      </c>
      <c r="F1637" s="293">
        <v>1</v>
      </c>
      <c r="G1637" s="18"/>
      <c r="H1637" s="45">
        <f>F1637*G1637</f>
        <v>0</v>
      </c>
      <c r="I1637" s="320">
        <v>0</v>
      </c>
      <c r="J1637" s="231">
        <f>F1637+I1637</f>
        <v>1</v>
      </c>
      <c r="K1637" s="240">
        <f>G1637*J1637</f>
        <v>0</v>
      </c>
    </row>
    <row r="1638" spans="1:11">
      <c r="D1638" s="60"/>
    </row>
    <row r="1639" spans="1:11" ht="25.5">
      <c r="B1639" s="13">
        <f>+B1637+1</f>
        <v>8</v>
      </c>
      <c r="D1639" s="60" t="s">
        <v>405</v>
      </c>
      <c r="E1639" s="44" t="s">
        <v>3</v>
      </c>
      <c r="F1639" s="293">
        <v>2</v>
      </c>
      <c r="G1639" s="18"/>
      <c r="H1639" s="45">
        <f>F1639*G1639</f>
        <v>0</v>
      </c>
      <c r="I1639" s="320">
        <v>0</v>
      </c>
      <c r="J1639" s="231">
        <f>F1639+I1639</f>
        <v>2</v>
      </c>
      <c r="K1639" s="240">
        <f>G1639*J1639</f>
        <v>0</v>
      </c>
    </row>
    <row r="1640" spans="1:11">
      <c r="D1640" s="60"/>
      <c r="E1640" s="44"/>
      <c r="F1640" s="293"/>
      <c r="G1640" s="18"/>
      <c r="H1640" s="45"/>
    </row>
    <row r="1641" spans="1:11">
      <c r="A1641" s="12"/>
      <c r="D1641" s="60" t="s">
        <v>444</v>
      </c>
    </row>
    <row r="1642" spans="1:11" ht="63.75">
      <c r="A1642" s="437"/>
      <c r="B1642" s="437">
        <f>+B1639+1</f>
        <v>9</v>
      </c>
      <c r="C1642" s="437"/>
      <c r="D1642" s="406" t="s">
        <v>454</v>
      </c>
      <c r="E1642" s="270" t="s">
        <v>3</v>
      </c>
      <c r="F1642" s="292">
        <v>4</v>
      </c>
      <c r="G1642" s="271"/>
      <c r="H1642" s="268">
        <f>F1642*G1642</f>
        <v>0</v>
      </c>
      <c r="I1642" s="320">
        <v>-2</v>
      </c>
      <c r="J1642" s="231">
        <f>F1642+I1642</f>
        <v>2</v>
      </c>
      <c r="K1642" s="240">
        <f>G1642*J1642</f>
        <v>0</v>
      </c>
    </row>
    <row r="1643" spans="1:11">
      <c r="D1643" s="60"/>
      <c r="E1643" s="44"/>
      <c r="F1643" s="293"/>
      <c r="G1643" s="18"/>
      <c r="H1643" s="45"/>
    </row>
    <row r="1644" spans="1:11">
      <c r="A1644" s="12"/>
      <c r="D1644" s="60" t="s">
        <v>445</v>
      </c>
    </row>
    <row r="1645" spans="1:11" ht="127.5">
      <c r="B1645" s="13">
        <f>+B1642+1</f>
        <v>10</v>
      </c>
      <c r="D1645" s="60" t="s">
        <v>455</v>
      </c>
      <c r="E1645" s="44" t="s">
        <v>3</v>
      </c>
      <c r="F1645" s="293">
        <v>1</v>
      </c>
      <c r="G1645" s="18"/>
      <c r="H1645" s="45">
        <f>F1645*G1645</f>
        <v>0</v>
      </c>
      <c r="I1645" s="320">
        <v>0</v>
      </c>
      <c r="J1645" s="231">
        <f>F1645+I1645</f>
        <v>1</v>
      </c>
      <c r="K1645" s="240">
        <f>G1645*J1645</f>
        <v>0</v>
      </c>
    </row>
    <row r="1646" spans="1:11">
      <c r="D1646" s="60"/>
      <c r="E1646" s="44"/>
      <c r="F1646" s="293"/>
      <c r="G1646" s="18"/>
      <c r="H1646" s="45"/>
    </row>
    <row r="1647" spans="1:11">
      <c r="D1647" s="60" t="s">
        <v>446</v>
      </c>
    </row>
    <row r="1648" spans="1:11" ht="102">
      <c r="A1648" s="437"/>
      <c r="B1648" s="437">
        <f>+B1645+1</f>
        <v>11</v>
      </c>
      <c r="C1648" s="437"/>
      <c r="D1648" s="269" t="s">
        <v>1036</v>
      </c>
      <c r="E1648" s="270" t="s">
        <v>3</v>
      </c>
      <c r="F1648" s="292">
        <v>28</v>
      </c>
      <c r="G1648" s="271"/>
      <c r="H1648" s="268">
        <f>F1648*G1648</f>
        <v>0</v>
      </c>
      <c r="I1648" s="320">
        <v>-3</v>
      </c>
      <c r="J1648" s="231">
        <f>F1648+I1648</f>
        <v>25</v>
      </c>
      <c r="K1648" s="240">
        <f>G1648*J1648</f>
        <v>0</v>
      </c>
    </row>
    <row r="1649" spans="1:11">
      <c r="D1649" s="60"/>
    </row>
    <row r="1650" spans="1:11" ht="63.75">
      <c r="B1650" s="13">
        <f>+B1648+1</f>
        <v>12</v>
      </c>
      <c r="D1650" s="60" t="s">
        <v>1037</v>
      </c>
      <c r="E1650" s="44" t="s">
        <v>3</v>
      </c>
      <c r="F1650" s="293">
        <v>2.8</v>
      </c>
      <c r="G1650" s="18"/>
      <c r="H1650" s="45">
        <f>F1650*G1650</f>
        <v>0</v>
      </c>
      <c r="I1650" s="320">
        <v>0</v>
      </c>
      <c r="J1650" s="231">
        <f>F1650+I1650</f>
        <v>2.8</v>
      </c>
      <c r="K1650" s="240">
        <f>G1650*J1650</f>
        <v>0</v>
      </c>
    </row>
    <row r="1651" spans="1:11">
      <c r="D1651" s="60"/>
      <c r="E1651" s="44"/>
      <c r="F1651" s="293"/>
      <c r="G1651" s="18"/>
      <c r="H1651" s="45"/>
    </row>
    <row r="1652" spans="1:11">
      <c r="D1652" s="60" t="s">
        <v>447</v>
      </c>
      <c r="E1652" s="44"/>
      <c r="F1652" s="293"/>
      <c r="G1652" s="18"/>
      <c r="H1652" s="45"/>
    </row>
    <row r="1653" spans="1:11" ht="51">
      <c r="A1653" s="437"/>
      <c r="B1653" s="437">
        <f>+B1650+1</f>
        <v>13</v>
      </c>
      <c r="C1653" s="437"/>
      <c r="D1653" s="269" t="s">
        <v>1038</v>
      </c>
      <c r="E1653" s="270" t="s">
        <v>3</v>
      </c>
      <c r="F1653" s="292">
        <v>4</v>
      </c>
      <c r="G1653" s="271"/>
      <c r="H1653" s="268">
        <f>F1653*G1653</f>
        <v>0</v>
      </c>
      <c r="I1653" s="320">
        <v>-1</v>
      </c>
      <c r="J1653" s="231">
        <f>F1653+I1653</f>
        <v>3</v>
      </c>
      <c r="K1653" s="240">
        <f>G1653*J1653</f>
        <v>0</v>
      </c>
    </row>
    <row r="1654" spans="1:11" ht="18">
      <c r="D1654" s="169"/>
      <c r="E1654" s="44"/>
      <c r="F1654" s="293"/>
      <c r="G1654" s="18"/>
      <c r="H1654" s="45"/>
    </row>
    <row r="1655" spans="1:11">
      <c r="D1655" s="60" t="s">
        <v>329</v>
      </c>
      <c r="E1655" s="44"/>
      <c r="F1655" s="293"/>
      <c r="G1655" s="18"/>
      <c r="H1655" s="45"/>
    </row>
    <row r="1656" spans="1:11" ht="25.5">
      <c r="B1656" s="13">
        <f>B1653+1</f>
        <v>14</v>
      </c>
      <c r="D1656" s="60" t="s">
        <v>456</v>
      </c>
      <c r="E1656" s="44" t="s">
        <v>3</v>
      </c>
      <c r="F1656" s="293">
        <v>1</v>
      </c>
      <c r="G1656" s="18"/>
      <c r="H1656" s="45">
        <f>F1656*G1656</f>
        <v>0</v>
      </c>
      <c r="I1656" s="320">
        <v>0</v>
      </c>
      <c r="J1656" s="231">
        <f>F1656+I1656</f>
        <v>1</v>
      </c>
      <c r="K1656" s="240">
        <f>G1656*J1656</f>
        <v>0</v>
      </c>
    </row>
    <row r="1657" spans="1:11">
      <c r="D1657" s="60"/>
      <c r="E1657" s="44"/>
      <c r="F1657" s="293"/>
      <c r="G1657" s="18"/>
      <c r="H1657" s="45"/>
    </row>
    <row r="1658" spans="1:11" ht="25.5">
      <c r="A1658" s="437"/>
      <c r="B1658" s="437">
        <f>B1656+1</f>
        <v>15</v>
      </c>
      <c r="C1658" s="437"/>
      <c r="D1658" s="269" t="s">
        <v>457</v>
      </c>
      <c r="E1658" s="270" t="s">
        <v>3</v>
      </c>
      <c r="F1658" s="292">
        <v>28</v>
      </c>
      <c r="G1658" s="271"/>
      <c r="H1658" s="268">
        <f>F1658*G1658</f>
        <v>0</v>
      </c>
      <c r="I1658" s="320">
        <v>-6</v>
      </c>
      <c r="J1658" s="231">
        <f>F1658+I1658</f>
        <v>22</v>
      </c>
      <c r="K1658" s="240">
        <f>G1658*J1658</f>
        <v>0</v>
      </c>
    </row>
    <row r="1659" spans="1:11">
      <c r="D1659" s="60"/>
      <c r="E1659" s="44"/>
      <c r="F1659" s="293"/>
      <c r="G1659" s="18"/>
      <c r="H1659" s="45"/>
    </row>
    <row r="1660" spans="1:11">
      <c r="B1660" s="13">
        <f>B1658+1</f>
        <v>16</v>
      </c>
      <c r="D1660" s="60" t="s">
        <v>104</v>
      </c>
      <c r="E1660" s="44" t="s">
        <v>3</v>
      </c>
      <c r="F1660" s="293">
        <v>1</v>
      </c>
      <c r="G1660" s="18"/>
      <c r="H1660" s="45">
        <f>F1660*G1660</f>
        <v>0</v>
      </c>
      <c r="I1660" s="320">
        <v>0</v>
      </c>
      <c r="J1660" s="231">
        <f>F1660+I1660</f>
        <v>1</v>
      </c>
      <c r="K1660" s="240">
        <f>G1660*J1660</f>
        <v>0</v>
      </c>
    </row>
    <row r="1661" spans="1:11">
      <c r="D1661" s="60"/>
      <c r="E1661" s="44"/>
      <c r="F1661" s="293"/>
      <c r="G1661" s="18"/>
      <c r="H1661" s="45"/>
    </row>
    <row r="1662" spans="1:11" ht="25.5">
      <c r="A1662" s="437"/>
      <c r="B1662" s="437">
        <f>+B1660+1</f>
        <v>17</v>
      </c>
      <c r="C1662" s="437"/>
      <c r="D1662" s="269" t="s">
        <v>105</v>
      </c>
      <c r="E1662" s="270" t="s">
        <v>3</v>
      </c>
      <c r="F1662" s="292">
        <v>16</v>
      </c>
      <c r="G1662" s="271"/>
      <c r="H1662" s="268">
        <f>F1662*G1662</f>
        <v>0</v>
      </c>
      <c r="I1662" s="320">
        <v>-3</v>
      </c>
      <c r="J1662" s="231">
        <f>F1662+I1662</f>
        <v>13</v>
      </c>
      <c r="K1662" s="240">
        <f>G1662*J1662</f>
        <v>0</v>
      </c>
    </row>
    <row r="1663" spans="1:11">
      <c r="D1663" s="60"/>
      <c r="E1663" s="44"/>
      <c r="F1663" s="293"/>
      <c r="G1663" s="18"/>
      <c r="H1663" s="45"/>
    </row>
    <row r="1664" spans="1:11">
      <c r="A1664" s="437"/>
      <c r="B1664" s="437">
        <f>+B1662+1</f>
        <v>18</v>
      </c>
      <c r="C1664" s="437"/>
      <c r="D1664" s="417" t="s">
        <v>82</v>
      </c>
      <c r="E1664" s="266" t="s">
        <v>20</v>
      </c>
      <c r="F1664" s="308">
        <v>200</v>
      </c>
      <c r="G1664" s="267"/>
      <c r="H1664" s="268">
        <f>F1664*G1664</f>
        <v>0</v>
      </c>
      <c r="I1664" s="320">
        <v>-40</v>
      </c>
      <c r="J1664" s="231">
        <f>F1664+I1664</f>
        <v>160</v>
      </c>
      <c r="K1664" s="240">
        <f>G1664*J1664</f>
        <v>0</v>
      </c>
    </row>
    <row r="1665" spans="1:12">
      <c r="D1665" s="60"/>
      <c r="E1665" s="44"/>
      <c r="F1665" s="293"/>
      <c r="G1665" s="18"/>
      <c r="H1665" s="45"/>
    </row>
    <row r="1666" spans="1:12" ht="25.5">
      <c r="A1666" s="437"/>
      <c r="B1666" s="437">
        <f>+B1664+1</f>
        <v>19</v>
      </c>
      <c r="C1666" s="437"/>
      <c r="D1666" s="384" t="s">
        <v>108</v>
      </c>
      <c r="E1666" s="266" t="s">
        <v>20</v>
      </c>
      <c r="F1666" s="308">
        <v>2000</v>
      </c>
      <c r="G1666" s="267"/>
      <c r="H1666" s="268">
        <f>F1666*G1666</f>
        <v>0</v>
      </c>
      <c r="I1666" s="320">
        <v>-200</v>
      </c>
      <c r="J1666" s="231">
        <f>F1666+I1666</f>
        <v>1800</v>
      </c>
      <c r="K1666" s="240">
        <f>G1666*J1666</f>
        <v>0</v>
      </c>
    </row>
    <row r="1667" spans="1:12">
      <c r="D1667" s="60"/>
      <c r="E1667" s="44"/>
      <c r="F1667" s="293"/>
      <c r="G1667" s="18"/>
      <c r="H1667" s="45"/>
    </row>
    <row r="1668" spans="1:12" ht="25.5">
      <c r="B1668" s="13">
        <f>+B1666+1</f>
        <v>20</v>
      </c>
      <c r="D1668" s="167" t="s">
        <v>472</v>
      </c>
      <c r="E1668" s="44" t="s">
        <v>20</v>
      </c>
      <c r="F1668" s="293">
        <v>30</v>
      </c>
      <c r="G1668" s="18"/>
      <c r="H1668" s="45">
        <f>F1668*G1668</f>
        <v>0</v>
      </c>
      <c r="I1668" s="320">
        <v>0</v>
      </c>
      <c r="J1668" s="231">
        <f>F1668+I1668</f>
        <v>30</v>
      </c>
      <c r="K1668" s="240">
        <f>G1668*J1668</f>
        <v>0</v>
      </c>
    </row>
    <row r="1669" spans="1:12">
      <c r="D1669" s="60"/>
      <c r="E1669" s="44"/>
      <c r="F1669" s="293"/>
      <c r="G1669" s="18"/>
      <c r="H1669" s="45"/>
    </row>
    <row r="1670" spans="1:12">
      <c r="A1670" s="437"/>
      <c r="B1670" s="437">
        <f>+B1668+1</f>
        <v>21</v>
      </c>
      <c r="C1670" s="437"/>
      <c r="D1670" s="269" t="s">
        <v>55</v>
      </c>
      <c r="E1670" s="270" t="s">
        <v>20</v>
      </c>
      <c r="F1670" s="292">
        <v>1800</v>
      </c>
      <c r="G1670" s="271"/>
      <c r="H1670" s="268">
        <f>F1670*G1670</f>
        <v>0</v>
      </c>
      <c r="I1670" s="320">
        <v>-180</v>
      </c>
      <c r="J1670" s="231">
        <f>F1670+I1670</f>
        <v>1620</v>
      </c>
      <c r="K1670" s="240">
        <f>G1670*J1670</f>
        <v>0</v>
      </c>
    </row>
    <row r="1671" spans="1:12">
      <c r="A1671" s="12"/>
      <c r="D1671" s="167"/>
      <c r="E1671" s="44"/>
      <c r="F1671" s="293"/>
      <c r="G1671" s="18"/>
      <c r="H1671" s="45"/>
    </row>
    <row r="1672" spans="1:12" ht="25.5">
      <c r="A1672" s="47"/>
      <c r="B1672" s="47">
        <f>+B1670+1</f>
        <v>22</v>
      </c>
      <c r="C1672" s="47"/>
      <c r="D1672" s="51" t="s">
        <v>1178</v>
      </c>
      <c r="E1672" s="49" t="s">
        <v>7</v>
      </c>
      <c r="F1672" s="294">
        <v>1</v>
      </c>
      <c r="G1672" s="50"/>
      <c r="H1672" s="52">
        <f>F1672*G1672</f>
        <v>0</v>
      </c>
      <c r="I1672" s="320">
        <v>0</v>
      </c>
      <c r="J1672" s="231">
        <f>F1672+I1672</f>
        <v>1</v>
      </c>
      <c r="K1672" s="240">
        <f>G1672*J1672</f>
        <v>0</v>
      </c>
    </row>
    <row r="1673" spans="1:12">
      <c r="A1673" s="47"/>
      <c r="B1673" s="47"/>
      <c r="C1673" s="47"/>
      <c r="D1673" s="53"/>
      <c r="E1673" s="49"/>
      <c r="F1673" s="294"/>
      <c r="G1673" s="54"/>
      <c r="H1673" s="55"/>
    </row>
    <row r="1674" spans="1:12">
      <c r="D1674" s="166"/>
      <c r="E1674" s="82"/>
      <c r="F1674" s="296"/>
      <c r="G1674" s="77"/>
      <c r="H1674" s="83"/>
    </row>
    <row r="1675" spans="1:12" ht="13.5" thickBot="1">
      <c r="D1675" s="56" t="s">
        <v>121</v>
      </c>
      <c r="E1675" s="57"/>
      <c r="F1675" s="295"/>
      <c r="G1675" s="130"/>
      <c r="H1675" s="151">
        <f>SUM(H1621:H1673)</f>
        <v>0</v>
      </c>
      <c r="I1675" s="245"/>
      <c r="J1675" s="245"/>
      <c r="K1675" s="227">
        <f>SUM(K1621:K1673)</f>
        <v>0</v>
      </c>
      <c r="L1675" s="71"/>
    </row>
    <row r="1676" spans="1:12" ht="13.5" thickTop="1">
      <c r="A1676" s="12"/>
      <c r="D1676" s="25"/>
      <c r="E1676" s="140"/>
      <c r="F1676" s="288"/>
      <c r="G1676" s="141"/>
      <c r="H1676" s="78"/>
    </row>
    <row r="1677" spans="1:12" ht="15">
      <c r="A1677" s="437" t="s">
        <v>159</v>
      </c>
      <c r="B1677" s="430"/>
      <c r="C1677" s="430"/>
      <c r="D1677" s="249" t="s">
        <v>818</v>
      </c>
      <c r="E1677" s="250"/>
      <c r="F1677" s="305"/>
      <c r="G1677" s="251"/>
      <c r="H1677" s="252"/>
    </row>
    <row r="1678" spans="1:12" customFormat="1" ht="15">
      <c r="A1678" s="437"/>
      <c r="B1678" s="430"/>
      <c r="C1678" s="430"/>
      <c r="D1678" s="249"/>
      <c r="E1678" s="250"/>
      <c r="F1678" s="305"/>
      <c r="G1678" s="251"/>
      <c r="H1678" s="252"/>
      <c r="I1678" s="321"/>
      <c r="J1678" s="231"/>
      <c r="K1678" s="242"/>
      <c r="L1678" s="19"/>
    </row>
    <row r="1679" spans="1:12" customFormat="1" ht="15">
      <c r="A1679" s="437"/>
      <c r="B1679" s="430"/>
      <c r="C1679" s="430"/>
      <c r="D1679" s="253" t="s">
        <v>53</v>
      </c>
      <c r="E1679" s="250"/>
      <c r="F1679" s="305"/>
      <c r="G1679" s="251"/>
      <c r="H1679" s="252"/>
      <c r="I1679" s="321"/>
      <c r="J1679" s="231"/>
      <c r="K1679" s="242"/>
      <c r="L1679" s="19"/>
    </row>
    <row r="1680" spans="1:12" ht="15">
      <c r="A1680" s="437"/>
      <c r="B1680" s="430"/>
      <c r="C1680" s="430"/>
      <c r="D1680" s="253"/>
      <c r="E1680" s="250"/>
      <c r="F1680" s="305"/>
      <c r="G1680" s="251"/>
      <c r="H1680" s="252"/>
    </row>
    <row r="1681" spans="1:11" ht="51">
      <c r="A1681" s="437"/>
      <c r="B1681" s="430">
        <v>1</v>
      </c>
      <c r="C1681" s="430"/>
      <c r="D1681" s="254" t="s">
        <v>823</v>
      </c>
      <c r="E1681" s="255"/>
      <c r="F1681" s="306"/>
      <c r="G1681" s="251"/>
      <c r="H1681" s="256"/>
    </row>
    <row r="1682" spans="1:11" ht="15">
      <c r="A1682" s="437"/>
      <c r="B1682" s="430"/>
      <c r="C1682" s="430"/>
      <c r="D1682" s="257"/>
      <c r="E1682" s="255"/>
      <c r="F1682" s="306"/>
      <c r="G1682" s="251"/>
      <c r="H1682" s="258"/>
    </row>
    <row r="1683" spans="1:11" ht="15">
      <c r="A1683" s="437"/>
      <c r="B1683" s="430">
        <f>+B1681+1</f>
        <v>2</v>
      </c>
      <c r="C1683" s="430"/>
      <c r="D1683" s="259" t="s">
        <v>820</v>
      </c>
      <c r="E1683" s="260" t="s">
        <v>3</v>
      </c>
      <c r="F1683" s="307">
        <v>51</v>
      </c>
      <c r="G1683" s="261"/>
      <c r="H1683" s="256">
        <f>F1683*G1683</f>
        <v>0</v>
      </c>
      <c r="I1683" s="320">
        <v>-51</v>
      </c>
      <c r="J1683" s="231">
        <f>F1683+I1683</f>
        <v>0</v>
      </c>
      <c r="K1683" s="240">
        <f>G1683*J1683</f>
        <v>0</v>
      </c>
    </row>
    <row r="1684" spans="1:11" ht="15">
      <c r="A1684" s="437"/>
      <c r="B1684" s="430"/>
      <c r="C1684" s="430"/>
      <c r="D1684" s="262"/>
      <c r="E1684" s="260"/>
      <c r="F1684" s="307"/>
      <c r="G1684" s="261"/>
      <c r="H1684" s="256"/>
      <c r="I1684" s="320"/>
      <c r="K1684" s="240"/>
    </row>
    <row r="1685" spans="1:11" ht="15">
      <c r="A1685" s="437"/>
      <c r="B1685" s="430">
        <f>+B1683+1</f>
        <v>3</v>
      </c>
      <c r="C1685" s="430"/>
      <c r="D1685" s="263" t="s">
        <v>501</v>
      </c>
      <c r="E1685" s="255" t="s">
        <v>20</v>
      </c>
      <c r="F1685" s="306">
        <v>250</v>
      </c>
      <c r="G1685" s="251"/>
      <c r="H1685" s="256">
        <f>F1685*G1685</f>
        <v>0</v>
      </c>
      <c r="I1685" s="320">
        <v>-250</v>
      </c>
      <c r="J1685" s="231">
        <f>F1685+I1685</f>
        <v>0</v>
      </c>
      <c r="K1685" s="240">
        <f>G1685*J1685</f>
        <v>0</v>
      </c>
    </row>
    <row r="1686" spans="1:11" ht="15">
      <c r="A1686" s="437"/>
      <c r="B1686" s="430"/>
      <c r="C1686" s="430"/>
      <c r="D1686" s="264"/>
      <c r="E1686" s="260"/>
      <c r="F1686" s="305"/>
      <c r="G1686" s="261"/>
      <c r="H1686" s="252"/>
      <c r="I1686" s="320"/>
      <c r="K1686" s="240"/>
    </row>
    <row r="1687" spans="1:11" ht="15">
      <c r="A1687" s="437"/>
      <c r="B1687" s="430">
        <f>+B1685+1</f>
        <v>4</v>
      </c>
      <c r="C1687" s="430"/>
      <c r="D1687" s="263" t="s">
        <v>502</v>
      </c>
      <c r="E1687" s="255" t="s">
        <v>20</v>
      </c>
      <c r="F1687" s="306">
        <v>300</v>
      </c>
      <c r="G1687" s="251"/>
      <c r="H1687" s="256">
        <f>F1687*G1687</f>
        <v>0</v>
      </c>
      <c r="I1687" s="320">
        <v>-300</v>
      </c>
      <c r="J1687" s="231">
        <f>F1687+I1687</f>
        <v>0</v>
      </c>
      <c r="K1687" s="240">
        <f>G1687*J1687</f>
        <v>0</v>
      </c>
    </row>
    <row r="1688" spans="1:11" ht="15">
      <c r="A1688" s="437"/>
      <c r="B1688" s="430"/>
      <c r="C1688" s="430"/>
      <c r="D1688" s="262"/>
      <c r="E1688" s="260"/>
      <c r="F1688" s="305"/>
      <c r="G1688" s="261"/>
      <c r="H1688" s="252"/>
    </row>
    <row r="1689" spans="1:11" ht="25.5">
      <c r="A1689" s="437"/>
      <c r="B1689" s="430">
        <f>+B1687+1</f>
        <v>5</v>
      </c>
      <c r="C1689" s="430"/>
      <c r="D1689" s="265" t="s">
        <v>821</v>
      </c>
      <c r="E1689" s="266" t="s">
        <v>20</v>
      </c>
      <c r="F1689" s="308">
        <v>3100</v>
      </c>
      <c r="G1689" s="267"/>
      <c r="H1689" s="268">
        <f>F1689*G1689</f>
        <v>0</v>
      </c>
      <c r="I1689" s="320">
        <v>-3100</v>
      </c>
      <c r="J1689" s="231">
        <f>F1689+I1689</f>
        <v>0</v>
      </c>
      <c r="K1689" s="240">
        <f>G1689*J1689</f>
        <v>0</v>
      </c>
    </row>
    <row r="1690" spans="1:11" ht="15">
      <c r="A1690" s="437"/>
      <c r="B1690" s="430"/>
      <c r="C1690" s="430"/>
      <c r="D1690" s="263"/>
      <c r="E1690" s="260"/>
      <c r="F1690" s="307"/>
      <c r="G1690" s="261"/>
      <c r="H1690" s="256"/>
    </row>
    <row r="1691" spans="1:11" ht="25.5">
      <c r="A1691" s="437"/>
      <c r="B1691" s="430">
        <f>+B1689+1</f>
        <v>6</v>
      </c>
      <c r="C1691" s="430"/>
      <c r="D1691" s="265" t="s">
        <v>824</v>
      </c>
      <c r="E1691" s="260" t="s">
        <v>20</v>
      </c>
      <c r="F1691" s="307">
        <v>80</v>
      </c>
      <c r="G1691" s="267"/>
      <c r="H1691" s="268">
        <f>F1691*G1691</f>
        <v>0</v>
      </c>
      <c r="I1691" s="320">
        <v>-80</v>
      </c>
      <c r="J1691" s="231">
        <f>F1691+I1691</f>
        <v>0</v>
      </c>
      <c r="K1691" s="240">
        <f>G1691*J1691</f>
        <v>0</v>
      </c>
    </row>
    <row r="1692" spans="1:11" ht="15">
      <c r="A1692" s="437"/>
      <c r="B1692" s="430"/>
      <c r="C1692" s="430"/>
      <c r="D1692" s="263"/>
      <c r="E1692" s="260"/>
      <c r="F1692" s="307"/>
      <c r="G1692" s="261"/>
      <c r="H1692" s="256"/>
    </row>
    <row r="1693" spans="1:11" ht="15">
      <c r="A1693" s="437"/>
      <c r="B1693" s="430">
        <f>+B1691+1</f>
        <v>7</v>
      </c>
      <c r="C1693" s="430"/>
      <c r="D1693" s="269" t="s">
        <v>55</v>
      </c>
      <c r="E1693" s="270" t="s">
        <v>20</v>
      </c>
      <c r="F1693" s="292">
        <v>200</v>
      </c>
      <c r="G1693" s="271"/>
      <c r="H1693" s="268">
        <f>F1693*G1693</f>
        <v>0</v>
      </c>
      <c r="I1693" s="320">
        <v>-200</v>
      </c>
      <c r="J1693" s="231">
        <f>F1693+I1693</f>
        <v>0</v>
      </c>
      <c r="K1693" s="240">
        <f>G1693*J1693</f>
        <v>0</v>
      </c>
    </row>
    <row r="1694" spans="1:11" ht="15">
      <c r="A1694" s="437"/>
      <c r="B1694" s="430"/>
      <c r="C1694" s="430"/>
      <c r="D1694" s="263"/>
      <c r="E1694" s="260"/>
      <c r="F1694" s="307"/>
      <c r="G1694" s="261"/>
      <c r="H1694" s="256"/>
    </row>
    <row r="1695" spans="1:11" ht="25.5">
      <c r="A1695" s="437"/>
      <c r="B1695" s="430">
        <f>+B1693+1</f>
        <v>8</v>
      </c>
      <c r="C1695" s="430"/>
      <c r="D1695" s="265" t="s">
        <v>822</v>
      </c>
      <c r="E1695" s="260" t="s">
        <v>3</v>
      </c>
      <c r="F1695" s="307">
        <v>51</v>
      </c>
      <c r="G1695" s="267"/>
      <c r="H1695" s="268">
        <f>F1695*G1695</f>
        <v>0</v>
      </c>
      <c r="I1695" s="320">
        <v>-51</v>
      </c>
      <c r="J1695" s="231">
        <f>F1695+I1695</f>
        <v>0</v>
      </c>
      <c r="K1695" s="240">
        <f>G1695*J1695</f>
        <v>0</v>
      </c>
    </row>
    <row r="1696" spans="1:11" ht="15">
      <c r="A1696" s="437"/>
      <c r="B1696" s="430"/>
      <c r="C1696" s="430"/>
      <c r="D1696" s="263"/>
      <c r="E1696" s="260"/>
      <c r="F1696" s="307"/>
      <c r="G1696" s="261"/>
      <c r="H1696" s="256"/>
    </row>
    <row r="1697" spans="1:12" ht="25.5">
      <c r="A1697" s="435"/>
      <c r="B1697" s="435">
        <f>+B1695+1</f>
        <v>9</v>
      </c>
      <c r="C1697" s="435"/>
      <c r="D1697" s="257" t="s">
        <v>1178</v>
      </c>
      <c r="E1697" s="260" t="s">
        <v>7</v>
      </c>
      <c r="F1697" s="307">
        <v>1</v>
      </c>
      <c r="G1697" s="272"/>
      <c r="H1697" s="256">
        <f>F1697*G1697</f>
        <v>0</v>
      </c>
      <c r="I1697" s="320">
        <v>-1</v>
      </c>
      <c r="J1697" s="231">
        <f>F1697+I1697</f>
        <v>0</v>
      </c>
      <c r="K1697" s="240">
        <f>G1697*J1697</f>
        <v>0</v>
      </c>
    </row>
    <row r="1698" spans="1:12">
      <c r="A1698" s="435"/>
      <c r="B1698" s="435"/>
      <c r="C1698" s="435"/>
      <c r="D1698" s="262"/>
      <c r="E1698" s="260"/>
      <c r="F1698" s="307"/>
      <c r="G1698" s="273"/>
      <c r="H1698" s="274"/>
    </row>
    <row r="1699" spans="1:12" ht="15">
      <c r="A1699" s="437"/>
      <c r="B1699" s="430"/>
      <c r="C1699" s="430"/>
      <c r="D1699" s="263"/>
      <c r="E1699" s="260"/>
      <c r="F1699" s="307"/>
      <c r="G1699" s="261"/>
      <c r="H1699" s="256"/>
    </row>
    <row r="1700" spans="1:12" ht="15.75" thickBot="1">
      <c r="A1700" s="437"/>
      <c r="B1700" s="430"/>
      <c r="C1700" s="430"/>
      <c r="D1700" s="275" t="s">
        <v>819</v>
      </c>
      <c r="E1700" s="276"/>
      <c r="F1700" s="309"/>
      <c r="G1700" s="277"/>
      <c r="H1700" s="278">
        <f>SUM(H1681:H1699)</f>
        <v>0</v>
      </c>
      <c r="I1700" s="324"/>
      <c r="J1700" s="235"/>
      <c r="K1700" s="228">
        <f>SUM(K1681:K1699)</f>
        <v>0</v>
      </c>
      <c r="L1700" s="71"/>
    </row>
    <row r="1701" spans="1:12" ht="13.5" thickTop="1">
      <c r="A1701" s="13" t="s">
        <v>160</v>
      </c>
      <c r="D1701" s="75"/>
      <c r="E1701" s="76"/>
      <c r="F1701" s="165"/>
      <c r="G1701" s="77"/>
      <c r="H1701" s="78"/>
    </row>
    <row r="1702" spans="1:12">
      <c r="D1702" s="75" t="s">
        <v>170</v>
      </c>
      <c r="E1702" s="76"/>
      <c r="F1702" s="165"/>
      <c r="G1702" s="77"/>
      <c r="H1702" s="78"/>
    </row>
    <row r="1703" spans="1:12">
      <c r="D1703" s="75"/>
      <c r="E1703" s="76"/>
      <c r="F1703" s="165"/>
      <c r="G1703" s="77"/>
      <c r="H1703" s="78"/>
    </row>
    <row r="1704" spans="1:12" customFormat="1" ht="15">
      <c r="A1704" s="13"/>
      <c r="B1704" s="13"/>
      <c r="C1704" s="13"/>
      <c r="D1704" s="180" t="s">
        <v>171</v>
      </c>
      <c r="E1704" s="12"/>
      <c r="F1704" s="103"/>
      <c r="G1704" s="102"/>
      <c r="H1704" s="103"/>
      <c r="I1704" s="321"/>
      <c r="J1704" s="231"/>
      <c r="K1704" s="242"/>
      <c r="L1704" s="19"/>
    </row>
    <row r="1705" spans="1:12" customFormat="1" ht="25.5">
      <c r="A1705" s="13"/>
      <c r="B1705" s="13">
        <v>1</v>
      </c>
      <c r="C1705" s="13"/>
      <c r="D1705" s="181" t="s">
        <v>236</v>
      </c>
      <c r="E1705" s="82" t="s">
        <v>7</v>
      </c>
      <c r="F1705" s="296">
        <v>1</v>
      </c>
      <c r="G1705" s="77"/>
      <c r="H1705" s="45">
        <f>F1705*G1705</f>
        <v>0</v>
      </c>
      <c r="I1705" s="320">
        <v>0</v>
      </c>
      <c r="J1705" s="231">
        <f>F1705+I1705</f>
        <v>1</v>
      </c>
      <c r="K1705" s="240">
        <f>G1705*J1705</f>
        <v>0</v>
      </c>
      <c r="L1705" s="19"/>
    </row>
    <row r="1706" spans="1:12" ht="63" customHeight="1">
      <c r="C1706" s="13" t="s">
        <v>17</v>
      </c>
      <c r="D1706" s="181" t="s">
        <v>237</v>
      </c>
      <c r="E1706" s="82" t="s">
        <v>3</v>
      </c>
      <c r="F1706" s="296">
        <v>1</v>
      </c>
      <c r="G1706" s="77"/>
      <c r="H1706" s="45"/>
      <c r="I1706" s="320"/>
      <c r="K1706" s="240"/>
    </row>
    <row r="1707" spans="1:12" ht="33" customHeight="1">
      <c r="C1707" s="13" t="s">
        <v>18</v>
      </c>
      <c r="D1707" s="181" t="s">
        <v>238</v>
      </c>
      <c r="E1707" s="82" t="s">
        <v>3</v>
      </c>
      <c r="F1707" s="296">
        <v>1</v>
      </c>
      <c r="G1707" s="182"/>
      <c r="H1707" s="45"/>
      <c r="I1707" s="320"/>
      <c r="K1707" s="240"/>
    </row>
    <row r="1708" spans="1:12" ht="38.25">
      <c r="C1708" s="13" t="s">
        <v>58</v>
      </c>
      <c r="D1708" s="181" t="s">
        <v>239</v>
      </c>
      <c r="E1708" s="82" t="s">
        <v>3</v>
      </c>
      <c r="F1708" s="296">
        <v>1</v>
      </c>
      <c r="G1708" s="77"/>
      <c r="H1708" s="45"/>
      <c r="I1708" s="320"/>
      <c r="K1708" s="240"/>
    </row>
    <row r="1709" spans="1:12" ht="38.25">
      <c r="C1709" s="13" t="s">
        <v>59</v>
      </c>
      <c r="D1709" s="181" t="s">
        <v>240</v>
      </c>
      <c r="E1709" s="82" t="s">
        <v>3</v>
      </c>
      <c r="F1709" s="296">
        <v>1</v>
      </c>
      <c r="G1709" s="77"/>
      <c r="H1709" s="45"/>
      <c r="I1709" s="320"/>
      <c r="K1709" s="240"/>
    </row>
    <row r="1710" spans="1:12" ht="25.5">
      <c r="C1710" s="13" t="s">
        <v>64</v>
      </c>
      <c r="D1710" s="181" t="s">
        <v>241</v>
      </c>
      <c r="E1710" s="82" t="s">
        <v>3</v>
      </c>
      <c r="F1710" s="296">
        <v>1</v>
      </c>
      <c r="G1710" s="77"/>
      <c r="H1710" s="45"/>
      <c r="I1710" s="320"/>
      <c r="K1710" s="240"/>
    </row>
    <row r="1711" spans="1:12">
      <c r="D1711" s="183"/>
      <c r="E1711" s="82"/>
      <c r="F1711" s="296"/>
      <c r="G1711" s="77"/>
      <c r="H1711" s="45"/>
    </row>
    <row r="1712" spans="1:12">
      <c r="B1712" s="13">
        <f>B1705+1</f>
        <v>2</v>
      </c>
      <c r="D1712" s="181" t="s">
        <v>242</v>
      </c>
      <c r="E1712" s="184" t="s">
        <v>3</v>
      </c>
      <c r="F1712" s="296">
        <v>1</v>
      </c>
      <c r="G1712" s="18"/>
      <c r="H1712" s="45">
        <f>F1712*G1712</f>
        <v>0</v>
      </c>
      <c r="I1712" s="320">
        <v>0</v>
      </c>
      <c r="J1712" s="231">
        <f>F1712+I1712</f>
        <v>1</v>
      </c>
      <c r="K1712" s="240">
        <f>G1712*J1712</f>
        <v>0</v>
      </c>
    </row>
    <row r="1713" spans="2:11">
      <c r="D1713" s="181"/>
      <c r="E1713" s="184"/>
      <c r="F1713" s="296"/>
      <c r="G1713" s="18"/>
      <c r="H1713" s="45"/>
    </row>
    <row r="1714" spans="2:11" ht="38.25">
      <c r="B1714" s="13">
        <f>B1712+1</f>
        <v>3</v>
      </c>
      <c r="D1714" s="181" t="s">
        <v>1040</v>
      </c>
      <c r="E1714" s="185" t="s">
        <v>3</v>
      </c>
      <c r="F1714" s="296">
        <v>11</v>
      </c>
      <c r="G1714" s="18"/>
      <c r="H1714" s="45">
        <f>F1714*G1714</f>
        <v>0</v>
      </c>
      <c r="I1714" s="320">
        <v>0</v>
      </c>
      <c r="J1714" s="231">
        <f>F1714+I1714</f>
        <v>11</v>
      </c>
      <c r="K1714" s="240">
        <f>G1714*J1714</f>
        <v>0</v>
      </c>
    </row>
    <row r="1715" spans="2:11">
      <c r="D1715" s="181"/>
      <c r="E1715" s="185"/>
      <c r="F1715" s="296"/>
      <c r="G1715" s="18"/>
      <c r="H1715" s="45"/>
    </row>
    <row r="1716" spans="2:11" ht="38.25">
      <c r="B1716" s="13">
        <f>B1714+1</f>
        <v>4</v>
      </c>
      <c r="D1716" s="181" t="s">
        <v>1042</v>
      </c>
      <c r="E1716" s="185" t="s">
        <v>3</v>
      </c>
      <c r="F1716" s="296">
        <v>23</v>
      </c>
      <c r="G1716" s="18"/>
      <c r="H1716" s="45">
        <f>F1716*G1716</f>
        <v>0</v>
      </c>
      <c r="I1716" s="320">
        <v>0</v>
      </c>
      <c r="J1716" s="231">
        <f>F1716+I1716</f>
        <v>23</v>
      </c>
      <c r="K1716" s="240">
        <f>G1716*J1716</f>
        <v>0</v>
      </c>
    </row>
    <row r="1717" spans="2:11">
      <c r="D1717" s="181"/>
      <c r="E1717" s="185"/>
      <c r="F1717" s="296"/>
      <c r="G1717" s="18"/>
      <c r="H1717" s="45"/>
    </row>
    <row r="1718" spans="2:11" ht="38.25">
      <c r="B1718" s="13">
        <f>B1716+1</f>
        <v>5</v>
      </c>
      <c r="D1718" s="181" t="s">
        <v>1039</v>
      </c>
      <c r="E1718" s="185" t="s">
        <v>3</v>
      </c>
      <c r="F1718" s="296">
        <v>6</v>
      </c>
      <c r="G1718" s="18"/>
      <c r="H1718" s="45">
        <f>F1718*G1718</f>
        <v>0</v>
      </c>
      <c r="I1718" s="320">
        <v>0</v>
      </c>
      <c r="J1718" s="231">
        <f>F1718+I1718</f>
        <v>6</v>
      </c>
      <c r="K1718" s="240">
        <f>G1718*J1718</f>
        <v>0</v>
      </c>
    </row>
    <row r="1719" spans="2:11">
      <c r="D1719" s="183"/>
      <c r="E1719" s="82"/>
      <c r="F1719" s="296"/>
      <c r="G1719" s="77"/>
      <c r="H1719" s="45"/>
    </row>
    <row r="1720" spans="2:11">
      <c r="B1720" s="13">
        <f>B1718+1</f>
        <v>6</v>
      </c>
      <c r="D1720" s="181" t="s">
        <v>243</v>
      </c>
      <c r="E1720" s="82"/>
      <c r="F1720" s="296"/>
      <c r="G1720" s="77"/>
      <c r="H1720" s="45"/>
    </row>
    <row r="1721" spans="2:11" ht="25.5">
      <c r="C1721" s="13" t="s">
        <v>17</v>
      </c>
      <c r="D1721" s="181" t="s">
        <v>244</v>
      </c>
      <c r="E1721" s="184" t="s">
        <v>20</v>
      </c>
      <c r="F1721" s="296">
        <v>350</v>
      </c>
      <c r="G1721" s="88"/>
      <c r="H1721" s="186">
        <f t="shared" ref="H1721:H1728" si="22">F1721*G1721</f>
        <v>0</v>
      </c>
      <c r="I1721" s="320">
        <v>0</v>
      </c>
      <c r="J1721" s="231">
        <f t="shared" ref="J1721:J1728" si="23">F1721+I1721</f>
        <v>350</v>
      </c>
      <c r="K1721" s="240">
        <f t="shared" ref="K1721:K1728" si="24">G1721*J1721</f>
        <v>0</v>
      </c>
    </row>
    <row r="1722" spans="2:11" ht="25.5">
      <c r="C1722" s="13" t="s">
        <v>18</v>
      </c>
      <c r="D1722" s="181" t="s">
        <v>245</v>
      </c>
      <c r="E1722" s="184" t="s">
        <v>20</v>
      </c>
      <c r="F1722" s="296">
        <v>550</v>
      </c>
      <c r="G1722" s="88"/>
      <c r="H1722" s="186">
        <f t="shared" si="22"/>
        <v>0</v>
      </c>
      <c r="I1722" s="320">
        <v>0</v>
      </c>
      <c r="J1722" s="231">
        <f t="shared" si="23"/>
        <v>550</v>
      </c>
      <c r="K1722" s="240">
        <f t="shared" si="24"/>
        <v>0</v>
      </c>
    </row>
    <row r="1723" spans="2:11" ht="25.5">
      <c r="C1723" s="13" t="s">
        <v>58</v>
      </c>
      <c r="D1723" s="181" t="s">
        <v>246</v>
      </c>
      <c r="E1723" s="184" t="s">
        <v>7</v>
      </c>
      <c r="F1723" s="296">
        <v>1</v>
      </c>
      <c r="G1723" s="88"/>
      <c r="H1723" s="186">
        <f t="shared" si="22"/>
        <v>0</v>
      </c>
      <c r="I1723" s="320">
        <v>0</v>
      </c>
      <c r="J1723" s="231">
        <f t="shared" si="23"/>
        <v>1</v>
      </c>
      <c r="K1723" s="240">
        <f t="shared" si="24"/>
        <v>0</v>
      </c>
    </row>
    <row r="1724" spans="2:11" ht="25.5">
      <c r="C1724" s="13" t="s">
        <v>59</v>
      </c>
      <c r="D1724" s="181" t="s">
        <v>247</v>
      </c>
      <c r="E1724" s="184" t="s">
        <v>3</v>
      </c>
      <c r="F1724" s="296">
        <v>11</v>
      </c>
      <c r="G1724" s="88"/>
      <c r="H1724" s="186">
        <f t="shared" si="22"/>
        <v>0</v>
      </c>
      <c r="I1724" s="320">
        <v>0</v>
      </c>
      <c r="J1724" s="231">
        <f t="shared" si="23"/>
        <v>11</v>
      </c>
      <c r="K1724" s="240">
        <f t="shared" si="24"/>
        <v>0</v>
      </c>
    </row>
    <row r="1725" spans="2:11">
      <c r="C1725" s="13" t="s">
        <v>64</v>
      </c>
      <c r="D1725" s="181" t="s">
        <v>248</v>
      </c>
      <c r="E1725" s="184" t="s">
        <v>7</v>
      </c>
      <c r="F1725" s="296">
        <v>1</v>
      </c>
      <c r="G1725" s="88"/>
      <c r="H1725" s="186">
        <f t="shared" si="22"/>
        <v>0</v>
      </c>
      <c r="I1725" s="320">
        <v>0</v>
      </c>
      <c r="J1725" s="231">
        <f t="shared" si="23"/>
        <v>1</v>
      </c>
      <c r="K1725" s="240">
        <f t="shared" si="24"/>
        <v>0</v>
      </c>
    </row>
    <row r="1726" spans="2:11">
      <c r="C1726" s="13" t="s">
        <v>65</v>
      </c>
      <c r="D1726" s="181" t="s">
        <v>249</v>
      </c>
      <c r="E1726" s="184" t="s">
        <v>7</v>
      </c>
      <c r="F1726" s="296">
        <v>1</v>
      </c>
      <c r="G1726" s="88"/>
      <c r="H1726" s="186">
        <f t="shared" si="22"/>
        <v>0</v>
      </c>
      <c r="I1726" s="320">
        <v>0</v>
      </c>
      <c r="J1726" s="231">
        <f t="shared" si="23"/>
        <v>1</v>
      </c>
      <c r="K1726" s="240">
        <f t="shared" si="24"/>
        <v>0</v>
      </c>
    </row>
    <row r="1727" spans="2:11">
      <c r="C1727" s="13" t="s">
        <v>66</v>
      </c>
      <c r="D1727" s="181" t="s">
        <v>250</v>
      </c>
      <c r="E1727" s="184" t="s">
        <v>7</v>
      </c>
      <c r="F1727" s="296">
        <v>1</v>
      </c>
      <c r="G1727" s="88"/>
      <c r="H1727" s="186">
        <f t="shared" si="22"/>
        <v>0</v>
      </c>
      <c r="I1727" s="320">
        <v>0</v>
      </c>
      <c r="J1727" s="231">
        <f t="shared" si="23"/>
        <v>1</v>
      </c>
      <c r="K1727" s="240">
        <f t="shared" si="24"/>
        <v>0</v>
      </c>
    </row>
    <row r="1728" spans="2:11">
      <c r="C1728" s="13" t="s">
        <v>67</v>
      </c>
      <c r="D1728" s="181" t="s">
        <v>251</v>
      </c>
      <c r="E1728" s="184" t="s">
        <v>7</v>
      </c>
      <c r="F1728" s="296">
        <v>1</v>
      </c>
      <c r="G1728" s="88"/>
      <c r="H1728" s="186">
        <f t="shared" si="22"/>
        <v>0</v>
      </c>
      <c r="I1728" s="320">
        <v>0</v>
      </c>
      <c r="J1728" s="231">
        <f t="shared" si="23"/>
        <v>1</v>
      </c>
      <c r="K1728" s="240">
        <f t="shared" si="24"/>
        <v>0</v>
      </c>
    </row>
    <row r="1729" spans="2:11">
      <c r="D1729" s="183"/>
      <c r="E1729" s="82"/>
      <c r="F1729" s="296"/>
      <c r="G1729" s="77"/>
      <c r="H1729" s="45"/>
    </row>
    <row r="1730" spans="2:11" ht="38.25">
      <c r="B1730" s="13">
        <f>B1720+1</f>
        <v>7</v>
      </c>
      <c r="D1730" s="181" t="s">
        <v>252</v>
      </c>
      <c r="E1730" s="184" t="s">
        <v>7</v>
      </c>
      <c r="F1730" s="296">
        <v>1</v>
      </c>
      <c r="G1730" s="18"/>
      <c r="H1730" s="45">
        <f>F1730*G1730</f>
        <v>0</v>
      </c>
      <c r="I1730" s="320">
        <v>0</v>
      </c>
      <c r="J1730" s="231">
        <f>F1730+I1730</f>
        <v>1</v>
      </c>
      <c r="K1730" s="240">
        <f>G1730*J1730</f>
        <v>0</v>
      </c>
    </row>
    <row r="1731" spans="2:11">
      <c r="D1731" s="183"/>
      <c r="E1731" s="82"/>
      <c r="F1731" s="296"/>
      <c r="G1731" s="77"/>
      <c r="H1731" s="45"/>
    </row>
    <row r="1732" spans="2:11" ht="13.5" thickBot="1">
      <c r="D1732" s="187" t="s">
        <v>185</v>
      </c>
      <c r="E1732" s="188"/>
      <c r="F1732" s="310"/>
      <c r="G1732" s="190">
        <f>SUM(H1703:H1730)</f>
        <v>0</v>
      </c>
      <c r="H1732" s="189"/>
      <c r="I1732" s="326"/>
      <c r="J1732" s="246">
        <f>SUM(K1703:K1730)</f>
        <v>0</v>
      </c>
    </row>
    <row r="1733" spans="2:11" ht="13.5" thickTop="1">
      <c r="D1733" s="183"/>
      <c r="E1733" s="82"/>
      <c r="F1733" s="296"/>
      <c r="G1733" s="77"/>
      <c r="H1733" s="45"/>
    </row>
    <row r="1734" spans="2:11">
      <c r="D1734" s="191" t="s">
        <v>253</v>
      </c>
      <c r="E1734" s="82"/>
      <c r="F1734" s="296"/>
      <c r="G1734" s="77"/>
      <c r="H1734" s="45"/>
    </row>
    <row r="1735" spans="2:11">
      <c r="D1735" s="183"/>
      <c r="E1735" s="82"/>
      <c r="F1735" s="296"/>
      <c r="G1735" s="77"/>
      <c r="H1735" s="45"/>
    </row>
    <row r="1736" spans="2:11">
      <c r="B1736" s="13">
        <v>1</v>
      </c>
      <c r="D1736" s="181" t="s">
        <v>254</v>
      </c>
      <c r="E1736" s="184" t="s">
        <v>7</v>
      </c>
      <c r="F1736" s="296">
        <v>1</v>
      </c>
      <c r="G1736" s="18"/>
      <c r="H1736" s="45">
        <f>F1736*G1736</f>
        <v>0</v>
      </c>
      <c r="I1736" s="320">
        <v>0</v>
      </c>
      <c r="J1736" s="231">
        <f>F1736+I1736</f>
        <v>1</v>
      </c>
      <c r="K1736" s="240">
        <f>G1736*J1736</f>
        <v>0</v>
      </c>
    </row>
    <row r="1737" spans="2:11" ht="25.5">
      <c r="C1737" s="13" t="s">
        <v>17</v>
      </c>
      <c r="D1737" s="181" t="s">
        <v>255</v>
      </c>
      <c r="E1737" s="184" t="s">
        <v>3</v>
      </c>
      <c r="F1737" s="296">
        <v>1</v>
      </c>
      <c r="G1737" s="77"/>
      <c r="H1737" s="45"/>
      <c r="I1737" s="320"/>
      <c r="K1737" s="241"/>
    </row>
    <row r="1738" spans="2:11" ht="25.5">
      <c r="C1738" s="13" t="s">
        <v>18</v>
      </c>
      <c r="D1738" s="181" t="s">
        <v>238</v>
      </c>
      <c r="E1738" s="184" t="s">
        <v>3</v>
      </c>
      <c r="F1738" s="296">
        <v>1</v>
      </c>
      <c r="G1738" s="77"/>
      <c r="H1738" s="45"/>
      <c r="I1738" s="320"/>
      <c r="K1738" s="241"/>
    </row>
    <row r="1739" spans="2:11" ht="25.5">
      <c r="C1739" s="13" t="s">
        <v>58</v>
      </c>
      <c r="D1739" s="181" t="s">
        <v>256</v>
      </c>
      <c r="E1739" s="184" t="s">
        <v>3</v>
      </c>
      <c r="F1739" s="296">
        <v>1</v>
      </c>
      <c r="G1739" s="77"/>
      <c r="H1739" s="45"/>
      <c r="I1739" s="320"/>
      <c r="K1739" s="241"/>
    </row>
    <row r="1740" spans="2:11" ht="25.5">
      <c r="C1740" s="13" t="s">
        <v>59</v>
      </c>
      <c r="D1740" s="181" t="s">
        <v>257</v>
      </c>
      <c r="E1740" s="184" t="s">
        <v>3</v>
      </c>
      <c r="F1740" s="296">
        <v>1</v>
      </c>
      <c r="G1740" s="77"/>
      <c r="H1740" s="45"/>
      <c r="I1740" s="320"/>
      <c r="K1740" s="241"/>
    </row>
    <row r="1741" spans="2:11" ht="63.75">
      <c r="C1741" s="13" t="s">
        <v>64</v>
      </c>
      <c r="D1741" s="181" t="s">
        <v>258</v>
      </c>
      <c r="E1741" s="184" t="s">
        <v>3</v>
      </c>
      <c r="F1741" s="296">
        <v>1</v>
      </c>
      <c r="G1741" s="77"/>
      <c r="H1741" s="45"/>
      <c r="I1741" s="320"/>
      <c r="K1741" s="241"/>
    </row>
    <row r="1742" spans="2:11" ht="38.25">
      <c r="C1742" s="13" t="s">
        <v>65</v>
      </c>
      <c r="D1742" s="181" t="s">
        <v>259</v>
      </c>
      <c r="E1742" s="184" t="s">
        <v>3</v>
      </c>
      <c r="F1742" s="296">
        <v>1</v>
      </c>
      <c r="G1742" s="77"/>
      <c r="H1742" s="45"/>
      <c r="I1742" s="320"/>
      <c r="K1742" s="241"/>
    </row>
    <row r="1743" spans="2:11" ht="25.5">
      <c r="C1743" s="13" t="s">
        <v>66</v>
      </c>
      <c r="D1743" s="181" t="s">
        <v>260</v>
      </c>
      <c r="E1743" s="184" t="s">
        <v>3</v>
      </c>
      <c r="F1743" s="296">
        <v>1</v>
      </c>
      <c r="G1743" s="77"/>
      <c r="H1743" s="45"/>
      <c r="I1743" s="320"/>
      <c r="K1743" s="241"/>
    </row>
    <row r="1744" spans="2:11">
      <c r="D1744" s="183"/>
      <c r="E1744" s="82"/>
      <c r="F1744" s="296"/>
      <c r="G1744" s="77"/>
      <c r="H1744" s="45"/>
    </row>
    <row r="1745" spans="2:11" ht="25.5">
      <c r="B1745" s="13">
        <f>B1736+1</f>
        <v>2</v>
      </c>
      <c r="D1745" s="181" t="s">
        <v>261</v>
      </c>
      <c r="E1745" s="184" t="s">
        <v>3</v>
      </c>
      <c r="F1745" s="296">
        <v>1</v>
      </c>
      <c r="G1745" s="18"/>
      <c r="H1745" s="45">
        <f>F1745*G1745</f>
        <v>0</v>
      </c>
      <c r="I1745" s="320">
        <v>0</v>
      </c>
      <c r="J1745" s="231">
        <f>F1745+I1745</f>
        <v>1</v>
      </c>
      <c r="K1745" s="240">
        <f>G1745*J1745</f>
        <v>0</v>
      </c>
    </row>
    <row r="1746" spans="2:11">
      <c r="D1746" s="181"/>
      <c r="E1746" s="184"/>
      <c r="F1746" s="296"/>
      <c r="G1746" s="18"/>
      <c r="H1746" s="4"/>
    </row>
    <row r="1747" spans="2:11">
      <c r="B1747" s="13">
        <f>B1745+1</f>
        <v>3</v>
      </c>
      <c r="D1747" s="181" t="s">
        <v>262</v>
      </c>
      <c r="E1747" s="184"/>
      <c r="F1747" s="296"/>
      <c r="G1747" s="18"/>
      <c r="H1747" s="4"/>
    </row>
    <row r="1748" spans="2:11" ht="38.25">
      <c r="C1748" s="13" t="s">
        <v>17</v>
      </c>
      <c r="D1748" s="181" t="s">
        <v>1040</v>
      </c>
      <c r="E1748" s="185" t="s">
        <v>3</v>
      </c>
      <c r="F1748" s="296">
        <v>13</v>
      </c>
      <c r="G1748" s="18"/>
      <c r="H1748" s="45">
        <f>F1748*G1748</f>
        <v>0</v>
      </c>
      <c r="I1748" s="320">
        <v>0</v>
      </c>
      <c r="J1748" s="231">
        <f>F1748+I1748</f>
        <v>13</v>
      </c>
      <c r="K1748" s="240">
        <f>G1748*J1748</f>
        <v>0</v>
      </c>
    </row>
    <row r="1749" spans="2:11" ht="38.25">
      <c r="C1749" s="13" t="s">
        <v>18</v>
      </c>
      <c r="D1749" s="192" t="s">
        <v>1041</v>
      </c>
      <c r="E1749" s="184" t="s">
        <v>3</v>
      </c>
      <c r="F1749" s="296">
        <v>23</v>
      </c>
      <c r="G1749" s="18"/>
      <c r="H1749" s="45">
        <f>F1749*G1749</f>
        <v>0</v>
      </c>
      <c r="I1749" s="320">
        <v>0</v>
      </c>
      <c r="J1749" s="231">
        <f>F1749+I1749</f>
        <v>23</v>
      </c>
      <c r="K1749" s="240">
        <f>G1749*J1749</f>
        <v>0</v>
      </c>
    </row>
    <row r="1750" spans="2:11" ht="38.25">
      <c r="C1750" s="13" t="s">
        <v>58</v>
      </c>
      <c r="D1750" s="181" t="s">
        <v>1042</v>
      </c>
      <c r="E1750" s="185" t="s">
        <v>3</v>
      </c>
      <c r="F1750" s="296">
        <v>5</v>
      </c>
      <c r="G1750" s="18"/>
      <c r="H1750" s="45">
        <f>F1750*G1750</f>
        <v>0</v>
      </c>
      <c r="I1750" s="320">
        <v>0</v>
      </c>
      <c r="J1750" s="231">
        <f>F1750+I1750</f>
        <v>5</v>
      </c>
      <c r="K1750" s="240">
        <f>G1750*J1750</f>
        <v>0</v>
      </c>
    </row>
    <row r="1751" spans="2:11" ht="38.25">
      <c r="C1751" s="13" t="s">
        <v>59</v>
      </c>
      <c r="D1751" s="181" t="s">
        <v>1039</v>
      </c>
      <c r="E1751" s="185" t="s">
        <v>3</v>
      </c>
      <c r="F1751" s="296">
        <v>2</v>
      </c>
      <c r="G1751" s="18"/>
      <c r="H1751" s="45">
        <f>F1751*G1751</f>
        <v>0</v>
      </c>
      <c r="I1751" s="320">
        <v>0</v>
      </c>
      <c r="J1751" s="231">
        <f>F1751+I1751</f>
        <v>2</v>
      </c>
      <c r="K1751" s="240">
        <f>G1751*J1751</f>
        <v>0</v>
      </c>
    </row>
    <row r="1752" spans="2:11">
      <c r="D1752" s="192"/>
      <c r="E1752" s="184"/>
      <c r="F1752" s="296"/>
      <c r="G1752" s="18"/>
      <c r="H1752" s="45"/>
    </row>
    <row r="1753" spans="2:11">
      <c r="B1753" s="13">
        <f>B1747+1</f>
        <v>4</v>
      </c>
      <c r="D1753" s="181" t="s">
        <v>243</v>
      </c>
      <c r="E1753" s="82"/>
      <c r="F1753" s="296"/>
      <c r="G1753" s="77"/>
      <c r="H1753" s="45"/>
    </row>
    <row r="1754" spans="2:11" ht="25.5">
      <c r="C1754" s="13" t="s">
        <v>17</v>
      </c>
      <c r="D1754" s="181" t="s">
        <v>263</v>
      </c>
      <c r="E1754" s="184" t="s">
        <v>20</v>
      </c>
      <c r="F1754" s="296">
        <v>850</v>
      </c>
      <c r="G1754" s="88"/>
      <c r="H1754" s="186">
        <f t="shared" ref="H1754:H1761" si="25">F1754*G1754</f>
        <v>0</v>
      </c>
      <c r="I1754" s="320">
        <v>0</v>
      </c>
      <c r="J1754" s="231">
        <f t="shared" ref="J1754:J1761" si="26">F1754+I1754</f>
        <v>850</v>
      </c>
      <c r="K1754" s="240">
        <f t="shared" ref="K1754:K1761" si="27">G1754*J1754</f>
        <v>0</v>
      </c>
    </row>
    <row r="1755" spans="2:11" ht="25.5">
      <c r="C1755" s="13" t="s">
        <v>18</v>
      </c>
      <c r="D1755" s="181" t="s">
        <v>264</v>
      </c>
      <c r="E1755" s="184" t="s">
        <v>20</v>
      </c>
      <c r="F1755" s="296">
        <v>250</v>
      </c>
      <c r="G1755" s="88"/>
      <c r="H1755" s="186">
        <f t="shared" si="25"/>
        <v>0</v>
      </c>
      <c r="I1755" s="320">
        <v>0</v>
      </c>
      <c r="J1755" s="231">
        <f t="shared" si="26"/>
        <v>250</v>
      </c>
      <c r="K1755" s="240">
        <f t="shared" si="27"/>
        <v>0</v>
      </c>
    </row>
    <row r="1756" spans="2:11" ht="25.5">
      <c r="C1756" s="13" t="s">
        <v>58</v>
      </c>
      <c r="D1756" s="181" t="s">
        <v>246</v>
      </c>
      <c r="E1756" s="184" t="s">
        <v>7</v>
      </c>
      <c r="F1756" s="296">
        <v>1</v>
      </c>
      <c r="G1756" s="88"/>
      <c r="H1756" s="186">
        <f t="shared" si="25"/>
        <v>0</v>
      </c>
      <c r="I1756" s="320">
        <v>0</v>
      </c>
      <c r="J1756" s="231">
        <f t="shared" si="26"/>
        <v>1</v>
      </c>
      <c r="K1756" s="240">
        <f t="shared" si="27"/>
        <v>0</v>
      </c>
    </row>
    <row r="1757" spans="2:11" ht="25.5">
      <c r="C1757" s="13" t="s">
        <v>59</v>
      </c>
      <c r="D1757" s="181" t="s">
        <v>247</v>
      </c>
      <c r="E1757" s="184" t="s">
        <v>3</v>
      </c>
      <c r="F1757" s="296">
        <v>13</v>
      </c>
      <c r="G1757" s="88"/>
      <c r="H1757" s="186">
        <f t="shared" si="25"/>
        <v>0</v>
      </c>
      <c r="I1757" s="320">
        <v>0</v>
      </c>
      <c r="J1757" s="231">
        <f t="shared" si="26"/>
        <v>13</v>
      </c>
      <c r="K1757" s="240">
        <f t="shared" si="27"/>
        <v>0</v>
      </c>
    </row>
    <row r="1758" spans="2:11" ht="25.5">
      <c r="C1758" s="13" t="s">
        <v>64</v>
      </c>
      <c r="D1758" s="181" t="s">
        <v>265</v>
      </c>
      <c r="E1758" s="184" t="s">
        <v>3</v>
      </c>
      <c r="F1758" s="296">
        <v>23</v>
      </c>
      <c r="G1758" s="88"/>
      <c r="H1758" s="186">
        <f t="shared" si="25"/>
        <v>0</v>
      </c>
      <c r="I1758" s="320">
        <v>0</v>
      </c>
      <c r="J1758" s="231">
        <f t="shared" si="26"/>
        <v>23</v>
      </c>
      <c r="K1758" s="240">
        <f t="shared" si="27"/>
        <v>0</v>
      </c>
    </row>
    <row r="1759" spans="2:11">
      <c r="C1759" s="13" t="s">
        <v>65</v>
      </c>
      <c r="D1759" s="181" t="s">
        <v>248</v>
      </c>
      <c r="E1759" s="184" t="s">
        <v>7</v>
      </c>
      <c r="F1759" s="296">
        <v>1</v>
      </c>
      <c r="G1759" s="88"/>
      <c r="H1759" s="186">
        <f t="shared" si="25"/>
        <v>0</v>
      </c>
      <c r="I1759" s="320">
        <v>0</v>
      </c>
      <c r="J1759" s="231">
        <f t="shared" si="26"/>
        <v>1</v>
      </c>
      <c r="K1759" s="240">
        <f t="shared" si="27"/>
        <v>0</v>
      </c>
    </row>
    <row r="1760" spans="2:11">
      <c r="C1760" s="13" t="s">
        <v>66</v>
      </c>
      <c r="D1760" s="181" t="s">
        <v>250</v>
      </c>
      <c r="E1760" s="184" t="s">
        <v>7</v>
      </c>
      <c r="F1760" s="296">
        <v>1</v>
      </c>
      <c r="G1760" s="88"/>
      <c r="H1760" s="186">
        <f t="shared" si="25"/>
        <v>0</v>
      </c>
      <c r="I1760" s="320">
        <v>0</v>
      </c>
      <c r="J1760" s="231">
        <f t="shared" si="26"/>
        <v>1</v>
      </c>
      <c r="K1760" s="240">
        <f t="shared" si="27"/>
        <v>0</v>
      </c>
    </row>
    <row r="1761" spans="1:12">
      <c r="C1761" s="13" t="s">
        <v>67</v>
      </c>
      <c r="D1761" s="181" t="s">
        <v>251</v>
      </c>
      <c r="E1761" s="184" t="s">
        <v>7</v>
      </c>
      <c r="F1761" s="296">
        <v>1</v>
      </c>
      <c r="G1761" s="88"/>
      <c r="H1761" s="186">
        <f t="shared" si="25"/>
        <v>0</v>
      </c>
      <c r="I1761" s="320">
        <v>0</v>
      </c>
      <c r="J1761" s="231">
        <f t="shared" si="26"/>
        <v>1</v>
      </c>
      <c r="K1761" s="240">
        <f t="shared" si="27"/>
        <v>0</v>
      </c>
    </row>
    <row r="1762" spans="1:12">
      <c r="D1762" s="183"/>
      <c r="E1762" s="82"/>
      <c r="F1762" s="296"/>
      <c r="G1762" s="77"/>
      <c r="H1762" s="45"/>
    </row>
    <row r="1763" spans="1:12" ht="17.25" customHeight="1">
      <c r="A1763" s="47"/>
      <c r="B1763" s="47">
        <f>+B1753+1</f>
        <v>5</v>
      </c>
      <c r="C1763" s="47"/>
      <c r="D1763" s="51" t="s">
        <v>1178</v>
      </c>
      <c r="E1763" s="49" t="s">
        <v>7</v>
      </c>
      <c r="F1763" s="294">
        <v>1</v>
      </c>
      <c r="G1763" s="50"/>
      <c r="H1763" s="52">
        <f>F1763*G1763</f>
        <v>0</v>
      </c>
      <c r="I1763" s="320">
        <v>0</v>
      </c>
      <c r="J1763" s="231">
        <f>F1763+I1763</f>
        <v>1</v>
      </c>
      <c r="K1763" s="240">
        <f>G1763*J1763</f>
        <v>0</v>
      </c>
    </row>
    <row r="1764" spans="1:12" ht="17.25" customHeight="1">
      <c r="A1764" s="47"/>
      <c r="B1764" s="47"/>
      <c r="C1764" s="47"/>
      <c r="D1764" s="53"/>
      <c r="E1764" s="49"/>
      <c r="F1764" s="294"/>
      <c r="G1764" s="54"/>
      <c r="H1764" s="55"/>
    </row>
    <row r="1765" spans="1:12" ht="38.25">
      <c r="B1765" s="13">
        <f>B1763+1</f>
        <v>6</v>
      </c>
      <c r="D1765" s="181" t="s">
        <v>266</v>
      </c>
      <c r="E1765" s="184" t="s">
        <v>7</v>
      </c>
      <c r="F1765" s="296">
        <v>1</v>
      </c>
      <c r="G1765" s="18"/>
      <c r="H1765" s="45">
        <f>F1765*G1765</f>
        <v>0</v>
      </c>
      <c r="I1765" s="320"/>
      <c r="K1765" s="241"/>
    </row>
    <row r="1766" spans="1:12">
      <c r="D1766" s="183"/>
      <c r="E1766" s="82"/>
      <c r="F1766" s="296"/>
      <c r="G1766" s="77"/>
      <c r="H1766" s="45"/>
    </row>
    <row r="1767" spans="1:12" ht="13.5" thickBot="1">
      <c r="D1767" s="187" t="s">
        <v>267</v>
      </c>
      <c r="E1767" s="188"/>
      <c r="F1767" s="297"/>
      <c r="G1767" s="190">
        <f>SUM(H1736:H1765)</f>
        <v>0</v>
      </c>
      <c r="H1767" s="66"/>
      <c r="I1767" s="323"/>
      <c r="J1767" s="246">
        <f>SUM(K1736:K1765)</f>
        <v>0</v>
      </c>
    </row>
    <row r="1768" spans="1:12" ht="13.5" thickTop="1">
      <c r="D1768" s="183"/>
      <c r="E1768" s="82"/>
      <c r="F1768" s="296"/>
      <c r="G1768" s="77"/>
      <c r="H1768" s="45"/>
    </row>
    <row r="1769" spans="1:12" ht="17.25" customHeight="1">
      <c r="D1769" s="193" t="s">
        <v>268</v>
      </c>
      <c r="E1769" s="82"/>
      <c r="F1769" s="296"/>
      <c r="G1769" s="77"/>
      <c r="H1769" s="45"/>
    </row>
    <row r="1770" spans="1:12" ht="17.25" customHeight="1">
      <c r="B1770" s="13">
        <v>1</v>
      </c>
      <c r="D1770" s="181" t="s">
        <v>269</v>
      </c>
      <c r="E1770" s="184" t="s">
        <v>7</v>
      </c>
      <c r="F1770" s="296">
        <v>1</v>
      </c>
      <c r="G1770" s="18"/>
      <c r="H1770" s="45">
        <f>F1770*G1770</f>
        <v>0</v>
      </c>
      <c r="I1770" s="320">
        <v>0</v>
      </c>
      <c r="J1770" s="231">
        <f>F1770+I1770</f>
        <v>1</v>
      </c>
      <c r="K1770" s="240">
        <f>G1770*J1770</f>
        <v>0</v>
      </c>
    </row>
    <row r="1771" spans="1:12" customFormat="1" ht="51">
      <c r="A1771" s="13"/>
      <c r="B1771" s="13"/>
      <c r="C1771" s="13" t="s">
        <v>17</v>
      </c>
      <c r="D1771" s="181" t="s">
        <v>270</v>
      </c>
      <c r="E1771" s="184" t="s">
        <v>3</v>
      </c>
      <c r="F1771" s="296"/>
      <c r="G1771" s="18"/>
      <c r="H1771" s="45"/>
      <c r="I1771" s="321"/>
      <c r="J1771" s="231"/>
      <c r="K1771" s="242"/>
      <c r="L1771" s="19"/>
    </row>
    <row r="1772" spans="1:12" customFormat="1" ht="25.5">
      <c r="A1772" s="13"/>
      <c r="B1772" s="13"/>
      <c r="C1772" s="13" t="s">
        <v>18</v>
      </c>
      <c r="D1772" s="181" t="s">
        <v>238</v>
      </c>
      <c r="E1772" s="184" t="s">
        <v>3</v>
      </c>
      <c r="F1772" s="296"/>
      <c r="G1772" s="18"/>
      <c r="H1772" s="45"/>
      <c r="I1772" s="321"/>
      <c r="J1772" s="231"/>
      <c r="K1772" s="242"/>
      <c r="L1772" s="19"/>
    </row>
    <row r="1773" spans="1:12">
      <c r="D1773" s="183"/>
      <c r="E1773" s="82"/>
      <c r="F1773" s="296"/>
      <c r="G1773" s="18"/>
      <c r="H1773" s="45"/>
    </row>
    <row r="1774" spans="1:12" ht="38.25">
      <c r="B1774" s="13">
        <f>B1770+1</f>
        <v>2</v>
      </c>
      <c r="D1774" s="192" t="s">
        <v>1043</v>
      </c>
      <c r="E1774" s="184" t="s">
        <v>3</v>
      </c>
      <c r="F1774" s="296">
        <v>2</v>
      </c>
      <c r="G1774" s="18"/>
      <c r="H1774" s="45">
        <f>F1774*G1774</f>
        <v>0</v>
      </c>
      <c r="I1774" s="320">
        <v>0</v>
      </c>
      <c r="J1774" s="231">
        <f>F1774+I1774</f>
        <v>2</v>
      </c>
      <c r="K1774" s="240">
        <f>G1774*J1774</f>
        <v>0</v>
      </c>
    </row>
    <row r="1775" spans="1:12">
      <c r="D1775" s="181"/>
      <c r="E1775" s="185"/>
      <c r="F1775" s="296"/>
      <c r="G1775" s="18"/>
      <c r="H1775" s="45"/>
    </row>
    <row r="1776" spans="1:12" ht="38.25">
      <c r="B1776" s="13">
        <f>B1774+1</f>
        <v>3</v>
      </c>
      <c r="D1776" s="192" t="s">
        <v>1044</v>
      </c>
      <c r="E1776" s="184" t="s">
        <v>3</v>
      </c>
      <c r="F1776" s="296">
        <v>5</v>
      </c>
      <c r="G1776" s="18"/>
      <c r="H1776" s="45">
        <f>F1776*G1776</f>
        <v>0</v>
      </c>
      <c r="I1776" s="320">
        <v>0</v>
      </c>
      <c r="J1776" s="231">
        <f>F1776+I1776</f>
        <v>5</v>
      </c>
      <c r="K1776" s="240">
        <f>G1776*J1776</f>
        <v>0</v>
      </c>
    </row>
    <row r="1777" spans="1:11" ht="17.25" customHeight="1">
      <c r="D1777" s="192"/>
      <c r="E1777" s="184"/>
      <c r="F1777" s="296"/>
      <c r="G1777" s="8"/>
      <c r="H1777" s="5"/>
    </row>
    <row r="1778" spans="1:11" ht="17.25" customHeight="1">
      <c r="B1778" s="13">
        <f>B1776+1</f>
        <v>4</v>
      </c>
      <c r="D1778" s="181" t="s">
        <v>243</v>
      </c>
      <c r="E1778" s="184"/>
      <c r="F1778" s="296"/>
      <c r="G1778" s="9"/>
      <c r="H1778" s="5"/>
    </row>
    <row r="1779" spans="1:11">
      <c r="C1779" s="13" t="s">
        <v>17</v>
      </c>
      <c r="D1779" s="181" t="s">
        <v>660</v>
      </c>
      <c r="E1779" s="184" t="s">
        <v>20</v>
      </c>
      <c r="F1779" s="296">
        <v>120</v>
      </c>
      <c r="G1779" s="88"/>
      <c r="H1779" s="186">
        <f t="shared" ref="H1779:H1785" si="28">F1779*G1779</f>
        <v>0</v>
      </c>
      <c r="I1779" s="320">
        <v>0</v>
      </c>
      <c r="J1779" s="231">
        <f t="shared" ref="J1779:J1785" si="29">F1779+I1779</f>
        <v>120</v>
      </c>
      <c r="K1779" s="240">
        <f t="shared" ref="K1779:K1785" si="30">G1779*J1779</f>
        <v>0</v>
      </c>
    </row>
    <row r="1780" spans="1:11" ht="25.5">
      <c r="C1780" s="13" t="s">
        <v>18</v>
      </c>
      <c r="D1780" s="181" t="s">
        <v>246</v>
      </c>
      <c r="E1780" s="184" t="s">
        <v>7</v>
      </c>
      <c r="F1780" s="296">
        <v>1</v>
      </c>
      <c r="G1780" s="88"/>
      <c r="H1780" s="186">
        <f t="shared" si="28"/>
        <v>0</v>
      </c>
      <c r="I1780" s="320">
        <v>0</v>
      </c>
      <c r="J1780" s="231">
        <f t="shared" si="29"/>
        <v>1</v>
      </c>
      <c r="K1780" s="240">
        <f t="shared" si="30"/>
        <v>0</v>
      </c>
    </row>
    <row r="1781" spans="1:11">
      <c r="C1781" s="13" t="s">
        <v>58</v>
      </c>
      <c r="D1781" s="181" t="s">
        <v>271</v>
      </c>
      <c r="E1781" s="184" t="s">
        <v>3</v>
      </c>
      <c r="F1781" s="296">
        <v>7</v>
      </c>
      <c r="G1781" s="88"/>
      <c r="H1781" s="186">
        <f t="shared" si="28"/>
        <v>0</v>
      </c>
      <c r="I1781" s="320">
        <v>0</v>
      </c>
      <c r="J1781" s="231">
        <f t="shared" si="29"/>
        <v>7</v>
      </c>
      <c r="K1781" s="240">
        <f t="shared" si="30"/>
        <v>0</v>
      </c>
    </row>
    <row r="1782" spans="1:11">
      <c r="C1782" s="13" t="s">
        <v>59</v>
      </c>
      <c r="D1782" s="181" t="s">
        <v>248</v>
      </c>
      <c r="E1782" s="184" t="s">
        <v>7</v>
      </c>
      <c r="F1782" s="296">
        <v>1</v>
      </c>
      <c r="G1782" s="88"/>
      <c r="H1782" s="186">
        <f t="shared" si="28"/>
        <v>0</v>
      </c>
      <c r="I1782" s="320">
        <v>0</v>
      </c>
      <c r="J1782" s="231">
        <f t="shared" si="29"/>
        <v>1</v>
      </c>
      <c r="K1782" s="240">
        <f t="shared" si="30"/>
        <v>0</v>
      </c>
    </row>
    <row r="1783" spans="1:11">
      <c r="C1783" s="13" t="s">
        <v>64</v>
      </c>
      <c r="D1783" s="181" t="s">
        <v>249</v>
      </c>
      <c r="E1783" s="184" t="s">
        <v>7</v>
      </c>
      <c r="F1783" s="296">
        <v>1</v>
      </c>
      <c r="G1783" s="88"/>
      <c r="H1783" s="186">
        <f t="shared" si="28"/>
        <v>0</v>
      </c>
      <c r="I1783" s="320">
        <v>0</v>
      </c>
      <c r="J1783" s="231">
        <f t="shared" si="29"/>
        <v>1</v>
      </c>
      <c r="K1783" s="240">
        <f t="shared" si="30"/>
        <v>0</v>
      </c>
    </row>
    <row r="1784" spans="1:11">
      <c r="C1784" s="13" t="s">
        <v>65</v>
      </c>
      <c r="D1784" s="181" t="s">
        <v>250</v>
      </c>
      <c r="E1784" s="184" t="s">
        <v>7</v>
      </c>
      <c r="F1784" s="296">
        <v>1</v>
      </c>
      <c r="G1784" s="88"/>
      <c r="H1784" s="186">
        <f t="shared" si="28"/>
        <v>0</v>
      </c>
      <c r="I1784" s="320">
        <v>0</v>
      </c>
      <c r="J1784" s="231">
        <f t="shared" si="29"/>
        <v>1</v>
      </c>
      <c r="K1784" s="240">
        <f t="shared" si="30"/>
        <v>0</v>
      </c>
    </row>
    <row r="1785" spans="1:11">
      <c r="C1785" s="13" t="s">
        <v>66</v>
      </c>
      <c r="D1785" s="181" t="s">
        <v>251</v>
      </c>
      <c r="E1785" s="184" t="s">
        <v>7</v>
      </c>
      <c r="F1785" s="296">
        <v>1</v>
      </c>
      <c r="G1785" s="88"/>
      <c r="H1785" s="186">
        <f t="shared" si="28"/>
        <v>0</v>
      </c>
      <c r="I1785" s="320">
        <v>0</v>
      </c>
      <c r="J1785" s="231">
        <f t="shared" si="29"/>
        <v>1</v>
      </c>
      <c r="K1785" s="240">
        <f t="shared" si="30"/>
        <v>0</v>
      </c>
    </row>
    <row r="1786" spans="1:11">
      <c r="D1786" s="183"/>
      <c r="E1786" s="134"/>
      <c r="F1786" s="296"/>
      <c r="G1786" s="77"/>
      <c r="H1786" s="45"/>
    </row>
    <row r="1787" spans="1:11" ht="25.5">
      <c r="A1787" s="47"/>
      <c r="B1787" s="47">
        <f>+B1778+1</f>
        <v>5</v>
      </c>
      <c r="C1787" s="47"/>
      <c r="D1787" s="51" t="s">
        <v>1178</v>
      </c>
      <c r="E1787" s="49" t="s">
        <v>7</v>
      </c>
      <c r="F1787" s="294">
        <v>1</v>
      </c>
      <c r="G1787" s="50"/>
      <c r="H1787" s="52">
        <f>F1787*G1787</f>
        <v>0</v>
      </c>
      <c r="I1787" s="320">
        <v>0</v>
      </c>
      <c r="J1787" s="231">
        <f>F1787+I1787</f>
        <v>1</v>
      </c>
      <c r="K1787" s="240">
        <f>G1787*J1787</f>
        <v>0</v>
      </c>
    </row>
    <row r="1788" spans="1:11">
      <c r="A1788" s="47"/>
      <c r="B1788" s="47"/>
      <c r="C1788" s="47"/>
      <c r="D1788" s="53"/>
      <c r="E1788" s="49"/>
      <c r="F1788" s="294"/>
      <c r="G1788" s="54"/>
      <c r="H1788" s="55"/>
    </row>
    <row r="1789" spans="1:11" ht="38.25">
      <c r="B1789" s="47">
        <f>+B1787+1</f>
        <v>6</v>
      </c>
      <c r="D1789" s="181" t="s">
        <v>252</v>
      </c>
      <c r="E1789" s="184" t="s">
        <v>7</v>
      </c>
      <c r="F1789" s="296">
        <v>1</v>
      </c>
      <c r="G1789" s="18"/>
      <c r="H1789" s="45">
        <f>F1789*G1789</f>
        <v>0</v>
      </c>
      <c r="I1789" s="320">
        <v>0</v>
      </c>
      <c r="J1789" s="231">
        <f>F1789+I1789</f>
        <v>1</v>
      </c>
      <c r="K1789" s="240">
        <f>G1789*J1789</f>
        <v>0</v>
      </c>
    </row>
    <row r="1790" spans="1:11">
      <c r="D1790" s="183"/>
      <c r="E1790" s="134"/>
      <c r="F1790" s="6"/>
      <c r="G1790" s="77"/>
      <c r="H1790" s="45"/>
    </row>
    <row r="1791" spans="1:11" ht="34.5" customHeight="1" thickBot="1">
      <c r="D1791" s="187" t="s">
        <v>312</v>
      </c>
      <c r="E1791" s="188"/>
      <c r="F1791" s="310"/>
      <c r="G1791" s="190">
        <f>SUM(H1770:H1789)</f>
        <v>0</v>
      </c>
      <c r="H1791" s="189"/>
      <c r="I1791" s="326"/>
      <c r="J1791" s="246">
        <f>SUM(K1770:K1789)</f>
        <v>0</v>
      </c>
    </row>
    <row r="1792" spans="1:11" ht="13.5" thickTop="1">
      <c r="D1792" s="194"/>
      <c r="E1792" s="82"/>
      <c r="F1792" s="296"/>
      <c r="G1792" s="77"/>
      <c r="H1792" s="45"/>
    </row>
    <row r="1793" spans="1:12">
      <c r="D1793" s="195" t="s">
        <v>275</v>
      </c>
      <c r="E1793" s="82"/>
      <c r="F1793" s="296"/>
      <c r="G1793" s="77"/>
      <c r="H1793" s="45"/>
    </row>
    <row r="1794" spans="1:12">
      <c r="B1794" s="13">
        <v>1</v>
      </c>
      <c r="D1794" s="181" t="s">
        <v>269</v>
      </c>
      <c r="E1794" s="184" t="s">
        <v>7</v>
      </c>
      <c r="F1794" s="296">
        <v>1</v>
      </c>
      <c r="G1794" s="18"/>
      <c r="H1794" s="45">
        <f>F1794*G1794</f>
        <v>0</v>
      </c>
      <c r="I1794" s="320">
        <v>0</v>
      </c>
      <c r="J1794" s="231">
        <f>F1794+I1794</f>
        <v>1</v>
      </c>
      <c r="K1794" s="240">
        <f>G1794*J1794</f>
        <v>0</v>
      </c>
    </row>
    <row r="1795" spans="1:12" customFormat="1" ht="51">
      <c r="A1795" s="13"/>
      <c r="B1795" s="13"/>
      <c r="C1795" s="13"/>
      <c r="D1795" s="181" t="s">
        <v>272</v>
      </c>
      <c r="E1795" s="184" t="s">
        <v>3</v>
      </c>
      <c r="F1795" s="296">
        <v>1</v>
      </c>
      <c r="G1795" s="77"/>
      <c r="H1795" s="45"/>
      <c r="I1795" s="321"/>
      <c r="J1795" s="231"/>
      <c r="K1795" s="242"/>
      <c r="L1795" s="19"/>
    </row>
    <row r="1796" spans="1:12" customFormat="1" ht="25.5">
      <c r="A1796" s="13"/>
      <c r="B1796" s="13"/>
      <c r="C1796" s="13"/>
      <c r="D1796" s="181" t="s">
        <v>238</v>
      </c>
      <c r="E1796" s="184" t="s">
        <v>3</v>
      </c>
      <c r="F1796" s="296">
        <v>1</v>
      </c>
      <c r="G1796" s="77"/>
      <c r="H1796" s="45"/>
      <c r="I1796" s="320"/>
      <c r="J1796" s="231"/>
      <c r="K1796" s="241"/>
      <c r="L1796" s="19"/>
    </row>
    <row r="1797" spans="1:12" ht="25.5">
      <c r="D1797" s="181" t="s">
        <v>241</v>
      </c>
      <c r="E1797" s="184" t="s">
        <v>3</v>
      </c>
      <c r="F1797" s="296">
        <v>1</v>
      </c>
      <c r="G1797" s="77"/>
      <c r="H1797" s="45"/>
      <c r="I1797" s="320"/>
      <c r="K1797" s="241"/>
    </row>
    <row r="1798" spans="1:12">
      <c r="E1798" s="184"/>
      <c r="F1798" s="296"/>
      <c r="G1798" s="77"/>
      <c r="H1798" s="45"/>
    </row>
    <row r="1799" spans="1:12">
      <c r="B1799" s="13">
        <f>B1794+1</f>
        <v>2</v>
      </c>
      <c r="D1799" s="181" t="s">
        <v>273</v>
      </c>
      <c r="E1799" s="82"/>
      <c r="F1799" s="296"/>
      <c r="G1799" s="77"/>
      <c r="H1799" s="45"/>
    </row>
    <row r="1800" spans="1:12" ht="38.25">
      <c r="D1800" s="192" t="s">
        <v>1045</v>
      </c>
      <c r="E1800" s="184" t="s">
        <v>3</v>
      </c>
      <c r="F1800" s="296">
        <v>3</v>
      </c>
      <c r="G1800" s="18"/>
      <c r="H1800" s="45">
        <f>F1800*G1800</f>
        <v>0</v>
      </c>
      <c r="I1800" s="320">
        <v>0</v>
      </c>
      <c r="J1800" s="231">
        <f>F1800+I1800</f>
        <v>3</v>
      </c>
      <c r="K1800" s="240">
        <f>G1800*J1800</f>
        <v>0</v>
      </c>
    </row>
    <row r="1801" spans="1:12" ht="38.25">
      <c r="D1801" s="192" t="s">
        <v>1046</v>
      </c>
      <c r="E1801" s="184" t="s">
        <v>3</v>
      </c>
      <c r="F1801" s="296">
        <v>3</v>
      </c>
      <c r="G1801" s="18"/>
      <c r="H1801" s="45">
        <f>F1801*G1801</f>
        <v>0</v>
      </c>
      <c r="I1801" s="320">
        <v>0</v>
      </c>
      <c r="J1801" s="231">
        <f>F1801+I1801</f>
        <v>3</v>
      </c>
      <c r="K1801" s="240">
        <f>G1801*J1801</f>
        <v>0</v>
      </c>
    </row>
    <row r="1802" spans="1:12" ht="38.25">
      <c r="D1802" s="181" t="s">
        <v>1040</v>
      </c>
      <c r="E1802" s="185" t="s">
        <v>3</v>
      </c>
      <c r="F1802" s="296">
        <v>8</v>
      </c>
      <c r="G1802" s="18"/>
      <c r="H1802" s="45">
        <f>F1802*G1802</f>
        <v>0</v>
      </c>
      <c r="I1802" s="320">
        <v>0</v>
      </c>
      <c r="J1802" s="231">
        <f>F1802+I1802</f>
        <v>8</v>
      </c>
      <c r="K1802" s="240">
        <f>G1802*J1802</f>
        <v>0</v>
      </c>
    </row>
    <row r="1803" spans="1:12">
      <c r="D1803" s="194"/>
      <c r="E1803" s="82"/>
      <c r="F1803" s="296"/>
      <c r="G1803" s="77"/>
      <c r="H1803" s="45"/>
    </row>
    <row r="1804" spans="1:12">
      <c r="B1804" s="13">
        <f>B1799+1</f>
        <v>3</v>
      </c>
      <c r="D1804" s="181" t="s">
        <v>243</v>
      </c>
      <c r="E1804" s="82"/>
      <c r="F1804" s="296"/>
      <c r="G1804" s="77"/>
      <c r="H1804" s="45"/>
    </row>
    <row r="1805" spans="1:12" ht="25.5">
      <c r="C1805" s="13" t="s">
        <v>17</v>
      </c>
      <c r="D1805" s="181" t="s">
        <v>658</v>
      </c>
      <c r="E1805" s="184" t="s">
        <v>20</v>
      </c>
      <c r="F1805" s="296">
        <v>80</v>
      </c>
      <c r="G1805" s="88"/>
      <c r="H1805" s="186">
        <f t="shared" ref="H1805:H1812" si="31">F1805*G1805</f>
        <v>0</v>
      </c>
      <c r="I1805" s="320">
        <v>0</v>
      </c>
      <c r="J1805" s="231">
        <f t="shared" ref="J1805:J1812" si="32">F1805+I1805</f>
        <v>80</v>
      </c>
      <c r="K1805" s="240">
        <f>G1805*J1805</f>
        <v>0</v>
      </c>
    </row>
    <row r="1806" spans="1:12" ht="25.5">
      <c r="C1806" s="13" t="s">
        <v>18</v>
      </c>
      <c r="D1806" s="181" t="s">
        <v>659</v>
      </c>
      <c r="E1806" s="184" t="s">
        <v>20</v>
      </c>
      <c r="F1806" s="296">
        <v>60</v>
      </c>
      <c r="G1806" s="88"/>
      <c r="H1806" s="186">
        <f t="shared" si="31"/>
        <v>0</v>
      </c>
      <c r="I1806" s="320">
        <v>0</v>
      </c>
      <c r="J1806" s="231">
        <f t="shared" si="32"/>
        <v>60</v>
      </c>
      <c r="K1806" s="240">
        <f>G1806*J1806</f>
        <v>0</v>
      </c>
    </row>
    <row r="1807" spans="1:12" ht="25.5">
      <c r="C1807" s="13" t="s">
        <v>58</v>
      </c>
      <c r="D1807" s="181" t="s">
        <v>246</v>
      </c>
      <c r="E1807" s="184" t="s">
        <v>7</v>
      </c>
      <c r="F1807" s="296">
        <v>1</v>
      </c>
      <c r="G1807" s="88"/>
      <c r="H1807" s="186">
        <f t="shared" si="31"/>
        <v>0</v>
      </c>
      <c r="I1807" s="320">
        <v>0</v>
      </c>
      <c r="J1807" s="231">
        <f t="shared" si="32"/>
        <v>1</v>
      </c>
      <c r="K1807" s="240">
        <f>G1807*J1807</f>
        <v>0</v>
      </c>
    </row>
    <row r="1808" spans="1:12" ht="25.5">
      <c r="C1808" s="13" t="s">
        <v>59</v>
      </c>
      <c r="D1808" s="181" t="s">
        <v>247</v>
      </c>
      <c r="E1808" s="184" t="s">
        <v>3</v>
      </c>
      <c r="F1808" s="296">
        <v>8</v>
      </c>
      <c r="G1808" s="88"/>
      <c r="H1808" s="186">
        <f t="shared" si="31"/>
        <v>0</v>
      </c>
      <c r="I1808" s="320">
        <v>0</v>
      </c>
      <c r="J1808" s="231">
        <f t="shared" si="32"/>
        <v>8</v>
      </c>
      <c r="K1808" s="240">
        <f>G1808*J1808</f>
        <v>0</v>
      </c>
    </row>
    <row r="1809" spans="2:11">
      <c r="C1809" s="13" t="s">
        <v>64</v>
      </c>
      <c r="D1809" s="181" t="s">
        <v>274</v>
      </c>
      <c r="E1809" s="184" t="s">
        <v>3</v>
      </c>
      <c r="F1809" s="296">
        <v>2</v>
      </c>
      <c r="G1809" s="88"/>
      <c r="H1809" s="186">
        <f t="shared" si="31"/>
        <v>0</v>
      </c>
      <c r="I1809" s="320">
        <v>0</v>
      </c>
      <c r="J1809" s="231">
        <f t="shared" si="32"/>
        <v>2</v>
      </c>
      <c r="K1809" s="240">
        <f>G1809*J1809</f>
        <v>0</v>
      </c>
    </row>
    <row r="1810" spans="2:11">
      <c r="C1810" s="13" t="s">
        <v>65</v>
      </c>
      <c r="D1810" s="181" t="s">
        <v>248</v>
      </c>
      <c r="E1810" s="184" t="s">
        <v>7</v>
      </c>
      <c r="F1810" s="296">
        <v>1</v>
      </c>
      <c r="G1810" s="88"/>
      <c r="H1810" s="186">
        <f>F1810*G1809</f>
        <v>0</v>
      </c>
      <c r="I1810" s="320">
        <v>0</v>
      </c>
      <c r="J1810" s="231">
        <f t="shared" si="32"/>
        <v>1</v>
      </c>
      <c r="K1810" s="240">
        <f>G1809*J1810</f>
        <v>0</v>
      </c>
    </row>
    <row r="1811" spans="2:11">
      <c r="C1811" s="13" t="s">
        <v>66</v>
      </c>
      <c r="D1811" s="181" t="s">
        <v>250</v>
      </c>
      <c r="E1811" s="184" t="s">
        <v>7</v>
      </c>
      <c r="F1811" s="296">
        <v>1</v>
      </c>
      <c r="G1811" s="88"/>
      <c r="H1811" s="186">
        <f t="shared" si="31"/>
        <v>0</v>
      </c>
      <c r="I1811" s="320">
        <v>0</v>
      </c>
      <c r="J1811" s="231">
        <f t="shared" si="32"/>
        <v>1</v>
      </c>
      <c r="K1811" s="240">
        <f>G1811*J1811</f>
        <v>0</v>
      </c>
    </row>
    <row r="1812" spans="2:11">
      <c r="C1812" s="13" t="s">
        <v>67</v>
      </c>
      <c r="D1812" s="181" t="s">
        <v>251</v>
      </c>
      <c r="E1812" s="184" t="s">
        <v>7</v>
      </c>
      <c r="F1812" s="296">
        <v>1</v>
      </c>
      <c r="G1812" s="88"/>
      <c r="H1812" s="186">
        <f t="shared" si="31"/>
        <v>0</v>
      </c>
      <c r="I1812" s="320">
        <v>0</v>
      </c>
      <c r="J1812" s="231">
        <f t="shared" si="32"/>
        <v>1</v>
      </c>
      <c r="K1812" s="240">
        <f>G1812*J1812</f>
        <v>0</v>
      </c>
    </row>
    <row r="1813" spans="2:11">
      <c r="D1813" s="181"/>
      <c r="E1813" s="184"/>
      <c r="F1813" s="296"/>
      <c r="G1813" s="10"/>
      <c r="H1813" s="7"/>
    </row>
    <row r="1814" spans="2:11" ht="38.25">
      <c r="B1814" s="13">
        <f>B1804+1</f>
        <v>4</v>
      </c>
      <c r="D1814" s="181" t="s">
        <v>266</v>
      </c>
      <c r="E1814" s="184" t="s">
        <v>7</v>
      </c>
      <c r="F1814" s="296">
        <v>1</v>
      </c>
      <c r="G1814" s="18"/>
      <c r="H1814" s="45">
        <f>F1814*G1814</f>
        <v>0</v>
      </c>
      <c r="I1814" s="320">
        <v>0</v>
      </c>
      <c r="J1814" s="231">
        <f>F1814+I1814</f>
        <v>1</v>
      </c>
      <c r="K1814" s="240">
        <f>G1814*J1814</f>
        <v>0</v>
      </c>
    </row>
    <row r="1815" spans="2:11">
      <c r="D1815" s="194"/>
      <c r="E1815" s="82"/>
      <c r="F1815" s="296"/>
      <c r="G1815" s="77"/>
      <c r="H1815" s="45"/>
    </row>
    <row r="1816" spans="2:11" ht="26.25" thickBot="1">
      <c r="D1816" s="187" t="s">
        <v>311</v>
      </c>
      <c r="E1816" s="188"/>
      <c r="F1816" s="310"/>
      <c r="G1816" s="190">
        <f>SUM(H1794:H1814)</f>
        <v>0</v>
      </c>
      <c r="H1816" s="189"/>
      <c r="I1816" s="326"/>
      <c r="J1816" s="246">
        <f>SUM(K1794:K1814)</f>
        <v>0</v>
      </c>
    </row>
    <row r="1817" spans="2:11" ht="13.5" thickTop="1">
      <c r="D1817" s="194"/>
      <c r="E1817" s="82"/>
      <c r="F1817" s="296"/>
      <c r="G1817" s="77"/>
      <c r="H1817" s="45"/>
    </row>
    <row r="1818" spans="2:11">
      <c r="D1818" s="195" t="s">
        <v>276</v>
      </c>
      <c r="E1818" s="82"/>
      <c r="F1818" s="296"/>
      <c r="G1818" s="77"/>
      <c r="H1818" s="45"/>
    </row>
    <row r="1819" spans="2:11">
      <c r="B1819" s="13">
        <v>1</v>
      </c>
      <c r="D1819" s="181" t="s">
        <v>277</v>
      </c>
      <c r="E1819" s="196" t="s">
        <v>7</v>
      </c>
      <c r="F1819" s="296">
        <v>1</v>
      </c>
      <c r="G1819" s="18"/>
      <c r="H1819" s="45">
        <f>F1819*G1819</f>
        <v>0</v>
      </c>
      <c r="I1819" s="320">
        <v>0</v>
      </c>
      <c r="J1819" s="231">
        <f>F1819+I1819</f>
        <v>1</v>
      </c>
      <c r="K1819" s="240">
        <f>G1819*J1819</f>
        <v>0</v>
      </c>
    </row>
    <row r="1820" spans="2:11" ht="25.5">
      <c r="D1820" s="181" t="s">
        <v>278</v>
      </c>
      <c r="E1820" s="196" t="s">
        <v>3</v>
      </c>
      <c r="F1820" s="296">
        <v>1</v>
      </c>
      <c r="G1820" s="77"/>
      <c r="H1820" s="45"/>
      <c r="I1820" s="320"/>
      <c r="K1820" s="241"/>
    </row>
    <row r="1821" spans="2:11" ht="25.5">
      <c r="D1821" s="181" t="s">
        <v>279</v>
      </c>
      <c r="E1821" s="196" t="s">
        <v>3</v>
      </c>
      <c r="F1821" s="296">
        <v>1</v>
      </c>
      <c r="G1821" s="77"/>
      <c r="H1821" s="45"/>
      <c r="I1821" s="320"/>
      <c r="K1821" s="241"/>
    </row>
    <row r="1822" spans="2:11" ht="17.25" customHeight="1">
      <c r="D1822" s="181" t="s">
        <v>258</v>
      </c>
      <c r="E1822" s="184" t="s">
        <v>3</v>
      </c>
      <c r="F1822" s="296">
        <v>1</v>
      </c>
      <c r="G1822" s="77"/>
      <c r="H1822" s="45"/>
      <c r="I1822" s="320"/>
      <c r="K1822" s="241"/>
    </row>
    <row r="1823" spans="2:11" ht="25.5">
      <c r="D1823" s="181" t="s">
        <v>280</v>
      </c>
      <c r="E1823" s="196" t="s">
        <v>3</v>
      </c>
      <c r="F1823" s="296">
        <v>1</v>
      </c>
      <c r="G1823" s="77"/>
      <c r="H1823" s="45"/>
      <c r="I1823" s="320"/>
      <c r="K1823" s="241"/>
    </row>
    <row r="1824" spans="2:11">
      <c r="D1824" s="181" t="s">
        <v>281</v>
      </c>
      <c r="E1824" s="196" t="s">
        <v>3</v>
      </c>
      <c r="F1824" s="296">
        <v>1</v>
      </c>
      <c r="G1824" s="77"/>
      <c r="H1824" s="45"/>
      <c r="I1824" s="320"/>
      <c r="K1824" s="241"/>
    </row>
    <row r="1825" spans="2:11">
      <c r="D1825" s="181" t="s">
        <v>282</v>
      </c>
      <c r="E1825" s="196" t="s">
        <v>3</v>
      </c>
      <c r="F1825" s="296">
        <v>1</v>
      </c>
      <c r="G1825" s="77"/>
      <c r="H1825" s="45"/>
      <c r="I1825" s="320"/>
      <c r="K1825" s="241"/>
    </row>
    <row r="1826" spans="2:11">
      <c r="D1826" s="181"/>
      <c r="E1826" s="196"/>
      <c r="F1826" s="296"/>
      <c r="G1826" s="77"/>
      <c r="H1826" s="45"/>
    </row>
    <row r="1827" spans="2:11">
      <c r="B1827" s="13">
        <f>B1819+1</f>
        <v>2</v>
      </c>
      <c r="D1827" s="181" t="s">
        <v>283</v>
      </c>
      <c r="E1827" s="196"/>
      <c r="F1827" s="311"/>
      <c r="G1827" s="77"/>
      <c r="H1827" s="45"/>
    </row>
    <row r="1828" spans="2:11" ht="63.75">
      <c r="D1828" s="197" t="s">
        <v>1047</v>
      </c>
      <c r="E1828" s="196" t="s">
        <v>3</v>
      </c>
      <c r="F1828" s="296">
        <v>4</v>
      </c>
      <c r="G1828" s="18"/>
      <c r="H1828" s="45">
        <f>F1828*G1828</f>
        <v>0</v>
      </c>
      <c r="I1828" s="320">
        <v>0</v>
      </c>
      <c r="J1828" s="231">
        <f>F1828+I1828</f>
        <v>4</v>
      </c>
      <c r="K1828" s="240">
        <f>G1828*J1828</f>
        <v>0</v>
      </c>
    </row>
    <row r="1829" spans="2:11" ht="38.25">
      <c r="D1829" s="181" t="s">
        <v>1048</v>
      </c>
      <c r="E1829" s="196" t="s">
        <v>3</v>
      </c>
      <c r="F1829" s="296">
        <v>4</v>
      </c>
      <c r="G1829" s="18"/>
      <c r="H1829" s="45">
        <f>F1829*G1829</f>
        <v>0</v>
      </c>
      <c r="I1829" s="320">
        <v>0</v>
      </c>
      <c r="J1829" s="231">
        <f>F1829+I1829</f>
        <v>4</v>
      </c>
      <c r="K1829" s="240">
        <f>G1829*J1829</f>
        <v>0</v>
      </c>
    </row>
    <row r="1830" spans="2:11">
      <c r="D1830" s="194"/>
      <c r="E1830" s="82"/>
      <c r="F1830" s="296"/>
      <c r="G1830" s="18"/>
      <c r="H1830" s="45"/>
    </row>
    <row r="1831" spans="2:11">
      <c r="B1831" s="13">
        <f>B1827+1</f>
        <v>3</v>
      </c>
      <c r="D1831" s="198" t="s">
        <v>284</v>
      </c>
      <c r="E1831" s="82"/>
      <c r="F1831" s="296"/>
      <c r="G1831" s="18"/>
      <c r="H1831" s="45"/>
    </row>
    <row r="1832" spans="2:11">
      <c r="C1832" s="13" t="s">
        <v>17</v>
      </c>
      <c r="D1832" s="198" t="s">
        <v>285</v>
      </c>
      <c r="E1832" s="196" t="s">
        <v>20</v>
      </c>
      <c r="F1832" s="296">
        <v>120</v>
      </c>
      <c r="G1832" s="88"/>
      <c r="H1832" s="186">
        <f>F1832*G1832</f>
        <v>0</v>
      </c>
      <c r="I1832" s="320">
        <v>0</v>
      </c>
      <c r="J1832" s="231">
        <f>F1832+I1832</f>
        <v>120</v>
      </c>
      <c r="K1832" s="240">
        <f>G1832*J1832</f>
        <v>0</v>
      </c>
    </row>
    <row r="1833" spans="2:11">
      <c r="C1833" s="13" t="s">
        <v>18</v>
      </c>
      <c r="D1833" s="198" t="s">
        <v>286</v>
      </c>
      <c r="E1833" s="196" t="s">
        <v>7</v>
      </c>
      <c r="F1833" s="296">
        <v>1</v>
      </c>
      <c r="G1833" s="88"/>
      <c r="H1833" s="186">
        <f>F1833*G1833</f>
        <v>0</v>
      </c>
      <c r="I1833" s="320">
        <v>0</v>
      </c>
      <c r="J1833" s="231">
        <f>F1833+I1833</f>
        <v>1</v>
      </c>
      <c r="K1833" s="240">
        <f>G1833*J1833</f>
        <v>0</v>
      </c>
    </row>
    <row r="1834" spans="2:11">
      <c r="C1834" s="13" t="s">
        <v>59</v>
      </c>
      <c r="D1834" s="198" t="s">
        <v>172</v>
      </c>
      <c r="E1834" s="196" t="s">
        <v>3</v>
      </c>
      <c r="F1834" s="296">
        <v>4</v>
      </c>
      <c r="G1834" s="88"/>
      <c r="H1834" s="186">
        <f>F1834*G1834</f>
        <v>0</v>
      </c>
      <c r="I1834" s="320">
        <v>0</v>
      </c>
      <c r="J1834" s="231">
        <f>F1834+I1834</f>
        <v>4</v>
      </c>
      <c r="K1834" s="240">
        <f>G1834*J1834</f>
        <v>0</v>
      </c>
    </row>
    <row r="1835" spans="2:11">
      <c r="C1835" s="13" t="s">
        <v>58</v>
      </c>
      <c r="D1835" s="198" t="s">
        <v>287</v>
      </c>
      <c r="E1835" s="196" t="s">
        <v>7</v>
      </c>
      <c r="F1835" s="296">
        <v>1</v>
      </c>
      <c r="G1835" s="88"/>
      <c r="H1835" s="186">
        <f>F1835*G1835</f>
        <v>0</v>
      </c>
      <c r="I1835" s="320">
        <v>0</v>
      </c>
      <c r="J1835" s="231">
        <f>F1835+I1835</f>
        <v>1</v>
      </c>
      <c r="K1835" s="240">
        <f>G1835*J1835</f>
        <v>0</v>
      </c>
    </row>
    <row r="1836" spans="2:11">
      <c r="C1836" s="13" t="s">
        <v>64</v>
      </c>
      <c r="D1836" s="198" t="s">
        <v>250</v>
      </c>
      <c r="E1836" s="196" t="s">
        <v>288</v>
      </c>
      <c r="F1836" s="296">
        <v>1</v>
      </c>
      <c r="G1836" s="88"/>
      <c r="H1836" s="186">
        <f>F1836*G1836</f>
        <v>0</v>
      </c>
      <c r="I1836" s="320">
        <v>0</v>
      </c>
      <c r="J1836" s="231">
        <f>F1836+I1836</f>
        <v>1</v>
      </c>
      <c r="K1836" s="240">
        <f>G1836*J1836</f>
        <v>0</v>
      </c>
    </row>
    <row r="1837" spans="2:11">
      <c r="D1837" s="194"/>
      <c r="E1837" s="82"/>
      <c r="F1837" s="296"/>
      <c r="G1837" s="18"/>
      <c r="H1837" s="45"/>
    </row>
    <row r="1838" spans="2:11" ht="38.25">
      <c r="B1838" s="13">
        <f>B1831+1</f>
        <v>4</v>
      </c>
      <c r="D1838" s="181" t="s">
        <v>290</v>
      </c>
      <c r="E1838" s="196" t="s">
        <v>7</v>
      </c>
      <c r="F1838" s="296">
        <v>1</v>
      </c>
      <c r="G1838" s="18"/>
      <c r="H1838" s="45">
        <f>F1838*G1838</f>
        <v>0</v>
      </c>
      <c r="I1838" s="320">
        <v>0</v>
      </c>
      <c r="J1838" s="231">
        <f>F1838+I1838</f>
        <v>1</v>
      </c>
      <c r="K1838" s="240">
        <f>G1838*J1838</f>
        <v>0</v>
      </c>
    </row>
    <row r="1839" spans="2:11">
      <c r="D1839" s="194"/>
      <c r="E1839" s="82"/>
      <c r="F1839" s="296"/>
      <c r="G1839" s="77"/>
      <c r="H1839" s="45"/>
    </row>
    <row r="1840" spans="2:11" ht="26.25" thickBot="1">
      <c r="D1840" s="187" t="s">
        <v>310</v>
      </c>
      <c r="E1840" s="188"/>
      <c r="F1840" s="310"/>
      <c r="G1840" s="190">
        <f>SUM(H1819:H1838)</f>
        <v>0</v>
      </c>
      <c r="H1840" s="189"/>
      <c r="I1840" s="326"/>
      <c r="J1840" s="246">
        <f>SUM(K1819:K1838)</f>
        <v>0</v>
      </c>
    </row>
    <row r="1841" spans="2:11" ht="13.5" thickTop="1">
      <c r="D1841" s="194"/>
      <c r="E1841" s="82"/>
      <c r="F1841" s="296"/>
      <c r="G1841" s="77"/>
      <c r="H1841" s="45"/>
    </row>
    <row r="1842" spans="2:11">
      <c r="D1842" s="195" t="s">
        <v>291</v>
      </c>
      <c r="E1842" s="82"/>
      <c r="F1842" s="296"/>
      <c r="G1842" s="77"/>
      <c r="H1842" s="45"/>
    </row>
    <row r="1843" spans="2:11">
      <c r="D1843" s="194"/>
      <c r="E1843" s="82"/>
      <c r="F1843" s="296"/>
      <c r="G1843" s="77"/>
      <c r="H1843" s="45"/>
    </row>
    <row r="1844" spans="2:11" ht="63.75">
      <c r="B1844" s="13">
        <v>1</v>
      </c>
      <c r="D1844" s="181" t="s">
        <v>292</v>
      </c>
      <c r="E1844" s="184" t="s">
        <v>3</v>
      </c>
      <c r="F1844" s="296">
        <v>1</v>
      </c>
      <c r="G1844" s="18"/>
      <c r="H1844" s="45">
        <f t="shared" ref="H1844:H1856" si="33">F1844*G1844</f>
        <v>0</v>
      </c>
      <c r="I1844" s="320">
        <v>0</v>
      </c>
      <c r="J1844" s="231">
        <f>F1844+I1844</f>
        <v>1</v>
      </c>
      <c r="K1844" s="240">
        <f>G1844*J1844</f>
        <v>0</v>
      </c>
    </row>
    <row r="1845" spans="2:11">
      <c r="D1845" s="181"/>
      <c r="E1845" s="184"/>
      <c r="F1845" s="296"/>
      <c r="G1845" s="18"/>
      <c r="H1845" s="45"/>
    </row>
    <row r="1846" spans="2:11" ht="25.5">
      <c r="B1846" s="13">
        <f>B1844+1</f>
        <v>2</v>
      </c>
      <c r="D1846" s="199" t="s">
        <v>293</v>
      </c>
      <c r="E1846" s="184" t="s">
        <v>3</v>
      </c>
      <c r="F1846" s="296">
        <v>1</v>
      </c>
      <c r="G1846" s="18"/>
      <c r="H1846" s="45">
        <f t="shared" si="33"/>
        <v>0</v>
      </c>
      <c r="I1846" s="320">
        <v>0</v>
      </c>
      <c r="J1846" s="231">
        <f>F1846+I1846</f>
        <v>1</v>
      </c>
      <c r="K1846" s="240">
        <f>G1846*J1846</f>
        <v>0</v>
      </c>
    </row>
    <row r="1847" spans="2:11">
      <c r="D1847" s="199"/>
      <c r="E1847" s="184"/>
      <c r="F1847" s="296"/>
      <c r="G1847" s="18"/>
      <c r="H1847" s="45"/>
    </row>
    <row r="1848" spans="2:11" ht="25.5">
      <c r="B1848" s="13">
        <f>B1846+1</f>
        <v>3</v>
      </c>
      <c r="D1848" s="181" t="s">
        <v>294</v>
      </c>
      <c r="E1848" s="184" t="s">
        <v>3</v>
      </c>
      <c r="F1848" s="296">
        <v>1</v>
      </c>
      <c r="G1848" s="18"/>
      <c r="H1848" s="45">
        <f t="shared" si="33"/>
        <v>0</v>
      </c>
      <c r="I1848" s="320">
        <v>0</v>
      </c>
      <c r="J1848" s="231">
        <f>F1848+I1848</f>
        <v>1</v>
      </c>
      <c r="K1848" s="240">
        <f>G1848*J1848</f>
        <v>0</v>
      </c>
    </row>
    <row r="1849" spans="2:11">
      <c r="D1849" s="181"/>
      <c r="E1849" s="184"/>
      <c r="F1849" s="296"/>
      <c r="G1849" s="18"/>
      <c r="H1849" s="45"/>
    </row>
    <row r="1850" spans="2:11" ht="38.25">
      <c r="B1850" s="13">
        <f>B1848+1</f>
        <v>4</v>
      </c>
      <c r="D1850" s="199" t="s">
        <v>295</v>
      </c>
      <c r="E1850" s="184" t="s">
        <v>3</v>
      </c>
      <c r="F1850" s="296">
        <v>1</v>
      </c>
      <c r="G1850" s="18"/>
      <c r="H1850" s="45">
        <f t="shared" si="33"/>
        <v>0</v>
      </c>
      <c r="I1850" s="320">
        <v>0</v>
      </c>
      <c r="J1850" s="231">
        <f>F1850+I1850</f>
        <v>1</v>
      </c>
      <c r="K1850" s="240">
        <f>G1850*J1850</f>
        <v>0</v>
      </c>
    </row>
    <row r="1851" spans="2:11">
      <c r="D1851" s="199"/>
      <c r="E1851" s="184"/>
      <c r="F1851" s="296"/>
      <c r="G1851" s="11"/>
      <c r="H1851" s="45"/>
    </row>
    <row r="1852" spans="2:11">
      <c r="B1852" s="13">
        <f>B1850+1</f>
        <v>5</v>
      </c>
      <c r="D1852" s="181" t="s">
        <v>296</v>
      </c>
      <c r="E1852" s="184" t="s">
        <v>3</v>
      </c>
      <c r="F1852" s="296">
        <v>1</v>
      </c>
      <c r="G1852" s="18"/>
      <c r="H1852" s="45">
        <f t="shared" si="33"/>
        <v>0</v>
      </c>
      <c r="I1852" s="320">
        <v>0</v>
      </c>
      <c r="J1852" s="231">
        <f>F1852+I1852</f>
        <v>1</v>
      </c>
      <c r="K1852" s="240">
        <f>G1852*J1852</f>
        <v>0</v>
      </c>
    </row>
    <row r="1853" spans="2:11">
      <c r="D1853" s="181"/>
      <c r="E1853" s="184"/>
      <c r="F1853" s="296"/>
      <c r="G1853" s="18"/>
      <c r="H1853" s="45"/>
    </row>
    <row r="1854" spans="2:11" ht="25.5">
      <c r="B1854" s="13">
        <f>B1852+1</f>
        <v>6</v>
      </c>
      <c r="D1854" s="181" t="s">
        <v>1049</v>
      </c>
      <c r="E1854" s="184" t="s">
        <v>3</v>
      </c>
      <c r="F1854" s="296">
        <v>2</v>
      </c>
      <c r="G1854" s="18"/>
      <c r="H1854" s="45">
        <f t="shared" si="33"/>
        <v>0</v>
      </c>
      <c r="I1854" s="320">
        <v>0</v>
      </c>
      <c r="J1854" s="231">
        <f>F1854+I1854</f>
        <v>2</v>
      </c>
      <c r="K1854" s="240">
        <f>G1854*J1854</f>
        <v>0</v>
      </c>
    </row>
    <row r="1855" spans="2:11">
      <c r="D1855" s="181"/>
      <c r="E1855" s="184"/>
      <c r="F1855" s="296"/>
      <c r="G1855" s="18"/>
      <c r="H1855" s="45"/>
    </row>
    <row r="1856" spans="2:11" ht="140.25">
      <c r="B1856" s="13">
        <f>B1854+1</f>
        <v>7</v>
      </c>
      <c r="D1856" s="200" t="s">
        <v>342</v>
      </c>
      <c r="E1856" s="196" t="s">
        <v>7</v>
      </c>
      <c r="F1856" s="296">
        <v>1</v>
      </c>
      <c r="G1856" s="18"/>
      <c r="H1856" s="45">
        <f t="shared" si="33"/>
        <v>0</v>
      </c>
      <c r="I1856" s="320">
        <v>0</v>
      </c>
      <c r="J1856" s="231">
        <f>F1856+I1856</f>
        <v>1</v>
      </c>
      <c r="K1856" s="240">
        <f>G1856*J1856</f>
        <v>0</v>
      </c>
    </row>
    <row r="1857" spans="2:11">
      <c r="D1857" s="194"/>
      <c r="E1857" s="82"/>
      <c r="F1857" s="296"/>
      <c r="G1857" s="77"/>
      <c r="H1857" s="45"/>
    </row>
    <row r="1858" spans="2:11">
      <c r="B1858" s="13">
        <f>B1856+1</f>
        <v>8</v>
      </c>
      <c r="D1858" s="198" t="s">
        <v>243</v>
      </c>
      <c r="E1858" s="82"/>
      <c r="F1858" s="296"/>
      <c r="G1858" s="77"/>
      <c r="H1858" s="45"/>
    </row>
    <row r="1859" spans="2:11">
      <c r="C1859" s="13" t="s">
        <v>17</v>
      </c>
      <c r="D1859" s="201" t="s">
        <v>297</v>
      </c>
      <c r="E1859" s="185" t="s">
        <v>20</v>
      </c>
      <c r="F1859" s="296">
        <v>15</v>
      </c>
      <c r="G1859" s="18"/>
      <c r="H1859" s="45">
        <f t="shared" ref="H1859:H1871" si="34">F1859*G1859</f>
        <v>0</v>
      </c>
      <c r="I1859" s="320">
        <v>0</v>
      </c>
      <c r="J1859" s="231">
        <f t="shared" ref="J1859:J1871" si="35">F1859+I1859</f>
        <v>15</v>
      </c>
      <c r="K1859" s="240">
        <f t="shared" ref="K1859:K1871" si="36">G1859*J1859</f>
        <v>0</v>
      </c>
    </row>
    <row r="1860" spans="2:11">
      <c r="C1860" s="13" t="s">
        <v>18</v>
      </c>
      <c r="D1860" s="201" t="s">
        <v>298</v>
      </c>
      <c r="E1860" s="185" t="s">
        <v>20</v>
      </c>
      <c r="F1860" s="296">
        <v>5</v>
      </c>
      <c r="G1860" s="18"/>
      <c r="H1860" s="45">
        <f t="shared" si="34"/>
        <v>0</v>
      </c>
      <c r="I1860" s="320">
        <v>0</v>
      </c>
      <c r="J1860" s="231">
        <f t="shared" si="35"/>
        <v>5</v>
      </c>
      <c r="K1860" s="240">
        <f t="shared" si="36"/>
        <v>0</v>
      </c>
    </row>
    <row r="1861" spans="2:11">
      <c r="C1861" s="13" t="s">
        <v>58</v>
      </c>
      <c r="D1861" s="201" t="s">
        <v>299</v>
      </c>
      <c r="E1861" s="185" t="s">
        <v>20</v>
      </c>
      <c r="F1861" s="296">
        <v>5</v>
      </c>
      <c r="G1861" s="18"/>
      <c r="H1861" s="45">
        <f t="shared" si="34"/>
        <v>0</v>
      </c>
      <c r="I1861" s="320">
        <v>0</v>
      </c>
      <c r="J1861" s="231">
        <f t="shared" si="35"/>
        <v>5</v>
      </c>
      <c r="K1861" s="240">
        <f t="shared" si="36"/>
        <v>0</v>
      </c>
    </row>
    <row r="1862" spans="2:11">
      <c r="C1862" s="13" t="s">
        <v>59</v>
      </c>
      <c r="D1862" s="201" t="s">
        <v>300</v>
      </c>
      <c r="E1862" s="185" t="s">
        <v>20</v>
      </c>
      <c r="F1862" s="296">
        <v>10</v>
      </c>
      <c r="G1862" s="18"/>
      <c r="H1862" s="45">
        <f t="shared" si="34"/>
        <v>0</v>
      </c>
      <c r="I1862" s="320">
        <v>0</v>
      </c>
      <c r="J1862" s="231">
        <f t="shared" si="35"/>
        <v>10</v>
      </c>
      <c r="K1862" s="240">
        <f t="shared" si="36"/>
        <v>0</v>
      </c>
    </row>
    <row r="1863" spans="2:11">
      <c r="C1863" s="13" t="s">
        <v>64</v>
      </c>
      <c r="D1863" s="201" t="s">
        <v>301</v>
      </c>
      <c r="E1863" s="185" t="s">
        <v>3</v>
      </c>
      <c r="F1863" s="296">
        <v>1</v>
      </c>
      <c r="G1863" s="18"/>
      <c r="H1863" s="45">
        <f t="shared" si="34"/>
        <v>0</v>
      </c>
      <c r="I1863" s="320">
        <v>0</v>
      </c>
      <c r="J1863" s="231">
        <f t="shared" si="35"/>
        <v>1</v>
      </c>
      <c r="K1863" s="240">
        <f t="shared" si="36"/>
        <v>0</v>
      </c>
    </row>
    <row r="1864" spans="2:11">
      <c r="C1864" s="13" t="s">
        <v>65</v>
      </c>
      <c r="D1864" s="201" t="s">
        <v>302</v>
      </c>
      <c r="E1864" s="185" t="s">
        <v>20</v>
      </c>
      <c r="F1864" s="296">
        <v>3</v>
      </c>
      <c r="G1864" s="18"/>
      <c r="H1864" s="45">
        <f t="shared" si="34"/>
        <v>0</v>
      </c>
      <c r="I1864" s="320">
        <v>0</v>
      </c>
      <c r="J1864" s="231">
        <f t="shared" si="35"/>
        <v>3</v>
      </c>
      <c r="K1864" s="240">
        <f t="shared" si="36"/>
        <v>0</v>
      </c>
    </row>
    <row r="1865" spans="2:11">
      <c r="C1865" s="13" t="s">
        <v>66</v>
      </c>
      <c r="D1865" s="201" t="s">
        <v>303</v>
      </c>
      <c r="E1865" s="185" t="s">
        <v>7</v>
      </c>
      <c r="F1865" s="296">
        <v>1</v>
      </c>
      <c r="G1865" s="18"/>
      <c r="H1865" s="45">
        <f t="shared" si="34"/>
        <v>0</v>
      </c>
      <c r="I1865" s="320">
        <v>0</v>
      </c>
      <c r="J1865" s="231">
        <f t="shared" si="35"/>
        <v>1</v>
      </c>
      <c r="K1865" s="240">
        <f t="shared" si="36"/>
        <v>0</v>
      </c>
    </row>
    <row r="1866" spans="2:11">
      <c r="C1866" s="13" t="s">
        <v>67</v>
      </c>
      <c r="D1866" s="201" t="s">
        <v>304</v>
      </c>
      <c r="E1866" s="185" t="s">
        <v>7</v>
      </c>
      <c r="F1866" s="296">
        <v>1</v>
      </c>
      <c r="G1866" s="18"/>
      <c r="H1866" s="45">
        <f t="shared" si="34"/>
        <v>0</v>
      </c>
      <c r="I1866" s="320">
        <v>0</v>
      </c>
      <c r="J1866" s="231">
        <f t="shared" si="35"/>
        <v>1</v>
      </c>
      <c r="K1866" s="240">
        <f t="shared" si="36"/>
        <v>0</v>
      </c>
    </row>
    <row r="1867" spans="2:11">
      <c r="C1867" s="13" t="s">
        <v>68</v>
      </c>
      <c r="D1867" s="201" t="s">
        <v>172</v>
      </c>
      <c r="E1867" s="185" t="s">
        <v>3</v>
      </c>
      <c r="F1867" s="296">
        <v>2</v>
      </c>
      <c r="G1867" s="18"/>
      <c r="H1867" s="45">
        <f t="shared" si="34"/>
        <v>0</v>
      </c>
      <c r="I1867" s="320">
        <v>0</v>
      </c>
      <c r="J1867" s="231">
        <f t="shared" si="35"/>
        <v>2</v>
      </c>
      <c r="K1867" s="240">
        <f t="shared" si="36"/>
        <v>0</v>
      </c>
    </row>
    <row r="1868" spans="2:11">
      <c r="C1868" s="13" t="s">
        <v>69</v>
      </c>
      <c r="D1868" s="201" t="s">
        <v>305</v>
      </c>
      <c r="E1868" s="185" t="s">
        <v>3</v>
      </c>
      <c r="F1868" s="296">
        <v>1</v>
      </c>
      <c r="G1868" s="18"/>
      <c r="H1868" s="45">
        <f t="shared" si="34"/>
        <v>0</v>
      </c>
      <c r="I1868" s="320">
        <v>0</v>
      </c>
      <c r="J1868" s="231">
        <f t="shared" si="35"/>
        <v>1</v>
      </c>
      <c r="K1868" s="240">
        <f t="shared" si="36"/>
        <v>0</v>
      </c>
    </row>
    <row r="1869" spans="2:11">
      <c r="C1869" s="13" t="s">
        <v>70</v>
      </c>
      <c r="D1869" s="201" t="s">
        <v>306</v>
      </c>
      <c r="E1869" s="185" t="s">
        <v>3</v>
      </c>
      <c r="F1869" s="296">
        <v>1</v>
      </c>
      <c r="G1869" s="18"/>
      <c r="H1869" s="45">
        <f t="shared" si="34"/>
        <v>0</v>
      </c>
      <c r="I1869" s="320">
        <v>0</v>
      </c>
      <c r="J1869" s="231">
        <f t="shared" si="35"/>
        <v>1</v>
      </c>
      <c r="K1869" s="240">
        <f t="shared" si="36"/>
        <v>0</v>
      </c>
    </row>
    <row r="1870" spans="2:11">
      <c r="C1870" s="13" t="s">
        <v>71</v>
      </c>
      <c r="D1870" s="201" t="s">
        <v>307</v>
      </c>
      <c r="E1870" s="185" t="s">
        <v>3</v>
      </c>
      <c r="F1870" s="296">
        <v>1</v>
      </c>
      <c r="G1870" s="18"/>
      <c r="H1870" s="45">
        <f t="shared" si="34"/>
        <v>0</v>
      </c>
      <c r="I1870" s="320">
        <v>0</v>
      </c>
      <c r="J1870" s="231">
        <f t="shared" si="35"/>
        <v>1</v>
      </c>
      <c r="K1870" s="240">
        <f t="shared" si="36"/>
        <v>0</v>
      </c>
    </row>
    <row r="1871" spans="2:11">
      <c r="C1871" s="13" t="s">
        <v>20</v>
      </c>
      <c r="D1871" s="181" t="s">
        <v>308</v>
      </c>
      <c r="E1871" s="184" t="s">
        <v>7</v>
      </c>
      <c r="F1871" s="296">
        <v>1</v>
      </c>
      <c r="G1871" s="18"/>
      <c r="H1871" s="45">
        <f t="shared" si="34"/>
        <v>0</v>
      </c>
      <c r="I1871" s="320">
        <v>0</v>
      </c>
      <c r="J1871" s="231">
        <f t="shared" si="35"/>
        <v>1</v>
      </c>
      <c r="K1871" s="240">
        <f t="shared" si="36"/>
        <v>0</v>
      </c>
    </row>
    <row r="1872" spans="2:11">
      <c r="D1872" s="194"/>
      <c r="E1872" s="82"/>
      <c r="F1872" s="296"/>
      <c r="G1872" s="77"/>
      <c r="H1872" s="45"/>
    </row>
    <row r="1873" spans="1:11" ht="13.5" thickBot="1">
      <c r="D1873" s="187" t="s">
        <v>739</v>
      </c>
      <c r="E1873" s="188"/>
      <c r="F1873" s="310"/>
      <c r="G1873" s="190">
        <f>SUM(H1844:H1871)</f>
        <v>0</v>
      </c>
      <c r="H1873" s="189"/>
      <c r="I1873" s="326"/>
      <c r="J1873" s="246">
        <f>SUM(K1844:K1871)</f>
        <v>0</v>
      </c>
    </row>
    <row r="1874" spans="1:11" ht="13.5" thickTop="1">
      <c r="D1874" s="191"/>
      <c r="E1874" s="202"/>
      <c r="F1874" s="312"/>
      <c r="G1874" s="203"/>
      <c r="H1874" s="45"/>
    </row>
    <row r="1875" spans="1:11" ht="25.5">
      <c r="A1875" s="94"/>
      <c r="B1875" s="94"/>
      <c r="C1875" s="94"/>
      <c r="D1875" s="170" t="s">
        <v>740</v>
      </c>
      <c r="E1875" s="171"/>
      <c r="F1875" s="313"/>
      <c r="G1875" s="108"/>
      <c r="H1875" s="204"/>
    </row>
    <row r="1876" spans="1:11" ht="15">
      <c r="A1876" s="94"/>
      <c r="B1876" s="94"/>
      <c r="C1876" s="94"/>
      <c r="D1876" s="170"/>
      <c r="E1876" s="171"/>
      <c r="F1876" s="313"/>
      <c r="G1876" s="108"/>
      <c r="H1876" s="204"/>
    </row>
    <row r="1877" spans="1:11" ht="15">
      <c r="A1877" s="94"/>
      <c r="B1877" s="94">
        <f>+B1873+1</f>
        <v>1</v>
      </c>
      <c r="C1877" s="94"/>
      <c r="D1877" s="205" t="s">
        <v>649</v>
      </c>
      <c r="E1877" s="85" t="s">
        <v>7</v>
      </c>
      <c r="F1877" s="300">
        <v>1</v>
      </c>
      <c r="G1877" s="206"/>
      <c r="H1877" s="186">
        <f>F1877*G1877</f>
        <v>0</v>
      </c>
      <c r="I1877" s="320">
        <v>0</v>
      </c>
      <c r="J1877" s="231">
        <f>F1877+I1877</f>
        <v>1</v>
      </c>
      <c r="K1877" s="240">
        <f>G1877*J1877</f>
        <v>0</v>
      </c>
    </row>
    <row r="1878" spans="1:11" ht="15">
      <c r="A1878" s="94"/>
      <c r="B1878" s="94"/>
      <c r="C1878" s="94" t="s">
        <v>17</v>
      </c>
      <c r="D1878" s="205" t="s">
        <v>650</v>
      </c>
      <c r="E1878" s="85" t="s">
        <v>3</v>
      </c>
      <c r="F1878" s="300">
        <v>1</v>
      </c>
      <c r="G1878" s="206"/>
      <c r="H1878" s="186"/>
      <c r="I1878" s="320"/>
      <c r="K1878" s="241"/>
    </row>
    <row r="1879" spans="1:11" ht="15">
      <c r="A1879" s="94"/>
      <c r="B1879" s="94"/>
      <c r="C1879" s="94" t="s">
        <v>18</v>
      </c>
      <c r="D1879" s="205" t="s">
        <v>651</v>
      </c>
      <c r="E1879" s="85" t="s">
        <v>3</v>
      </c>
      <c r="F1879" s="300">
        <v>1</v>
      </c>
      <c r="G1879" s="206"/>
      <c r="H1879" s="186"/>
      <c r="I1879" s="320"/>
      <c r="K1879" s="241"/>
    </row>
    <row r="1880" spans="1:11" ht="15">
      <c r="A1880" s="94"/>
      <c r="B1880" s="94"/>
      <c r="C1880" s="94" t="s">
        <v>58</v>
      </c>
      <c r="D1880" s="205" t="s">
        <v>651</v>
      </c>
      <c r="E1880" s="85" t="s">
        <v>3</v>
      </c>
      <c r="F1880" s="300">
        <v>1</v>
      </c>
      <c r="G1880" s="206"/>
      <c r="H1880" s="186"/>
      <c r="I1880" s="320"/>
      <c r="K1880" s="241"/>
    </row>
    <row r="1881" spans="1:11" ht="76.5">
      <c r="A1881" s="94"/>
      <c r="B1881" s="94"/>
      <c r="C1881" s="94" t="s">
        <v>59</v>
      </c>
      <c r="D1881" s="205" t="s">
        <v>652</v>
      </c>
      <c r="E1881" s="85" t="s">
        <v>3</v>
      </c>
      <c r="F1881" s="300">
        <v>1</v>
      </c>
      <c r="G1881" s="206"/>
      <c r="H1881" s="186"/>
      <c r="I1881" s="320"/>
      <c r="K1881" s="241"/>
    </row>
    <row r="1882" spans="1:11" ht="15">
      <c r="A1882" s="94"/>
      <c r="B1882" s="94"/>
      <c r="C1882" s="94" t="s">
        <v>64</v>
      </c>
      <c r="D1882" s="205" t="s">
        <v>653</v>
      </c>
      <c r="E1882" s="85" t="s">
        <v>3</v>
      </c>
      <c r="F1882" s="300">
        <v>1</v>
      </c>
      <c r="G1882" s="206"/>
      <c r="H1882" s="186"/>
      <c r="I1882" s="320"/>
      <c r="K1882" s="241"/>
    </row>
    <row r="1883" spans="1:11" ht="15">
      <c r="A1883" s="94"/>
      <c r="B1883" s="94"/>
      <c r="C1883" s="94"/>
      <c r="D1883" s="207"/>
      <c r="E1883"/>
      <c r="F1883" s="247"/>
      <c r="G1883" s="117"/>
      <c r="H1883" s="116"/>
    </row>
    <row r="1884" spans="1:11" ht="15">
      <c r="A1884" s="94"/>
      <c r="B1884" s="94">
        <f>+B1877+1</f>
        <v>2</v>
      </c>
      <c r="C1884" s="94"/>
      <c r="D1884" s="170" t="s">
        <v>654</v>
      </c>
      <c r="E1884" s="85"/>
      <c r="F1884" s="300"/>
      <c r="G1884" s="88"/>
      <c r="H1884" s="186"/>
    </row>
    <row r="1885" spans="1:11" ht="15">
      <c r="A1885" s="94"/>
      <c r="B1885" s="94"/>
      <c r="C1885" s="94" t="s">
        <v>17</v>
      </c>
      <c r="D1885" s="208" t="s">
        <v>655</v>
      </c>
      <c r="E1885" s="85" t="s">
        <v>20</v>
      </c>
      <c r="F1885" s="300">
        <v>65</v>
      </c>
      <c r="G1885" s="88"/>
      <c r="H1885" s="186">
        <f>F1885*G1885</f>
        <v>0</v>
      </c>
      <c r="I1885" s="320">
        <v>0</v>
      </c>
      <c r="J1885" s="231">
        <f>F1885+I1885</f>
        <v>65</v>
      </c>
      <c r="K1885" s="240">
        <f>G1885*J1885</f>
        <v>0</v>
      </c>
    </row>
    <row r="1886" spans="1:11" ht="25.5">
      <c r="A1886" s="94"/>
      <c r="B1886" s="94"/>
      <c r="C1886" s="94" t="s">
        <v>18</v>
      </c>
      <c r="D1886" s="208" t="s">
        <v>656</v>
      </c>
      <c r="E1886" s="85" t="s">
        <v>7</v>
      </c>
      <c r="F1886" s="300">
        <v>1</v>
      </c>
      <c r="G1886" s="88"/>
      <c r="H1886" s="186">
        <f>F1886*G1886</f>
        <v>0</v>
      </c>
      <c r="I1886" s="320">
        <v>0</v>
      </c>
      <c r="J1886" s="231">
        <f>F1886+I1886</f>
        <v>1</v>
      </c>
      <c r="K1886" s="240">
        <f>G1886*J1886</f>
        <v>0</v>
      </c>
    </row>
    <row r="1887" spans="1:11" ht="15">
      <c r="A1887" s="94"/>
      <c r="B1887" s="94"/>
      <c r="C1887" s="94" t="s">
        <v>58</v>
      </c>
      <c r="D1887" s="208" t="s">
        <v>657</v>
      </c>
      <c r="E1887" s="85" t="s">
        <v>7</v>
      </c>
      <c r="F1887" s="300">
        <v>1</v>
      </c>
      <c r="G1887" s="88"/>
      <c r="H1887" s="186">
        <f>F1887*G1887</f>
        <v>0</v>
      </c>
      <c r="I1887" s="320">
        <v>0</v>
      </c>
      <c r="J1887" s="231">
        <f>F1887+I1887</f>
        <v>1</v>
      </c>
      <c r="K1887" s="240">
        <f>G1887*J1887</f>
        <v>0</v>
      </c>
    </row>
    <row r="1888" spans="1:11" ht="15">
      <c r="A1888" s="94"/>
      <c r="B1888" s="94"/>
      <c r="C1888" s="94"/>
      <c r="D1888" s="207"/>
      <c r="E1888"/>
      <c r="F1888" s="247"/>
      <c r="G1888" s="117"/>
      <c r="H1888" s="116"/>
    </row>
    <row r="1889" spans="1:12" ht="26.25" thickBot="1">
      <c r="A1889"/>
      <c r="B1889" s="94"/>
      <c r="C1889" s="94"/>
      <c r="D1889" s="176" t="s">
        <v>741</v>
      </c>
      <c r="E1889" s="177"/>
      <c r="F1889" s="314"/>
      <c r="G1889" s="477">
        <f>SUM(H1877:H1887)</f>
        <v>0</v>
      </c>
      <c r="H1889" s="478"/>
      <c r="I1889" s="479"/>
      <c r="J1889" s="480">
        <f>SUM(K1877:K1887)</f>
        <v>0</v>
      </c>
    </row>
    <row r="1890" spans="1:12" ht="13.5" thickTop="1">
      <c r="D1890" s="180"/>
      <c r="E1890" s="82"/>
      <c r="F1890" s="296"/>
      <c r="G1890" s="77"/>
      <c r="H1890" s="45"/>
    </row>
    <row r="1891" spans="1:12" ht="25.5">
      <c r="A1891" s="94"/>
      <c r="B1891" s="94"/>
      <c r="C1891" s="94"/>
      <c r="D1891" s="170" t="s">
        <v>751</v>
      </c>
      <c r="E1891" s="171"/>
      <c r="F1891" s="313"/>
      <c r="G1891" s="108"/>
      <c r="H1891" s="204"/>
    </row>
    <row r="1892" spans="1:12" ht="15">
      <c r="A1892" s="94"/>
      <c r="B1892" s="94"/>
      <c r="C1892" s="94"/>
      <c r="D1892" s="170"/>
      <c r="E1892" s="171"/>
      <c r="F1892" s="313"/>
      <c r="G1892" s="108"/>
      <c r="H1892" s="204"/>
    </row>
    <row r="1893" spans="1:12" ht="63.75">
      <c r="A1893" s="94"/>
      <c r="B1893" s="94">
        <f>+B1889+1</f>
        <v>1</v>
      </c>
      <c r="C1893" s="94"/>
      <c r="D1893" s="205" t="s">
        <v>752</v>
      </c>
      <c r="E1893" s="85" t="s">
        <v>7</v>
      </c>
      <c r="F1893" s="300">
        <v>1</v>
      </c>
      <c r="G1893" s="206"/>
      <c r="H1893" s="186">
        <f>F1893*G1893</f>
        <v>0</v>
      </c>
      <c r="I1893" s="320">
        <v>0</v>
      </c>
      <c r="J1893" s="231">
        <f>F1893+I1893</f>
        <v>1</v>
      </c>
      <c r="K1893" s="240">
        <f>G1893*J1893</f>
        <v>0</v>
      </c>
    </row>
    <row r="1894" spans="1:12" ht="15">
      <c r="A1894" s="94"/>
      <c r="B1894" s="94"/>
      <c r="C1894" s="12"/>
      <c r="E1894" s="12"/>
      <c r="F1894" s="103"/>
      <c r="G1894" s="118"/>
      <c r="H1894" s="12"/>
    </row>
    <row r="1895" spans="1:12" ht="15">
      <c r="A1895" s="94"/>
      <c r="B1895" s="94">
        <f>+B1893+1</f>
        <v>2</v>
      </c>
      <c r="C1895" s="94"/>
      <c r="D1895" s="205" t="s">
        <v>753</v>
      </c>
      <c r="E1895" s="85" t="s">
        <v>3</v>
      </c>
      <c r="F1895" s="300">
        <v>1</v>
      </c>
      <c r="G1895" s="206"/>
      <c r="H1895" s="186">
        <f>F1895*G1895</f>
        <v>0</v>
      </c>
      <c r="I1895" s="320">
        <v>0</v>
      </c>
      <c r="J1895" s="231">
        <f>F1895+I1895</f>
        <v>1</v>
      </c>
      <c r="K1895" s="240">
        <f>G1895*J1895</f>
        <v>0</v>
      </c>
    </row>
    <row r="1896" spans="1:12" ht="15">
      <c r="A1896" s="94"/>
      <c r="B1896" s="94"/>
      <c r="C1896" s="94"/>
      <c r="D1896" s="207"/>
      <c r="E1896"/>
      <c r="F1896" s="247"/>
      <c r="G1896" s="117"/>
      <c r="H1896" s="116"/>
    </row>
    <row r="1897" spans="1:12" ht="15">
      <c r="A1897" s="94"/>
      <c r="B1897" s="94">
        <f>+B1895+1</f>
        <v>3</v>
      </c>
      <c r="C1897" s="94"/>
      <c r="D1897" s="170" t="s">
        <v>654</v>
      </c>
      <c r="E1897" s="85"/>
      <c r="F1897" s="300"/>
      <c r="G1897" s="88"/>
      <c r="H1897" s="186"/>
    </row>
    <row r="1898" spans="1:12" ht="15">
      <c r="A1898" s="94"/>
      <c r="B1898" s="94"/>
      <c r="C1898" s="94" t="s">
        <v>17</v>
      </c>
      <c r="D1898" s="208" t="s">
        <v>655</v>
      </c>
      <c r="E1898" s="85" t="s">
        <v>20</v>
      </c>
      <c r="F1898" s="300">
        <v>20</v>
      </c>
      <c r="G1898" s="88"/>
      <c r="H1898" s="186">
        <f>F1898*G1898</f>
        <v>0</v>
      </c>
      <c r="I1898" s="320">
        <v>0</v>
      </c>
      <c r="J1898" s="231">
        <f>F1898+I1898</f>
        <v>20</v>
      </c>
      <c r="K1898" s="240">
        <f>G1898*J1898</f>
        <v>0</v>
      </c>
    </row>
    <row r="1899" spans="1:12" ht="25.5">
      <c r="A1899" s="94"/>
      <c r="B1899" s="94"/>
      <c r="C1899" s="94" t="s">
        <v>18</v>
      </c>
      <c r="D1899" s="208" t="s">
        <v>656</v>
      </c>
      <c r="E1899" s="85" t="s">
        <v>7</v>
      </c>
      <c r="F1899" s="300">
        <v>1</v>
      </c>
      <c r="G1899" s="88"/>
      <c r="H1899" s="186">
        <f>F1899*G1899</f>
        <v>0</v>
      </c>
      <c r="I1899" s="320">
        <v>0</v>
      </c>
      <c r="J1899" s="231">
        <f>F1899+I1899</f>
        <v>1</v>
      </c>
      <c r="K1899" s="240">
        <f>G1899*J1899</f>
        <v>0</v>
      </c>
    </row>
    <row r="1900" spans="1:12" ht="15">
      <c r="A1900" s="94"/>
      <c r="B1900" s="94"/>
      <c r="C1900" s="94" t="s">
        <v>58</v>
      </c>
      <c r="D1900" s="208" t="s">
        <v>657</v>
      </c>
      <c r="E1900" s="85" t="s">
        <v>7</v>
      </c>
      <c r="F1900" s="300">
        <v>1</v>
      </c>
      <c r="G1900" s="88"/>
      <c r="H1900" s="186">
        <f>F1900*G1900</f>
        <v>0</v>
      </c>
      <c r="I1900" s="320">
        <v>0</v>
      </c>
      <c r="J1900" s="231">
        <f>F1900+I1900</f>
        <v>1</v>
      </c>
      <c r="K1900" s="240">
        <f>G1900*J1900</f>
        <v>0</v>
      </c>
    </row>
    <row r="1901" spans="1:12" ht="15">
      <c r="A1901" s="94"/>
      <c r="B1901" s="94"/>
      <c r="C1901" s="94"/>
      <c r="D1901" s="207"/>
      <c r="E1901"/>
      <c r="F1901" s="247"/>
      <c r="G1901" s="117"/>
      <c r="H1901" s="116"/>
    </row>
    <row r="1902" spans="1:12" ht="26.25" thickBot="1">
      <c r="A1902"/>
      <c r="B1902" s="94"/>
      <c r="C1902" s="94"/>
      <c r="D1902" s="176" t="s">
        <v>754</v>
      </c>
      <c r="E1902" s="177"/>
      <c r="F1902" s="314"/>
      <c r="G1902" s="477">
        <f>SUM(H1893:H1900)</f>
        <v>0</v>
      </c>
      <c r="H1902" s="478"/>
      <c r="I1902" s="479"/>
      <c r="J1902" s="480">
        <f>SUM(K1893:K1900)</f>
        <v>0</v>
      </c>
    </row>
    <row r="1903" spans="1:12" ht="13.5" thickTop="1">
      <c r="D1903" s="180"/>
      <c r="E1903" s="82"/>
      <c r="F1903" s="296"/>
      <c r="G1903" s="77"/>
      <c r="H1903" s="45"/>
    </row>
    <row r="1904" spans="1:12" ht="13.5" thickBot="1">
      <c r="D1904" s="187" t="s">
        <v>309</v>
      </c>
      <c r="E1904" s="188"/>
      <c r="F1904" s="310"/>
      <c r="G1904" s="190"/>
      <c r="H1904" s="209">
        <f>SUM(H1704:H1901)</f>
        <v>0</v>
      </c>
      <c r="I1904" s="324"/>
      <c r="J1904" s="318"/>
      <c r="K1904" s="229">
        <f>SUM(K1704:K1901)</f>
        <v>0</v>
      </c>
      <c r="L1904" s="71"/>
    </row>
    <row r="1905" spans="1:11" ht="13.5" thickTop="1">
      <c r="A1905" s="12"/>
      <c r="D1905" s="127"/>
      <c r="E1905" s="82"/>
      <c r="F1905" s="296"/>
      <c r="G1905" s="77"/>
      <c r="H1905" s="45"/>
    </row>
    <row r="1906" spans="1:11">
      <c r="A1906" s="13" t="s">
        <v>161</v>
      </c>
      <c r="D1906" s="75" t="s">
        <v>223</v>
      </c>
      <c r="E1906" s="76"/>
      <c r="F1906" s="165"/>
      <c r="G1906" s="77"/>
      <c r="H1906" s="78"/>
    </row>
    <row r="1908" spans="1:11">
      <c r="B1908" s="13">
        <v>1</v>
      </c>
      <c r="D1908" s="210" t="s">
        <v>313</v>
      </c>
      <c r="E1908" s="76"/>
      <c r="F1908" s="165"/>
      <c r="G1908" s="77"/>
      <c r="H1908" s="78"/>
    </row>
    <row r="1909" spans="1:11" ht="114.75">
      <c r="C1909" s="13" t="s">
        <v>17</v>
      </c>
      <c r="D1909" s="211" t="s">
        <v>343</v>
      </c>
      <c r="E1909" s="155" t="s">
        <v>314</v>
      </c>
      <c r="F1909" s="296">
        <v>1</v>
      </c>
      <c r="G1909" s="77"/>
      <c r="H1909" s="45">
        <f t="shared" ref="H1909:H1917" si="37">F1909*G1909</f>
        <v>0</v>
      </c>
      <c r="I1909" s="320">
        <v>0</v>
      </c>
      <c r="J1909" s="231">
        <f>F1909+I1909</f>
        <v>1</v>
      </c>
      <c r="K1909" s="240">
        <f>G1909*J1909</f>
        <v>0</v>
      </c>
    </row>
    <row r="1910" spans="1:11">
      <c r="D1910" s="211"/>
      <c r="E1910" s="155"/>
      <c r="F1910" s="296"/>
      <c r="G1910" s="77"/>
      <c r="H1910" s="45"/>
    </row>
    <row r="1911" spans="1:11" ht="63.75">
      <c r="C1911" s="13" t="s">
        <v>18</v>
      </c>
      <c r="D1911" s="211" t="s">
        <v>344</v>
      </c>
      <c r="E1911" s="155" t="s">
        <v>314</v>
      </c>
      <c r="F1911" s="296">
        <v>1</v>
      </c>
      <c r="G1911" s="77"/>
      <c r="H1911" s="45">
        <f t="shared" si="37"/>
        <v>0</v>
      </c>
      <c r="I1911" s="320">
        <v>0</v>
      </c>
      <c r="J1911" s="231">
        <f>F1911+I1911</f>
        <v>1</v>
      </c>
      <c r="K1911" s="240">
        <f>G1911*J1911</f>
        <v>0</v>
      </c>
    </row>
    <row r="1912" spans="1:11">
      <c r="D1912" s="211"/>
      <c r="E1912" s="155"/>
      <c r="F1912" s="296"/>
      <c r="G1912" s="77"/>
      <c r="H1912" s="45"/>
    </row>
    <row r="1913" spans="1:11" ht="76.5">
      <c r="C1913" s="13" t="s">
        <v>58</v>
      </c>
      <c r="D1913" s="210" t="s">
        <v>345</v>
      </c>
      <c r="E1913" s="155" t="s">
        <v>3</v>
      </c>
      <c r="F1913" s="296">
        <v>2</v>
      </c>
      <c r="G1913" s="77"/>
      <c r="H1913" s="45">
        <f t="shared" si="37"/>
        <v>0</v>
      </c>
      <c r="I1913" s="320">
        <v>0</v>
      </c>
      <c r="J1913" s="231">
        <f>F1913+I1913</f>
        <v>2</v>
      </c>
      <c r="K1913" s="240">
        <f>G1913*J1913</f>
        <v>0</v>
      </c>
    </row>
    <row r="1914" spans="1:11">
      <c r="D1914" s="210"/>
      <c r="E1914" s="155"/>
      <c r="F1914" s="296"/>
      <c r="G1914" s="77"/>
      <c r="H1914" s="45"/>
    </row>
    <row r="1915" spans="1:11" ht="63.75">
      <c r="C1915" s="13" t="s">
        <v>59</v>
      </c>
      <c r="D1915" s="210" t="s">
        <v>346</v>
      </c>
      <c r="E1915" s="155" t="s">
        <v>3</v>
      </c>
      <c r="F1915" s="296">
        <v>1</v>
      </c>
      <c r="G1915" s="77"/>
      <c r="H1915" s="45">
        <f t="shared" si="37"/>
        <v>0</v>
      </c>
      <c r="I1915" s="320">
        <v>0</v>
      </c>
      <c r="J1915" s="231">
        <f>F1915+I1915</f>
        <v>1</v>
      </c>
      <c r="K1915" s="240">
        <f>G1915*J1915</f>
        <v>0</v>
      </c>
    </row>
    <row r="1916" spans="1:11">
      <c r="D1916" s="210"/>
      <c r="E1916" s="155"/>
      <c r="F1916" s="296"/>
      <c r="G1916" s="77"/>
      <c r="H1916" s="45"/>
    </row>
    <row r="1917" spans="1:11" ht="63.75">
      <c r="C1917" s="13" t="s">
        <v>64</v>
      </c>
      <c r="D1917" s="210" t="s">
        <v>347</v>
      </c>
      <c r="E1917" s="155" t="s">
        <v>3</v>
      </c>
      <c r="F1917" s="296">
        <v>1</v>
      </c>
      <c r="G1917" s="77"/>
      <c r="H1917" s="45">
        <f t="shared" si="37"/>
        <v>0</v>
      </c>
      <c r="I1917" s="320">
        <v>0</v>
      </c>
      <c r="J1917" s="231">
        <f>F1917+I1917</f>
        <v>1</v>
      </c>
      <c r="K1917" s="240">
        <f>G1917*J1917</f>
        <v>0</v>
      </c>
    </row>
    <row r="1918" spans="1:11">
      <c r="D1918" s="210"/>
      <c r="E1918" s="155"/>
      <c r="F1918" s="296"/>
      <c r="G1918" s="77"/>
      <c r="H1918" s="78"/>
    </row>
    <row r="1919" spans="1:11" ht="63.75">
      <c r="C1919" s="13" t="s">
        <v>65</v>
      </c>
      <c r="D1919" s="210" t="s">
        <v>348</v>
      </c>
      <c r="E1919" s="155" t="s">
        <v>7</v>
      </c>
      <c r="F1919" s="296">
        <v>1</v>
      </c>
      <c r="G1919" s="77"/>
      <c r="H1919" s="45">
        <f>F1919*G1919</f>
        <v>0</v>
      </c>
      <c r="I1919" s="320">
        <v>0</v>
      </c>
      <c r="J1919" s="231">
        <f>F1919+I1919</f>
        <v>1</v>
      </c>
      <c r="K1919" s="240">
        <f>G1919*J1919</f>
        <v>0</v>
      </c>
    </row>
    <row r="1920" spans="1:11">
      <c r="D1920" s="210"/>
      <c r="E1920" s="155"/>
      <c r="F1920" s="296"/>
      <c r="G1920" s="77"/>
      <c r="H1920" s="45"/>
    </row>
    <row r="1921" spans="2:11" ht="38.25">
      <c r="C1921" s="13" t="s">
        <v>66</v>
      </c>
      <c r="D1921" s="210" t="s">
        <v>349</v>
      </c>
      <c r="E1921" s="155" t="s">
        <v>3</v>
      </c>
      <c r="F1921" s="296">
        <v>8</v>
      </c>
      <c r="G1921" s="77"/>
      <c r="H1921" s="45">
        <f>F1921*G1921</f>
        <v>0</v>
      </c>
      <c r="I1921" s="320">
        <v>0</v>
      </c>
      <c r="J1921" s="231">
        <f>F1921+I1921</f>
        <v>8</v>
      </c>
      <c r="K1921" s="240">
        <f>G1921*J1921</f>
        <v>0</v>
      </c>
    </row>
    <row r="1922" spans="2:11">
      <c r="D1922" s="75"/>
      <c r="E1922" s="76"/>
      <c r="F1922" s="296"/>
      <c r="G1922" s="77"/>
      <c r="H1922" s="78"/>
    </row>
    <row r="1923" spans="2:11">
      <c r="B1923" s="13">
        <f>B1908+1</f>
        <v>2</v>
      </c>
      <c r="D1923" s="75" t="s">
        <v>315</v>
      </c>
      <c r="E1923" s="76"/>
      <c r="F1923" s="296"/>
      <c r="G1923" s="77"/>
      <c r="H1923" s="78"/>
    </row>
    <row r="1924" spans="2:11" ht="76.5">
      <c r="C1924" s="13" t="s">
        <v>17</v>
      </c>
      <c r="D1924" s="211" t="s">
        <v>350</v>
      </c>
      <c r="E1924" s="155" t="s">
        <v>3</v>
      </c>
      <c r="F1924" s="296">
        <v>4</v>
      </c>
      <c r="G1924" s="77"/>
      <c r="H1924" s="45">
        <f t="shared" ref="H1924:H1930" si="38">F1924*G1924</f>
        <v>0</v>
      </c>
      <c r="I1924" s="320">
        <v>0</v>
      </c>
      <c r="J1924" s="231">
        <f>F1924+I1924</f>
        <v>4</v>
      </c>
      <c r="K1924" s="240">
        <f>G1924*J1924</f>
        <v>0</v>
      </c>
    </row>
    <row r="1925" spans="2:11">
      <c r="D1925" s="211"/>
      <c r="E1925" s="155"/>
      <c r="F1925" s="296"/>
      <c r="G1925" s="77"/>
      <c r="H1925" s="45"/>
    </row>
    <row r="1926" spans="2:11" ht="25.5">
      <c r="C1926" s="13" t="s">
        <v>18</v>
      </c>
      <c r="D1926" s="211" t="s">
        <v>351</v>
      </c>
      <c r="E1926" s="155" t="s">
        <v>3</v>
      </c>
      <c r="F1926" s="296">
        <v>4</v>
      </c>
      <c r="G1926" s="77"/>
      <c r="H1926" s="45">
        <f t="shared" si="38"/>
        <v>0</v>
      </c>
      <c r="I1926" s="320">
        <v>0</v>
      </c>
      <c r="J1926" s="231">
        <f>F1926+I1926</f>
        <v>4</v>
      </c>
      <c r="K1926" s="240">
        <f>G1926*J1926</f>
        <v>0</v>
      </c>
    </row>
    <row r="1927" spans="2:11">
      <c r="D1927" s="211"/>
      <c r="E1927" s="155"/>
      <c r="F1927" s="296"/>
      <c r="G1927" s="77"/>
      <c r="H1927" s="45"/>
    </row>
    <row r="1928" spans="2:11" ht="38.25">
      <c r="C1928" s="13" t="s">
        <v>58</v>
      </c>
      <c r="D1928" s="211" t="s">
        <v>352</v>
      </c>
      <c r="E1928" s="155" t="s">
        <v>3</v>
      </c>
      <c r="F1928" s="296">
        <v>1</v>
      </c>
      <c r="G1928" s="77"/>
      <c r="H1928" s="45">
        <f t="shared" si="38"/>
        <v>0</v>
      </c>
      <c r="I1928" s="320">
        <v>0</v>
      </c>
      <c r="J1928" s="231">
        <f>F1928+I1928</f>
        <v>1</v>
      </c>
      <c r="K1928" s="240">
        <f>G1928*J1928</f>
        <v>0</v>
      </c>
    </row>
    <row r="1929" spans="2:11">
      <c r="D1929" s="211"/>
      <c r="E1929" s="155"/>
      <c r="F1929" s="296"/>
      <c r="G1929" s="77"/>
      <c r="H1929" s="45"/>
    </row>
    <row r="1930" spans="2:11" ht="38.25">
      <c r="C1930" s="13" t="s">
        <v>59</v>
      </c>
      <c r="D1930" s="211" t="s">
        <v>353</v>
      </c>
      <c r="E1930" s="155" t="s">
        <v>3</v>
      </c>
      <c r="F1930" s="296">
        <v>3</v>
      </c>
      <c r="G1930" s="77"/>
      <c r="H1930" s="45">
        <f t="shared" si="38"/>
        <v>0</v>
      </c>
      <c r="I1930" s="320">
        <v>0</v>
      </c>
      <c r="J1930" s="231">
        <f>F1930+I1930</f>
        <v>3</v>
      </c>
      <c r="K1930" s="240">
        <f>G1930*J1930</f>
        <v>0</v>
      </c>
    </row>
    <row r="1931" spans="2:11">
      <c r="D1931" s="75"/>
      <c r="E1931" s="76"/>
      <c r="F1931" s="296"/>
      <c r="G1931" s="77"/>
      <c r="H1931" s="78"/>
    </row>
    <row r="1932" spans="2:11">
      <c r="B1932" s="13">
        <f>B1923+1</f>
        <v>3</v>
      </c>
      <c r="D1932" s="75" t="s">
        <v>316</v>
      </c>
      <c r="E1932" s="76"/>
      <c r="F1932" s="296"/>
      <c r="G1932" s="77"/>
      <c r="H1932" s="78"/>
    </row>
    <row r="1933" spans="2:11" ht="63.75">
      <c r="C1933" s="13" t="s">
        <v>17</v>
      </c>
      <c r="D1933" s="211" t="s">
        <v>354</v>
      </c>
      <c r="E1933" s="155" t="s">
        <v>3</v>
      </c>
      <c r="F1933" s="296">
        <v>3</v>
      </c>
      <c r="G1933" s="77"/>
      <c r="H1933" s="45">
        <f>F1933*G1933</f>
        <v>0</v>
      </c>
      <c r="I1933" s="320">
        <v>0</v>
      </c>
      <c r="J1933" s="231">
        <f>F1933+I1933</f>
        <v>3</v>
      </c>
      <c r="K1933" s="240">
        <f>G1933*J1933</f>
        <v>0</v>
      </c>
    </row>
    <row r="1934" spans="2:11">
      <c r="D1934" s="211"/>
      <c r="E1934" s="155"/>
      <c r="F1934" s="296"/>
      <c r="G1934" s="77"/>
      <c r="H1934" s="45"/>
    </row>
    <row r="1935" spans="2:11" ht="25.5">
      <c r="C1935" s="13" t="s">
        <v>18</v>
      </c>
      <c r="D1935" s="211" t="s">
        <v>355</v>
      </c>
      <c r="E1935" s="155" t="s">
        <v>3</v>
      </c>
      <c r="F1935" s="296">
        <v>3</v>
      </c>
      <c r="G1935" s="77"/>
      <c r="H1935" s="45">
        <f>F1935*G1935</f>
        <v>0</v>
      </c>
      <c r="I1935" s="320">
        <v>0</v>
      </c>
      <c r="J1935" s="231">
        <f>F1935+I1935</f>
        <v>3</v>
      </c>
      <c r="K1935" s="240">
        <f>G1935*J1935</f>
        <v>0</v>
      </c>
    </row>
    <row r="1936" spans="2:11">
      <c r="D1936" s="211"/>
      <c r="E1936" s="155"/>
      <c r="F1936" s="296"/>
      <c r="G1936" s="77"/>
      <c r="H1936" s="45"/>
    </row>
    <row r="1937" spans="2:11" ht="51">
      <c r="C1937" s="13" t="s">
        <v>58</v>
      </c>
      <c r="D1937" s="211" t="s">
        <v>356</v>
      </c>
      <c r="E1937" s="155" t="s">
        <v>3</v>
      </c>
      <c r="F1937" s="296">
        <v>3</v>
      </c>
      <c r="G1937" s="77"/>
      <c r="H1937" s="45">
        <f>F1937*G1937</f>
        <v>0</v>
      </c>
      <c r="I1937" s="320">
        <v>0</v>
      </c>
      <c r="J1937" s="231">
        <f>F1937+I1937</f>
        <v>3</v>
      </c>
      <c r="K1937" s="240">
        <f>G1937*J1937</f>
        <v>0</v>
      </c>
    </row>
    <row r="1938" spans="2:11">
      <c r="D1938" s="211"/>
      <c r="E1938" s="155"/>
      <c r="F1938" s="296"/>
      <c r="G1938" s="77"/>
      <c r="H1938" s="45"/>
    </row>
    <row r="1939" spans="2:11" ht="25.5">
      <c r="C1939" s="13" t="s">
        <v>59</v>
      </c>
      <c r="D1939" s="211" t="s">
        <v>357</v>
      </c>
      <c r="E1939" s="155" t="s">
        <v>3</v>
      </c>
      <c r="F1939" s="296">
        <v>3</v>
      </c>
      <c r="G1939" s="77"/>
      <c r="H1939" s="45">
        <f>F1939*G1939</f>
        <v>0</v>
      </c>
      <c r="I1939" s="320">
        <v>0</v>
      </c>
      <c r="J1939" s="231">
        <f>F1939+I1939</f>
        <v>3</v>
      </c>
      <c r="K1939" s="240">
        <f>G1939*J1939</f>
        <v>0</v>
      </c>
    </row>
    <row r="1940" spans="2:11">
      <c r="D1940" s="75"/>
      <c r="E1940" s="12"/>
      <c r="F1940" s="296"/>
      <c r="G1940" s="77"/>
      <c r="H1940" s="78"/>
    </row>
    <row r="1941" spans="2:11">
      <c r="B1941" s="13">
        <f>B1932+1</f>
        <v>4</v>
      </c>
      <c r="D1941" s="75" t="s">
        <v>317</v>
      </c>
      <c r="E1941" s="76"/>
      <c r="F1941" s="296"/>
      <c r="G1941" s="77"/>
      <c r="H1941" s="78"/>
    </row>
    <row r="1942" spans="2:11" ht="89.25">
      <c r="C1942" s="13" t="s">
        <v>17</v>
      </c>
      <c r="D1942" s="212" t="s">
        <v>318</v>
      </c>
      <c r="E1942" s="155" t="s">
        <v>3</v>
      </c>
      <c r="F1942" s="296">
        <v>320</v>
      </c>
      <c r="G1942" s="77"/>
      <c r="H1942" s="45">
        <f t="shared" ref="H1942:H1950" si="39">F1942*G1942</f>
        <v>0</v>
      </c>
      <c r="I1942" s="320">
        <v>0</v>
      </c>
      <c r="J1942" s="231">
        <f>F1942+I1942</f>
        <v>320</v>
      </c>
      <c r="K1942" s="240">
        <f>G1942*J1942</f>
        <v>0</v>
      </c>
    </row>
    <row r="1943" spans="2:11">
      <c r="D1943" s="212"/>
      <c r="E1943" s="155"/>
      <c r="F1943" s="296"/>
      <c r="G1943" s="77"/>
      <c r="H1943" s="45"/>
    </row>
    <row r="1944" spans="2:11" ht="25.5">
      <c r="C1944" s="13" t="s">
        <v>18</v>
      </c>
      <c r="D1944" s="212" t="s">
        <v>319</v>
      </c>
      <c r="E1944" s="155" t="s">
        <v>3</v>
      </c>
      <c r="F1944" s="296">
        <v>640</v>
      </c>
      <c r="G1944" s="77"/>
      <c r="H1944" s="45">
        <f t="shared" si="39"/>
        <v>0</v>
      </c>
      <c r="I1944" s="320">
        <v>0</v>
      </c>
      <c r="J1944" s="231">
        <f>F1944+I1944</f>
        <v>640</v>
      </c>
      <c r="K1944" s="240">
        <f>G1944*J1944</f>
        <v>0</v>
      </c>
    </row>
    <row r="1945" spans="2:11">
      <c r="D1945" s="212"/>
      <c r="E1945" s="155"/>
      <c r="F1945" s="296"/>
      <c r="G1945" s="77"/>
      <c r="H1945" s="45"/>
    </row>
    <row r="1946" spans="2:11" ht="25.5">
      <c r="C1946" s="13" t="s">
        <v>58</v>
      </c>
      <c r="D1946" s="212" t="s">
        <v>320</v>
      </c>
      <c r="E1946" s="155" t="s">
        <v>20</v>
      </c>
      <c r="F1946" s="296">
        <v>1425</v>
      </c>
      <c r="G1946" s="77"/>
      <c r="H1946" s="45">
        <f t="shared" si="39"/>
        <v>0</v>
      </c>
      <c r="I1946" s="320">
        <v>0</v>
      </c>
      <c r="J1946" s="231">
        <f>F1946+I1946</f>
        <v>1425</v>
      </c>
      <c r="K1946" s="240">
        <f>G1946*J1946</f>
        <v>0</v>
      </c>
    </row>
    <row r="1947" spans="2:11">
      <c r="D1947" s="212"/>
      <c r="E1947" s="155"/>
      <c r="F1947" s="296"/>
      <c r="G1947" s="77"/>
      <c r="H1947" s="45"/>
    </row>
    <row r="1948" spans="2:11" ht="51">
      <c r="C1948" s="13" t="s">
        <v>59</v>
      </c>
      <c r="D1948" s="213" t="s">
        <v>337</v>
      </c>
      <c r="E1948" s="155" t="s">
        <v>3</v>
      </c>
      <c r="F1948" s="296">
        <v>20</v>
      </c>
      <c r="G1948" s="77"/>
      <c r="H1948" s="45">
        <f t="shared" si="39"/>
        <v>0</v>
      </c>
      <c r="I1948" s="320">
        <v>0</v>
      </c>
      <c r="J1948" s="231">
        <f>F1948+I1948</f>
        <v>20</v>
      </c>
      <c r="K1948" s="240">
        <f>G1948*J1948</f>
        <v>0</v>
      </c>
    </row>
    <row r="1949" spans="2:11">
      <c r="D1949" s="213"/>
      <c r="E1949" s="155"/>
      <c r="F1949" s="296"/>
      <c r="G1949" s="77"/>
      <c r="H1949" s="45"/>
    </row>
    <row r="1950" spans="2:11" ht="51">
      <c r="C1950" s="13" t="s">
        <v>64</v>
      </c>
      <c r="D1950" s="213" t="s">
        <v>338</v>
      </c>
      <c r="E1950" s="155" t="s">
        <v>3</v>
      </c>
      <c r="F1950" s="296">
        <v>20</v>
      </c>
      <c r="G1950" s="77"/>
      <c r="H1950" s="45">
        <f t="shared" si="39"/>
        <v>0</v>
      </c>
      <c r="I1950" s="320">
        <v>0</v>
      </c>
      <c r="J1950" s="231">
        <f>F1950+I1950</f>
        <v>20</v>
      </c>
      <c r="K1950" s="240">
        <f>G1950*J1950</f>
        <v>0</v>
      </c>
    </row>
    <row r="1951" spans="2:11">
      <c r="D1951" s="213"/>
      <c r="E1951" s="155"/>
      <c r="F1951" s="296"/>
      <c r="G1951" s="77"/>
      <c r="H1951" s="45"/>
    </row>
    <row r="1952" spans="2:11" ht="63.75">
      <c r="C1952" s="13" t="s">
        <v>65</v>
      </c>
      <c r="D1952" s="213" t="s">
        <v>339</v>
      </c>
      <c r="E1952" s="155" t="s">
        <v>3</v>
      </c>
      <c r="F1952" s="296">
        <v>3</v>
      </c>
      <c r="G1952" s="77"/>
      <c r="H1952" s="45">
        <f>F1952*G1952</f>
        <v>0</v>
      </c>
      <c r="I1952" s="320">
        <v>0</v>
      </c>
      <c r="J1952" s="231">
        <f>F1952+I1952</f>
        <v>3</v>
      </c>
      <c r="K1952" s="240">
        <f>G1952*J1952</f>
        <v>0</v>
      </c>
    </row>
    <row r="1953" spans="1:11">
      <c r="D1953" s="213"/>
      <c r="E1953" s="155"/>
      <c r="F1953" s="296"/>
      <c r="G1953" s="77"/>
      <c r="H1953" s="45"/>
    </row>
    <row r="1954" spans="1:11" ht="25.5">
      <c r="C1954" s="13" t="s">
        <v>66</v>
      </c>
      <c r="D1954" s="212" t="s">
        <v>321</v>
      </c>
      <c r="E1954" s="155" t="s">
        <v>3</v>
      </c>
      <c r="F1954" s="296">
        <v>20</v>
      </c>
      <c r="G1954" s="77"/>
      <c r="H1954" s="45">
        <f>F1954*G1954</f>
        <v>0</v>
      </c>
      <c r="I1954" s="320">
        <v>0</v>
      </c>
      <c r="J1954" s="231">
        <f>F1954+I1954</f>
        <v>20</v>
      </c>
      <c r="K1954" s="240">
        <f>G1954*J1954</f>
        <v>0</v>
      </c>
    </row>
    <row r="1955" spans="1:11">
      <c r="D1955" s="212"/>
      <c r="E1955" s="155"/>
      <c r="F1955" s="296"/>
      <c r="G1955" s="77"/>
      <c r="H1955" s="45"/>
    </row>
    <row r="1956" spans="1:11" ht="51">
      <c r="C1956" s="13" t="s">
        <v>67</v>
      </c>
      <c r="D1956" s="213" t="s">
        <v>340</v>
      </c>
      <c r="E1956" s="155" t="s">
        <v>3</v>
      </c>
      <c r="F1956" s="296">
        <v>20</v>
      </c>
      <c r="G1956" s="77"/>
      <c r="H1956" s="45">
        <f>F1956*G1956</f>
        <v>0</v>
      </c>
      <c r="I1956" s="320">
        <v>0</v>
      </c>
      <c r="J1956" s="231">
        <f>F1956+I1956</f>
        <v>20</v>
      </c>
      <c r="K1956" s="240">
        <f>G1956*J1956</f>
        <v>0</v>
      </c>
    </row>
    <row r="1957" spans="1:11">
      <c r="D1957" s="213"/>
      <c r="E1957" s="155"/>
      <c r="F1957" s="296"/>
      <c r="G1957" s="77"/>
      <c r="H1957" s="45"/>
    </row>
    <row r="1958" spans="1:11" ht="25.5">
      <c r="C1958" s="13" t="s">
        <v>68</v>
      </c>
      <c r="D1958" s="213" t="s">
        <v>341</v>
      </c>
      <c r="E1958" s="155" t="s">
        <v>3</v>
      </c>
      <c r="F1958" s="296">
        <v>20</v>
      </c>
      <c r="G1958" s="77"/>
      <c r="H1958" s="45">
        <f>F1958*G1958</f>
        <v>0</v>
      </c>
      <c r="I1958" s="320">
        <v>0</v>
      </c>
      <c r="J1958" s="231">
        <f>F1958+I1958</f>
        <v>20</v>
      </c>
      <c r="K1958" s="240">
        <f>G1958*J1958</f>
        <v>0</v>
      </c>
    </row>
    <row r="1959" spans="1:11">
      <c r="D1959" s="132"/>
      <c r="E1959" s="82"/>
      <c r="F1959" s="296"/>
      <c r="G1959" s="77"/>
      <c r="H1959" s="45">
        <f>F1959*G1959</f>
        <v>0</v>
      </c>
      <c r="I1959" s="320">
        <v>0</v>
      </c>
      <c r="J1959" s="231">
        <f>F1959+I1959</f>
        <v>0</v>
      </c>
      <c r="K1959" s="240">
        <f>G1959*J1959</f>
        <v>0</v>
      </c>
    </row>
    <row r="1960" spans="1:11">
      <c r="B1960" s="13">
        <f>B1941+1</f>
        <v>5</v>
      </c>
      <c r="D1960" s="61" t="s">
        <v>322</v>
      </c>
      <c r="E1960" s="82"/>
      <c r="F1960" s="296"/>
      <c r="G1960" s="77"/>
      <c r="H1960" s="83"/>
      <c r="I1960" s="320"/>
      <c r="K1960" s="241"/>
    </row>
    <row r="1961" spans="1:11" ht="82.15" customHeight="1">
      <c r="C1961" s="13" t="s">
        <v>17</v>
      </c>
      <c r="D1961" s="212" t="s">
        <v>323</v>
      </c>
      <c r="E1961" s="155" t="s">
        <v>3</v>
      </c>
      <c r="F1961" s="296">
        <v>1</v>
      </c>
      <c r="G1961" s="77"/>
      <c r="H1961" s="45">
        <f>F1961*G1961</f>
        <v>0</v>
      </c>
      <c r="I1961" s="320">
        <v>0</v>
      </c>
      <c r="J1961" s="231">
        <f>F1961+I1961</f>
        <v>1</v>
      </c>
      <c r="K1961" s="240">
        <f>G1961*J1961</f>
        <v>0</v>
      </c>
    </row>
    <row r="1962" spans="1:11">
      <c r="D1962" s="212"/>
      <c r="E1962" s="155"/>
      <c r="F1962" s="296"/>
      <c r="G1962" s="77"/>
      <c r="H1962" s="45"/>
    </row>
    <row r="1963" spans="1:11" ht="115.15" customHeight="1">
      <c r="C1963" s="13" t="s">
        <v>18</v>
      </c>
      <c r="D1963" s="214" t="s">
        <v>612</v>
      </c>
      <c r="E1963" s="155" t="s">
        <v>3</v>
      </c>
      <c r="F1963" s="296">
        <v>1</v>
      </c>
      <c r="G1963" s="77"/>
      <c r="H1963" s="83">
        <f>F1963*G1963</f>
        <v>0</v>
      </c>
      <c r="I1963" s="320">
        <v>0</v>
      </c>
      <c r="J1963" s="231">
        <f>F1963+I1963</f>
        <v>1</v>
      </c>
      <c r="K1963" s="240">
        <f>G1963*J1963</f>
        <v>0</v>
      </c>
    </row>
    <row r="1964" spans="1:11">
      <c r="D1964" s="132"/>
      <c r="E1964" s="82"/>
      <c r="F1964" s="296"/>
      <c r="G1964" s="77"/>
      <c r="H1964" s="45"/>
    </row>
    <row r="1965" spans="1:11" ht="25.5">
      <c r="D1965" s="51" t="s">
        <v>1179</v>
      </c>
      <c r="E1965" s="82"/>
      <c r="F1965" s="296"/>
      <c r="G1965" s="77"/>
      <c r="H1965" s="83"/>
    </row>
    <row r="1966" spans="1:11">
      <c r="D1966" s="61"/>
      <c r="E1966" s="82"/>
      <c r="F1966" s="296"/>
      <c r="G1966" s="77"/>
      <c r="H1966" s="83"/>
    </row>
    <row r="1967" spans="1:11" ht="25.5">
      <c r="A1967" s="47"/>
      <c r="B1967" s="47">
        <f>+B1960+1</f>
        <v>6</v>
      </c>
      <c r="C1967" s="47"/>
      <c r="D1967" s="51" t="s">
        <v>1178</v>
      </c>
      <c r="E1967" s="49" t="s">
        <v>7</v>
      </c>
      <c r="F1967" s="294">
        <v>1</v>
      </c>
      <c r="G1967" s="50"/>
      <c r="H1967" s="52">
        <f>F1967*G1967</f>
        <v>0</v>
      </c>
      <c r="I1967" s="320">
        <v>0</v>
      </c>
      <c r="J1967" s="231">
        <f>F1967+I1967</f>
        <v>1</v>
      </c>
      <c r="K1967" s="240">
        <f>G1967*J1967</f>
        <v>0</v>
      </c>
    </row>
    <row r="1968" spans="1:11">
      <c r="A1968" s="47"/>
      <c r="B1968" s="47"/>
      <c r="C1968" s="47"/>
      <c r="D1968" s="53"/>
      <c r="E1968" s="49"/>
      <c r="F1968" s="294"/>
      <c r="G1968" s="54"/>
      <c r="H1968" s="55"/>
    </row>
    <row r="1969" spans="1:12">
      <c r="B1969" s="13">
        <f>B1967+1</f>
        <v>7</v>
      </c>
      <c r="D1969" s="59" t="s">
        <v>324</v>
      </c>
      <c r="E1969" s="44"/>
      <c r="F1969" s="296"/>
      <c r="G1969" s="18"/>
      <c r="H1969" s="45"/>
    </row>
    <row r="1970" spans="1:12" ht="38.25">
      <c r="A1970" s="12"/>
      <c r="C1970" s="13" t="s">
        <v>17</v>
      </c>
      <c r="D1970" s="214" t="s">
        <v>325</v>
      </c>
      <c r="E1970" s="155" t="s">
        <v>611</v>
      </c>
      <c r="F1970" s="296">
        <v>20</v>
      </c>
      <c r="G1970" s="18"/>
      <c r="H1970" s="45">
        <f>F1970*G1970</f>
        <v>0</v>
      </c>
      <c r="I1970" s="320">
        <v>0</v>
      </c>
      <c r="J1970" s="231">
        <f>F1970+I1970</f>
        <v>20</v>
      </c>
      <c r="K1970" s="240">
        <f>G1970*J1970</f>
        <v>0</v>
      </c>
    </row>
    <row r="1971" spans="1:12">
      <c r="A1971" s="12"/>
      <c r="D1971" s="214"/>
      <c r="F1971" s="296"/>
      <c r="G1971" s="18"/>
      <c r="H1971" s="45"/>
    </row>
    <row r="1972" spans="1:12" ht="25.5">
      <c r="A1972" s="12"/>
      <c r="C1972" s="13" t="s">
        <v>18</v>
      </c>
      <c r="D1972" s="212" t="s">
        <v>326</v>
      </c>
      <c r="E1972" s="155" t="s">
        <v>3</v>
      </c>
      <c r="F1972" s="296">
        <v>100</v>
      </c>
      <c r="G1972" s="18"/>
      <c r="H1972" s="45">
        <f>F1972*G1972</f>
        <v>0</v>
      </c>
      <c r="I1972" s="320">
        <v>0</v>
      </c>
      <c r="J1972" s="231">
        <f>F1972+I1972</f>
        <v>100</v>
      </c>
      <c r="K1972" s="240">
        <f>G1972*J1972</f>
        <v>0</v>
      </c>
    </row>
    <row r="1973" spans="1:12">
      <c r="A1973" s="12"/>
      <c r="D1973" s="212"/>
      <c r="F1973" s="296"/>
      <c r="G1973" s="77"/>
      <c r="H1973" s="45"/>
    </row>
    <row r="1974" spans="1:12">
      <c r="A1974" s="12"/>
      <c r="C1974" s="13" t="s">
        <v>58</v>
      </c>
      <c r="D1974" s="211" t="s">
        <v>327</v>
      </c>
      <c r="E1974" s="155" t="s">
        <v>3</v>
      </c>
      <c r="F1974" s="296">
        <v>286</v>
      </c>
      <c r="G1974" s="18"/>
      <c r="H1974" s="45">
        <f>F1974*G1974</f>
        <v>0</v>
      </c>
      <c r="I1974" s="320">
        <v>0</v>
      </c>
      <c r="J1974" s="231">
        <f>F1974+I1974</f>
        <v>286</v>
      </c>
      <c r="K1974" s="240">
        <f>G1974*J1974</f>
        <v>0</v>
      </c>
    </row>
    <row r="1975" spans="1:12" customFormat="1" ht="15">
      <c r="A1975" s="12"/>
      <c r="B1975" s="13"/>
      <c r="C1975" s="13"/>
      <c r="D1975" s="211"/>
      <c r="E1975" s="155"/>
      <c r="F1975" s="296"/>
      <c r="G1975" s="18"/>
      <c r="H1975" s="45"/>
      <c r="I1975" s="321"/>
      <c r="J1975" s="231"/>
      <c r="K1975" s="242"/>
      <c r="L1975" s="19"/>
    </row>
    <row r="1976" spans="1:12" customFormat="1" ht="15">
      <c r="A1976" s="12"/>
      <c r="B1976" s="13"/>
      <c r="C1976" s="13" t="s">
        <v>59</v>
      </c>
      <c r="D1976" s="211" t="s">
        <v>328</v>
      </c>
      <c r="E1976" s="155" t="s">
        <v>7</v>
      </c>
      <c r="F1976" s="296">
        <v>1</v>
      </c>
      <c r="G1976" s="77"/>
      <c r="H1976" s="45">
        <f>F1976*G1976</f>
        <v>0</v>
      </c>
      <c r="I1976" s="320">
        <v>0</v>
      </c>
      <c r="J1976" s="231">
        <f>F1976+I1976</f>
        <v>1</v>
      </c>
      <c r="K1976" s="240">
        <f>G1976*J1976</f>
        <v>0</v>
      </c>
      <c r="L1976" s="19"/>
    </row>
    <row r="1977" spans="1:12">
      <c r="A1977" s="12"/>
      <c r="D1977" s="167"/>
      <c r="E1977" s="44"/>
      <c r="F1977" s="293"/>
      <c r="G1977" s="18"/>
      <c r="H1977" s="45"/>
    </row>
    <row r="1978" spans="1:12" ht="13.5" thickBot="1">
      <c r="A1978" s="12"/>
      <c r="D1978" s="56" t="s">
        <v>224</v>
      </c>
      <c r="E1978" s="57"/>
      <c r="F1978" s="295"/>
      <c r="G1978" s="130"/>
      <c r="H1978" s="151">
        <f>SUM(H1908:H1977)</f>
        <v>0</v>
      </c>
      <c r="I1978" s="324"/>
      <c r="J1978" s="234"/>
      <c r="K1978" s="227">
        <f>SUM(K1908:K1977)</f>
        <v>0</v>
      </c>
      <c r="L1978" s="71"/>
    </row>
    <row r="1979" spans="1:12" ht="13.5" thickTop="1">
      <c r="A1979" s="12"/>
      <c r="D1979" s="75"/>
      <c r="E1979" s="76"/>
      <c r="F1979" s="165"/>
      <c r="G1979" s="77"/>
      <c r="H1979" s="78"/>
    </row>
    <row r="1980" spans="1:12">
      <c r="A1980" s="13" t="s">
        <v>227</v>
      </c>
      <c r="D1980" s="75" t="s">
        <v>225</v>
      </c>
      <c r="E1980" s="76"/>
      <c r="F1980" s="165"/>
      <c r="G1980" s="77"/>
      <c r="H1980" s="78"/>
    </row>
    <row r="1981" spans="1:12">
      <c r="D1981" s="75"/>
      <c r="E1981" s="76"/>
      <c r="F1981" s="165"/>
      <c r="G1981" s="77"/>
      <c r="H1981" s="78"/>
    </row>
    <row r="1982" spans="1:12">
      <c r="D1982" s="75"/>
      <c r="E1982" s="76"/>
      <c r="F1982" s="165"/>
      <c r="G1982" s="77"/>
      <c r="H1982" s="78"/>
    </row>
    <row r="1983" spans="1:12" ht="178.5">
      <c r="B1983" s="13">
        <v>1</v>
      </c>
      <c r="D1983" s="139" t="s">
        <v>334</v>
      </c>
      <c r="E1983" s="82" t="s">
        <v>3</v>
      </c>
      <c r="F1983" s="296">
        <v>1</v>
      </c>
      <c r="G1983" s="77"/>
      <c r="H1983" s="45">
        <f>F1983*G1983</f>
        <v>0</v>
      </c>
      <c r="I1983" s="320">
        <v>0</v>
      </c>
      <c r="J1983" s="231">
        <f>F1983+I1983</f>
        <v>1</v>
      </c>
      <c r="K1983" s="240">
        <f>G1983*J1983</f>
        <v>0</v>
      </c>
    </row>
    <row r="1984" spans="1:12">
      <c r="D1984" s="61"/>
      <c r="E1984" s="82"/>
      <c r="F1984" s="296"/>
      <c r="G1984" s="77"/>
      <c r="H1984" s="83"/>
    </row>
    <row r="1985" spans="1:12" ht="51">
      <c r="B1985" s="13">
        <f>B1983+1</f>
        <v>2</v>
      </c>
      <c r="D1985" s="132" t="s">
        <v>335</v>
      </c>
      <c r="E1985" s="82" t="s">
        <v>3</v>
      </c>
      <c r="F1985" s="296">
        <v>1</v>
      </c>
      <c r="G1985" s="77"/>
      <c r="H1985" s="45">
        <f>F1985*G1985</f>
        <v>0</v>
      </c>
      <c r="I1985" s="320">
        <v>0</v>
      </c>
      <c r="J1985" s="231">
        <f>F1985+I1985</f>
        <v>1</v>
      </c>
      <c r="K1985" s="240">
        <f>G1985*J1985</f>
        <v>0</v>
      </c>
    </row>
    <row r="1986" spans="1:12">
      <c r="D1986" s="132"/>
      <c r="E1986" s="82"/>
      <c r="F1986" s="296"/>
      <c r="G1986" s="77"/>
      <c r="H1986" s="45"/>
    </row>
    <row r="1987" spans="1:12">
      <c r="D1987" s="139" t="s">
        <v>329</v>
      </c>
      <c r="E1987" s="82"/>
      <c r="F1987" s="296"/>
      <c r="G1987" s="77"/>
      <c r="H1987" s="45"/>
    </row>
    <row r="1988" spans="1:12">
      <c r="D1988" s="61"/>
      <c r="E1988" s="82"/>
      <c r="F1988" s="296"/>
      <c r="G1988" s="77"/>
      <c r="H1988" s="83"/>
    </row>
    <row r="1989" spans="1:12" ht="76.5">
      <c r="B1989" s="13">
        <f>B1985+1</f>
        <v>3</v>
      </c>
      <c r="D1989" s="132" t="s">
        <v>330</v>
      </c>
      <c r="E1989" s="82" t="s">
        <v>3</v>
      </c>
      <c r="F1989" s="296">
        <v>1</v>
      </c>
      <c r="G1989" s="77"/>
      <c r="H1989" s="45">
        <f>F1989*G1989</f>
        <v>0</v>
      </c>
      <c r="I1989" s="320">
        <v>0</v>
      </c>
      <c r="J1989" s="231">
        <f>F1989+I1989</f>
        <v>1</v>
      </c>
      <c r="K1989" s="240">
        <f>G1989*J1989</f>
        <v>0</v>
      </c>
    </row>
    <row r="1990" spans="1:12">
      <c r="D1990" s="60"/>
      <c r="E1990" s="44"/>
      <c r="F1990" s="293"/>
      <c r="G1990" s="18"/>
      <c r="H1990" s="45"/>
    </row>
    <row r="1991" spans="1:12" ht="25.5">
      <c r="A1991" s="12"/>
      <c r="B1991" s="13">
        <f>B1989+1</f>
        <v>4</v>
      </c>
      <c r="D1991" s="60" t="s">
        <v>331</v>
      </c>
      <c r="E1991" s="44" t="s">
        <v>3</v>
      </c>
      <c r="F1991" s="293">
        <v>1</v>
      </c>
      <c r="G1991" s="18"/>
      <c r="H1991" s="45">
        <f>F1991*G1991</f>
        <v>0</v>
      </c>
      <c r="I1991" s="320">
        <v>0</v>
      </c>
      <c r="J1991" s="231">
        <f>F1991+I1991</f>
        <v>1</v>
      </c>
      <c r="K1991" s="240">
        <f>G1991*J1991</f>
        <v>0</v>
      </c>
    </row>
    <row r="1992" spans="1:12">
      <c r="A1992" s="12"/>
      <c r="D1992" s="60"/>
      <c r="E1992" s="82"/>
      <c r="F1992" s="296"/>
      <c r="G1992" s="77"/>
      <c r="H1992" s="45"/>
    </row>
    <row r="1993" spans="1:12" ht="63.75">
      <c r="A1993" s="12"/>
      <c r="B1993" s="13">
        <f>B1991+1</f>
        <v>5</v>
      </c>
      <c r="D1993" s="60" t="s">
        <v>332</v>
      </c>
      <c r="E1993" s="44" t="s">
        <v>3</v>
      </c>
      <c r="F1993" s="293">
        <v>1</v>
      </c>
      <c r="G1993" s="18"/>
      <c r="H1993" s="45">
        <f>F1993*G1993</f>
        <v>0</v>
      </c>
      <c r="I1993" s="320">
        <v>0</v>
      </c>
      <c r="J1993" s="231">
        <f>F1993+I1993</f>
        <v>1</v>
      </c>
      <c r="K1993" s="240">
        <f>G1993*J1993</f>
        <v>0</v>
      </c>
    </row>
    <row r="1994" spans="1:12">
      <c r="A1994" s="12"/>
      <c r="D1994" s="60"/>
      <c r="E1994" s="82"/>
      <c r="F1994" s="296"/>
      <c r="G1994" s="77"/>
      <c r="H1994" s="45"/>
    </row>
    <row r="1995" spans="1:12" ht="25.5">
      <c r="A1995" s="12"/>
      <c r="B1995" s="13">
        <f>+B1993+1</f>
        <v>6</v>
      </c>
      <c r="D1995" s="48" t="s">
        <v>333</v>
      </c>
      <c r="E1995" s="44" t="s">
        <v>3</v>
      </c>
      <c r="F1995" s="293">
        <v>1</v>
      </c>
      <c r="G1995" s="18"/>
      <c r="H1995" s="45">
        <f>F1995*G1995</f>
        <v>0</v>
      </c>
      <c r="I1995" s="320">
        <v>0</v>
      </c>
      <c r="J1995" s="231">
        <f>F1995+I1995</f>
        <v>1</v>
      </c>
      <c r="K1995" s="240">
        <f>G1995*J1995</f>
        <v>0</v>
      </c>
    </row>
    <row r="1996" spans="1:12">
      <c r="A1996" s="12"/>
      <c r="D1996" s="167"/>
      <c r="E1996" s="44"/>
      <c r="F1996" s="293"/>
      <c r="G1996" s="18"/>
      <c r="H1996" s="45"/>
      <c r="I1996" s="320"/>
      <c r="K1996" s="241"/>
    </row>
    <row r="1997" spans="1:12" ht="25.5">
      <c r="D1997" s="51" t="s">
        <v>1179</v>
      </c>
      <c r="E1997" s="82"/>
      <c r="F1997" s="296"/>
      <c r="G1997" s="77"/>
      <c r="H1997" s="83"/>
    </row>
    <row r="1998" spans="1:12">
      <c r="D1998" s="61"/>
      <c r="E1998" s="82"/>
      <c r="F1998" s="296"/>
      <c r="G1998" s="77"/>
      <c r="H1998" s="83"/>
    </row>
    <row r="1999" spans="1:12" ht="13.5" thickBot="1">
      <c r="A1999" s="12"/>
      <c r="D1999" s="56" t="s">
        <v>226</v>
      </c>
      <c r="E1999" s="57"/>
      <c r="F1999" s="295"/>
      <c r="G1999" s="130"/>
      <c r="H1999" s="151">
        <f>SUM(H1983:H1996)</f>
        <v>0</v>
      </c>
      <c r="I1999" s="324"/>
      <c r="J1999" s="234"/>
      <c r="K1999" s="227">
        <f>SUM(K1983:K1996)</f>
        <v>0</v>
      </c>
      <c r="L1999" s="71"/>
    </row>
    <row r="2000" spans="1:12" ht="15.75" thickTop="1">
      <c r="A2000"/>
      <c r="D2000" s="75"/>
      <c r="E2000" s="76"/>
      <c r="F2000" s="165"/>
      <c r="G2000" s="77"/>
      <c r="H2000" s="78"/>
    </row>
    <row r="2001" spans="1:12">
      <c r="A2001" s="437" t="s">
        <v>381</v>
      </c>
      <c r="B2001" s="437"/>
      <c r="C2001" s="437"/>
      <c r="D2001" s="361" t="s">
        <v>367</v>
      </c>
      <c r="E2001" s="362"/>
      <c r="F2001" s="363"/>
      <c r="G2001" s="267"/>
      <c r="H2001" s="364"/>
    </row>
    <row r="2002" spans="1:12">
      <c r="A2002" s="437"/>
      <c r="B2002" s="437">
        <f>+B2000+1</f>
        <v>1</v>
      </c>
      <c r="C2002" s="437"/>
      <c r="D2002" s="361" t="s">
        <v>859</v>
      </c>
      <c r="E2002" s="266" t="s">
        <v>7</v>
      </c>
      <c r="F2002" s="308">
        <v>1</v>
      </c>
      <c r="G2002" s="267"/>
      <c r="H2002" s="268">
        <f>F2002*G2002</f>
        <v>0</v>
      </c>
      <c r="I2002" s="320">
        <v>-1</v>
      </c>
      <c r="J2002" s="231">
        <f>F2002+I2002</f>
        <v>0</v>
      </c>
      <c r="K2002" s="240">
        <f>G2002*J2002</f>
        <v>0</v>
      </c>
    </row>
    <row r="2003" spans="1:12">
      <c r="A2003" s="437"/>
      <c r="B2003" s="437"/>
      <c r="C2003" s="437" t="s">
        <v>17</v>
      </c>
      <c r="D2003" s="385" t="s">
        <v>873</v>
      </c>
      <c r="E2003" s="362"/>
      <c r="F2003" s="363"/>
      <c r="G2003" s="267"/>
      <c r="H2003" s="364"/>
    </row>
    <row r="2004" spans="1:12" customFormat="1" ht="51">
      <c r="A2004" s="437"/>
      <c r="B2004" s="437"/>
      <c r="C2004" s="437" t="s">
        <v>18</v>
      </c>
      <c r="D2004" s="386" t="s">
        <v>860</v>
      </c>
      <c r="E2004" s="362"/>
      <c r="F2004" s="363"/>
      <c r="G2004" s="267"/>
      <c r="H2004" s="364"/>
      <c r="I2004" s="321"/>
      <c r="J2004" s="231"/>
      <c r="K2004" s="242"/>
      <c r="L2004" s="19"/>
    </row>
    <row r="2005" spans="1:12" ht="25.5">
      <c r="A2005" s="437"/>
      <c r="B2005" s="437"/>
      <c r="C2005" s="437" t="s">
        <v>58</v>
      </c>
      <c r="D2005" s="386" t="s">
        <v>861</v>
      </c>
      <c r="E2005" s="362"/>
      <c r="F2005" s="363"/>
      <c r="G2005" s="267"/>
      <c r="H2005" s="364"/>
    </row>
    <row r="2006" spans="1:12">
      <c r="A2006" s="437"/>
      <c r="B2006" s="437"/>
      <c r="C2006" s="437" t="s">
        <v>59</v>
      </c>
      <c r="D2006" s="386" t="s">
        <v>862</v>
      </c>
      <c r="E2006" s="362"/>
      <c r="F2006" s="363"/>
      <c r="G2006" s="267"/>
      <c r="H2006" s="364"/>
    </row>
    <row r="2007" spans="1:12" customFormat="1" ht="51">
      <c r="A2007" s="437"/>
      <c r="B2007" s="437"/>
      <c r="C2007" s="437" t="s">
        <v>64</v>
      </c>
      <c r="D2007" s="386" t="s">
        <v>863</v>
      </c>
      <c r="E2007" s="362"/>
      <c r="F2007" s="363"/>
      <c r="G2007" s="267"/>
      <c r="H2007" s="364"/>
      <c r="I2007" s="321"/>
      <c r="J2007" s="231"/>
      <c r="K2007" s="242"/>
      <c r="L2007" s="19"/>
    </row>
    <row r="2008" spans="1:12" customFormat="1" ht="25.5">
      <c r="A2008" s="437"/>
      <c r="B2008" s="437"/>
      <c r="C2008" s="437" t="s">
        <v>65</v>
      </c>
      <c r="D2008" s="386" t="s">
        <v>864</v>
      </c>
      <c r="E2008" s="362"/>
      <c r="F2008" s="363"/>
      <c r="G2008" s="267"/>
      <c r="H2008" s="364"/>
      <c r="I2008" s="321"/>
      <c r="J2008" s="231"/>
      <c r="K2008" s="242"/>
      <c r="L2008" s="19"/>
    </row>
    <row r="2009" spans="1:12" customFormat="1" ht="25.5">
      <c r="A2009" s="437"/>
      <c r="B2009" s="437"/>
      <c r="C2009" s="437" t="s">
        <v>66</v>
      </c>
      <c r="D2009" s="386" t="s">
        <v>865</v>
      </c>
      <c r="E2009" s="362"/>
      <c r="F2009" s="363"/>
      <c r="G2009" s="267"/>
      <c r="H2009" s="364"/>
      <c r="I2009" s="321"/>
      <c r="J2009" s="231"/>
      <c r="K2009" s="242"/>
      <c r="L2009" s="19"/>
    </row>
    <row r="2010" spans="1:12" customFormat="1" ht="25.5">
      <c r="A2010" s="437"/>
      <c r="B2010" s="437"/>
      <c r="C2010" s="437" t="s">
        <v>67</v>
      </c>
      <c r="D2010" s="386" t="s">
        <v>866</v>
      </c>
      <c r="E2010" s="362"/>
      <c r="F2010" s="363"/>
      <c r="G2010" s="267"/>
      <c r="H2010" s="364"/>
      <c r="I2010" s="321"/>
      <c r="J2010" s="231"/>
      <c r="K2010" s="242"/>
      <c r="L2010" s="19"/>
    </row>
    <row r="2011" spans="1:12" customFormat="1" ht="25.5">
      <c r="A2011" s="437"/>
      <c r="B2011" s="437"/>
      <c r="C2011" s="437" t="s">
        <v>68</v>
      </c>
      <c r="D2011" s="386" t="s">
        <v>867</v>
      </c>
      <c r="E2011" s="362"/>
      <c r="F2011" s="363"/>
      <c r="G2011" s="267"/>
      <c r="H2011" s="364"/>
      <c r="I2011" s="321"/>
      <c r="J2011" s="231"/>
      <c r="K2011" s="242"/>
      <c r="L2011" s="19"/>
    </row>
    <row r="2012" spans="1:12" customFormat="1" ht="38.25">
      <c r="A2012" s="437"/>
      <c r="B2012" s="437"/>
      <c r="C2012" s="437" t="s">
        <v>69</v>
      </c>
      <c r="D2012" s="386" t="s">
        <v>868</v>
      </c>
      <c r="E2012" s="362"/>
      <c r="F2012" s="363"/>
      <c r="G2012" s="267"/>
      <c r="H2012" s="364"/>
      <c r="I2012" s="321"/>
      <c r="J2012" s="231"/>
      <c r="K2012" s="242"/>
      <c r="L2012" s="19"/>
    </row>
    <row r="2013" spans="1:12" customFormat="1" ht="15">
      <c r="A2013" s="437"/>
      <c r="B2013" s="437"/>
      <c r="C2013" s="437" t="s">
        <v>70</v>
      </c>
      <c r="D2013" s="386" t="s">
        <v>869</v>
      </c>
      <c r="E2013" s="362"/>
      <c r="F2013" s="363"/>
      <c r="G2013" s="267"/>
      <c r="H2013" s="364"/>
      <c r="I2013" s="321"/>
      <c r="J2013" s="231"/>
      <c r="K2013" s="242"/>
      <c r="L2013" s="19"/>
    </row>
    <row r="2014" spans="1:12" customFormat="1" ht="15">
      <c r="A2014" s="437"/>
      <c r="B2014" s="437"/>
      <c r="C2014" s="437" t="s">
        <v>71</v>
      </c>
      <c r="D2014" s="386" t="s">
        <v>870</v>
      </c>
      <c r="E2014" s="362"/>
      <c r="F2014" s="363"/>
      <c r="G2014" s="267"/>
      <c r="H2014" s="364"/>
      <c r="I2014" s="321"/>
      <c r="J2014" s="231"/>
      <c r="K2014" s="242"/>
      <c r="L2014" s="19"/>
    </row>
    <row r="2015" spans="1:12" customFormat="1" ht="15">
      <c r="A2015" s="437"/>
      <c r="B2015" s="437"/>
      <c r="C2015" s="437" t="s">
        <v>20</v>
      </c>
      <c r="D2015" s="386" t="s">
        <v>871</v>
      </c>
      <c r="E2015" s="362"/>
      <c r="F2015" s="363"/>
      <c r="G2015" s="267"/>
      <c r="H2015" s="364"/>
      <c r="I2015" s="321"/>
      <c r="J2015" s="231"/>
      <c r="K2015" s="242"/>
      <c r="L2015" s="19"/>
    </row>
    <row r="2016" spans="1:12" customFormat="1" ht="15">
      <c r="A2016" s="437"/>
      <c r="B2016" s="437"/>
      <c r="C2016" s="437" t="s">
        <v>116</v>
      </c>
      <c r="D2016" s="386" t="s">
        <v>872</v>
      </c>
      <c r="E2016" s="362"/>
      <c r="F2016" s="363"/>
      <c r="G2016" s="267"/>
      <c r="H2016" s="364"/>
      <c r="I2016" s="321"/>
      <c r="J2016" s="231"/>
      <c r="K2016" s="242"/>
      <c r="L2016" s="19"/>
    </row>
    <row r="2017" spans="1:12" customFormat="1" ht="15">
      <c r="A2017" s="437"/>
      <c r="B2017" s="437"/>
      <c r="C2017" s="437"/>
      <c r="D2017" s="361"/>
      <c r="E2017" s="362"/>
      <c r="F2017" s="363"/>
      <c r="G2017" s="267"/>
      <c r="H2017" s="364"/>
      <c r="I2017" s="321"/>
      <c r="J2017" s="231"/>
      <c r="K2017" s="242"/>
      <c r="L2017" s="19"/>
    </row>
    <row r="2018" spans="1:12" customFormat="1" ht="15">
      <c r="A2018" s="437"/>
      <c r="B2018" s="437"/>
      <c r="C2018" s="437"/>
      <c r="D2018" s="361" t="s">
        <v>874</v>
      </c>
      <c r="E2018" s="362"/>
      <c r="F2018" s="363"/>
      <c r="G2018" s="267"/>
      <c r="H2018" s="364"/>
      <c r="I2018" s="321"/>
      <c r="J2018" s="231"/>
      <c r="K2018" s="242"/>
      <c r="L2018" s="19"/>
    </row>
    <row r="2019" spans="1:12" customFormat="1" ht="25.5">
      <c r="A2019" s="437"/>
      <c r="B2019" s="437"/>
      <c r="C2019" s="437" t="s">
        <v>17</v>
      </c>
      <c r="D2019" s="386" t="s">
        <v>875</v>
      </c>
      <c r="E2019" s="362"/>
      <c r="F2019" s="363"/>
      <c r="G2019" s="267"/>
      <c r="H2019" s="364"/>
      <c r="I2019" s="321"/>
      <c r="J2019" s="231"/>
      <c r="K2019" s="242"/>
      <c r="L2019" s="19"/>
    </row>
    <row r="2020" spans="1:12" customFormat="1" ht="15">
      <c r="A2020" s="437"/>
      <c r="B2020" s="437"/>
      <c r="C2020" s="437" t="s">
        <v>18</v>
      </c>
      <c r="D2020" s="386" t="s">
        <v>878</v>
      </c>
      <c r="E2020" s="362"/>
      <c r="F2020" s="363"/>
      <c r="G2020" s="267"/>
      <c r="H2020" s="364"/>
      <c r="I2020" s="321"/>
      <c r="J2020" s="231"/>
      <c r="K2020" s="242"/>
      <c r="L2020" s="19"/>
    </row>
    <row r="2021" spans="1:12" customFormat="1" ht="15">
      <c r="A2021" s="437"/>
      <c r="B2021" s="437"/>
      <c r="C2021" s="437" t="s">
        <v>58</v>
      </c>
      <c r="D2021" s="386" t="s">
        <v>879</v>
      </c>
      <c r="E2021" s="362"/>
      <c r="F2021" s="363"/>
      <c r="G2021" s="267"/>
      <c r="H2021" s="364"/>
      <c r="I2021" s="321"/>
      <c r="J2021" s="231"/>
      <c r="K2021" s="242"/>
      <c r="L2021" s="19"/>
    </row>
    <row r="2022" spans="1:12" customFormat="1" ht="15">
      <c r="A2022" s="437"/>
      <c r="B2022" s="437"/>
      <c r="C2022" s="437" t="s">
        <v>59</v>
      </c>
      <c r="D2022" s="386" t="s">
        <v>880</v>
      </c>
      <c r="E2022" s="362"/>
      <c r="F2022" s="363"/>
      <c r="G2022" s="267"/>
      <c r="H2022" s="364"/>
      <c r="I2022" s="321"/>
      <c r="J2022" s="231"/>
      <c r="K2022" s="242"/>
      <c r="L2022" s="19"/>
    </row>
    <row r="2023" spans="1:12" customFormat="1" ht="15">
      <c r="A2023" s="437"/>
      <c r="B2023" s="437"/>
      <c r="C2023" s="437"/>
      <c r="D2023" s="361"/>
      <c r="E2023" s="362"/>
      <c r="F2023" s="363"/>
      <c r="G2023" s="267"/>
      <c r="H2023" s="364"/>
      <c r="I2023" s="321"/>
      <c r="J2023" s="231"/>
      <c r="K2023" s="242"/>
      <c r="L2023" s="19"/>
    </row>
    <row r="2024" spans="1:12" customFormat="1" ht="15">
      <c r="A2024" s="437"/>
      <c r="B2024" s="437"/>
      <c r="C2024" s="437"/>
      <c r="D2024" s="361" t="s">
        <v>876</v>
      </c>
      <c r="E2024" s="362"/>
      <c r="F2024" s="363"/>
      <c r="G2024" s="267"/>
      <c r="H2024" s="364"/>
      <c r="I2024" s="321"/>
      <c r="J2024" s="231"/>
      <c r="K2024" s="242"/>
      <c r="L2024" s="19"/>
    </row>
    <row r="2025" spans="1:12" customFormat="1" ht="25.5">
      <c r="A2025" s="437"/>
      <c r="B2025" s="437"/>
      <c r="C2025" s="437" t="s">
        <v>17</v>
      </c>
      <c r="D2025" s="386" t="s">
        <v>877</v>
      </c>
      <c r="E2025" s="362"/>
      <c r="F2025" s="363"/>
      <c r="G2025" s="267"/>
      <c r="H2025" s="364"/>
      <c r="I2025" s="321"/>
      <c r="J2025" s="231"/>
      <c r="K2025" s="242"/>
      <c r="L2025" s="19"/>
    </row>
    <row r="2026" spans="1:12" customFormat="1" ht="25.5">
      <c r="A2026" s="437"/>
      <c r="B2026" s="437"/>
      <c r="C2026" s="437" t="s">
        <v>18</v>
      </c>
      <c r="D2026" s="386" t="s">
        <v>881</v>
      </c>
      <c r="E2026" s="362"/>
      <c r="F2026" s="363"/>
      <c r="G2026" s="267"/>
      <c r="H2026" s="364"/>
      <c r="I2026" s="321"/>
      <c r="J2026" s="231"/>
      <c r="K2026" s="242"/>
      <c r="L2026" s="19"/>
    </row>
    <row r="2027" spans="1:12" customFormat="1" ht="37.5" customHeight="1">
      <c r="A2027" s="437"/>
      <c r="B2027" s="437"/>
      <c r="C2027" s="437" t="s">
        <v>58</v>
      </c>
      <c r="D2027" s="386" t="s">
        <v>882</v>
      </c>
      <c r="E2027" s="362"/>
      <c r="F2027" s="363"/>
      <c r="G2027" s="267"/>
      <c r="H2027" s="364"/>
      <c r="I2027" s="321"/>
      <c r="J2027" s="231"/>
      <c r="K2027" s="242"/>
      <c r="L2027" s="19"/>
    </row>
    <row r="2028" spans="1:12" customFormat="1" ht="25.5">
      <c r="A2028" s="437"/>
      <c r="B2028" s="437"/>
      <c r="C2028" s="437" t="s">
        <v>59</v>
      </c>
      <c r="D2028" s="386" t="s">
        <v>883</v>
      </c>
      <c r="E2028" s="362"/>
      <c r="F2028" s="363"/>
      <c r="G2028" s="267"/>
      <c r="H2028" s="364"/>
      <c r="I2028" s="321"/>
      <c r="J2028" s="231"/>
      <c r="K2028" s="242"/>
      <c r="L2028" s="19"/>
    </row>
    <row r="2029" spans="1:12" customFormat="1" ht="25.5">
      <c r="A2029" s="437"/>
      <c r="B2029" s="437"/>
      <c r="C2029" s="437" t="s">
        <v>64</v>
      </c>
      <c r="D2029" s="386" t="s">
        <v>884</v>
      </c>
      <c r="E2029" s="362"/>
      <c r="F2029" s="363"/>
      <c r="G2029" s="267"/>
      <c r="H2029" s="364"/>
      <c r="I2029" s="321"/>
      <c r="J2029" s="231"/>
      <c r="K2029" s="242"/>
      <c r="L2029" s="19"/>
    </row>
    <row r="2030" spans="1:12" customFormat="1" ht="15">
      <c r="A2030" s="437"/>
      <c r="B2030" s="437"/>
      <c r="C2030" s="437"/>
      <c r="D2030" s="361"/>
      <c r="E2030" s="362"/>
      <c r="F2030" s="363"/>
      <c r="G2030" s="267"/>
      <c r="H2030" s="364"/>
      <c r="I2030" s="321"/>
      <c r="J2030" s="231"/>
      <c r="K2030" s="242"/>
      <c r="L2030" s="19"/>
    </row>
    <row r="2031" spans="1:12" customFormat="1" ht="15">
      <c r="A2031" s="437"/>
      <c r="B2031" s="437">
        <f>+B2002+1</f>
        <v>2</v>
      </c>
      <c r="C2031" s="437"/>
      <c r="D2031" s="361" t="s">
        <v>885</v>
      </c>
      <c r="E2031" s="266" t="s">
        <v>7</v>
      </c>
      <c r="F2031" s="308">
        <v>1</v>
      </c>
      <c r="G2031" s="267"/>
      <c r="H2031" s="268">
        <f>F2031*G2031</f>
        <v>0</v>
      </c>
      <c r="I2031" s="320">
        <v>-1</v>
      </c>
      <c r="J2031" s="231">
        <f>F2031+I2031</f>
        <v>0</v>
      </c>
      <c r="K2031" s="240">
        <f>G2031*J2031</f>
        <v>0</v>
      </c>
      <c r="L2031" s="19"/>
    </row>
    <row r="2032" spans="1:12" customFormat="1" ht="15">
      <c r="A2032" s="437"/>
      <c r="B2032" s="437"/>
      <c r="C2032" s="437" t="s">
        <v>17</v>
      </c>
      <c r="D2032" s="386" t="s">
        <v>888</v>
      </c>
      <c r="E2032" s="266"/>
      <c r="F2032" s="308"/>
      <c r="G2032" s="267"/>
      <c r="H2032" s="268"/>
      <c r="I2032" s="321"/>
      <c r="J2032" s="231"/>
      <c r="K2032" s="242"/>
      <c r="L2032" s="19"/>
    </row>
    <row r="2033" spans="1:12" customFormat="1" ht="51">
      <c r="A2033" s="437"/>
      <c r="B2033" s="437"/>
      <c r="C2033" s="437" t="s">
        <v>18</v>
      </c>
      <c r="D2033" s="386" t="s">
        <v>889</v>
      </c>
      <c r="E2033" s="266"/>
      <c r="F2033" s="308"/>
      <c r="G2033" s="267"/>
      <c r="H2033" s="268"/>
      <c r="I2033" s="321"/>
      <c r="J2033" s="231"/>
      <c r="K2033" s="242"/>
      <c r="L2033" s="19"/>
    </row>
    <row r="2034" spans="1:12" customFormat="1" ht="25.5">
      <c r="A2034" s="437"/>
      <c r="B2034" s="437"/>
      <c r="C2034" s="437" t="s">
        <v>58</v>
      </c>
      <c r="D2034" s="386" t="s">
        <v>890</v>
      </c>
      <c r="E2034" s="266"/>
      <c r="F2034" s="308"/>
      <c r="G2034" s="267"/>
      <c r="H2034" s="268"/>
      <c r="I2034" s="321"/>
      <c r="J2034" s="231"/>
      <c r="K2034" s="242"/>
      <c r="L2034" s="19"/>
    </row>
    <row r="2035" spans="1:12" customFormat="1" ht="15">
      <c r="A2035" s="437"/>
      <c r="B2035" s="437"/>
      <c r="C2035" s="437" t="s">
        <v>59</v>
      </c>
      <c r="D2035" s="386" t="s">
        <v>862</v>
      </c>
      <c r="E2035" s="266"/>
      <c r="F2035" s="308"/>
      <c r="G2035" s="267"/>
      <c r="H2035" s="268"/>
      <c r="I2035" s="321"/>
      <c r="J2035" s="231"/>
      <c r="K2035" s="242"/>
      <c r="L2035" s="19"/>
    </row>
    <row r="2036" spans="1:12" customFormat="1" ht="51">
      <c r="A2036" s="437"/>
      <c r="B2036" s="437"/>
      <c r="C2036" s="437" t="s">
        <v>64</v>
      </c>
      <c r="D2036" s="386" t="s">
        <v>891</v>
      </c>
      <c r="E2036" s="266"/>
      <c r="F2036" s="308"/>
      <c r="G2036" s="267"/>
      <c r="H2036" s="268"/>
      <c r="I2036" s="321"/>
      <c r="J2036" s="231"/>
      <c r="K2036" s="242"/>
      <c r="L2036" s="19"/>
    </row>
    <row r="2037" spans="1:12" customFormat="1" ht="25.5">
      <c r="A2037" s="437"/>
      <c r="B2037" s="437"/>
      <c r="C2037" s="437" t="s">
        <v>65</v>
      </c>
      <c r="D2037" s="386" t="s">
        <v>864</v>
      </c>
      <c r="E2037" s="266"/>
      <c r="F2037" s="308"/>
      <c r="G2037" s="267"/>
      <c r="H2037" s="268"/>
      <c r="I2037" s="321"/>
      <c r="J2037" s="231"/>
      <c r="K2037" s="242"/>
      <c r="L2037" s="19"/>
    </row>
    <row r="2038" spans="1:12" customFormat="1" ht="25.5">
      <c r="A2038" s="437"/>
      <c r="B2038" s="437"/>
      <c r="C2038" s="437" t="s">
        <v>66</v>
      </c>
      <c r="D2038" s="386" t="s">
        <v>865</v>
      </c>
      <c r="E2038" s="266"/>
      <c r="F2038" s="308"/>
      <c r="G2038" s="267"/>
      <c r="H2038" s="268"/>
      <c r="I2038" s="321"/>
      <c r="J2038" s="231"/>
      <c r="K2038" s="242"/>
      <c r="L2038" s="19"/>
    </row>
    <row r="2039" spans="1:12" customFormat="1" ht="25.5">
      <c r="A2039" s="437"/>
      <c r="B2039" s="437"/>
      <c r="C2039" s="437" t="s">
        <v>67</v>
      </c>
      <c r="D2039" s="386" t="s">
        <v>866</v>
      </c>
      <c r="E2039" s="266"/>
      <c r="F2039" s="308"/>
      <c r="G2039" s="267"/>
      <c r="H2039" s="268"/>
      <c r="I2039" s="321"/>
      <c r="J2039" s="231"/>
      <c r="K2039" s="242"/>
      <c r="L2039" s="19"/>
    </row>
    <row r="2040" spans="1:12" customFormat="1" ht="25.5">
      <c r="A2040" s="437"/>
      <c r="B2040" s="437"/>
      <c r="C2040" s="437" t="s">
        <v>68</v>
      </c>
      <c r="D2040" s="386" t="s">
        <v>893</v>
      </c>
      <c r="E2040" s="266"/>
      <c r="F2040" s="308"/>
      <c r="G2040" s="267"/>
      <c r="H2040" s="268"/>
      <c r="I2040" s="321"/>
      <c r="J2040" s="231"/>
      <c r="K2040" s="242"/>
      <c r="L2040" s="19"/>
    </row>
    <row r="2041" spans="1:12" customFormat="1" ht="25.5">
      <c r="A2041" s="437"/>
      <c r="B2041" s="437"/>
      <c r="C2041" s="437" t="s">
        <v>69</v>
      </c>
      <c r="D2041" s="386" t="s">
        <v>892</v>
      </c>
      <c r="E2041" s="266"/>
      <c r="F2041" s="308"/>
      <c r="G2041" s="267"/>
      <c r="H2041" s="268"/>
      <c r="I2041" s="321"/>
      <c r="J2041" s="231"/>
      <c r="K2041" s="242"/>
      <c r="L2041" s="19"/>
    </row>
    <row r="2042" spans="1:12" customFormat="1" ht="25.5">
      <c r="A2042" s="437"/>
      <c r="B2042" s="437"/>
      <c r="C2042" s="437" t="s">
        <v>70</v>
      </c>
      <c r="D2042" s="386" t="s">
        <v>894</v>
      </c>
      <c r="E2042" s="266"/>
      <c r="F2042" s="308"/>
      <c r="G2042" s="267"/>
      <c r="H2042" s="268"/>
      <c r="I2042" s="321"/>
      <c r="J2042" s="231"/>
      <c r="K2042" s="242"/>
      <c r="L2042" s="19"/>
    </row>
    <row r="2043" spans="1:12" customFormat="1" ht="15">
      <c r="A2043" s="437"/>
      <c r="B2043" s="437"/>
      <c r="C2043" s="437" t="s">
        <v>71</v>
      </c>
      <c r="D2043" s="386" t="s">
        <v>896</v>
      </c>
      <c r="E2043" s="266"/>
      <c r="F2043" s="308"/>
      <c r="G2043" s="267"/>
      <c r="H2043" s="268"/>
      <c r="I2043" s="321"/>
      <c r="J2043" s="231"/>
      <c r="K2043" s="242"/>
      <c r="L2043" s="19"/>
    </row>
    <row r="2044" spans="1:12" customFormat="1" ht="15">
      <c r="A2044" s="437"/>
      <c r="B2044" s="437"/>
      <c r="C2044" s="437" t="s">
        <v>20</v>
      </c>
      <c r="D2044" s="386" t="s">
        <v>895</v>
      </c>
      <c r="E2044" s="266"/>
      <c r="F2044" s="308"/>
      <c r="G2044" s="267"/>
      <c r="H2044" s="268"/>
      <c r="I2044" s="321"/>
      <c r="J2044" s="231"/>
      <c r="K2044" s="242"/>
      <c r="L2044" s="19"/>
    </row>
    <row r="2045" spans="1:12" customFormat="1" ht="15">
      <c r="A2045" s="437"/>
      <c r="B2045" s="437"/>
      <c r="C2045" s="437" t="s">
        <v>116</v>
      </c>
      <c r="D2045" s="386" t="s">
        <v>897</v>
      </c>
      <c r="E2045" s="266"/>
      <c r="F2045" s="308"/>
      <c r="G2045" s="267"/>
      <c r="H2045" s="268"/>
      <c r="I2045" s="321"/>
      <c r="J2045" s="231"/>
      <c r="K2045" s="242"/>
      <c r="L2045" s="19"/>
    </row>
    <row r="2046" spans="1:12" customFormat="1" ht="15">
      <c r="A2046" s="437"/>
      <c r="B2046" s="437"/>
      <c r="C2046" s="437"/>
      <c r="D2046" s="361"/>
      <c r="E2046" s="362"/>
      <c r="F2046" s="363"/>
      <c r="G2046" s="267"/>
      <c r="H2046" s="364"/>
      <c r="I2046" s="321"/>
      <c r="J2046" s="231"/>
      <c r="K2046" s="242"/>
      <c r="L2046" s="19"/>
    </row>
    <row r="2047" spans="1:12" customFormat="1" ht="15">
      <c r="A2047" s="437"/>
      <c r="B2047" s="437"/>
      <c r="C2047" s="437"/>
      <c r="D2047" s="361" t="s">
        <v>874</v>
      </c>
      <c r="E2047" s="362"/>
      <c r="F2047" s="363"/>
      <c r="G2047" s="267"/>
      <c r="H2047" s="364"/>
      <c r="I2047" s="321"/>
      <c r="J2047" s="231"/>
      <c r="K2047" s="242"/>
      <c r="L2047" s="19"/>
    </row>
    <row r="2048" spans="1:12" customFormat="1" ht="25.5">
      <c r="A2048" s="437"/>
      <c r="B2048" s="437"/>
      <c r="C2048" s="437" t="s">
        <v>17</v>
      </c>
      <c r="D2048" s="386" t="s">
        <v>875</v>
      </c>
      <c r="E2048" s="362"/>
      <c r="F2048" s="363"/>
      <c r="G2048" s="267"/>
      <c r="H2048" s="364"/>
      <c r="I2048" s="321"/>
      <c r="J2048" s="231"/>
      <c r="K2048" s="242"/>
      <c r="L2048" s="19"/>
    </row>
    <row r="2049" spans="1:12" customFormat="1" ht="15">
      <c r="A2049" s="437"/>
      <c r="B2049" s="437"/>
      <c r="C2049" s="437" t="s">
        <v>18</v>
      </c>
      <c r="D2049" s="386" t="s">
        <v>878</v>
      </c>
      <c r="E2049" s="362"/>
      <c r="F2049" s="363"/>
      <c r="G2049" s="267"/>
      <c r="H2049" s="364"/>
      <c r="I2049" s="321"/>
      <c r="J2049" s="231"/>
      <c r="K2049" s="242"/>
      <c r="L2049" s="19"/>
    </row>
    <row r="2050" spans="1:12" customFormat="1" ht="15">
      <c r="A2050" s="437"/>
      <c r="B2050" s="437"/>
      <c r="C2050" s="437" t="s">
        <v>58</v>
      </c>
      <c r="D2050" s="386" t="s">
        <v>879</v>
      </c>
      <c r="E2050" s="362"/>
      <c r="F2050" s="363"/>
      <c r="G2050" s="267"/>
      <c r="H2050" s="364"/>
      <c r="I2050" s="321"/>
      <c r="J2050" s="231"/>
      <c r="K2050" s="242"/>
      <c r="L2050" s="19"/>
    </row>
    <row r="2051" spans="1:12" customFormat="1" ht="15">
      <c r="A2051" s="437"/>
      <c r="B2051" s="437"/>
      <c r="C2051" s="437" t="s">
        <v>59</v>
      </c>
      <c r="D2051" s="385" t="s">
        <v>887</v>
      </c>
      <c r="E2051" s="362"/>
      <c r="F2051" s="363"/>
      <c r="G2051" s="267"/>
      <c r="H2051" s="364"/>
      <c r="I2051" s="321"/>
      <c r="J2051" s="231"/>
      <c r="K2051" s="242"/>
      <c r="L2051" s="19"/>
    </row>
    <row r="2052" spans="1:12" customFormat="1" ht="15">
      <c r="A2052" s="437"/>
      <c r="B2052" s="437"/>
      <c r="C2052" s="437" t="s">
        <v>64</v>
      </c>
      <c r="D2052" s="386" t="s">
        <v>880</v>
      </c>
      <c r="E2052" s="362"/>
      <c r="F2052" s="363"/>
      <c r="G2052" s="267"/>
      <c r="H2052" s="364"/>
      <c r="I2052" s="321"/>
      <c r="J2052" s="231"/>
      <c r="K2052" s="242"/>
      <c r="L2052" s="19"/>
    </row>
    <row r="2053" spans="1:12" customFormat="1" ht="15">
      <c r="A2053" s="437"/>
      <c r="B2053" s="437"/>
      <c r="C2053" s="387"/>
      <c r="D2053" s="387"/>
      <c r="E2053" s="362"/>
      <c r="F2053" s="363"/>
      <c r="G2053" s="267"/>
      <c r="H2053" s="364"/>
      <c r="I2053" s="321"/>
      <c r="J2053" s="231"/>
      <c r="K2053" s="242"/>
      <c r="L2053" s="19"/>
    </row>
    <row r="2054" spans="1:12" customFormat="1" ht="15">
      <c r="A2054" s="437"/>
      <c r="B2054" s="437"/>
      <c r="C2054" s="437"/>
      <c r="D2054" s="361" t="s">
        <v>876</v>
      </c>
      <c r="E2054" s="362"/>
      <c r="F2054" s="363"/>
      <c r="G2054" s="267"/>
      <c r="H2054" s="364"/>
      <c r="I2054" s="321"/>
      <c r="J2054" s="231"/>
      <c r="K2054" s="242"/>
      <c r="L2054" s="19"/>
    </row>
    <row r="2055" spans="1:12" customFormat="1" ht="25.5">
      <c r="A2055" s="437"/>
      <c r="B2055" s="437"/>
      <c r="C2055" s="437" t="s">
        <v>17</v>
      </c>
      <c r="D2055" s="386" t="s">
        <v>898</v>
      </c>
      <c r="E2055" s="362"/>
      <c r="F2055" s="363"/>
      <c r="G2055" s="267"/>
      <c r="H2055" s="364"/>
      <c r="I2055" s="321"/>
      <c r="J2055" s="231"/>
      <c r="K2055" s="242"/>
      <c r="L2055" s="19"/>
    </row>
    <row r="2056" spans="1:12" customFormat="1" ht="25.5">
      <c r="A2056" s="437"/>
      <c r="B2056" s="437"/>
      <c r="C2056" s="437" t="s">
        <v>18</v>
      </c>
      <c r="D2056" s="386" t="s">
        <v>881</v>
      </c>
      <c r="E2056" s="362"/>
      <c r="F2056" s="363"/>
      <c r="G2056" s="267"/>
      <c r="H2056" s="364"/>
      <c r="I2056" s="321"/>
      <c r="J2056" s="231"/>
      <c r="K2056" s="242"/>
      <c r="L2056" s="19"/>
    </row>
    <row r="2057" spans="1:12" customFormat="1" ht="25.5">
      <c r="A2057" s="437"/>
      <c r="B2057" s="437"/>
      <c r="C2057" s="437" t="s">
        <v>58</v>
      </c>
      <c r="D2057" s="386" t="s">
        <v>882</v>
      </c>
      <c r="E2057" s="362"/>
      <c r="F2057" s="363"/>
      <c r="G2057" s="267"/>
      <c r="H2057" s="364"/>
      <c r="I2057" s="321"/>
      <c r="J2057" s="231"/>
      <c r="K2057" s="242"/>
      <c r="L2057" s="19"/>
    </row>
    <row r="2058" spans="1:12" customFormat="1" ht="25.5">
      <c r="A2058" s="437"/>
      <c r="B2058" s="437"/>
      <c r="C2058" s="437" t="s">
        <v>59</v>
      </c>
      <c r="D2058" s="386" t="s">
        <v>883</v>
      </c>
      <c r="E2058" s="362"/>
      <c r="F2058" s="363"/>
      <c r="G2058" s="267"/>
      <c r="H2058" s="364"/>
      <c r="I2058" s="321"/>
      <c r="J2058" s="231"/>
      <c r="K2058" s="242"/>
      <c r="L2058" s="19"/>
    </row>
    <row r="2059" spans="1:12" customFormat="1" ht="15">
      <c r="A2059" s="437"/>
      <c r="B2059" s="437"/>
      <c r="C2059" s="437"/>
      <c r="D2059" s="361"/>
      <c r="E2059" s="362"/>
      <c r="F2059" s="363"/>
      <c r="G2059" s="267"/>
      <c r="H2059" s="364"/>
      <c r="I2059" s="321"/>
      <c r="J2059" s="231"/>
      <c r="K2059" s="242"/>
      <c r="L2059" s="19"/>
    </row>
    <row r="2060" spans="1:12" customFormat="1" ht="15">
      <c r="A2060" s="437"/>
      <c r="B2060" s="437">
        <f>+B2031+1</f>
        <v>3</v>
      </c>
      <c r="C2060" s="437"/>
      <c r="D2060" s="388" t="s">
        <v>899</v>
      </c>
      <c r="E2060" s="266" t="s">
        <v>7</v>
      </c>
      <c r="F2060" s="308">
        <v>2</v>
      </c>
      <c r="G2060" s="267"/>
      <c r="H2060" s="268">
        <f>F2060*G2060</f>
        <v>0</v>
      </c>
      <c r="I2060" s="320">
        <v>-1</v>
      </c>
      <c r="J2060" s="231">
        <f>F2060+I2060</f>
        <v>1</v>
      </c>
      <c r="K2060" s="240">
        <f>G2060*J2060</f>
        <v>0</v>
      </c>
      <c r="L2060" s="19"/>
    </row>
    <row r="2061" spans="1:12" customFormat="1" ht="15">
      <c r="A2061" s="437"/>
      <c r="B2061" s="437"/>
      <c r="C2061" s="437"/>
      <c r="D2061" s="389" t="s">
        <v>900</v>
      </c>
      <c r="E2061" s="362"/>
      <c r="F2061" s="363"/>
      <c r="G2061" s="267"/>
      <c r="H2061" s="364"/>
      <c r="I2061" s="321"/>
      <c r="J2061" s="231"/>
      <c r="K2061" s="242"/>
      <c r="L2061" s="19"/>
    </row>
    <row r="2062" spans="1:12" customFormat="1" ht="38.25">
      <c r="A2062" s="437"/>
      <c r="B2062" s="437"/>
      <c r="C2062" s="437" t="s">
        <v>17</v>
      </c>
      <c r="D2062" s="390" t="s">
        <v>901</v>
      </c>
      <c r="E2062" s="362"/>
      <c r="F2062" s="363"/>
      <c r="G2062" s="267"/>
      <c r="H2062" s="364"/>
      <c r="I2062" s="321"/>
      <c r="J2062" s="231"/>
      <c r="K2062" s="242"/>
      <c r="L2062" s="19"/>
    </row>
    <row r="2063" spans="1:12" customFormat="1" ht="15">
      <c r="A2063" s="437"/>
      <c r="B2063" s="437"/>
      <c r="C2063" s="437" t="s">
        <v>18</v>
      </c>
      <c r="D2063" s="390" t="s">
        <v>902</v>
      </c>
      <c r="E2063" s="362"/>
      <c r="F2063" s="363"/>
      <c r="G2063" s="267"/>
      <c r="H2063" s="364"/>
      <c r="I2063" s="321"/>
      <c r="J2063" s="231"/>
      <c r="K2063" s="242"/>
      <c r="L2063" s="19"/>
    </row>
    <row r="2064" spans="1:12" customFormat="1" ht="15">
      <c r="A2064" s="437"/>
      <c r="B2064" s="437"/>
      <c r="C2064" s="437" t="s">
        <v>58</v>
      </c>
      <c r="D2064" s="390" t="s">
        <v>903</v>
      </c>
      <c r="E2064" s="362"/>
      <c r="F2064" s="363"/>
      <c r="G2064" s="267"/>
      <c r="H2064" s="364"/>
      <c r="I2064" s="321"/>
      <c r="J2064" s="231"/>
      <c r="K2064" s="242"/>
      <c r="L2064" s="19"/>
    </row>
    <row r="2065" spans="1:12" customFormat="1" ht="25.5">
      <c r="A2065" s="437"/>
      <c r="B2065" s="437"/>
      <c r="C2065" s="437" t="s">
        <v>59</v>
      </c>
      <c r="D2065" s="386" t="s">
        <v>904</v>
      </c>
      <c r="E2065" s="362"/>
      <c r="F2065" s="363"/>
      <c r="G2065" s="267"/>
      <c r="H2065" s="364"/>
      <c r="I2065" s="321"/>
      <c r="J2065" s="231"/>
      <c r="K2065" s="242"/>
      <c r="L2065" s="19"/>
    </row>
    <row r="2066" spans="1:12" customFormat="1" ht="15">
      <c r="A2066" s="437"/>
      <c r="B2066" s="437"/>
      <c r="C2066" s="437" t="s">
        <v>64</v>
      </c>
      <c r="D2066" s="386" t="s">
        <v>905</v>
      </c>
      <c r="E2066" s="362"/>
      <c r="F2066" s="363"/>
      <c r="G2066" s="267"/>
      <c r="H2066" s="364"/>
      <c r="I2066" s="321"/>
      <c r="J2066" s="231"/>
      <c r="K2066" s="242"/>
      <c r="L2066" s="19"/>
    </row>
    <row r="2067" spans="1:12" customFormat="1" ht="15">
      <c r="A2067" s="437"/>
      <c r="B2067" s="437"/>
      <c r="C2067" s="437" t="s">
        <v>65</v>
      </c>
      <c r="D2067" s="386" t="s">
        <v>906</v>
      </c>
      <c r="E2067" s="362"/>
      <c r="F2067" s="363"/>
      <c r="G2067" s="267"/>
      <c r="H2067" s="364"/>
      <c r="I2067" s="321"/>
      <c r="J2067" s="231"/>
      <c r="K2067" s="242"/>
      <c r="L2067" s="19"/>
    </row>
    <row r="2068" spans="1:12" customFormat="1" ht="15">
      <c r="A2068" s="437"/>
      <c r="B2068" s="437"/>
      <c r="C2068" s="437" t="s">
        <v>66</v>
      </c>
      <c r="D2068" s="386" t="s">
        <v>907</v>
      </c>
      <c r="E2068" s="362"/>
      <c r="F2068" s="363"/>
      <c r="G2068" s="267"/>
      <c r="H2068" s="364"/>
      <c r="I2068" s="321"/>
      <c r="J2068" s="231"/>
      <c r="K2068" s="242"/>
      <c r="L2068" s="19"/>
    </row>
    <row r="2069" spans="1:12" customFormat="1" ht="25.5">
      <c r="A2069" s="437"/>
      <c r="B2069" s="437"/>
      <c r="C2069" s="437" t="s">
        <v>67</v>
      </c>
      <c r="D2069" s="386" t="s">
        <v>908</v>
      </c>
      <c r="E2069" s="362"/>
      <c r="F2069" s="363"/>
      <c r="G2069" s="267"/>
      <c r="H2069" s="364"/>
      <c r="I2069" s="321"/>
      <c r="J2069" s="231"/>
      <c r="K2069" s="242"/>
      <c r="L2069" s="19"/>
    </row>
    <row r="2070" spans="1:12" customFormat="1" ht="25.5">
      <c r="A2070" s="437"/>
      <c r="B2070" s="437"/>
      <c r="C2070" s="437" t="s">
        <v>68</v>
      </c>
      <c r="D2070" s="386" t="s">
        <v>909</v>
      </c>
      <c r="E2070" s="362"/>
      <c r="F2070" s="363"/>
      <c r="G2070" s="267"/>
      <c r="H2070" s="364"/>
      <c r="I2070" s="321"/>
      <c r="J2070" s="231"/>
      <c r="K2070" s="242"/>
      <c r="L2070" s="19"/>
    </row>
    <row r="2071" spans="1:12" customFormat="1" ht="15">
      <c r="A2071" s="437"/>
      <c r="B2071" s="437"/>
      <c r="C2071" s="437" t="s">
        <v>69</v>
      </c>
      <c r="D2071" s="386" t="s">
        <v>910</v>
      </c>
      <c r="E2071" s="362"/>
      <c r="F2071" s="363"/>
      <c r="G2071" s="267"/>
      <c r="H2071" s="364"/>
      <c r="I2071" s="321"/>
      <c r="J2071" s="231"/>
      <c r="K2071" s="242"/>
      <c r="L2071" s="19"/>
    </row>
    <row r="2072" spans="1:12" customFormat="1" ht="25.5">
      <c r="A2072" s="437"/>
      <c r="B2072" s="437"/>
      <c r="C2072" s="437" t="s">
        <v>70</v>
      </c>
      <c r="D2072" s="386" t="s">
        <v>911</v>
      </c>
      <c r="E2072" s="362"/>
      <c r="F2072" s="363"/>
      <c r="G2072" s="267"/>
      <c r="H2072" s="364"/>
      <c r="I2072" s="321"/>
      <c r="J2072" s="231"/>
      <c r="K2072" s="242"/>
      <c r="L2072" s="19"/>
    </row>
    <row r="2073" spans="1:12" customFormat="1" ht="25.5">
      <c r="A2073" s="437"/>
      <c r="B2073" s="437"/>
      <c r="C2073" s="437" t="s">
        <v>71</v>
      </c>
      <c r="D2073" s="386" t="s">
        <v>912</v>
      </c>
      <c r="E2073" s="362"/>
      <c r="F2073" s="363"/>
      <c r="G2073" s="267"/>
      <c r="H2073" s="364"/>
      <c r="I2073" s="321"/>
      <c r="J2073" s="231"/>
      <c r="K2073" s="242"/>
      <c r="L2073" s="19"/>
    </row>
    <row r="2074" spans="1:12" customFormat="1" ht="15">
      <c r="A2074" s="437"/>
      <c r="B2074" s="437"/>
      <c r="C2074" s="437" t="s">
        <v>20</v>
      </c>
      <c r="D2074" s="386" t="s">
        <v>913</v>
      </c>
      <c r="E2074" s="362"/>
      <c r="F2074" s="363"/>
      <c r="G2074" s="267"/>
      <c r="H2074" s="364"/>
      <c r="I2074" s="321"/>
      <c r="J2074" s="231"/>
      <c r="K2074" s="242"/>
      <c r="L2074" s="19"/>
    </row>
    <row r="2075" spans="1:12" customFormat="1" ht="25.5">
      <c r="A2075" s="437"/>
      <c r="B2075" s="437"/>
      <c r="C2075" s="437" t="s">
        <v>116</v>
      </c>
      <c r="D2075" s="386" t="s">
        <v>914</v>
      </c>
      <c r="E2075" s="362"/>
      <c r="F2075" s="363"/>
      <c r="G2075" s="267"/>
      <c r="H2075" s="364"/>
      <c r="I2075" s="321"/>
      <c r="J2075" s="231"/>
      <c r="K2075" s="242"/>
      <c r="L2075" s="19"/>
    </row>
    <row r="2076" spans="1:12" customFormat="1" ht="15">
      <c r="A2076" s="437"/>
      <c r="B2076" s="437"/>
      <c r="C2076" s="437"/>
      <c r="D2076" s="361"/>
      <c r="E2076" s="362"/>
      <c r="F2076" s="363"/>
      <c r="G2076" s="267"/>
      <c r="H2076" s="364"/>
      <c r="I2076" s="321"/>
      <c r="J2076" s="231"/>
      <c r="K2076" s="242"/>
      <c r="L2076" s="19"/>
    </row>
    <row r="2077" spans="1:12" customFormat="1" ht="15">
      <c r="A2077" s="437"/>
      <c r="B2077" s="437"/>
      <c r="C2077" s="437"/>
      <c r="D2077" s="389" t="s">
        <v>915</v>
      </c>
      <c r="E2077" s="362"/>
      <c r="F2077" s="363"/>
      <c r="G2077" s="267"/>
      <c r="H2077" s="364"/>
      <c r="I2077" s="321"/>
      <c r="J2077" s="231"/>
      <c r="K2077" s="242"/>
      <c r="L2077" s="19"/>
    </row>
    <row r="2078" spans="1:12" customFormat="1" ht="25.5">
      <c r="A2078" s="437"/>
      <c r="B2078" s="437"/>
      <c r="C2078" s="437" t="s">
        <v>17</v>
      </c>
      <c r="D2078" s="386" t="s">
        <v>916</v>
      </c>
      <c r="E2078" s="362"/>
      <c r="F2078" s="363"/>
      <c r="G2078" s="267"/>
      <c r="H2078" s="364"/>
      <c r="I2078" s="321"/>
      <c r="J2078" s="231"/>
      <c r="K2078" s="242"/>
      <c r="L2078" s="19"/>
    </row>
    <row r="2079" spans="1:12" customFormat="1" ht="15">
      <c r="A2079" s="437"/>
      <c r="B2079" s="437"/>
      <c r="C2079" s="437" t="s">
        <v>18</v>
      </c>
      <c r="D2079" s="386" t="s">
        <v>917</v>
      </c>
      <c r="E2079" s="362"/>
      <c r="F2079" s="363"/>
      <c r="G2079" s="267"/>
      <c r="H2079" s="364"/>
      <c r="I2079" s="321"/>
      <c r="J2079" s="231"/>
      <c r="K2079" s="242"/>
      <c r="L2079" s="19"/>
    </row>
    <row r="2080" spans="1:12" customFormat="1" ht="15">
      <c r="A2080" s="437"/>
      <c r="B2080" s="437"/>
      <c r="C2080" s="437"/>
      <c r="D2080" s="365"/>
      <c r="E2080" s="387"/>
      <c r="F2080" s="391"/>
      <c r="G2080" s="392"/>
      <c r="H2080" s="387"/>
      <c r="I2080" s="321"/>
      <c r="J2080" s="231"/>
      <c r="K2080" s="242"/>
      <c r="L2080" s="19"/>
    </row>
    <row r="2081" spans="1:12" customFormat="1" ht="15">
      <c r="A2081" s="437"/>
      <c r="B2081" s="437">
        <f>+B2060+1</f>
        <v>4</v>
      </c>
      <c r="C2081" s="437"/>
      <c r="D2081" s="393" t="s">
        <v>918</v>
      </c>
      <c r="E2081" s="266" t="s">
        <v>7</v>
      </c>
      <c r="F2081" s="308">
        <v>1</v>
      </c>
      <c r="G2081" s="267"/>
      <c r="H2081" s="268">
        <f>F2081*G2081</f>
        <v>0</v>
      </c>
      <c r="I2081" s="320">
        <v>-1</v>
      </c>
      <c r="J2081" s="231">
        <f>F2081+I2081</f>
        <v>0</v>
      </c>
      <c r="K2081" s="240">
        <f>G2081*J2081</f>
        <v>0</v>
      </c>
      <c r="L2081" s="19"/>
    </row>
    <row r="2082" spans="1:12" customFormat="1" ht="15">
      <c r="A2082" s="437"/>
      <c r="B2082" s="437"/>
      <c r="C2082" s="437" t="s">
        <v>17</v>
      </c>
      <c r="D2082" s="386" t="s">
        <v>921</v>
      </c>
      <c r="E2082" s="266"/>
      <c r="F2082" s="308"/>
      <c r="G2082" s="267"/>
      <c r="H2082" s="368"/>
      <c r="I2082" s="321"/>
      <c r="J2082" s="231"/>
      <c r="K2082" s="242"/>
      <c r="L2082" s="19"/>
    </row>
    <row r="2083" spans="1:12" customFormat="1" ht="51">
      <c r="A2083" s="437"/>
      <c r="B2083" s="437"/>
      <c r="C2083" s="437" t="s">
        <v>18</v>
      </c>
      <c r="D2083" s="386" t="s">
        <v>922</v>
      </c>
      <c r="E2083" s="266"/>
      <c r="F2083" s="308"/>
      <c r="G2083" s="267"/>
      <c r="H2083" s="368"/>
      <c r="I2083" s="321"/>
      <c r="J2083" s="231"/>
      <c r="K2083" s="242"/>
      <c r="L2083" s="19"/>
    </row>
    <row r="2084" spans="1:12" customFormat="1" ht="38.25">
      <c r="A2084" s="437"/>
      <c r="B2084" s="437"/>
      <c r="C2084" s="437" t="s">
        <v>58</v>
      </c>
      <c r="D2084" s="386" t="s">
        <v>923</v>
      </c>
      <c r="E2084" s="266"/>
      <c r="F2084" s="308"/>
      <c r="G2084" s="267"/>
      <c r="H2084" s="368"/>
      <c r="I2084" s="321"/>
      <c r="J2084" s="231"/>
      <c r="K2084" s="242"/>
      <c r="L2084" s="19"/>
    </row>
    <row r="2085" spans="1:12" customFormat="1" ht="25.5">
      <c r="A2085" s="437"/>
      <c r="B2085" s="437"/>
      <c r="C2085" s="437" t="s">
        <v>59</v>
      </c>
      <c r="D2085" s="386" t="s">
        <v>924</v>
      </c>
      <c r="E2085" s="266"/>
      <c r="F2085" s="308"/>
      <c r="G2085" s="267"/>
      <c r="H2085" s="368"/>
      <c r="I2085" s="321"/>
      <c r="J2085" s="231"/>
      <c r="K2085" s="242"/>
      <c r="L2085" s="19"/>
    </row>
    <row r="2086" spans="1:12" customFormat="1" ht="15">
      <c r="A2086" s="437"/>
      <c r="B2086" s="437"/>
      <c r="C2086" s="437" t="s">
        <v>64</v>
      </c>
      <c r="D2086" s="386" t="s">
        <v>925</v>
      </c>
      <c r="E2086" s="266"/>
      <c r="F2086" s="308"/>
      <c r="G2086" s="267"/>
      <c r="H2086" s="368"/>
      <c r="I2086" s="321"/>
      <c r="J2086" s="231"/>
      <c r="K2086" s="242"/>
      <c r="L2086" s="19"/>
    </row>
    <row r="2087" spans="1:12" customFormat="1" ht="25.5">
      <c r="A2087" s="437"/>
      <c r="B2087" s="437"/>
      <c r="C2087" s="437" t="s">
        <v>65</v>
      </c>
      <c r="D2087" s="386" t="s">
        <v>926</v>
      </c>
      <c r="E2087" s="266"/>
      <c r="F2087" s="308"/>
      <c r="G2087" s="267"/>
      <c r="H2087" s="368"/>
      <c r="I2087" s="321"/>
      <c r="J2087" s="231"/>
      <c r="K2087" s="242"/>
      <c r="L2087" s="19"/>
    </row>
    <row r="2088" spans="1:12" customFormat="1" ht="15">
      <c r="A2088" s="437"/>
      <c r="B2088" s="437"/>
      <c r="C2088" s="437" t="s">
        <v>66</v>
      </c>
      <c r="D2088" s="386" t="s">
        <v>886</v>
      </c>
      <c r="E2088" s="266"/>
      <c r="F2088" s="308"/>
      <c r="G2088" s="267"/>
      <c r="H2088" s="368"/>
      <c r="I2088" s="321"/>
      <c r="J2088" s="231"/>
      <c r="K2088" s="242"/>
      <c r="L2088" s="19"/>
    </row>
    <row r="2089" spans="1:12" customFormat="1" ht="15">
      <c r="A2089" s="437"/>
      <c r="B2089" s="437"/>
      <c r="C2089" s="437" t="s">
        <v>67</v>
      </c>
      <c r="D2089" s="386" t="s">
        <v>919</v>
      </c>
      <c r="E2089" s="266"/>
      <c r="F2089" s="308"/>
      <c r="G2089" s="267"/>
      <c r="H2089" s="368"/>
      <c r="I2089" s="321"/>
      <c r="J2089" s="231"/>
      <c r="K2089" s="242"/>
      <c r="L2089" s="19"/>
    </row>
    <row r="2090" spans="1:12" customFormat="1" ht="15">
      <c r="A2090" s="437"/>
      <c r="B2090" s="437"/>
      <c r="C2090" s="437" t="s">
        <v>68</v>
      </c>
      <c r="D2090" s="386" t="s">
        <v>920</v>
      </c>
      <c r="E2090" s="266"/>
      <c r="F2090" s="308"/>
      <c r="G2090" s="267"/>
      <c r="H2090" s="368"/>
      <c r="I2090" s="321"/>
      <c r="J2090" s="231"/>
      <c r="K2090" s="242"/>
      <c r="L2090" s="19"/>
    </row>
    <row r="2091" spans="1:12" customFormat="1" ht="15">
      <c r="A2091" s="437"/>
      <c r="B2091" s="437"/>
      <c r="C2091" s="437" t="s">
        <v>69</v>
      </c>
      <c r="D2091" s="386" t="s">
        <v>858</v>
      </c>
      <c r="E2091" s="266"/>
      <c r="F2091" s="308"/>
      <c r="G2091" s="267"/>
      <c r="H2091" s="368"/>
      <c r="I2091" s="321"/>
      <c r="J2091" s="231"/>
      <c r="K2091" s="242"/>
      <c r="L2091" s="19"/>
    </row>
    <row r="2092" spans="1:12" customFormat="1" ht="15">
      <c r="A2092" s="437"/>
      <c r="B2092" s="437"/>
      <c r="C2092" s="437"/>
      <c r="D2092" s="394"/>
      <c r="E2092" s="266"/>
      <c r="F2092" s="308"/>
      <c r="G2092" s="267"/>
      <c r="H2092" s="368"/>
      <c r="I2092" s="321"/>
      <c r="J2092" s="231"/>
      <c r="K2092" s="242"/>
      <c r="L2092" s="19"/>
    </row>
    <row r="2093" spans="1:12" customFormat="1" ht="15">
      <c r="A2093" s="437"/>
      <c r="B2093" s="437"/>
      <c r="C2093" s="437"/>
      <c r="D2093" s="395" t="s">
        <v>927</v>
      </c>
      <c r="E2093" s="266"/>
      <c r="F2093" s="308"/>
      <c r="G2093" s="267"/>
      <c r="H2093" s="368"/>
      <c r="I2093" s="321"/>
      <c r="J2093" s="231"/>
      <c r="K2093" s="242"/>
      <c r="L2093" s="19"/>
    </row>
    <row r="2094" spans="1:12" customFormat="1" ht="25.5">
      <c r="A2094" s="437"/>
      <c r="B2094" s="437"/>
      <c r="C2094" s="437" t="s">
        <v>17</v>
      </c>
      <c r="D2094" s="386" t="s">
        <v>928</v>
      </c>
      <c r="E2094" s="266"/>
      <c r="F2094" s="308"/>
      <c r="G2094" s="267"/>
      <c r="H2094" s="368"/>
      <c r="I2094" s="321"/>
      <c r="J2094" s="231"/>
      <c r="K2094" s="242"/>
      <c r="L2094" s="19"/>
    </row>
    <row r="2095" spans="1:12" customFormat="1" ht="25.5">
      <c r="A2095" s="437"/>
      <c r="B2095" s="437"/>
      <c r="C2095" s="437" t="s">
        <v>18</v>
      </c>
      <c r="D2095" s="386" t="s">
        <v>929</v>
      </c>
      <c r="E2095" s="266"/>
      <c r="F2095" s="308"/>
      <c r="G2095" s="267"/>
      <c r="H2095" s="368"/>
      <c r="I2095" s="321"/>
      <c r="J2095" s="231"/>
      <c r="K2095" s="242"/>
      <c r="L2095" s="19"/>
    </row>
    <row r="2096" spans="1:12" customFormat="1" ht="25.5">
      <c r="A2096" s="437"/>
      <c r="B2096" s="437"/>
      <c r="C2096" s="437" t="s">
        <v>58</v>
      </c>
      <c r="D2096" s="386" t="s">
        <v>930</v>
      </c>
      <c r="E2096" s="266"/>
      <c r="F2096" s="308"/>
      <c r="G2096" s="267"/>
      <c r="H2096" s="368"/>
      <c r="I2096" s="321"/>
      <c r="J2096" s="231"/>
      <c r="K2096" s="242"/>
      <c r="L2096" s="19"/>
    </row>
    <row r="2097" spans="1:12" customFormat="1" ht="38.25">
      <c r="A2097" s="437"/>
      <c r="B2097" s="437"/>
      <c r="C2097" s="437" t="s">
        <v>59</v>
      </c>
      <c r="D2097" s="386" t="s">
        <v>931</v>
      </c>
      <c r="E2097" s="266"/>
      <c r="F2097" s="308"/>
      <c r="G2097" s="267"/>
      <c r="H2097" s="368"/>
      <c r="I2097" s="321"/>
      <c r="J2097" s="231"/>
      <c r="K2097" s="242"/>
      <c r="L2097" s="19"/>
    </row>
    <row r="2098" spans="1:12" customFormat="1" ht="25.5">
      <c r="A2098" s="437"/>
      <c r="B2098" s="437"/>
      <c r="C2098" s="437" t="s">
        <v>64</v>
      </c>
      <c r="D2098" s="386" t="s">
        <v>932</v>
      </c>
      <c r="E2098" s="266"/>
      <c r="F2098" s="308"/>
      <c r="G2098" s="267"/>
      <c r="H2098" s="368"/>
      <c r="I2098" s="321"/>
      <c r="J2098" s="231"/>
      <c r="K2098" s="242"/>
      <c r="L2098" s="19"/>
    </row>
    <row r="2099" spans="1:12" customFormat="1" ht="25.5">
      <c r="A2099" s="437"/>
      <c r="B2099" s="437"/>
      <c r="C2099" s="437" t="s">
        <v>65</v>
      </c>
      <c r="D2099" s="386" t="s">
        <v>933</v>
      </c>
      <c r="E2099" s="266"/>
      <c r="F2099" s="308"/>
      <c r="G2099" s="267"/>
      <c r="H2099" s="368"/>
      <c r="I2099" s="321"/>
      <c r="J2099" s="231"/>
      <c r="K2099" s="242"/>
      <c r="L2099" s="19"/>
    </row>
    <row r="2100" spans="1:12" customFormat="1" ht="15">
      <c r="A2100" s="437"/>
      <c r="B2100" s="437"/>
      <c r="C2100" s="437"/>
      <c r="D2100" s="387"/>
      <c r="E2100" s="266"/>
      <c r="F2100" s="308"/>
      <c r="G2100" s="267"/>
      <c r="H2100" s="368"/>
      <c r="I2100" s="321"/>
      <c r="J2100" s="231"/>
      <c r="K2100" s="242"/>
      <c r="L2100" s="19"/>
    </row>
    <row r="2101" spans="1:12" customFormat="1" ht="15">
      <c r="A2101" s="437"/>
      <c r="B2101" s="437"/>
      <c r="C2101" s="437"/>
      <c r="D2101" s="395" t="s">
        <v>874</v>
      </c>
      <c r="E2101" s="266"/>
      <c r="F2101" s="308"/>
      <c r="G2101" s="267"/>
      <c r="H2101" s="368"/>
      <c r="I2101" s="321"/>
      <c r="J2101" s="231"/>
      <c r="K2101" s="242"/>
      <c r="L2101" s="19"/>
    </row>
    <row r="2102" spans="1:12" customFormat="1" ht="25.5">
      <c r="A2102" s="437"/>
      <c r="B2102" s="437"/>
      <c r="C2102" s="437" t="s">
        <v>17</v>
      </c>
      <c r="D2102" s="386" t="s">
        <v>934</v>
      </c>
      <c r="E2102" s="266"/>
      <c r="F2102" s="308"/>
      <c r="G2102" s="267"/>
      <c r="H2102" s="368"/>
      <c r="I2102" s="321"/>
      <c r="J2102" s="231"/>
      <c r="K2102" s="242"/>
      <c r="L2102" s="19"/>
    </row>
    <row r="2103" spans="1:12" customFormat="1" ht="15">
      <c r="A2103" s="437"/>
      <c r="B2103" s="437"/>
      <c r="C2103" s="437" t="s">
        <v>18</v>
      </c>
      <c r="D2103" s="386" t="s">
        <v>935</v>
      </c>
      <c r="E2103" s="266"/>
      <c r="F2103" s="308"/>
      <c r="G2103" s="267"/>
      <c r="H2103" s="368"/>
      <c r="I2103" s="321"/>
      <c r="J2103" s="231"/>
      <c r="K2103" s="242"/>
      <c r="L2103" s="19"/>
    </row>
    <row r="2104" spans="1:12" customFormat="1" ht="15">
      <c r="A2104" s="437"/>
      <c r="B2104" s="437"/>
      <c r="C2104" s="437" t="s">
        <v>58</v>
      </c>
      <c r="D2104" s="386" t="s">
        <v>936</v>
      </c>
      <c r="E2104" s="266"/>
      <c r="F2104" s="308"/>
      <c r="G2104" s="267"/>
      <c r="H2104" s="368"/>
      <c r="I2104" s="321"/>
      <c r="J2104" s="231"/>
      <c r="K2104" s="242"/>
      <c r="L2104" s="19"/>
    </row>
    <row r="2105" spans="1:12" customFormat="1" ht="15">
      <c r="A2105" s="437"/>
      <c r="B2105" s="437"/>
      <c r="C2105" s="437"/>
      <c r="D2105" s="387"/>
      <c r="E2105" s="266"/>
      <c r="F2105" s="308"/>
      <c r="G2105" s="267"/>
      <c r="H2105" s="368"/>
      <c r="I2105" s="321"/>
      <c r="J2105" s="231"/>
      <c r="K2105" s="242"/>
      <c r="L2105" s="19"/>
    </row>
    <row r="2106" spans="1:12" customFormat="1" ht="15">
      <c r="A2106" s="437"/>
      <c r="B2106" s="437"/>
      <c r="C2106" s="437"/>
      <c r="D2106" s="395" t="s">
        <v>937</v>
      </c>
      <c r="E2106" s="266"/>
      <c r="F2106" s="308"/>
      <c r="G2106" s="267"/>
      <c r="H2106" s="368"/>
      <c r="I2106" s="321"/>
      <c r="J2106" s="231"/>
      <c r="K2106" s="242"/>
      <c r="L2106" s="19"/>
    </row>
    <row r="2107" spans="1:12" customFormat="1" ht="25.5">
      <c r="A2107" s="437"/>
      <c r="B2107" s="437"/>
      <c r="C2107" s="437" t="s">
        <v>17</v>
      </c>
      <c r="D2107" s="386" t="s">
        <v>882</v>
      </c>
      <c r="E2107" s="266"/>
      <c r="F2107" s="308"/>
      <c r="G2107" s="267"/>
      <c r="H2107" s="368"/>
      <c r="I2107" s="321"/>
      <c r="J2107" s="231"/>
      <c r="K2107" s="242"/>
      <c r="L2107" s="19"/>
    </row>
    <row r="2108" spans="1:12" customFormat="1" ht="25.5">
      <c r="A2108" s="437"/>
      <c r="B2108" s="437"/>
      <c r="C2108" s="437" t="s">
        <v>18</v>
      </c>
      <c r="D2108" s="386" t="s">
        <v>883</v>
      </c>
      <c r="E2108" s="266"/>
      <c r="F2108" s="308"/>
      <c r="G2108" s="267"/>
      <c r="H2108" s="368"/>
      <c r="I2108" s="321"/>
      <c r="J2108" s="231"/>
      <c r="K2108" s="242"/>
      <c r="L2108" s="19"/>
    </row>
    <row r="2109" spans="1:12" customFormat="1" ht="25.5">
      <c r="A2109" s="437"/>
      <c r="B2109" s="437"/>
      <c r="C2109" s="437" t="s">
        <v>58</v>
      </c>
      <c r="D2109" s="386" t="s">
        <v>938</v>
      </c>
      <c r="E2109" s="266"/>
      <c r="F2109" s="308"/>
      <c r="G2109" s="267"/>
      <c r="H2109" s="368"/>
      <c r="I2109" s="321"/>
      <c r="J2109" s="231"/>
      <c r="K2109" s="242"/>
      <c r="L2109" s="19"/>
    </row>
    <row r="2110" spans="1:12" customFormat="1" ht="25.5">
      <c r="A2110" s="437"/>
      <c r="B2110" s="437"/>
      <c r="C2110" s="437" t="s">
        <v>59</v>
      </c>
      <c r="D2110" s="386" t="s">
        <v>939</v>
      </c>
      <c r="E2110" s="266"/>
      <c r="F2110" s="308"/>
      <c r="G2110" s="267"/>
      <c r="H2110" s="368"/>
      <c r="I2110" s="321"/>
      <c r="J2110" s="231"/>
      <c r="K2110" s="242"/>
      <c r="L2110" s="19"/>
    </row>
    <row r="2111" spans="1:12" customFormat="1" ht="25.5">
      <c r="A2111" s="437"/>
      <c r="B2111" s="437"/>
      <c r="C2111" s="437" t="s">
        <v>64</v>
      </c>
      <c r="D2111" s="386" t="s">
        <v>940</v>
      </c>
      <c r="E2111" s="266"/>
      <c r="F2111" s="308"/>
      <c r="G2111" s="267"/>
      <c r="H2111" s="368"/>
      <c r="I2111" s="321"/>
      <c r="J2111" s="231"/>
      <c r="K2111" s="242"/>
      <c r="L2111" s="19"/>
    </row>
    <row r="2112" spans="1:12" customFormat="1" ht="25.5">
      <c r="A2112" s="437"/>
      <c r="B2112" s="437"/>
      <c r="C2112" s="437" t="s">
        <v>65</v>
      </c>
      <c r="D2112" s="386" t="s">
        <v>941</v>
      </c>
      <c r="E2112" s="266"/>
      <c r="F2112" s="308"/>
      <c r="G2112" s="267"/>
      <c r="H2112" s="368"/>
      <c r="I2112" s="321"/>
      <c r="J2112" s="231"/>
      <c r="K2112" s="242"/>
      <c r="L2112" s="19"/>
    </row>
    <row r="2113" spans="1:12" customFormat="1" ht="25.5">
      <c r="A2113" s="437"/>
      <c r="B2113" s="437"/>
      <c r="C2113" s="437" t="s">
        <v>66</v>
      </c>
      <c r="D2113" s="386" t="s">
        <v>942</v>
      </c>
      <c r="E2113" s="266"/>
      <c r="F2113" s="308"/>
      <c r="G2113" s="267"/>
      <c r="H2113" s="368"/>
      <c r="I2113" s="321"/>
      <c r="J2113" s="231"/>
      <c r="K2113" s="242"/>
      <c r="L2113" s="19"/>
    </row>
    <row r="2114" spans="1:12" customFormat="1" ht="15">
      <c r="A2114" s="437"/>
      <c r="B2114" s="437"/>
      <c r="C2114" s="437"/>
      <c r="D2114" s="387"/>
      <c r="E2114" s="266"/>
      <c r="F2114" s="308"/>
      <c r="G2114" s="267"/>
      <c r="H2114" s="368"/>
      <c r="I2114" s="321"/>
      <c r="J2114" s="231"/>
      <c r="K2114" s="242"/>
      <c r="L2114" s="19"/>
    </row>
    <row r="2115" spans="1:12" customFormat="1" ht="15">
      <c r="A2115" s="437"/>
      <c r="B2115" s="437">
        <f>+B2081+1</f>
        <v>5</v>
      </c>
      <c r="C2115" s="437"/>
      <c r="D2115" s="396" t="s">
        <v>943</v>
      </c>
      <c r="E2115" s="266" t="s">
        <v>7</v>
      </c>
      <c r="F2115" s="308">
        <v>1</v>
      </c>
      <c r="G2115" s="267"/>
      <c r="H2115" s="268">
        <f>F2115*G2115</f>
        <v>0</v>
      </c>
      <c r="I2115" s="320">
        <v>-1</v>
      </c>
      <c r="J2115" s="231">
        <f>F2115+I2115</f>
        <v>0</v>
      </c>
      <c r="K2115" s="240">
        <f>G2115*J2115</f>
        <v>0</v>
      </c>
      <c r="L2115" s="19"/>
    </row>
    <row r="2116" spans="1:12" customFormat="1" ht="15">
      <c r="A2116" s="437"/>
      <c r="B2116" s="437"/>
      <c r="C2116" s="437"/>
      <c r="D2116" s="395" t="s">
        <v>944</v>
      </c>
      <c r="E2116" s="266"/>
      <c r="F2116" s="308"/>
      <c r="G2116" s="267"/>
      <c r="H2116" s="368"/>
      <c r="I2116" s="321"/>
      <c r="J2116" s="231"/>
      <c r="K2116" s="242"/>
      <c r="L2116" s="19"/>
    </row>
    <row r="2117" spans="1:12" customFormat="1" ht="15">
      <c r="A2117" s="437"/>
      <c r="B2117" s="437"/>
      <c r="C2117" s="437" t="s">
        <v>17</v>
      </c>
      <c r="D2117" s="386" t="s">
        <v>945</v>
      </c>
      <c r="E2117" s="266"/>
      <c r="F2117" s="308"/>
      <c r="G2117" s="267"/>
      <c r="H2117" s="368"/>
      <c r="I2117" s="321"/>
      <c r="J2117" s="231"/>
      <c r="K2117" s="242"/>
      <c r="L2117" s="19"/>
    </row>
    <row r="2118" spans="1:12" customFormat="1" ht="15">
      <c r="A2118" s="437"/>
      <c r="B2118" s="437"/>
      <c r="C2118" s="437" t="s">
        <v>18</v>
      </c>
      <c r="D2118" s="386" t="s">
        <v>946</v>
      </c>
      <c r="E2118" s="266"/>
      <c r="F2118" s="308"/>
      <c r="G2118" s="267"/>
      <c r="H2118" s="368"/>
      <c r="I2118" s="321"/>
      <c r="J2118" s="231"/>
      <c r="K2118" s="242"/>
      <c r="L2118" s="19"/>
    </row>
    <row r="2119" spans="1:12" customFormat="1" ht="15">
      <c r="A2119" s="437"/>
      <c r="B2119" s="437"/>
      <c r="C2119" s="437" t="s">
        <v>58</v>
      </c>
      <c r="D2119" s="386" t="s">
        <v>947</v>
      </c>
      <c r="E2119" s="266"/>
      <c r="F2119" s="308"/>
      <c r="G2119" s="267"/>
      <c r="H2119" s="368"/>
      <c r="I2119" s="321"/>
      <c r="J2119" s="231"/>
      <c r="K2119" s="242"/>
      <c r="L2119" s="19"/>
    </row>
    <row r="2120" spans="1:12" customFormat="1" ht="15">
      <c r="A2120" s="437"/>
      <c r="B2120" s="437"/>
      <c r="C2120" s="437" t="s">
        <v>59</v>
      </c>
      <c r="D2120" s="386" t="s">
        <v>948</v>
      </c>
      <c r="E2120" s="266"/>
      <c r="F2120" s="308"/>
      <c r="G2120" s="267"/>
      <c r="H2120" s="368"/>
      <c r="I2120" s="321"/>
      <c r="J2120" s="231"/>
      <c r="K2120" s="242"/>
      <c r="L2120" s="19"/>
    </row>
    <row r="2121" spans="1:12" customFormat="1" ht="15">
      <c r="A2121" s="437"/>
      <c r="B2121" s="437"/>
      <c r="C2121" s="437" t="s">
        <v>64</v>
      </c>
      <c r="D2121" s="386" t="s">
        <v>949</v>
      </c>
      <c r="E2121" s="266"/>
      <c r="F2121" s="308"/>
      <c r="G2121" s="267"/>
      <c r="H2121" s="368"/>
      <c r="I2121" s="321"/>
      <c r="J2121" s="231"/>
      <c r="K2121" s="242"/>
      <c r="L2121" s="19"/>
    </row>
    <row r="2122" spans="1:12" customFormat="1" ht="15">
      <c r="A2122" s="437"/>
      <c r="B2122" s="437"/>
      <c r="C2122" s="437" t="s">
        <v>65</v>
      </c>
      <c r="D2122" s="386" t="s">
        <v>950</v>
      </c>
      <c r="E2122" s="266"/>
      <c r="F2122" s="308"/>
      <c r="G2122" s="267"/>
      <c r="H2122" s="368"/>
      <c r="I2122" s="321"/>
      <c r="J2122" s="231"/>
      <c r="K2122" s="242"/>
      <c r="L2122" s="19"/>
    </row>
    <row r="2123" spans="1:12" customFormat="1" ht="25.5">
      <c r="A2123" s="437"/>
      <c r="B2123" s="437"/>
      <c r="C2123" s="437" t="s">
        <v>66</v>
      </c>
      <c r="D2123" s="386" t="s">
        <v>951</v>
      </c>
      <c r="E2123" s="266"/>
      <c r="F2123" s="308"/>
      <c r="G2123" s="267"/>
      <c r="H2123" s="368"/>
      <c r="I2123" s="321"/>
      <c r="J2123" s="231"/>
      <c r="K2123" s="242"/>
      <c r="L2123" s="19"/>
    </row>
    <row r="2124" spans="1:12" customFormat="1" ht="15">
      <c r="A2124" s="437"/>
      <c r="B2124" s="437"/>
      <c r="C2124" s="437"/>
      <c r="D2124" s="387"/>
      <c r="E2124" s="266"/>
      <c r="F2124" s="308"/>
      <c r="G2124" s="267"/>
      <c r="H2124" s="368"/>
      <c r="I2124" s="321"/>
      <c r="J2124" s="231"/>
      <c r="K2124" s="242"/>
      <c r="L2124" s="19"/>
    </row>
    <row r="2125" spans="1:12" customFormat="1" ht="15">
      <c r="A2125" s="437"/>
      <c r="B2125" s="437">
        <f>+B2115+1</f>
        <v>6</v>
      </c>
      <c r="C2125" s="437"/>
      <c r="D2125" s="397" t="s">
        <v>952</v>
      </c>
      <c r="E2125" s="266" t="s">
        <v>7</v>
      </c>
      <c r="F2125" s="308">
        <v>4</v>
      </c>
      <c r="G2125" s="267"/>
      <c r="H2125" s="268">
        <f>F2125*G2125</f>
        <v>0</v>
      </c>
      <c r="I2125" s="320">
        <v>-1</v>
      </c>
      <c r="J2125" s="231">
        <f>F2125+I2125</f>
        <v>3</v>
      </c>
      <c r="K2125" s="240">
        <f>G2125*J2125</f>
        <v>0</v>
      </c>
      <c r="L2125" s="19"/>
    </row>
    <row r="2126" spans="1:12" customFormat="1" ht="15">
      <c r="A2126" s="437"/>
      <c r="B2126" s="437"/>
      <c r="C2126" s="437" t="s">
        <v>17</v>
      </c>
      <c r="D2126" s="385" t="s">
        <v>953</v>
      </c>
      <c r="E2126" s="266"/>
      <c r="F2126" s="308"/>
      <c r="G2126" s="267"/>
      <c r="H2126" s="368"/>
      <c r="I2126" s="321"/>
      <c r="J2126" s="231"/>
      <c r="K2126" s="242"/>
      <c r="L2126" s="19"/>
    </row>
    <row r="2127" spans="1:12" customFormat="1" ht="15">
      <c r="A2127" s="437"/>
      <c r="B2127" s="437"/>
      <c r="C2127" s="437" t="s">
        <v>18</v>
      </c>
      <c r="D2127" s="385" t="s">
        <v>954</v>
      </c>
      <c r="E2127" s="266"/>
      <c r="F2127" s="308"/>
      <c r="G2127" s="267"/>
      <c r="H2127" s="368"/>
      <c r="I2127" s="321"/>
      <c r="J2127" s="231"/>
      <c r="K2127" s="242"/>
      <c r="L2127" s="19"/>
    </row>
    <row r="2128" spans="1:12" customFormat="1" ht="15">
      <c r="A2128" s="437"/>
      <c r="B2128" s="437"/>
      <c r="C2128" s="437" t="s">
        <v>58</v>
      </c>
      <c r="D2128" s="385" t="s">
        <v>955</v>
      </c>
      <c r="E2128" s="266"/>
      <c r="F2128" s="308"/>
      <c r="G2128" s="267"/>
      <c r="H2128" s="368"/>
      <c r="I2128" s="321"/>
      <c r="J2128" s="231"/>
      <c r="K2128" s="242"/>
      <c r="L2128" s="19"/>
    </row>
    <row r="2129" spans="1:12" customFormat="1" ht="15">
      <c r="A2129" s="437"/>
      <c r="B2129" s="437"/>
      <c r="C2129" s="437"/>
      <c r="D2129" s="387"/>
      <c r="E2129" s="266"/>
      <c r="F2129" s="308"/>
      <c r="G2129" s="267"/>
      <c r="H2129" s="368"/>
      <c r="I2129" s="321"/>
      <c r="J2129" s="231"/>
      <c r="K2129" s="242"/>
      <c r="L2129" s="19"/>
    </row>
    <row r="2130" spans="1:12" customFormat="1" ht="25.5">
      <c r="A2130" s="437"/>
      <c r="B2130" s="437">
        <f>+B2125+1</f>
        <v>7</v>
      </c>
      <c r="C2130" s="437"/>
      <c r="D2130" s="393" t="s">
        <v>956</v>
      </c>
      <c r="E2130" s="266" t="s">
        <v>7</v>
      </c>
      <c r="F2130" s="308">
        <v>4</v>
      </c>
      <c r="G2130" s="267"/>
      <c r="H2130" s="268">
        <f>F2130*G2130</f>
        <v>0</v>
      </c>
      <c r="I2130" s="320">
        <v>-1</v>
      </c>
      <c r="J2130" s="231">
        <f>F2130+I2130</f>
        <v>3</v>
      </c>
      <c r="K2130" s="240">
        <f>G2130*J2130</f>
        <v>0</v>
      </c>
      <c r="L2130" s="19"/>
    </row>
    <row r="2131" spans="1:12" customFormat="1" ht="25.5">
      <c r="A2131" s="437"/>
      <c r="B2131" s="437"/>
      <c r="C2131" s="437" t="s">
        <v>17</v>
      </c>
      <c r="D2131" s="386" t="s">
        <v>957</v>
      </c>
      <c r="E2131" s="266"/>
      <c r="F2131" s="308"/>
      <c r="G2131" s="267"/>
      <c r="H2131" s="368"/>
      <c r="I2131" s="321"/>
      <c r="J2131" s="231"/>
      <c r="K2131" s="242"/>
      <c r="L2131" s="19"/>
    </row>
    <row r="2132" spans="1:12" customFormat="1" ht="15">
      <c r="A2132" s="437"/>
      <c r="B2132" s="437"/>
      <c r="C2132" s="437"/>
      <c r="D2132" s="398"/>
      <c r="E2132" s="266"/>
      <c r="F2132" s="308"/>
      <c r="G2132" s="267"/>
      <c r="H2132" s="368"/>
      <c r="I2132" s="321"/>
      <c r="J2132" s="231"/>
      <c r="K2132" s="242"/>
      <c r="L2132" s="19"/>
    </row>
    <row r="2133" spans="1:12" customFormat="1" ht="15">
      <c r="A2133" s="437"/>
      <c r="B2133" s="437"/>
      <c r="C2133" s="437"/>
      <c r="D2133" s="395" t="s">
        <v>874</v>
      </c>
      <c r="E2133" s="266"/>
      <c r="F2133" s="308"/>
      <c r="G2133" s="267"/>
      <c r="H2133" s="368"/>
      <c r="I2133" s="321"/>
      <c r="J2133" s="231"/>
      <c r="K2133" s="242"/>
      <c r="L2133" s="19"/>
    </row>
    <row r="2134" spans="1:12" customFormat="1" ht="15">
      <c r="A2134" s="437"/>
      <c r="B2134" s="437"/>
      <c r="C2134" s="437" t="s">
        <v>17</v>
      </c>
      <c r="D2134" s="399" t="s">
        <v>878</v>
      </c>
      <c r="E2134" s="266"/>
      <c r="F2134" s="308"/>
      <c r="G2134" s="267"/>
      <c r="H2134" s="368"/>
      <c r="I2134" s="321"/>
      <c r="J2134" s="231"/>
      <c r="K2134" s="242"/>
      <c r="L2134" s="19"/>
    </row>
    <row r="2135" spans="1:12" customFormat="1" ht="15">
      <c r="A2135" s="437"/>
      <c r="B2135" s="437"/>
      <c r="C2135" s="437"/>
      <c r="D2135" s="400"/>
      <c r="E2135" s="266"/>
      <c r="F2135" s="308"/>
      <c r="G2135" s="267"/>
      <c r="H2135" s="368"/>
      <c r="I2135" s="321"/>
      <c r="J2135" s="231"/>
      <c r="K2135" s="242"/>
      <c r="L2135" s="19"/>
    </row>
    <row r="2136" spans="1:12" customFormat="1" ht="15">
      <c r="A2136" s="437"/>
      <c r="B2136" s="437"/>
      <c r="C2136" s="437"/>
      <c r="D2136" s="395" t="s">
        <v>937</v>
      </c>
      <c r="E2136" s="266"/>
      <c r="F2136" s="308"/>
      <c r="G2136" s="267"/>
      <c r="H2136" s="368"/>
      <c r="I2136" s="321"/>
      <c r="J2136" s="231"/>
      <c r="K2136" s="242"/>
      <c r="L2136" s="19"/>
    </row>
    <row r="2137" spans="1:12" customFormat="1" ht="25.5">
      <c r="A2137" s="437"/>
      <c r="B2137" s="437"/>
      <c r="C2137" s="437" t="s">
        <v>17</v>
      </c>
      <c r="D2137" s="386" t="s">
        <v>882</v>
      </c>
      <c r="E2137" s="266"/>
      <c r="F2137" s="308"/>
      <c r="G2137" s="267"/>
      <c r="H2137" s="368"/>
      <c r="I2137" s="321"/>
      <c r="J2137" s="231"/>
      <c r="K2137" s="242"/>
      <c r="L2137" s="19"/>
    </row>
    <row r="2138" spans="1:12" customFormat="1" ht="15">
      <c r="A2138" s="437"/>
      <c r="B2138" s="437"/>
      <c r="C2138" s="437"/>
      <c r="D2138" s="387"/>
      <c r="E2138" s="266"/>
      <c r="F2138" s="308"/>
      <c r="G2138" s="267"/>
      <c r="H2138" s="368"/>
      <c r="I2138" s="321"/>
      <c r="J2138" s="231"/>
      <c r="K2138" s="242"/>
      <c r="L2138" s="19"/>
    </row>
    <row r="2139" spans="1:12" customFormat="1" ht="25.5">
      <c r="A2139" s="437"/>
      <c r="B2139" s="437">
        <f>+B2130+1</f>
        <v>8</v>
      </c>
      <c r="C2139" s="437"/>
      <c r="D2139" s="393" t="s">
        <v>958</v>
      </c>
      <c r="E2139" s="266" t="s">
        <v>7</v>
      </c>
      <c r="F2139" s="308">
        <v>2</v>
      </c>
      <c r="G2139" s="267"/>
      <c r="H2139" s="268">
        <f>F2139*G2139</f>
        <v>0</v>
      </c>
      <c r="I2139" s="320">
        <v>-1</v>
      </c>
      <c r="J2139" s="231">
        <f>F2139+I2139</f>
        <v>1</v>
      </c>
      <c r="K2139" s="240">
        <f>G2139*J2139</f>
        <v>0</v>
      </c>
      <c r="L2139" s="19"/>
    </row>
    <row r="2140" spans="1:12" customFormat="1" ht="25.5">
      <c r="A2140" s="437"/>
      <c r="B2140" s="437"/>
      <c r="C2140" s="437" t="s">
        <v>17</v>
      </c>
      <c r="D2140" s="386" t="s">
        <v>957</v>
      </c>
      <c r="E2140" s="266"/>
      <c r="F2140" s="308"/>
      <c r="G2140" s="267"/>
      <c r="H2140" s="368"/>
      <c r="I2140" s="321"/>
      <c r="J2140" s="231"/>
      <c r="K2140" s="242"/>
      <c r="L2140" s="19"/>
    </row>
    <row r="2141" spans="1:12" customFormat="1" ht="15">
      <c r="A2141" s="437"/>
      <c r="B2141" s="437"/>
      <c r="C2141" s="437"/>
      <c r="D2141" s="398"/>
      <c r="E2141" s="266"/>
      <c r="F2141" s="308"/>
      <c r="G2141" s="267"/>
      <c r="H2141" s="368"/>
      <c r="I2141" s="321"/>
      <c r="J2141" s="231"/>
      <c r="K2141" s="242"/>
      <c r="L2141" s="19"/>
    </row>
    <row r="2142" spans="1:12" customFormat="1" ht="15">
      <c r="A2142" s="437"/>
      <c r="B2142" s="437"/>
      <c r="C2142" s="437"/>
      <c r="D2142" s="395" t="s">
        <v>874</v>
      </c>
      <c r="E2142" s="266"/>
      <c r="F2142" s="308"/>
      <c r="G2142" s="267"/>
      <c r="H2142" s="368"/>
      <c r="I2142" s="321"/>
      <c r="J2142" s="231"/>
      <c r="K2142" s="242"/>
      <c r="L2142" s="19"/>
    </row>
    <row r="2143" spans="1:12" customFormat="1" ht="15">
      <c r="A2143" s="437"/>
      <c r="B2143" s="437"/>
      <c r="C2143" s="437" t="s">
        <v>17</v>
      </c>
      <c r="D2143" s="399" t="s">
        <v>959</v>
      </c>
      <c r="E2143" s="266"/>
      <c r="F2143" s="308"/>
      <c r="G2143" s="267"/>
      <c r="H2143" s="368"/>
      <c r="I2143" s="321"/>
      <c r="J2143" s="231"/>
      <c r="K2143" s="242"/>
      <c r="L2143" s="19"/>
    </row>
    <row r="2144" spans="1:12" customFormat="1" ht="15">
      <c r="A2144" s="437"/>
      <c r="B2144" s="437"/>
      <c r="C2144" s="437" t="s">
        <v>18</v>
      </c>
      <c r="D2144" s="401" t="s">
        <v>878</v>
      </c>
      <c r="E2144" s="266"/>
      <c r="F2144" s="308"/>
      <c r="G2144" s="267"/>
      <c r="H2144" s="368"/>
      <c r="I2144" s="321"/>
      <c r="J2144" s="231"/>
      <c r="K2144" s="242"/>
      <c r="L2144" s="19"/>
    </row>
    <row r="2145" spans="1:12" customFormat="1" ht="15">
      <c r="A2145" s="437"/>
      <c r="B2145" s="437"/>
      <c r="C2145" s="437"/>
      <c r="D2145" s="400"/>
      <c r="E2145" s="266"/>
      <c r="F2145" s="308"/>
      <c r="G2145" s="267"/>
      <c r="H2145" s="368"/>
      <c r="I2145" s="321"/>
      <c r="J2145" s="231"/>
      <c r="K2145" s="242"/>
      <c r="L2145" s="19"/>
    </row>
    <row r="2146" spans="1:12" customFormat="1" ht="15">
      <c r="A2146" s="437"/>
      <c r="B2146" s="437"/>
      <c r="C2146" s="437"/>
      <c r="D2146" s="395" t="s">
        <v>937</v>
      </c>
      <c r="E2146" s="266"/>
      <c r="F2146" s="308"/>
      <c r="G2146" s="267"/>
      <c r="H2146" s="268"/>
      <c r="I2146" s="321"/>
      <c r="J2146" s="231"/>
      <c r="K2146" s="242"/>
      <c r="L2146" s="19"/>
    </row>
    <row r="2147" spans="1:12" customFormat="1" ht="25.5">
      <c r="A2147" s="437"/>
      <c r="B2147" s="437"/>
      <c r="C2147" s="437" t="s">
        <v>17</v>
      </c>
      <c r="D2147" s="386" t="s">
        <v>882</v>
      </c>
      <c r="E2147" s="266"/>
      <c r="F2147" s="308"/>
      <c r="G2147" s="267"/>
      <c r="H2147" s="368"/>
      <c r="I2147" s="321"/>
      <c r="J2147" s="231"/>
      <c r="K2147" s="242"/>
      <c r="L2147" s="19"/>
    </row>
    <row r="2148" spans="1:12" customFormat="1" ht="15">
      <c r="A2148" s="437"/>
      <c r="B2148" s="437"/>
      <c r="C2148" s="437"/>
      <c r="D2148" s="387"/>
      <c r="E2148" s="266"/>
      <c r="F2148" s="308"/>
      <c r="G2148" s="267"/>
      <c r="H2148" s="368"/>
      <c r="I2148" s="321"/>
      <c r="J2148" s="231"/>
      <c r="K2148" s="242"/>
      <c r="L2148" s="19"/>
    </row>
    <row r="2149" spans="1:12" customFormat="1" ht="15">
      <c r="A2149" s="437"/>
      <c r="B2149" s="437">
        <f>+B2139+1</f>
        <v>9</v>
      </c>
      <c r="C2149" s="437"/>
      <c r="D2149" s="393" t="s">
        <v>960</v>
      </c>
      <c r="E2149" s="266" t="s">
        <v>7</v>
      </c>
      <c r="F2149" s="308">
        <v>1</v>
      </c>
      <c r="G2149" s="267"/>
      <c r="H2149" s="268">
        <f>F2149*G2149</f>
        <v>0</v>
      </c>
      <c r="I2149" s="320">
        <v>-1</v>
      </c>
      <c r="J2149" s="231">
        <f>F2149+I2149</f>
        <v>0</v>
      </c>
      <c r="K2149" s="240">
        <f>G2149*J2149</f>
        <v>0</v>
      </c>
      <c r="L2149" s="19"/>
    </row>
    <row r="2150" spans="1:12" customFormat="1" ht="15">
      <c r="A2150" s="437"/>
      <c r="B2150" s="437"/>
      <c r="C2150" s="437"/>
      <c r="D2150" s="395" t="s">
        <v>961</v>
      </c>
      <c r="E2150" s="266"/>
      <c r="F2150" s="308"/>
      <c r="G2150" s="267"/>
      <c r="H2150" s="368"/>
      <c r="I2150" s="321"/>
      <c r="J2150" s="231"/>
      <c r="K2150" s="242"/>
      <c r="L2150" s="19"/>
    </row>
    <row r="2151" spans="1:12" customFormat="1" ht="25.5">
      <c r="A2151" s="437"/>
      <c r="B2151" s="437"/>
      <c r="C2151" s="437" t="s">
        <v>17</v>
      </c>
      <c r="D2151" s="386" t="s">
        <v>962</v>
      </c>
      <c r="E2151" s="387"/>
      <c r="F2151" s="391"/>
      <c r="G2151" s="392"/>
      <c r="H2151" s="387"/>
      <c r="I2151" s="321"/>
      <c r="J2151" s="231"/>
      <c r="K2151" s="242"/>
      <c r="L2151" s="19"/>
    </row>
    <row r="2152" spans="1:12" customFormat="1" ht="25.5">
      <c r="A2152" s="437"/>
      <c r="B2152" s="437"/>
      <c r="C2152" s="437" t="s">
        <v>18</v>
      </c>
      <c r="D2152" s="386" t="s">
        <v>963</v>
      </c>
      <c r="E2152" s="266"/>
      <c r="F2152" s="308"/>
      <c r="G2152" s="267"/>
      <c r="H2152" s="268"/>
      <c r="I2152" s="321"/>
      <c r="J2152" s="231"/>
      <c r="K2152" s="242"/>
      <c r="L2152" s="19"/>
    </row>
    <row r="2153" spans="1:12" customFormat="1" ht="15">
      <c r="A2153" s="437"/>
      <c r="B2153" s="437"/>
      <c r="C2153" s="437"/>
      <c r="D2153" s="400"/>
      <c r="E2153" s="266"/>
      <c r="F2153" s="308"/>
      <c r="G2153" s="267"/>
      <c r="H2153" s="368"/>
      <c r="I2153" s="321"/>
      <c r="J2153" s="231"/>
      <c r="K2153" s="242"/>
      <c r="L2153" s="19"/>
    </row>
    <row r="2154" spans="1:12" customFormat="1" ht="51">
      <c r="A2154" s="437"/>
      <c r="B2154" s="437"/>
      <c r="C2154" s="437"/>
      <c r="D2154" s="402" t="s">
        <v>964</v>
      </c>
      <c r="E2154" s="266"/>
      <c r="F2154" s="308"/>
      <c r="G2154" s="267"/>
      <c r="H2154" s="368"/>
      <c r="I2154" s="321"/>
      <c r="J2154" s="231"/>
      <c r="K2154" s="242"/>
      <c r="L2154" s="19"/>
    </row>
    <row r="2155" spans="1:12" customFormat="1" ht="15">
      <c r="A2155" s="437"/>
      <c r="B2155" s="437"/>
      <c r="C2155" s="437"/>
      <c r="D2155" s="402"/>
      <c r="E2155" s="266"/>
      <c r="F2155" s="308"/>
      <c r="G2155" s="267"/>
      <c r="H2155" s="368"/>
      <c r="I2155" s="321"/>
      <c r="J2155" s="231"/>
      <c r="K2155" s="242"/>
      <c r="L2155" s="19"/>
    </row>
    <row r="2156" spans="1:12" customFormat="1" ht="15">
      <c r="A2156" s="437"/>
      <c r="B2156" s="437">
        <f>+B2149+1</f>
        <v>10</v>
      </c>
      <c r="C2156" s="437"/>
      <c r="D2156" s="393" t="s">
        <v>965</v>
      </c>
      <c r="E2156" s="266" t="s">
        <v>7</v>
      </c>
      <c r="F2156" s="308">
        <v>1</v>
      </c>
      <c r="G2156" s="267"/>
      <c r="H2156" s="268">
        <f>F2156*G2156</f>
        <v>0</v>
      </c>
      <c r="I2156" s="320">
        <v>-1</v>
      </c>
      <c r="J2156" s="231">
        <f>F2156+I2156</f>
        <v>0</v>
      </c>
      <c r="K2156" s="240">
        <f>G2156*J2156</f>
        <v>0</v>
      </c>
      <c r="L2156" s="19"/>
    </row>
    <row r="2157" spans="1:12" customFormat="1" ht="15">
      <c r="A2157" s="437"/>
      <c r="B2157" s="437"/>
      <c r="C2157" s="437"/>
      <c r="D2157" s="393"/>
      <c r="E2157" s="266"/>
      <c r="F2157" s="308"/>
      <c r="G2157" s="267"/>
      <c r="H2157" s="368"/>
      <c r="I2157" s="321"/>
      <c r="J2157" s="231"/>
      <c r="K2157" s="242"/>
      <c r="L2157" s="19"/>
    </row>
    <row r="2158" spans="1:12" customFormat="1" ht="15">
      <c r="A2158" s="437"/>
      <c r="B2158" s="437"/>
      <c r="C2158" s="437"/>
      <c r="D2158" s="395" t="s">
        <v>966</v>
      </c>
      <c r="E2158" s="266"/>
      <c r="F2158" s="308"/>
      <c r="G2158" s="267"/>
      <c r="H2158" s="368"/>
      <c r="I2158" s="321"/>
      <c r="J2158" s="231"/>
      <c r="K2158" s="242"/>
      <c r="L2158" s="19"/>
    </row>
    <row r="2159" spans="1:12" customFormat="1" ht="15">
      <c r="A2159" s="437"/>
      <c r="B2159" s="437"/>
      <c r="C2159" s="437" t="s">
        <v>17</v>
      </c>
      <c r="D2159" s="386" t="s">
        <v>967</v>
      </c>
      <c r="E2159" s="266"/>
      <c r="F2159" s="308"/>
      <c r="G2159" s="267"/>
      <c r="H2159" s="368"/>
      <c r="I2159" s="321"/>
      <c r="J2159" s="231"/>
      <c r="K2159" s="242"/>
      <c r="L2159" s="19"/>
    </row>
    <row r="2160" spans="1:12" customFormat="1" ht="15">
      <c r="A2160" s="437"/>
      <c r="B2160" s="437"/>
      <c r="C2160" s="437" t="s">
        <v>18</v>
      </c>
      <c r="D2160" s="386" t="s">
        <v>968</v>
      </c>
      <c r="E2160" s="266"/>
      <c r="F2160" s="308"/>
      <c r="G2160" s="267"/>
      <c r="H2160" s="368"/>
      <c r="I2160" s="321"/>
      <c r="J2160" s="231"/>
      <c r="K2160" s="242"/>
      <c r="L2160" s="19"/>
    </row>
    <row r="2161" spans="1:12" customFormat="1" ht="15">
      <c r="A2161" s="437"/>
      <c r="B2161" s="437"/>
      <c r="C2161" s="437" t="s">
        <v>58</v>
      </c>
      <c r="D2161" s="386" t="s">
        <v>969</v>
      </c>
      <c r="E2161" s="266"/>
      <c r="F2161" s="308"/>
      <c r="G2161" s="267"/>
      <c r="H2161" s="368"/>
      <c r="I2161" s="321"/>
      <c r="J2161" s="231"/>
      <c r="K2161" s="242"/>
      <c r="L2161" s="19"/>
    </row>
    <row r="2162" spans="1:12" customFormat="1" ht="15">
      <c r="A2162" s="437"/>
      <c r="B2162" s="437"/>
      <c r="C2162" s="437" t="s">
        <v>59</v>
      </c>
      <c r="D2162" s="386" t="s">
        <v>970</v>
      </c>
      <c r="E2162" s="266"/>
      <c r="F2162" s="308"/>
      <c r="G2162" s="267"/>
      <c r="H2162" s="368"/>
      <c r="I2162" s="321"/>
      <c r="J2162" s="231"/>
      <c r="K2162" s="242"/>
      <c r="L2162" s="19"/>
    </row>
    <row r="2163" spans="1:12" customFormat="1" ht="15">
      <c r="A2163" s="437"/>
      <c r="B2163" s="437"/>
      <c r="C2163" s="437" t="s">
        <v>64</v>
      </c>
      <c r="D2163" s="386" t="s">
        <v>971</v>
      </c>
      <c r="E2163" s="266"/>
      <c r="F2163" s="308"/>
      <c r="G2163" s="267"/>
      <c r="H2163" s="368"/>
      <c r="I2163" s="321"/>
      <c r="J2163" s="231"/>
      <c r="K2163" s="242"/>
      <c r="L2163" s="19"/>
    </row>
    <row r="2164" spans="1:12" customFormat="1" ht="15">
      <c r="A2164" s="437"/>
      <c r="B2164" s="437"/>
      <c r="C2164" s="437" t="s">
        <v>65</v>
      </c>
      <c r="D2164" s="386" t="s">
        <v>972</v>
      </c>
      <c r="E2164" s="266"/>
      <c r="F2164" s="308"/>
      <c r="G2164" s="267"/>
      <c r="H2164" s="368"/>
      <c r="I2164" s="321"/>
      <c r="J2164" s="231"/>
      <c r="K2164" s="242"/>
      <c r="L2164" s="19"/>
    </row>
    <row r="2165" spans="1:12" customFormat="1" ht="15">
      <c r="A2165" s="437"/>
      <c r="B2165" s="437"/>
      <c r="C2165" s="437" t="s">
        <v>66</v>
      </c>
      <c r="D2165" s="386" t="s">
        <v>973</v>
      </c>
      <c r="E2165" s="266"/>
      <c r="F2165" s="308"/>
      <c r="G2165" s="267"/>
      <c r="H2165" s="368"/>
      <c r="I2165" s="321"/>
      <c r="J2165" s="231"/>
      <c r="K2165" s="242"/>
      <c r="L2165" s="19"/>
    </row>
    <row r="2166" spans="1:12" customFormat="1" ht="15">
      <c r="A2166" s="437"/>
      <c r="B2166" s="437"/>
      <c r="C2166" s="437" t="s">
        <v>67</v>
      </c>
      <c r="D2166" s="386" t="s">
        <v>974</v>
      </c>
      <c r="E2166" s="266"/>
      <c r="F2166" s="308"/>
      <c r="G2166" s="267"/>
      <c r="H2166" s="368"/>
      <c r="I2166" s="321"/>
      <c r="J2166" s="231"/>
      <c r="K2166" s="242"/>
      <c r="L2166" s="19"/>
    </row>
    <row r="2167" spans="1:12" customFormat="1" ht="15">
      <c r="A2167" s="437"/>
      <c r="B2167" s="437"/>
      <c r="C2167" s="437" t="s">
        <v>68</v>
      </c>
      <c r="D2167" s="386" t="s">
        <v>975</v>
      </c>
      <c r="E2167" s="266"/>
      <c r="F2167" s="308"/>
      <c r="G2167" s="267"/>
      <c r="H2167" s="368"/>
      <c r="I2167" s="321"/>
      <c r="J2167" s="231"/>
      <c r="K2167" s="242"/>
      <c r="L2167" s="19"/>
    </row>
    <row r="2168" spans="1:12" customFormat="1" ht="25.5">
      <c r="A2168" s="437"/>
      <c r="B2168" s="437"/>
      <c r="C2168" s="437" t="s">
        <v>69</v>
      </c>
      <c r="D2168" s="386" t="s">
        <v>976</v>
      </c>
      <c r="E2168" s="266"/>
      <c r="F2168" s="308"/>
      <c r="G2168" s="267"/>
      <c r="H2168" s="368"/>
      <c r="I2168" s="321"/>
      <c r="J2168" s="231"/>
      <c r="K2168" s="242"/>
      <c r="L2168" s="19"/>
    </row>
    <row r="2169" spans="1:12" customFormat="1" ht="25.5">
      <c r="A2169" s="437"/>
      <c r="B2169" s="437"/>
      <c r="C2169" s="437" t="s">
        <v>70</v>
      </c>
      <c r="D2169" s="386" t="s">
        <v>977</v>
      </c>
      <c r="E2169" s="266"/>
      <c r="F2169" s="308"/>
      <c r="G2169" s="267"/>
      <c r="H2169" s="368"/>
      <c r="I2169" s="321"/>
      <c r="J2169" s="231"/>
      <c r="K2169" s="242"/>
      <c r="L2169" s="19"/>
    </row>
    <row r="2170" spans="1:12" customFormat="1" ht="25.5">
      <c r="A2170" s="437"/>
      <c r="B2170" s="437"/>
      <c r="C2170" s="437" t="s">
        <v>71</v>
      </c>
      <c r="D2170" s="386" t="s">
        <v>978</v>
      </c>
      <c r="E2170" s="266"/>
      <c r="F2170" s="308"/>
      <c r="G2170" s="267"/>
      <c r="H2170" s="368"/>
      <c r="I2170" s="321"/>
      <c r="J2170" s="231"/>
      <c r="K2170" s="242"/>
      <c r="L2170" s="19"/>
    </row>
    <row r="2171" spans="1:12" customFormat="1" ht="25.5">
      <c r="A2171" s="437"/>
      <c r="B2171" s="437"/>
      <c r="C2171" s="437" t="s">
        <v>20</v>
      </c>
      <c r="D2171" s="386" t="s">
        <v>979</v>
      </c>
      <c r="E2171" s="266"/>
      <c r="F2171" s="308"/>
      <c r="G2171" s="267"/>
      <c r="H2171" s="368"/>
      <c r="I2171" s="321"/>
      <c r="J2171" s="231"/>
      <c r="K2171" s="242"/>
      <c r="L2171" s="19"/>
    </row>
    <row r="2172" spans="1:12" customFormat="1" ht="15">
      <c r="A2172" s="437"/>
      <c r="B2172" s="437"/>
      <c r="C2172" s="437"/>
      <c r="D2172" s="403"/>
      <c r="E2172" s="266"/>
      <c r="F2172" s="308"/>
      <c r="G2172" s="267"/>
      <c r="H2172" s="368"/>
      <c r="I2172" s="321"/>
      <c r="J2172" s="231"/>
      <c r="K2172" s="242"/>
      <c r="L2172" s="19"/>
    </row>
    <row r="2173" spans="1:12" customFormat="1" ht="15">
      <c r="A2173" s="437"/>
      <c r="B2173" s="437"/>
      <c r="C2173" s="437"/>
      <c r="D2173" s="395" t="s">
        <v>937</v>
      </c>
      <c r="E2173" s="266" t="s">
        <v>7</v>
      </c>
      <c r="F2173" s="308">
        <v>1</v>
      </c>
      <c r="G2173" s="267"/>
      <c r="H2173" s="268">
        <f>F2173*G2173</f>
        <v>0</v>
      </c>
      <c r="I2173" s="320">
        <v>-1</v>
      </c>
      <c r="J2173" s="231">
        <f>F2173+I2173</f>
        <v>0</v>
      </c>
      <c r="K2173" s="240">
        <f>G2173*J2173</f>
        <v>0</v>
      </c>
      <c r="L2173" s="19"/>
    </row>
    <row r="2174" spans="1:12" customFormat="1" ht="25.5">
      <c r="A2174" s="437"/>
      <c r="B2174" s="437"/>
      <c r="C2174" s="437" t="s">
        <v>17</v>
      </c>
      <c r="D2174" s="386" t="s">
        <v>980</v>
      </c>
      <c r="E2174" s="266"/>
      <c r="F2174" s="308"/>
      <c r="G2174" s="267"/>
      <c r="H2174" s="368"/>
      <c r="I2174" s="321"/>
      <c r="J2174" s="231"/>
      <c r="K2174" s="242"/>
      <c r="L2174" s="19"/>
    </row>
    <row r="2175" spans="1:12" customFormat="1" ht="25.5">
      <c r="A2175" s="437"/>
      <c r="B2175" s="437"/>
      <c r="C2175" s="437" t="s">
        <v>18</v>
      </c>
      <c r="D2175" s="386" t="s">
        <v>981</v>
      </c>
      <c r="E2175" s="266"/>
      <c r="F2175" s="308"/>
      <c r="G2175" s="267"/>
      <c r="H2175" s="368"/>
      <c r="I2175" s="321"/>
      <c r="J2175" s="231"/>
      <c r="K2175" s="242"/>
      <c r="L2175" s="19"/>
    </row>
    <row r="2176" spans="1:12" customFormat="1" ht="25.5">
      <c r="A2176" s="437"/>
      <c r="B2176" s="437"/>
      <c r="C2176" s="437" t="s">
        <v>58</v>
      </c>
      <c r="D2176" s="386" t="s">
        <v>982</v>
      </c>
      <c r="E2176" s="266"/>
      <c r="F2176" s="308"/>
      <c r="G2176" s="267"/>
      <c r="H2176" s="368"/>
      <c r="I2176" s="321"/>
      <c r="J2176" s="231"/>
      <c r="K2176" s="242"/>
      <c r="L2176" s="19"/>
    </row>
    <row r="2177" spans="1:12" customFormat="1" ht="25.5">
      <c r="A2177" s="437"/>
      <c r="B2177" s="437"/>
      <c r="C2177" s="437" t="s">
        <v>59</v>
      </c>
      <c r="D2177" s="386" t="s">
        <v>983</v>
      </c>
      <c r="E2177" s="266"/>
      <c r="F2177" s="308"/>
      <c r="G2177" s="267"/>
      <c r="H2177" s="368"/>
      <c r="I2177" s="321"/>
      <c r="J2177" s="231"/>
      <c r="K2177" s="242"/>
      <c r="L2177" s="19"/>
    </row>
    <row r="2178" spans="1:12" customFormat="1" ht="25.5">
      <c r="A2178" s="437"/>
      <c r="B2178" s="437"/>
      <c r="C2178" s="437" t="s">
        <v>64</v>
      </c>
      <c r="D2178" s="386" t="s">
        <v>984</v>
      </c>
      <c r="E2178" s="266"/>
      <c r="F2178" s="308"/>
      <c r="G2178" s="267"/>
      <c r="H2178" s="368"/>
      <c r="I2178" s="321"/>
      <c r="J2178" s="231"/>
      <c r="K2178" s="242"/>
      <c r="L2178" s="19"/>
    </row>
    <row r="2179" spans="1:12" customFormat="1" ht="25.5">
      <c r="A2179" s="437"/>
      <c r="B2179" s="437"/>
      <c r="C2179" s="437" t="s">
        <v>65</v>
      </c>
      <c r="D2179" s="386" t="s">
        <v>985</v>
      </c>
      <c r="E2179" s="266"/>
      <c r="F2179" s="308"/>
      <c r="G2179" s="267"/>
      <c r="H2179" s="368"/>
      <c r="I2179" s="321"/>
      <c r="J2179" s="231"/>
      <c r="K2179" s="242"/>
      <c r="L2179" s="19"/>
    </row>
    <row r="2180" spans="1:12" customFormat="1" ht="25.5">
      <c r="A2180" s="437"/>
      <c r="B2180" s="437"/>
      <c r="C2180" s="437" t="s">
        <v>66</v>
      </c>
      <c r="D2180" s="386" t="s">
        <v>986</v>
      </c>
      <c r="E2180" s="266"/>
      <c r="F2180" s="308"/>
      <c r="G2180" s="267"/>
      <c r="H2180" s="368"/>
      <c r="I2180" s="321"/>
      <c r="J2180" s="231"/>
      <c r="K2180" s="242"/>
      <c r="L2180" s="19"/>
    </row>
    <row r="2181" spans="1:12" customFormat="1" ht="25.5">
      <c r="A2181" s="437"/>
      <c r="B2181" s="437"/>
      <c r="C2181" s="437" t="s">
        <v>67</v>
      </c>
      <c r="D2181" s="386" t="s">
        <v>987</v>
      </c>
      <c r="E2181" s="266"/>
      <c r="F2181" s="308"/>
      <c r="G2181" s="267"/>
      <c r="H2181" s="368"/>
      <c r="I2181" s="321"/>
      <c r="J2181" s="231"/>
      <c r="K2181" s="242"/>
      <c r="L2181" s="19"/>
    </row>
    <row r="2182" spans="1:12" customFormat="1" ht="15">
      <c r="A2182" s="437"/>
      <c r="B2182" s="437"/>
      <c r="C2182" s="437"/>
      <c r="D2182" s="400"/>
      <c r="E2182" s="266"/>
      <c r="F2182" s="308"/>
      <c r="G2182" s="267"/>
      <c r="H2182" s="368"/>
      <c r="I2182" s="321"/>
      <c r="J2182" s="231"/>
      <c r="K2182" s="242"/>
      <c r="L2182" s="19"/>
    </row>
    <row r="2183" spans="1:12" customFormat="1" ht="15">
      <c r="A2183" s="437"/>
      <c r="B2183" s="437">
        <f>+B2156+1</f>
        <v>11</v>
      </c>
      <c r="C2183" s="437"/>
      <c r="D2183" s="393" t="s">
        <v>988</v>
      </c>
      <c r="E2183" s="266" t="s">
        <v>7</v>
      </c>
      <c r="F2183" s="308">
        <v>1</v>
      </c>
      <c r="G2183" s="267"/>
      <c r="H2183" s="268">
        <f>F2183*G2183</f>
        <v>0</v>
      </c>
      <c r="I2183" s="320">
        <v>-1</v>
      </c>
      <c r="J2183" s="231">
        <f>F2183+I2183</f>
        <v>0</v>
      </c>
      <c r="K2183" s="240">
        <f>G2183*J2183</f>
        <v>0</v>
      </c>
      <c r="L2183" s="19"/>
    </row>
    <row r="2184" spans="1:12" customFormat="1" ht="15">
      <c r="A2184" s="437"/>
      <c r="B2184" s="437"/>
      <c r="C2184" s="437"/>
      <c r="D2184" s="400"/>
      <c r="E2184" s="266"/>
      <c r="F2184" s="308"/>
      <c r="G2184" s="267"/>
      <c r="H2184" s="368"/>
      <c r="I2184" s="321"/>
      <c r="J2184" s="231"/>
      <c r="K2184" s="242"/>
      <c r="L2184" s="19"/>
    </row>
    <row r="2185" spans="1:12" customFormat="1" ht="15">
      <c r="A2185" s="437"/>
      <c r="B2185" s="437"/>
      <c r="C2185" s="437"/>
      <c r="D2185" s="395" t="s">
        <v>944</v>
      </c>
      <c r="E2185" s="266"/>
      <c r="F2185" s="308"/>
      <c r="G2185" s="267"/>
      <c r="H2185" s="368"/>
      <c r="I2185" s="321"/>
      <c r="J2185" s="231"/>
      <c r="K2185" s="242"/>
      <c r="L2185" s="19"/>
    </row>
    <row r="2186" spans="1:12" customFormat="1" ht="25.5">
      <c r="A2186" s="437"/>
      <c r="B2186" s="437"/>
      <c r="C2186" s="437" t="s">
        <v>17</v>
      </c>
      <c r="D2186" s="386" t="s">
        <v>989</v>
      </c>
      <c r="E2186" s="266"/>
      <c r="F2186" s="308"/>
      <c r="G2186" s="267"/>
      <c r="H2186" s="368"/>
      <c r="I2186" s="321"/>
      <c r="J2186" s="231"/>
      <c r="K2186" s="242"/>
      <c r="L2186" s="19"/>
    </row>
    <row r="2187" spans="1:12" customFormat="1" ht="15">
      <c r="A2187" s="437"/>
      <c r="B2187" s="437"/>
      <c r="C2187" s="437" t="s">
        <v>18</v>
      </c>
      <c r="D2187" s="386" t="s">
        <v>947</v>
      </c>
      <c r="E2187" s="266"/>
      <c r="F2187" s="308"/>
      <c r="G2187" s="267"/>
      <c r="H2187" s="368"/>
      <c r="I2187" s="321"/>
      <c r="J2187" s="231"/>
      <c r="K2187" s="242"/>
      <c r="L2187" s="19"/>
    </row>
    <row r="2188" spans="1:12" customFormat="1" ht="15">
      <c r="A2188" s="437"/>
      <c r="B2188" s="437"/>
      <c r="C2188" s="437" t="s">
        <v>58</v>
      </c>
      <c r="D2188" s="386" t="s">
        <v>990</v>
      </c>
      <c r="E2188" s="266"/>
      <c r="F2188" s="308"/>
      <c r="G2188" s="267"/>
      <c r="H2188" s="368"/>
      <c r="I2188" s="321"/>
      <c r="J2188" s="231"/>
      <c r="K2188" s="242"/>
      <c r="L2188" s="19"/>
    </row>
    <row r="2189" spans="1:12" customFormat="1" ht="15">
      <c r="A2189" s="437"/>
      <c r="B2189" s="437"/>
      <c r="C2189" s="437" t="s">
        <v>59</v>
      </c>
      <c r="D2189" s="386" t="s">
        <v>949</v>
      </c>
      <c r="E2189" s="266"/>
      <c r="F2189" s="308"/>
      <c r="G2189" s="267"/>
      <c r="H2189" s="368"/>
      <c r="I2189" s="321"/>
      <c r="J2189" s="231"/>
      <c r="K2189" s="242"/>
      <c r="L2189" s="19"/>
    </row>
    <row r="2190" spans="1:12" customFormat="1" ht="15">
      <c r="A2190" s="437"/>
      <c r="B2190" s="437"/>
      <c r="C2190" s="437" t="s">
        <v>64</v>
      </c>
      <c r="D2190" s="386" t="s">
        <v>950</v>
      </c>
      <c r="E2190" s="266"/>
      <c r="F2190" s="308"/>
      <c r="G2190" s="267"/>
      <c r="H2190" s="368"/>
      <c r="I2190" s="321"/>
      <c r="J2190" s="231"/>
      <c r="K2190" s="242"/>
      <c r="L2190" s="19"/>
    </row>
    <row r="2191" spans="1:12" customFormat="1" ht="25.5">
      <c r="A2191" s="437"/>
      <c r="B2191" s="437"/>
      <c r="C2191" s="437" t="s">
        <v>65</v>
      </c>
      <c r="D2191" s="386" t="s">
        <v>991</v>
      </c>
      <c r="E2191" s="266"/>
      <c r="F2191" s="308"/>
      <c r="G2191" s="267"/>
      <c r="H2191" s="368"/>
      <c r="I2191" s="321"/>
      <c r="J2191" s="231"/>
      <c r="K2191" s="242"/>
      <c r="L2191" s="19"/>
    </row>
    <row r="2192" spans="1:12" customFormat="1" ht="15">
      <c r="A2192" s="437"/>
      <c r="B2192" s="437"/>
      <c r="C2192" s="437"/>
      <c r="D2192" s="400"/>
      <c r="E2192" s="266"/>
      <c r="F2192" s="308"/>
      <c r="G2192" s="267"/>
      <c r="H2192" s="368"/>
      <c r="I2192" s="321"/>
      <c r="J2192" s="231"/>
      <c r="K2192" s="242"/>
      <c r="L2192" s="19"/>
    </row>
    <row r="2193" spans="1:12" customFormat="1" ht="25.5">
      <c r="A2193" s="437"/>
      <c r="B2193" s="437">
        <f>+B2183+1</f>
        <v>12</v>
      </c>
      <c r="C2193" s="437"/>
      <c r="D2193" s="393" t="s">
        <v>992</v>
      </c>
      <c r="E2193" s="266" t="s">
        <v>7</v>
      </c>
      <c r="F2193" s="308">
        <v>1</v>
      </c>
      <c r="G2193" s="267"/>
      <c r="H2193" s="268">
        <f>F2193*G2193</f>
        <v>0</v>
      </c>
      <c r="I2193" s="320">
        <v>-1</v>
      </c>
      <c r="J2193" s="231">
        <f>F2193+I2193</f>
        <v>0</v>
      </c>
      <c r="K2193" s="240">
        <f>G2193*J2193</f>
        <v>0</v>
      </c>
      <c r="L2193" s="19"/>
    </row>
    <row r="2194" spans="1:12" customFormat="1" ht="15">
      <c r="A2194" s="437"/>
      <c r="B2194" s="437"/>
      <c r="C2194" s="437"/>
      <c r="D2194" s="393"/>
      <c r="E2194" s="266"/>
      <c r="F2194" s="308"/>
      <c r="G2194" s="267"/>
      <c r="H2194" s="368"/>
      <c r="I2194" s="321"/>
      <c r="J2194" s="231"/>
      <c r="K2194" s="242"/>
      <c r="L2194" s="19"/>
    </row>
    <row r="2195" spans="1:12" customFormat="1" ht="15">
      <c r="A2195" s="437"/>
      <c r="B2195" s="437"/>
      <c r="C2195" s="437"/>
      <c r="D2195" s="395" t="s">
        <v>993</v>
      </c>
      <c r="E2195" s="266"/>
      <c r="F2195" s="308"/>
      <c r="G2195" s="267"/>
      <c r="H2195" s="368"/>
      <c r="I2195" s="321"/>
      <c r="J2195" s="231"/>
      <c r="K2195" s="242"/>
      <c r="L2195" s="19"/>
    </row>
    <row r="2196" spans="1:12" customFormat="1" ht="46.15" customHeight="1">
      <c r="A2196" s="437"/>
      <c r="B2196" s="437"/>
      <c r="C2196" s="437"/>
      <c r="D2196" s="386" t="s">
        <v>994</v>
      </c>
      <c r="E2196" s="266"/>
      <c r="F2196" s="308"/>
      <c r="G2196" s="267"/>
      <c r="H2196" s="368"/>
      <c r="I2196" s="321"/>
      <c r="J2196" s="231"/>
      <c r="K2196" s="242"/>
      <c r="L2196" s="19"/>
    </row>
    <row r="2197" spans="1:12" customFormat="1" ht="15">
      <c r="A2197" s="437"/>
      <c r="B2197" s="437"/>
      <c r="C2197" s="437"/>
      <c r="D2197" s="404"/>
      <c r="E2197" s="266"/>
      <c r="F2197" s="308"/>
      <c r="G2197" s="267"/>
      <c r="H2197" s="368"/>
      <c r="I2197" s="321"/>
      <c r="J2197" s="231"/>
      <c r="K2197" s="242"/>
      <c r="L2197" s="19"/>
    </row>
    <row r="2198" spans="1:12" customFormat="1" ht="25.5">
      <c r="A2198" s="437"/>
      <c r="B2198" s="437"/>
      <c r="C2198" s="437"/>
      <c r="D2198" s="395" t="s">
        <v>995</v>
      </c>
      <c r="E2198" s="266"/>
      <c r="F2198" s="308"/>
      <c r="G2198" s="267"/>
      <c r="H2198" s="368"/>
      <c r="I2198" s="321"/>
      <c r="J2198" s="231"/>
      <c r="K2198" s="242"/>
      <c r="L2198" s="19"/>
    </row>
    <row r="2199" spans="1:12" customFormat="1" ht="25.5">
      <c r="A2199" s="437"/>
      <c r="B2199" s="437"/>
      <c r="C2199" s="437" t="s">
        <v>17</v>
      </c>
      <c r="D2199" s="386" t="s">
        <v>998</v>
      </c>
      <c r="E2199" s="266"/>
      <c r="F2199" s="308"/>
      <c r="G2199" s="267"/>
      <c r="H2199" s="368"/>
      <c r="I2199" s="321"/>
      <c r="J2199" s="231"/>
      <c r="K2199" s="242"/>
      <c r="L2199" s="19"/>
    </row>
    <row r="2200" spans="1:12" customFormat="1" ht="25.5">
      <c r="A2200" s="437"/>
      <c r="B2200" s="437"/>
      <c r="C2200" s="437" t="s">
        <v>18</v>
      </c>
      <c r="D2200" s="386" t="s">
        <v>999</v>
      </c>
      <c r="E2200" s="266"/>
      <c r="F2200" s="308"/>
      <c r="G2200" s="267"/>
      <c r="H2200" s="368"/>
      <c r="I2200" s="321"/>
      <c r="J2200" s="231"/>
      <c r="K2200" s="242"/>
      <c r="L2200" s="19"/>
    </row>
    <row r="2201" spans="1:12" customFormat="1" ht="25.5">
      <c r="A2201" s="437"/>
      <c r="B2201" s="437"/>
      <c r="C2201" s="437" t="s">
        <v>58</v>
      </c>
      <c r="D2201" s="386" t="s">
        <v>1000</v>
      </c>
      <c r="E2201" s="266"/>
      <c r="F2201" s="308"/>
      <c r="G2201" s="267"/>
      <c r="H2201" s="368"/>
      <c r="I2201" s="321"/>
      <c r="J2201" s="231"/>
      <c r="K2201" s="242"/>
      <c r="L2201" s="19"/>
    </row>
    <row r="2202" spans="1:12" customFormat="1" ht="25.5">
      <c r="A2202" s="437"/>
      <c r="B2202" s="437"/>
      <c r="C2202" s="437" t="s">
        <v>59</v>
      </c>
      <c r="D2202" s="386" t="s">
        <v>1001</v>
      </c>
      <c r="E2202" s="266"/>
      <c r="F2202" s="308"/>
      <c r="G2202" s="267"/>
      <c r="H2202" s="368"/>
      <c r="I2202" s="321"/>
      <c r="J2202" s="231"/>
      <c r="K2202" s="242"/>
      <c r="L2202" s="19"/>
    </row>
    <row r="2203" spans="1:12" customFormat="1" ht="25.5">
      <c r="A2203" s="437"/>
      <c r="B2203" s="437"/>
      <c r="C2203" s="437" t="s">
        <v>64</v>
      </c>
      <c r="D2203" s="386" t="s">
        <v>1002</v>
      </c>
      <c r="E2203" s="266"/>
      <c r="F2203" s="308"/>
      <c r="G2203" s="267"/>
      <c r="H2203" s="368"/>
      <c r="I2203" s="321"/>
      <c r="J2203" s="231"/>
      <c r="K2203" s="242"/>
      <c r="L2203" s="19"/>
    </row>
    <row r="2204" spans="1:12" customFormat="1" ht="25.5">
      <c r="A2204" s="437"/>
      <c r="B2204" s="437"/>
      <c r="C2204" s="437" t="s">
        <v>65</v>
      </c>
      <c r="D2204" s="386" t="s">
        <v>1003</v>
      </c>
      <c r="E2204" s="266"/>
      <c r="F2204" s="308"/>
      <c r="G2204" s="267"/>
      <c r="H2204" s="368"/>
      <c r="I2204" s="321"/>
      <c r="J2204" s="231"/>
      <c r="K2204" s="242"/>
      <c r="L2204" s="19"/>
    </row>
    <row r="2205" spans="1:12" customFormat="1" ht="25.5">
      <c r="A2205" s="437"/>
      <c r="B2205" s="437"/>
      <c r="C2205" s="437" t="s">
        <v>66</v>
      </c>
      <c r="D2205" s="386" t="s">
        <v>1004</v>
      </c>
      <c r="E2205" s="266"/>
      <c r="F2205" s="308"/>
      <c r="G2205" s="267"/>
      <c r="H2205" s="368"/>
      <c r="I2205" s="321"/>
      <c r="J2205" s="231"/>
      <c r="K2205" s="242"/>
      <c r="L2205" s="19"/>
    </row>
    <row r="2206" spans="1:12" customFormat="1" ht="25.5">
      <c r="A2206" s="437"/>
      <c r="B2206" s="437"/>
      <c r="C2206" s="437" t="s">
        <v>67</v>
      </c>
      <c r="D2206" s="386" t="s">
        <v>1005</v>
      </c>
      <c r="E2206" s="266"/>
      <c r="F2206" s="308"/>
      <c r="G2206" s="267"/>
      <c r="H2206" s="368"/>
      <c r="I2206" s="321"/>
      <c r="J2206" s="231"/>
      <c r="K2206" s="242"/>
      <c r="L2206" s="19"/>
    </row>
    <row r="2207" spans="1:12" customFormat="1" ht="25.5">
      <c r="A2207" s="437"/>
      <c r="B2207" s="437"/>
      <c r="C2207" s="437" t="s">
        <v>68</v>
      </c>
      <c r="D2207" s="386" t="s">
        <v>1006</v>
      </c>
      <c r="E2207" s="266"/>
      <c r="F2207" s="308"/>
      <c r="G2207" s="267"/>
      <c r="H2207" s="368"/>
      <c r="I2207" s="321"/>
      <c r="J2207" s="231"/>
      <c r="K2207" s="242"/>
      <c r="L2207" s="19"/>
    </row>
    <row r="2208" spans="1:12" customFormat="1" ht="25.5">
      <c r="A2208" s="437"/>
      <c r="B2208" s="437"/>
      <c r="C2208" s="437" t="s">
        <v>69</v>
      </c>
      <c r="D2208" s="386" t="s">
        <v>1007</v>
      </c>
      <c r="E2208" s="266"/>
      <c r="F2208" s="308"/>
      <c r="G2208" s="267"/>
      <c r="H2208" s="368"/>
      <c r="I2208" s="321"/>
      <c r="J2208" s="231"/>
      <c r="K2208" s="242"/>
      <c r="L2208" s="19"/>
    </row>
    <row r="2209" spans="1:12" customFormat="1" ht="25.5">
      <c r="A2209" s="437"/>
      <c r="B2209" s="437"/>
      <c r="C2209" s="437" t="s">
        <v>70</v>
      </c>
      <c r="D2209" s="399" t="s">
        <v>1008</v>
      </c>
      <c r="E2209" s="266"/>
      <c r="F2209" s="308"/>
      <c r="G2209" s="267"/>
      <c r="H2209" s="368"/>
      <c r="I2209" s="321"/>
      <c r="J2209" s="231"/>
      <c r="K2209" s="242"/>
      <c r="L2209" s="19"/>
    </row>
    <row r="2210" spans="1:12" customFormat="1" ht="15">
      <c r="A2210" s="437"/>
      <c r="B2210" s="437"/>
      <c r="C2210" s="437"/>
      <c r="D2210" s="398"/>
      <c r="E2210" s="266"/>
      <c r="F2210" s="308"/>
      <c r="G2210" s="267"/>
      <c r="H2210" s="368"/>
      <c r="I2210" s="321"/>
      <c r="J2210" s="231"/>
      <c r="K2210" s="242"/>
      <c r="L2210" s="19"/>
    </row>
    <row r="2211" spans="1:12" customFormat="1" ht="15">
      <c r="A2211" s="437"/>
      <c r="B2211" s="437"/>
      <c r="C2211" s="437"/>
      <c r="D2211" s="395" t="s">
        <v>996</v>
      </c>
      <c r="E2211" s="266"/>
      <c r="F2211" s="308"/>
      <c r="G2211" s="267"/>
      <c r="H2211" s="368"/>
      <c r="I2211" s="321"/>
      <c r="J2211" s="231"/>
      <c r="K2211" s="242"/>
      <c r="L2211" s="19"/>
    </row>
    <row r="2212" spans="1:12" customFormat="1" ht="15">
      <c r="A2212" s="437"/>
      <c r="B2212" s="437"/>
      <c r="C2212" s="437" t="s">
        <v>17</v>
      </c>
      <c r="D2212" s="386" t="s">
        <v>997</v>
      </c>
      <c r="E2212" s="266"/>
      <c r="F2212" s="308"/>
      <c r="G2212" s="267"/>
      <c r="H2212" s="368"/>
      <c r="I2212" s="321"/>
      <c r="J2212" s="231"/>
      <c r="K2212" s="242"/>
      <c r="L2212" s="19"/>
    </row>
    <row r="2213" spans="1:12" customFormat="1" ht="15">
      <c r="A2213" s="437"/>
      <c r="B2213" s="437"/>
      <c r="C2213" s="437"/>
      <c r="D2213" s="404"/>
      <c r="E2213" s="266"/>
      <c r="F2213" s="308"/>
      <c r="G2213" s="267"/>
      <c r="H2213" s="368"/>
      <c r="I2213" s="321"/>
      <c r="J2213" s="231"/>
      <c r="K2213" s="242"/>
      <c r="L2213" s="19"/>
    </row>
    <row r="2214" spans="1:12" customFormat="1" ht="25.5">
      <c r="A2214" s="437"/>
      <c r="B2214" s="437">
        <f>+B2193+1</f>
        <v>13</v>
      </c>
      <c r="C2214" s="437"/>
      <c r="D2214" s="393" t="s">
        <v>1009</v>
      </c>
      <c r="E2214" s="266" t="s">
        <v>7</v>
      </c>
      <c r="F2214" s="308">
        <v>1</v>
      </c>
      <c r="G2214" s="267"/>
      <c r="H2214" s="268">
        <f>F2214*G2214</f>
        <v>0</v>
      </c>
      <c r="I2214" s="320">
        <v>-1</v>
      </c>
      <c r="J2214" s="231">
        <f>F2214+I2214</f>
        <v>0</v>
      </c>
      <c r="K2214" s="240">
        <f>G2214*J2214</f>
        <v>0</v>
      </c>
      <c r="L2214" s="19"/>
    </row>
    <row r="2215" spans="1:12" customFormat="1" ht="15">
      <c r="A2215" s="437"/>
      <c r="B2215" s="437"/>
      <c r="C2215" s="437"/>
      <c r="D2215" s="393"/>
      <c r="E2215" s="266"/>
      <c r="F2215" s="308"/>
      <c r="G2215" s="267"/>
      <c r="H2215" s="368"/>
      <c r="I2215" s="321"/>
      <c r="J2215" s="231"/>
      <c r="K2215" s="242"/>
      <c r="L2215" s="19"/>
    </row>
    <row r="2216" spans="1:12" customFormat="1" ht="15">
      <c r="A2216" s="437"/>
      <c r="B2216" s="437"/>
      <c r="C2216" s="437"/>
      <c r="D2216" s="395" t="s">
        <v>993</v>
      </c>
      <c r="E2216" s="266"/>
      <c r="F2216" s="308"/>
      <c r="G2216" s="267"/>
      <c r="H2216" s="368"/>
      <c r="I2216" s="321"/>
      <c r="J2216" s="231"/>
      <c r="K2216" s="242"/>
      <c r="L2216" s="19"/>
    </row>
    <row r="2217" spans="1:12" customFormat="1" ht="38.25">
      <c r="A2217" s="437"/>
      <c r="B2217" s="437"/>
      <c r="C2217" s="437" t="s">
        <v>17</v>
      </c>
      <c r="D2217" s="386" t="s">
        <v>1010</v>
      </c>
      <c r="E2217" s="266"/>
      <c r="F2217" s="308"/>
      <c r="G2217" s="267"/>
      <c r="H2217" s="368"/>
      <c r="I2217" s="321"/>
      <c r="J2217" s="231"/>
      <c r="K2217" s="242"/>
      <c r="L2217" s="19"/>
    </row>
    <row r="2218" spans="1:12" customFormat="1" ht="25.5">
      <c r="A2218" s="437"/>
      <c r="B2218" s="437"/>
      <c r="C2218" s="437" t="s">
        <v>18</v>
      </c>
      <c r="D2218" s="386" t="s">
        <v>1011</v>
      </c>
      <c r="E2218" s="266"/>
      <c r="F2218" s="308"/>
      <c r="G2218" s="267"/>
      <c r="H2218" s="368"/>
      <c r="I2218" s="321"/>
      <c r="J2218" s="231"/>
      <c r="K2218" s="242"/>
      <c r="L2218" s="19"/>
    </row>
    <row r="2219" spans="1:12" customFormat="1" ht="15">
      <c r="A2219" s="437"/>
      <c r="B2219" s="437"/>
      <c r="C2219" s="437"/>
      <c r="D2219" s="400"/>
      <c r="E2219" s="266"/>
      <c r="F2219" s="308"/>
      <c r="G2219" s="267"/>
      <c r="H2219" s="368"/>
      <c r="I2219" s="321"/>
      <c r="J2219" s="231"/>
      <c r="K2219" s="242"/>
      <c r="L2219" s="19"/>
    </row>
    <row r="2220" spans="1:12" customFormat="1" ht="15">
      <c r="A2220" s="437"/>
      <c r="B2220" s="437"/>
      <c r="C2220" s="437"/>
      <c r="D2220" s="395" t="s">
        <v>937</v>
      </c>
      <c r="E2220" s="266"/>
      <c r="F2220" s="308"/>
      <c r="G2220" s="267"/>
      <c r="H2220" s="368"/>
      <c r="I2220" s="321"/>
      <c r="J2220" s="231"/>
      <c r="K2220" s="242"/>
      <c r="L2220" s="19"/>
    </row>
    <row r="2221" spans="1:12" customFormat="1" ht="38.25">
      <c r="A2221" s="437"/>
      <c r="B2221" s="437"/>
      <c r="C2221" s="437" t="s">
        <v>17</v>
      </c>
      <c r="D2221" s="386" t="s">
        <v>1014</v>
      </c>
      <c r="E2221" s="266"/>
      <c r="F2221" s="308"/>
      <c r="G2221" s="267"/>
      <c r="H2221" s="368"/>
      <c r="I2221" s="321"/>
      <c r="J2221" s="231"/>
      <c r="K2221" s="242"/>
      <c r="L2221" s="19"/>
    </row>
    <row r="2222" spans="1:12" customFormat="1" ht="15">
      <c r="A2222" s="437"/>
      <c r="B2222" s="437"/>
      <c r="C2222" s="437"/>
      <c r="D2222" s="386"/>
      <c r="E2222" s="266"/>
      <c r="F2222" s="308"/>
      <c r="G2222" s="267"/>
      <c r="H2222" s="368"/>
      <c r="I2222" s="321"/>
      <c r="J2222" s="231"/>
      <c r="K2222" s="242"/>
      <c r="L2222" s="19"/>
    </row>
    <row r="2223" spans="1:12" customFormat="1" ht="38.25">
      <c r="A2223" s="437"/>
      <c r="B2223" s="437"/>
      <c r="C2223" s="437"/>
      <c r="D2223" s="395" t="s">
        <v>1012</v>
      </c>
      <c r="E2223" s="266"/>
      <c r="F2223" s="308"/>
      <c r="G2223" s="267"/>
      <c r="H2223" s="368"/>
      <c r="I2223" s="321"/>
      <c r="J2223" s="231"/>
      <c r="K2223" s="242"/>
      <c r="L2223" s="19"/>
    </row>
    <row r="2224" spans="1:12" customFormat="1" ht="25.5">
      <c r="A2224" s="437"/>
      <c r="B2224" s="437"/>
      <c r="C2224" s="437"/>
      <c r="D2224" s="405" t="s">
        <v>1013</v>
      </c>
      <c r="E2224" s="266"/>
      <c r="F2224" s="308"/>
      <c r="G2224" s="267"/>
      <c r="H2224" s="368"/>
      <c r="I2224" s="321"/>
      <c r="J2224" s="231"/>
      <c r="K2224" s="242"/>
      <c r="L2224" s="19"/>
    </row>
    <row r="2225" spans="1:12" customFormat="1" ht="15">
      <c r="A2225" s="437"/>
      <c r="B2225" s="437"/>
      <c r="C2225" s="437"/>
      <c r="D2225" s="387"/>
      <c r="E2225" s="266"/>
      <c r="F2225" s="308"/>
      <c r="G2225" s="267"/>
      <c r="H2225" s="368"/>
      <c r="I2225" s="321"/>
      <c r="J2225" s="231"/>
      <c r="K2225" s="242"/>
      <c r="L2225" s="19"/>
    </row>
    <row r="2226" spans="1:12" customFormat="1" ht="15">
      <c r="A2226" s="437"/>
      <c r="B2226" s="437"/>
      <c r="C2226" s="437"/>
      <c r="D2226" s="387"/>
      <c r="E2226" s="266"/>
      <c r="F2226" s="308"/>
      <c r="G2226" s="267"/>
      <c r="H2226" s="368"/>
      <c r="I2226" s="321"/>
      <c r="J2226" s="231"/>
      <c r="K2226" s="242"/>
      <c r="L2226" s="19"/>
    </row>
    <row r="2227" spans="1:12" customFormat="1" ht="140.25">
      <c r="A2227" s="437"/>
      <c r="B2227" s="437">
        <f>B2214+1</f>
        <v>14</v>
      </c>
      <c r="C2227" s="437"/>
      <c r="D2227" s="365" t="s">
        <v>369</v>
      </c>
      <c r="E2227" s="266" t="s">
        <v>7</v>
      </c>
      <c r="F2227" s="308">
        <v>2</v>
      </c>
      <c r="G2227" s="267"/>
      <c r="H2227" s="268">
        <f>F2227*G2227</f>
        <v>0</v>
      </c>
      <c r="I2227" s="320">
        <v>-2</v>
      </c>
      <c r="J2227" s="231">
        <f>F2227+I2227</f>
        <v>0</v>
      </c>
      <c r="K2227" s="240">
        <f>G2227*J2227</f>
        <v>0</v>
      </c>
      <c r="L2227" s="19"/>
    </row>
    <row r="2228" spans="1:12" customFormat="1" ht="15">
      <c r="A2228" s="437"/>
      <c r="B2228" s="437"/>
      <c r="C2228" s="437"/>
      <c r="D2228" s="365"/>
      <c r="E2228" s="266"/>
      <c r="F2228" s="308"/>
      <c r="G2228" s="267"/>
      <c r="H2228" s="268"/>
      <c r="I2228" s="321"/>
      <c r="J2228" s="231"/>
      <c r="K2228" s="242"/>
      <c r="L2228" s="19"/>
    </row>
    <row r="2229" spans="1:12" customFormat="1" ht="38.25">
      <c r="A2229" s="280"/>
      <c r="B2229" s="437">
        <f>B2227+1</f>
        <v>15</v>
      </c>
      <c r="C2229" s="437"/>
      <c r="D2229" s="365" t="s">
        <v>370</v>
      </c>
      <c r="E2229" s="266" t="s">
        <v>7</v>
      </c>
      <c r="F2229" s="308">
        <v>2</v>
      </c>
      <c r="G2229" s="267"/>
      <c r="H2229" s="268">
        <f>F2229*G2229</f>
        <v>0</v>
      </c>
      <c r="I2229" s="320">
        <v>-2</v>
      </c>
      <c r="J2229" s="231">
        <f>F2229+I2229</f>
        <v>0</v>
      </c>
      <c r="K2229" s="240">
        <f>G2229*J2229</f>
        <v>0</v>
      </c>
      <c r="L2229" s="19"/>
    </row>
    <row r="2230" spans="1:12" customFormat="1" ht="15">
      <c r="A2230" s="280"/>
      <c r="B2230" s="280"/>
      <c r="C2230" s="280"/>
      <c r="D2230" s="280"/>
      <c r="E2230" s="280"/>
      <c r="F2230" s="359"/>
      <c r="G2230" s="360"/>
      <c r="H2230" s="280"/>
      <c r="I2230" s="321"/>
      <c r="J2230" s="231"/>
      <c r="K2230" s="242"/>
      <c r="L2230" s="19"/>
    </row>
    <row r="2231" spans="1:12" customFormat="1" ht="38.25">
      <c r="A2231" s="280"/>
      <c r="B2231" s="437">
        <f>B2229+1</f>
        <v>16</v>
      </c>
      <c r="C2231" s="437"/>
      <c r="D2231" s="365" t="s">
        <v>371</v>
      </c>
      <c r="E2231" s="266" t="s">
        <v>3</v>
      </c>
      <c r="F2231" s="308">
        <v>500</v>
      </c>
      <c r="G2231" s="267"/>
      <c r="H2231" s="268">
        <f>F2231*G2231</f>
        <v>0</v>
      </c>
      <c r="I2231" s="320">
        <v>-500</v>
      </c>
      <c r="J2231" s="231">
        <f>F2231+I2231</f>
        <v>0</v>
      </c>
      <c r="K2231" s="240">
        <f>G2231*J2231</f>
        <v>0</v>
      </c>
      <c r="L2231" s="19"/>
    </row>
    <row r="2232" spans="1:12" customFormat="1" ht="15">
      <c r="A2232" s="280"/>
      <c r="B2232" s="280"/>
      <c r="C2232" s="280"/>
      <c r="D2232" s="280"/>
      <c r="E2232" s="280"/>
      <c r="F2232" s="359"/>
      <c r="G2232" s="360"/>
      <c r="H2232" s="280"/>
      <c r="I2232" s="321"/>
      <c r="J2232" s="231"/>
      <c r="K2232" s="242"/>
      <c r="L2232" s="19"/>
    </row>
    <row r="2233" spans="1:12" customFormat="1" ht="38.25">
      <c r="A2233" s="280"/>
      <c r="B2233" s="437">
        <f>B2231+1</f>
        <v>17</v>
      </c>
      <c r="C2233" s="437"/>
      <c r="D2233" s="365" t="s">
        <v>376</v>
      </c>
      <c r="E2233" s="266" t="s">
        <v>3</v>
      </c>
      <c r="F2233" s="308">
        <v>500</v>
      </c>
      <c r="G2233" s="267"/>
      <c r="H2233" s="268">
        <f>F2233*G2233</f>
        <v>0</v>
      </c>
      <c r="I2233" s="320">
        <v>-500</v>
      </c>
      <c r="J2233" s="231">
        <f>F2233+I2233</f>
        <v>0</v>
      </c>
      <c r="K2233" s="240">
        <f>G2233*J2233</f>
        <v>0</v>
      </c>
      <c r="L2233" s="19"/>
    </row>
    <row r="2234" spans="1:12" customFormat="1" ht="15">
      <c r="A2234" s="280"/>
      <c r="B2234" s="280"/>
      <c r="C2234" s="280"/>
      <c r="D2234" s="280"/>
      <c r="E2234" s="280"/>
      <c r="F2234" s="359"/>
      <c r="G2234" s="360"/>
      <c r="H2234" s="280"/>
      <c r="I2234" s="321"/>
      <c r="J2234" s="231"/>
      <c r="K2234" s="242"/>
      <c r="L2234" s="19"/>
    </row>
    <row r="2235" spans="1:12" customFormat="1" ht="15">
      <c r="A2235" s="280"/>
      <c r="B2235" s="437">
        <f>B2233+1</f>
        <v>18</v>
      </c>
      <c r="C2235" s="437"/>
      <c r="D2235" s="365" t="s">
        <v>377</v>
      </c>
      <c r="E2235" s="266" t="s">
        <v>3</v>
      </c>
      <c r="F2235" s="308">
        <v>2</v>
      </c>
      <c r="G2235" s="267"/>
      <c r="H2235" s="268">
        <f>F2235*G2235</f>
        <v>0</v>
      </c>
      <c r="I2235" s="320">
        <v>-2</v>
      </c>
      <c r="J2235" s="231">
        <f>F2235+I2235</f>
        <v>0</v>
      </c>
      <c r="K2235" s="240">
        <f>G2235*J2235</f>
        <v>0</v>
      </c>
      <c r="L2235" s="19"/>
    </row>
    <row r="2236" spans="1:12" customFormat="1" ht="15">
      <c r="A2236" s="280"/>
      <c r="B2236" s="280"/>
      <c r="C2236" s="280"/>
      <c r="D2236" s="361"/>
      <c r="E2236" s="362"/>
      <c r="F2236" s="363"/>
      <c r="G2236" s="267"/>
      <c r="H2236" s="364"/>
      <c r="I2236" s="321"/>
      <c r="J2236" s="231"/>
      <c r="K2236" s="242"/>
      <c r="L2236" s="19"/>
    </row>
    <row r="2237" spans="1:12" customFormat="1" ht="25.5">
      <c r="A2237" s="280"/>
      <c r="B2237" s="437">
        <f>B2235+1</f>
        <v>19</v>
      </c>
      <c r="C2237" s="437"/>
      <c r="D2237" s="365" t="s">
        <v>378</v>
      </c>
      <c r="E2237" s="266" t="s">
        <v>3</v>
      </c>
      <c r="F2237" s="308">
        <v>2</v>
      </c>
      <c r="G2237" s="267"/>
      <c r="H2237" s="268">
        <f>F2237*G2237</f>
        <v>0</v>
      </c>
      <c r="I2237" s="320">
        <v>-2</v>
      </c>
      <c r="J2237" s="231">
        <f>F2237+I2237</f>
        <v>0</v>
      </c>
      <c r="K2237" s="240">
        <f>G2237*J2237</f>
        <v>0</v>
      </c>
      <c r="L2237" s="19"/>
    </row>
    <row r="2238" spans="1:12" customFormat="1" ht="15">
      <c r="A2238" s="280"/>
      <c r="B2238" s="437"/>
      <c r="C2238" s="437"/>
      <c r="D2238" s="361"/>
      <c r="E2238" s="362"/>
      <c r="F2238" s="363"/>
      <c r="G2238" s="267"/>
      <c r="H2238" s="364"/>
      <c r="I2238" s="321"/>
      <c r="J2238" s="231"/>
      <c r="K2238" s="242"/>
      <c r="L2238" s="19"/>
    </row>
    <row r="2239" spans="1:12" customFormat="1" ht="15">
      <c r="A2239" s="437"/>
      <c r="B2239" s="437"/>
      <c r="C2239" s="437"/>
      <c r="D2239" s="369" t="s">
        <v>329</v>
      </c>
      <c r="E2239" s="266"/>
      <c r="F2239" s="308"/>
      <c r="G2239" s="267"/>
      <c r="H2239" s="268"/>
      <c r="I2239" s="321"/>
      <c r="J2239" s="231"/>
      <c r="K2239" s="242"/>
      <c r="L2239" s="19"/>
    </row>
    <row r="2240" spans="1:12" customFormat="1" ht="15">
      <c r="A2240" s="437"/>
      <c r="B2240" s="437"/>
      <c r="C2240" s="437"/>
      <c r="D2240" s="394"/>
      <c r="E2240" s="266"/>
      <c r="F2240" s="308"/>
      <c r="G2240" s="267"/>
      <c r="H2240" s="368"/>
      <c r="I2240" s="321"/>
      <c r="J2240" s="231"/>
      <c r="K2240" s="242"/>
      <c r="L2240" s="19"/>
    </row>
    <row r="2241" spans="1:12" ht="25.5">
      <c r="A2241" s="437"/>
      <c r="B2241" s="437"/>
      <c r="C2241" s="437"/>
      <c r="D2241" s="257" t="s">
        <v>1179</v>
      </c>
      <c r="E2241" s="266"/>
      <c r="F2241" s="308"/>
      <c r="G2241" s="267"/>
      <c r="H2241" s="368"/>
    </row>
    <row r="2242" spans="1:12">
      <c r="A2242" s="437"/>
      <c r="B2242" s="437"/>
      <c r="C2242" s="437"/>
      <c r="D2242" s="394"/>
      <c r="E2242" s="266"/>
      <c r="F2242" s="308"/>
      <c r="G2242" s="267"/>
      <c r="H2242" s="368"/>
    </row>
    <row r="2243" spans="1:12" ht="25.5">
      <c r="A2243" s="435"/>
      <c r="B2243" s="435">
        <f>+B2237+1</f>
        <v>20</v>
      </c>
      <c r="C2243" s="435"/>
      <c r="D2243" s="257" t="s">
        <v>1178</v>
      </c>
      <c r="E2243" s="260" t="s">
        <v>7</v>
      </c>
      <c r="F2243" s="307">
        <v>1</v>
      </c>
      <c r="G2243" s="272"/>
      <c r="H2243" s="256">
        <f>F2243*G2243</f>
        <v>0</v>
      </c>
      <c r="I2243" s="320">
        <v>-1</v>
      </c>
      <c r="J2243" s="231">
        <f>F2243+I2243</f>
        <v>0</v>
      </c>
      <c r="K2243" s="240">
        <f>G2243*J2243</f>
        <v>0</v>
      </c>
    </row>
    <row r="2244" spans="1:12">
      <c r="A2244" s="435"/>
      <c r="B2244" s="435"/>
      <c r="C2244" s="435"/>
      <c r="D2244" s="262"/>
      <c r="E2244" s="260"/>
      <c r="F2244" s="307"/>
      <c r="G2244" s="273"/>
      <c r="H2244" s="274"/>
    </row>
    <row r="2245" spans="1:12" ht="76.5">
      <c r="A2245" s="437"/>
      <c r="B2245" s="437">
        <f>B2243+1</f>
        <v>21</v>
      </c>
      <c r="C2245" s="437"/>
      <c r="D2245" s="365" t="s">
        <v>372</v>
      </c>
      <c r="E2245" s="266" t="s">
        <v>7</v>
      </c>
      <c r="F2245" s="308">
        <v>1</v>
      </c>
      <c r="G2245" s="267"/>
      <c r="H2245" s="268">
        <f>F2245*G2245</f>
        <v>0</v>
      </c>
      <c r="I2245" s="320">
        <v>-1</v>
      </c>
      <c r="J2245" s="231">
        <f>F2245+I2245</f>
        <v>0</v>
      </c>
      <c r="K2245" s="240">
        <f>G2245*J2245</f>
        <v>0</v>
      </c>
    </row>
    <row r="2246" spans="1:12">
      <c r="A2246" s="437"/>
      <c r="B2246" s="437"/>
      <c r="C2246" s="437"/>
      <c r="D2246" s="269"/>
      <c r="E2246" s="270"/>
      <c r="F2246" s="292"/>
      <c r="G2246" s="271"/>
      <c r="H2246" s="268"/>
    </row>
    <row r="2247" spans="1:12" ht="25.5">
      <c r="A2247" s="280"/>
      <c r="B2247" s="437">
        <f>B2245+1</f>
        <v>22</v>
      </c>
      <c r="C2247" s="437"/>
      <c r="D2247" s="269" t="s">
        <v>373</v>
      </c>
      <c r="E2247" s="270" t="s">
        <v>7</v>
      </c>
      <c r="F2247" s="292">
        <v>1</v>
      </c>
      <c r="G2247" s="271"/>
      <c r="H2247" s="268">
        <f>F2247*G2247</f>
        <v>0</v>
      </c>
      <c r="I2247" s="320">
        <v>-1</v>
      </c>
      <c r="J2247" s="231">
        <f>F2247+I2247</f>
        <v>0</v>
      </c>
      <c r="K2247" s="240">
        <f>G2247*J2247</f>
        <v>0</v>
      </c>
    </row>
    <row r="2248" spans="1:12">
      <c r="A2248" s="280"/>
      <c r="B2248" s="437"/>
      <c r="C2248" s="437"/>
      <c r="D2248" s="269"/>
      <c r="E2248" s="266"/>
      <c r="F2248" s="308"/>
      <c r="G2248" s="267"/>
      <c r="H2248" s="268"/>
    </row>
    <row r="2249" spans="1:12" ht="38.25">
      <c r="A2249" s="280"/>
      <c r="B2249" s="437">
        <f>B2247+1</f>
        <v>23</v>
      </c>
      <c r="C2249" s="437"/>
      <c r="D2249" s="269" t="s">
        <v>374</v>
      </c>
      <c r="E2249" s="270" t="s">
        <v>7</v>
      </c>
      <c r="F2249" s="292">
        <v>1</v>
      </c>
      <c r="G2249" s="271"/>
      <c r="H2249" s="268">
        <f>F2249*G2249</f>
        <v>0</v>
      </c>
      <c r="I2249" s="320">
        <v>-1</v>
      </c>
      <c r="J2249" s="231">
        <f>F2249+I2249</f>
        <v>0</v>
      </c>
      <c r="K2249" s="240">
        <f>G2249*J2249</f>
        <v>0</v>
      </c>
    </row>
    <row r="2250" spans="1:12">
      <c r="A2250" s="280"/>
      <c r="B2250" s="437"/>
      <c r="C2250" s="437"/>
      <c r="D2250" s="269"/>
      <c r="E2250" s="266"/>
      <c r="F2250" s="308"/>
      <c r="G2250" s="267"/>
      <c r="H2250" s="268"/>
    </row>
    <row r="2251" spans="1:12" customFormat="1" ht="39">
      <c r="A2251" s="280"/>
      <c r="B2251" s="437">
        <f>+B2249+1</f>
        <v>24</v>
      </c>
      <c r="C2251" s="437"/>
      <c r="D2251" s="269" t="s">
        <v>375</v>
      </c>
      <c r="E2251" s="270" t="s">
        <v>7</v>
      </c>
      <c r="F2251" s="292">
        <v>4</v>
      </c>
      <c r="G2251" s="271"/>
      <c r="H2251" s="268">
        <f>F2251*G2251</f>
        <v>0</v>
      </c>
      <c r="I2251" s="320">
        <v>-4</v>
      </c>
      <c r="J2251" s="231">
        <f>F2251+I2251</f>
        <v>0</v>
      </c>
      <c r="K2251" s="240">
        <f>G2251*J2251</f>
        <v>0</v>
      </c>
      <c r="L2251" s="19"/>
    </row>
    <row r="2252" spans="1:12" customFormat="1" ht="15">
      <c r="A2252" s="437"/>
      <c r="B2252" s="437"/>
      <c r="C2252" s="437"/>
      <c r="D2252" s="406"/>
      <c r="E2252" s="270"/>
      <c r="F2252" s="292"/>
      <c r="G2252" s="271"/>
      <c r="H2252" s="268"/>
      <c r="I2252" s="321"/>
      <c r="J2252" s="231"/>
      <c r="K2252" s="242"/>
      <c r="L2252" s="19"/>
    </row>
    <row r="2253" spans="1:12" ht="51">
      <c r="A2253" s="437"/>
      <c r="B2253" s="437">
        <f>+B2251+1</f>
        <v>25</v>
      </c>
      <c r="C2253" s="437"/>
      <c r="D2253" s="269" t="s">
        <v>379</v>
      </c>
      <c r="E2253" s="270" t="s">
        <v>3</v>
      </c>
      <c r="F2253" s="292">
        <v>4</v>
      </c>
      <c r="G2253" s="271"/>
      <c r="H2253" s="268">
        <f>F2253*G2253</f>
        <v>0</v>
      </c>
      <c r="I2253" s="320">
        <v>-4</v>
      </c>
      <c r="J2253" s="231">
        <f>F2253+I2253</f>
        <v>0</v>
      </c>
      <c r="K2253" s="240">
        <f>G2253*J2253</f>
        <v>0</v>
      </c>
    </row>
    <row r="2254" spans="1:12">
      <c r="A2254" s="280"/>
      <c r="B2254" s="437"/>
      <c r="C2254" s="437"/>
      <c r="D2254" s="280"/>
      <c r="E2254" s="407"/>
      <c r="F2254" s="282"/>
      <c r="G2254" s="281"/>
      <c r="H2254" s="282"/>
    </row>
    <row r="2255" spans="1:12" ht="30.75" customHeight="1">
      <c r="A2255" s="280"/>
      <c r="B2255" s="437">
        <f>+B2253+1</f>
        <v>26</v>
      </c>
      <c r="C2255" s="437"/>
      <c r="D2255" s="269" t="s">
        <v>380</v>
      </c>
      <c r="E2255" s="270" t="s">
        <v>7</v>
      </c>
      <c r="F2255" s="292">
        <v>1</v>
      </c>
      <c r="G2255" s="271"/>
      <c r="H2255" s="268">
        <f>F2255*G2255</f>
        <v>0</v>
      </c>
      <c r="I2255" s="320">
        <v>-1</v>
      </c>
      <c r="J2255" s="231">
        <f>F2255+I2255</f>
        <v>0</v>
      </c>
      <c r="K2255" s="240">
        <f>G2255*J2255</f>
        <v>0</v>
      </c>
    </row>
    <row r="2256" spans="1:12">
      <c r="A2256" s="280"/>
      <c r="B2256" s="437"/>
      <c r="C2256" s="437"/>
      <c r="D2256" s="361"/>
      <c r="E2256" s="362"/>
      <c r="F2256" s="363"/>
      <c r="G2256" s="267"/>
      <c r="H2256" s="364"/>
    </row>
    <row r="2257" spans="1:12">
      <c r="A2257" s="280"/>
      <c r="B2257" s="437"/>
      <c r="C2257" s="437"/>
      <c r="D2257" s="361"/>
      <c r="E2257" s="362"/>
      <c r="F2257" s="363"/>
      <c r="G2257" s="267"/>
      <c r="H2257" s="364"/>
    </row>
    <row r="2258" spans="1:12" ht="13.5" thickBot="1">
      <c r="A2258" s="280"/>
      <c r="B2258" s="437"/>
      <c r="C2258" s="437"/>
      <c r="D2258" s="408" t="s">
        <v>368</v>
      </c>
      <c r="E2258" s="409"/>
      <c r="F2258" s="410"/>
      <c r="G2258" s="411"/>
      <c r="H2258" s="412">
        <f>SUM(H2002:H2256)</f>
        <v>0</v>
      </c>
      <c r="I2258" s="324"/>
      <c r="J2258" s="234"/>
      <c r="K2258" s="227">
        <f>SUM(K2002:K2256)</f>
        <v>0</v>
      </c>
      <c r="L2258" s="71"/>
    </row>
    <row r="2259" spans="1:12" ht="13.5" thickTop="1">
      <c r="A2259" s="12"/>
      <c r="D2259" s="75"/>
      <c r="E2259" s="76"/>
      <c r="F2259" s="165"/>
      <c r="G2259" s="77"/>
      <c r="H2259" s="78"/>
    </row>
    <row r="2260" spans="1:12">
      <c r="A2260" s="13" t="s">
        <v>395</v>
      </c>
      <c r="D2260" s="75" t="s">
        <v>394</v>
      </c>
      <c r="E2260" s="76"/>
      <c r="F2260" s="165"/>
      <c r="G2260" s="77"/>
      <c r="H2260" s="78"/>
    </row>
    <row r="2261" spans="1:12">
      <c r="D2261" s="75"/>
      <c r="E2261" s="76"/>
      <c r="F2261" s="165"/>
      <c r="G2261" s="77"/>
      <c r="H2261" s="78"/>
    </row>
    <row r="2262" spans="1:12">
      <c r="D2262" s="75" t="s">
        <v>397</v>
      </c>
      <c r="E2262" s="76"/>
      <c r="F2262" s="165"/>
      <c r="G2262" s="77"/>
      <c r="H2262" s="78"/>
    </row>
    <row r="2263" spans="1:12" ht="204">
      <c r="B2263" s="13">
        <v>1</v>
      </c>
      <c r="D2263" s="132" t="s">
        <v>398</v>
      </c>
      <c r="E2263" s="44" t="s">
        <v>3</v>
      </c>
      <c r="F2263" s="293">
        <v>1</v>
      </c>
      <c r="G2263" s="18"/>
      <c r="H2263" s="45">
        <f>F2263*G2263</f>
        <v>0</v>
      </c>
      <c r="I2263" s="320">
        <v>0</v>
      </c>
      <c r="J2263" s="231">
        <f>F2263+I2263</f>
        <v>1</v>
      </c>
      <c r="K2263" s="240">
        <f>G2263*J2263</f>
        <v>0</v>
      </c>
    </row>
    <row r="2264" spans="1:12">
      <c r="D2264" s="132"/>
      <c r="E2264" s="44"/>
      <c r="F2264" s="293"/>
      <c r="G2264" s="18"/>
      <c r="H2264" s="45"/>
    </row>
    <row r="2265" spans="1:12" ht="38.25">
      <c r="A2265" s="12"/>
      <c r="B2265" s="13">
        <f>B2263+1</f>
        <v>2</v>
      </c>
      <c r="D2265" s="132" t="s">
        <v>399</v>
      </c>
      <c r="E2265" s="44" t="s">
        <v>3</v>
      </c>
      <c r="F2265" s="293">
        <v>1</v>
      </c>
      <c r="G2265" s="18"/>
      <c r="H2265" s="45">
        <f>F2265*G2265</f>
        <v>0</v>
      </c>
      <c r="I2265" s="320">
        <v>0</v>
      </c>
      <c r="J2265" s="231">
        <f>F2265+I2265</f>
        <v>1</v>
      </c>
      <c r="K2265" s="240">
        <f>G2265*J2265</f>
        <v>0</v>
      </c>
    </row>
    <row r="2266" spans="1:12">
      <c r="A2266" s="12"/>
      <c r="D2266" s="132"/>
      <c r="E2266" s="44"/>
      <c r="F2266" s="293"/>
      <c r="G2266" s="18"/>
      <c r="H2266" s="45"/>
    </row>
    <row r="2267" spans="1:12">
      <c r="A2267" s="12"/>
      <c r="D2267" s="132" t="s">
        <v>401</v>
      </c>
      <c r="E2267" s="44"/>
      <c r="F2267" s="293"/>
      <c r="G2267" s="18"/>
      <c r="H2267" s="45"/>
    </row>
    <row r="2268" spans="1:12" ht="99" customHeight="1">
      <c r="A2268" s="12"/>
      <c r="B2268" s="13">
        <f>B2265+1</f>
        <v>3</v>
      </c>
      <c r="D2268" s="132" t="s">
        <v>400</v>
      </c>
      <c r="E2268" s="44" t="s">
        <v>3</v>
      </c>
      <c r="F2268" s="293">
        <v>6</v>
      </c>
      <c r="G2268" s="18"/>
      <c r="H2268" s="45">
        <f>F2268*G2268</f>
        <v>0</v>
      </c>
      <c r="I2268" s="320">
        <v>0</v>
      </c>
      <c r="J2268" s="231">
        <f>F2268+I2268</f>
        <v>6</v>
      </c>
      <c r="K2268" s="240">
        <f>G2268*J2268</f>
        <v>0</v>
      </c>
    </row>
    <row r="2269" spans="1:12">
      <c r="A2269" s="12"/>
      <c r="E2269" s="44"/>
      <c r="F2269" s="293"/>
      <c r="G2269" s="18"/>
      <c r="H2269" s="45"/>
    </row>
    <row r="2270" spans="1:12" ht="25.5">
      <c r="A2270" s="12"/>
      <c r="B2270" s="13">
        <f>B2268+1</f>
        <v>4</v>
      </c>
      <c r="D2270" s="132" t="s">
        <v>405</v>
      </c>
      <c r="E2270" s="44" t="s">
        <v>3</v>
      </c>
      <c r="F2270" s="293">
        <v>10</v>
      </c>
      <c r="G2270" s="18"/>
      <c r="H2270" s="45">
        <f>F2270*G2270</f>
        <v>0</v>
      </c>
      <c r="I2270" s="320">
        <v>0</v>
      </c>
      <c r="J2270" s="231">
        <f>F2270+I2270</f>
        <v>10</v>
      </c>
      <c r="K2270" s="240">
        <f>G2270*J2270</f>
        <v>0</v>
      </c>
    </row>
    <row r="2271" spans="1:12">
      <c r="A2271" s="12"/>
      <c r="D2271" s="132"/>
      <c r="E2271" s="44"/>
      <c r="F2271" s="293"/>
      <c r="G2271" s="18"/>
      <c r="H2271" s="45"/>
    </row>
    <row r="2272" spans="1:12">
      <c r="A2272" s="12"/>
      <c r="D2272" s="132" t="s">
        <v>402</v>
      </c>
      <c r="E2272" s="44"/>
      <c r="F2272" s="293"/>
      <c r="G2272" s="18"/>
      <c r="H2272" s="45"/>
    </row>
    <row r="2273" spans="1:11" ht="76.5">
      <c r="A2273" s="280"/>
      <c r="B2273" s="437">
        <f>B2270+1</f>
        <v>5</v>
      </c>
      <c r="C2273" s="437"/>
      <c r="D2273" s="413" t="s">
        <v>403</v>
      </c>
      <c r="E2273" s="270" t="s">
        <v>3</v>
      </c>
      <c r="F2273" s="292">
        <v>47</v>
      </c>
      <c r="G2273" s="271"/>
      <c r="H2273" s="268">
        <f>F2273*G2273</f>
        <v>0</v>
      </c>
      <c r="I2273" s="320">
        <v>-11</v>
      </c>
      <c r="J2273" s="231">
        <f>F2273+I2273</f>
        <v>36</v>
      </c>
      <c r="K2273" s="240">
        <f>G2273*J2273</f>
        <v>0</v>
      </c>
    </row>
    <row r="2274" spans="1:11">
      <c r="A2274" s="12"/>
      <c r="E2274" s="44"/>
      <c r="F2274" s="293"/>
      <c r="G2274" s="18"/>
      <c r="H2274" s="45"/>
    </row>
    <row r="2275" spans="1:11" ht="76.5">
      <c r="A2275" s="12"/>
      <c r="B2275" s="13">
        <f>B2273+1</f>
        <v>6</v>
      </c>
      <c r="D2275" s="132" t="s">
        <v>404</v>
      </c>
      <c r="E2275" s="44" t="s">
        <v>3</v>
      </c>
      <c r="F2275" s="293">
        <v>10</v>
      </c>
      <c r="G2275" s="18"/>
      <c r="H2275" s="45">
        <f>F2275*G2275</f>
        <v>0</v>
      </c>
      <c r="I2275" s="320">
        <v>-3</v>
      </c>
      <c r="J2275" s="231">
        <f>F2275+I2275</f>
        <v>7</v>
      </c>
      <c r="K2275" s="240">
        <f>G2275*J2275</f>
        <v>0</v>
      </c>
    </row>
    <row r="2276" spans="1:11">
      <c r="A2276" s="12"/>
      <c r="D2276" s="132"/>
      <c r="E2276" s="44"/>
      <c r="F2276" s="293"/>
      <c r="G2276" s="18"/>
      <c r="H2276" s="45"/>
    </row>
    <row r="2277" spans="1:11">
      <c r="A2277" s="12"/>
      <c r="D2277" s="132" t="s">
        <v>406</v>
      </c>
      <c r="E2277" s="44"/>
      <c r="F2277" s="293"/>
      <c r="G2277" s="18"/>
      <c r="H2277" s="45"/>
    </row>
    <row r="2278" spans="1:11" ht="25.5">
      <c r="A2278" s="12"/>
      <c r="B2278" s="13">
        <f>B2275+1</f>
        <v>7</v>
      </c>
      <c r="D2278" s="132" t="s">
        <v>407</v>
      </c>
      <c r="E2278" s="44" t="s">
        <v>3</v>
      </c>
      <c r="F2278" s="293">
        <v>1</v>
      </c>
      <c r="G2278" s="18"/>
      <c r="H2278" s="45">
        <f>F2278*G2278</f>
        <v>0</v>
      </c>
      <c r="I2278" s="320">
        <v>0</v>
      </c>
      <c r="J2278" s="231">
        <f>F2278+I2278</f>
        <v>1</v>
      </c>
      <c r="K2278" s="240">
        <f>G2278*J2278</f>
        <v>0</v>
      </c>
    </row>
    <row r="2279" spans="1:11">
      <c r="A2279" s="12"/>
      <c r="D2279" s="132"/>
      <c r="E2279" s="44"/>
      <c r="F2279" s="293"/>
      <c r="G2279" s="18"/>
      <c r="H2279" s="45"/>
    </row>
    <row r="2280" spans="1:11">
      <c r="A2280" s="12"/>
      <c r="D2280" s="132" t="s">
        <v>408</v>
      </c>
      <c r="E2280" s="44"/>
      <c r="F2280" s="293"/>
      <c r="G2280" s="18"/>
      <c r="H2280" s="45"/>
    </row>
    <row r="2281" spans="1:11" ht="60" customHeight="1">
      <c r="A2281" s="280"/>
      <c r="B2281" s="437">
        <f>B2278+1</f>
        <v>8</v>
      </c>
      <c r="C2281" s="437"/>
      <c r="D2281" s="365" t="s">
        <v>410</v>
      </c>
      <c r="E2281" s="270" t="s">
        <v>3</v>
      </c>
      <c r="F2281" s="292">
        <v>18</v>
      </c>
      <c r="G2281" s="271"/>
      <c r="H2281" s="268">
        <f>F2281*G2281</f>
        <v>0</v>
      </c>
      <c r="I2281" s="320">
        <v>-5</v>
      </c>
      <c r="J2281" s="231">
        <f>F2281+I2281</f>
        <v>13</v>
      </c>
      <c r="K2281" s="240">
        <f>G2281*J2281</f>
        <v>0</v>
      </c>
    </row>
    <row r="2282" spans="1:11">
      <c r="A2282" s="12"/>
      <c r="D2282" s="132"/>
      <c r="E2282" s="44"/>
      <c r="F2282" s="293"/>
      <c r="G2282" s="18"/>
      <c r="H2282" s="45"/>
    </row>
    <row r="2283" spans="1:11" ht="25.5">
      <c r="A2283" s="280"/>
      <c r="B2283" s="437">
        <f>B2281+1</f>
        <v>9</v>
      </c>
      <c r="C2283" s="437"/>
      <c r="D2283" s="365" t="s">
        <v>409</v>
      </c>
      <c r="E2283" s="270" t="s">
        <v>3</v>
      </c>
      <c r="F2283" s="292">
        <v>18</v>
      </c>
      <c r="G2283" s="271"/>
      <c r="H2283" s="268">
        <f>F2283*G2283</f>
        <v>0</v>
      </c>
      <c r="I2283" s="320">
        <v>-5</v>
      </c>
      <c r="J2283" s="231">
        <f>F2283+I2283</f>
        <v>13</v>
      </c>
      <c r="K2283" s="240">
        <f>G2283*J2283</f>
        <v>0</v>
      </c>
    </row>
    <row r="2284" spans="1:11">
      <c r="A2284" s="12"/>
      <c r="D2284" s="132"/>
      <c r="E2284" s="44"/>
      <c r="F2284" s="293"/>
      <c r="G2284" s="18"/>
      <c r="H2284" s="45"/>
    </row>
    <row r="2285" spans="1:11">
      <c r="A2285" s="12"/>
      <c r="D2285" s="132" t="s">
        <v>411</v>
      </c>
      <c r="E2285" s="44"/>
      <c r="F2285" s="293"/>
      <c r="G2285" s="18"/>
      <c r="H2285" s="45"/>
    </row>
    <row r="2286" spans="1:11" ht="119.45" customHeight="1">
      <c r="A2286" s="280"/>
      <c r="B2286" s="437">
        <f>B2283+1</f>
        <v>10</v>
      </c>
      <c r="C2286" s="437"/>
      <c r="D2286" s="365" t="s">
        <v>412</v>
      </c>
      <c r="E2286" s="270" t="s">
        <v>3</v>
      </c>
      <c r="F2286" s="292">
        <v>209</v>
      </c>
      <c r="G2286" s="271"/>
      <c r="H2286" s="268">
        <f>F2286*G2286</f>
        <v>0</v>
      </c>
      <c r="I2286" s="320">
        <v>-43</v>
      </c>
      <c r="J2286" s="231">
        <f>F2286+I2286</f>
        <v>166</v>
      </c>
      <c r="K2286" s="240">
        <f>G2286*J2286</f>
        <v>0</v>
      </c>
    </row>
    <row r="2287" spans="1:11">
      <c r="A2287" s="12"/>
      <c r="D2287" s="132"/>
      <c r="E2287" s="44"/>
      <c r="F2287" s="293"/>
      <c r="G2287" s="18"/>
      <c r="H2287" s="45"/>
    </row>
    <row r="2288" spans="1:11" ht="95.45" customHeight="1">
      <c r="A2288" s="12"/>
      <c r="B2288" s="13">
        <f>B2286+1</f>
        <v>11</v>
      </c>
      <c r="D2288" s="132" t="s">
        <v>413</v>
      </c>
      <c r="E2288" s="44" t="s">
        <v>3</v>
      </c>
      <c r="F2288" s="293">
        <v>1</v>
      </c>
      <c r="G2288" s="18"/>
      <c r="H2288" s="45">
        <f>F2288*G2288</f>
        <v>0</v>
      </c>
      <c r="I2288" s="320">
        <v>0</v>
      </c>
      <c r="J2288" s="231">
        <f>F2288+I2288</f>
        <v>1</v>
      </c>
      <c r="K2288" s="240">
        <f>G2288*J2288</f>
        <v>0</v>
      </c>
    </row>
    <row r="2289" spans="1:11">
      <c r="A2289" s="12"/>
      <c r="D2289" s="132"/>
      <c r="E2289" s="44"/>
      <c r="F2289" s="293"/>
      <c r="G2289" s="18"/>
      <c r="H2289" s="45"/>
    </row>
    <row r="2290" spans="1:11" ht="51">
      <c r="A2290" s="12"/>
      <c r="B2290" s="13">
        <f>B2288+1</f>
        <v>12</v>
      </c>
      <c r="D2290" s="132" t="s">
        <v>414</v>
      </c>
      <c r="E2290" s="44" t="s">
        <v>3</v>
      </c>
      <c r="F2290" s="293">
        <v>58</v>
      </c>
      <c r="G2290" s="18"/>
      <c r="H2290" s="45">
        <f>F2290*G2290</f>
        <v>0</v>
      </c>
      <c r="I2290" s="320">
        <v>0</v>
      </c>
      <c r="J2290" s="231">
        <f>F2290+I2290</f>
        <v>58</v>
      </c>
      <c r="K2290" s="240">
        <f>G2290*J2290</f>
        <v>0</v>
      </c>
    </row>
    <row r="2291" spans="1:11">
      <c r="A2291" s="12"/>
      <c r="D2291" s="132"/>
      <c r="E2291" s="44"/>
      <c r="F2291" s="293"/>
      <c r="G2291" s="18"/>
      <c r="H2291" s="45"/>
    </row>
    <row r="2292" spans="1:11" ht="35.450000000000003" customHeight="1">
      <c r="A2292" s="280"/>
      <c r="B2292" s="437">
        <f>B2290+1</f>
        <v>13</v>
      </c>
      <c r="C2292" s="437"/>
      <c r="D2292" s="365" t="s">
        <v>415</v>
      </c>
      <c r="E2292" s="270" t="s">
        <v>3</v>
      </c>
      <c r="F2292" s="292">
        <v>156</v>
      </c>
      <c r="G2292" s="271"/>
      <c r="H2292" s="268">
        <f>F2292*G2292</f>
        <v>0</v>
      </c>
      <c r="I2292" s="320">
        <v>-42</v>
      </c>
      <c r="J2292" s="231">
        <f>F2292+I2292</f>
        <v>114</v>
      </c>
      <c r="K2292" s="240">
        <f>G2292*J2292</f>
        <v>0</v>
      </c>
    </row>
    <row r="2293" spans="1:11">
      <c r="A2293" s="12"/>
      <c r="D2293" s="132"/>
      <c r="E2293" s="44"/>
      <c r="F2293" s="293"/>
      <c r="G2293" s="18"/>
      <c r="H2293" s="45"/>
    </row>
    <row r="2294" spans="1:11" ht="38.25">
      <c r="A2294" s="12"/>
      <c r="B2294" s="13">
        <f>B2292+1</f>
        <v>14</v>
      </c>
      <c r="D2294" s="132" t="s">
        <v>416</v>
      </c>
      <c r="E2294" s="44" t="s">
        <v>3</v>
      </c>
      <c r="F2294" s="293">
        <v>56</v>
      </c>
      <c r="G2294" s="18"/>
      <c r="H2294" s="45">
        <f>F2294*G2294</f>
        <v>0</v>
      </c>
      <c r="I2294" s="320">
        <v>0</v>
      </c>
      <c r="J2294" s="231">
        <f>F2294+I2294</f>
        <v>56</v>
      </c>
      <c r="K2294" s="240">
        <f>G2294*J2294</f>
        <v>0</v>
      </c>
    </row>
    <row r="2295" spans="1:11">
      <c r="A2295" s="12"/>
      <c r="D2295" s="132"/>
      <c r="E2295" s="44"/>
      <c r="F2295" s="293"/>
      <c r="G2295" s="18"/>
      <c r="H2295" s="45"/>
    </row>
    <row r="2296" spans="1:11">
      <c r="A2296" s="12"/>
      <c r="D2296" s="132" t="s">
        <v>417</v>
      </c>
      <c r="E2296" s="44"/>
      <c r="F2296" s="293"/>
      <c r="G2296" s="18"/>
      <c r="H2296" s="45"/>
    </row>
    <row r="2297" spans="1:11" ht="38.25">
      <c r="A2297" s="12"/>
      <c r="B2297" s="13">
        <f>B2294+1</f>
        <v>15</v>
      </c>
      <c r="D2297" s="132" t="s">
        <v>418</v>
      </c>
      <c r="E2297" s="44" t="s">
        <v>3</v>
      </c>
      <c r="F2297" s="293">
        <v>8</v>
      </c>
      <c r="G2297" s="18"/>
      <c r="H2297" s="45">
        <f>F2297*G2297</f>
        <v>0</v>
      </c>
      <c r="I2297" s="320">
        <v>0</v>
      </c>
      <c r="J2297" s="231">
        <f>F2297+I2297</f>
        <v>8</v>
      </c>
      <c r="K2297" s="240">
        <f>G2297*J2297</f>
        <v>0</v>
      </c>
    </row>
    <row r="2298" spans="1:11">
      <c r="A2298" s="12"/>
      <c r="D2298" s="132"/>
      <c r="E2298" s="44"/>
      <c r="F2298" s="293"/>
      <c r="G2298" s="18"/>
      <c r="H2298" s="45"/>
    </row>
    <row r="2299" spans="1:11" ht="122.45" customHeight="1">
      <c r="A2299" s="12"/>
      <c r="B2299" s="13">
        <f>B2297+1</f>
        <v>16</v>
      </c>
      <c r="D2299" s="132" t="s">
        <v>419</v>
      </c>
      <c r="E2299" s="44" t="s">
        <v>3</v>
      </c>
      <c r="F2299" s="293">
        <v>9</v>
      </c>
      <c r="G2299" s="18"/>
      <c r="H2299" s="45">
        <f>F2299*G2299</f>
        <v>0</v>
      </c>
      <c r="I2299" s="320">
        <v>0</v>
      </c>
      <c r="J2299" s="231">
        <f>F2299+I2299</f>
        <v>9</v>
      </c>
      <c r="K2299" s="240">
        <f>G2299*J2299</f>
        <v>0</v>
      </c>
    </row>
    <row r="2300" spans="1:11">
      <c r="A2300" s="12"/>
      <c r="D2300" s="132"/>
      <c r="E2300" s="44"/>
      <c r="F2300" s="293"/>
      <c r="G2300" s="18"/>
      <c r="H2300" s="45"/>
    </row>
    <row r="2301" spans="1:11">
      <c r="A2301" s="12"/>
      <c r="D2301" s="132" t="s">
        <v>420</v>
      </c>
      <c r="E2301" s="44"/>
      <c r="F2301" s="293"/>
      <c r="G2301" s="18"/>
      <c r="H2301" s="45"/>
    </row>
    <row r="2302" spans="1:11" ht="25.5">
      <c r="A2302" s="12"/>
      <c r="B2302" s="13">
        <f>B2299+1</f>
        <v>17</v>
      </c>
      <c r="D2302" s="132" t="s">
        <v>421</v>
      </c>
      <c r="E2302" s="44" t="s">
        <v>3</v>
      </c>
      <c r="F2302" s="293">
        <v>8</v>
      </c>
      <c r="G2302" s="18"/>
      <c r="H2302" s="45">
        <f>F2302*G2302</f>
        <v>0</v>
      </c>
      <c r="I2302" s="320">
        <v>0</v>
      </c>
      <c r="J2302" s="231">
        <f>F2302+I2302</f>
        <v>8</v>
      </c>
      <c r="K2302" s="240">
        <f>G2302*J2302</f>
        <v>0</v>
      </c>
    </row>
    <row r="2303" spans="1:11">
      <c r="A2303" s="12"/>
      <c r="D2303" s="132"/>
      <c r="E2303" s="44"/>
      <c r="F2303" s="293"/>
      <c r="G2303" s="18"/>
      <c r="H2303" s="45"/>
    </row>
    <row r="2304" spans="1:11" ht="25.5">
      <c r="A2304" s="12"/>
      <c r="B2304" s="13">
        <f>B2302+1</f>
        <v>18</v>
      </c>
      <c r="D2304" s="132" t="s">
        <v>422</v>
      </c>
      <c r="E2304" s="44" t="s">
        <v>3</v>
      </c>
      <c r="F2304" s="293">
        <v>8</v>
      </c>
      <c r="G2304" s="18"/>
      <c r="H2304" s="45">
        <f>F2304*G2304</f>
        <v>0</v>
      </c>
      <c r="I2304" s="320">
        <v>0</v>
      </c>
      <c r="J2304" s="231">
        <f>F2304+I2304</f>
        <v>8</v>
      </c>
      <c r="K2304" s="240">
        <f>G2304*J2304</f>
        <v>0</v>
      </c>
    </row>
    <row r="2305" spans="1:11">
      <c r="A2305" s="12"/>
      <c r="D2305" s="132"/>
      <c r="E2305" s="44"/>
      <c r="F2305" s="293"/>
      <c r="G2305" s="18"/>
      <c r="H2305" s="45"/>
    </row>
    <row r="2306" spans="1:11">
      <c r="A2306" s="12"/>
      <c r="D2306" s="132" t="s">
        <v>423</v>
      </c>
      <c r="E2306" s="44"/>
      <c r="F2306" s="293"/>
      <c r="G2306" s="18"/>
      <c r="H2306" s="45"/>
    </row>
    <row r="2307" spans="1:11" ht="102">
      <c r="A2307" s="280"/>
      <c r="B2307" s="437">
        <f>B2304+1</f>
        <v>19</v>
      </c>
      <c r="C2307" s="437"/>
      <c r="D2307" s="365" t="s">
        <v>424</v>
      </c>
      <c r="E2307" s="270" t="s">
        <v>3</v>
      </c>
      <c r="F2307" s="292">
        <v>14</v>
      </c>
      <c r="G2307" s="271"/>
      <c r="H2307" s="268">
        <f>F2307*G2307</f>
        <v>0</v>
      </c>
      <c r="I2307" s="320">
        <v>-4</v>
      </c>
      <c r="J2307" s="231">
        <f>F2307+I2307</f>
        <v>10</v>
      </c>
      <c r="K2307" s="240">
        <f>G2307*J2307</f>
        <v>0</v>
      </c>
    </row>
    <row r="2308" spans="1:11">
      <c r="A2308" s="12"/>
      <c r="D2308" s="132"/>
      <c r="E2308" s="44"/>
      <c r="F2308" s="293"/>
      <c r="G2308" s="18"/>
      <c r="H2308" s="45"/>
    </row>
    <row r="2309" spans="1:11" ht="25.5">
      <c r="A2309" s="280"/>
      <c r="B2309" s="437">
        <f>B2307+1</f>
        <v>20</v>
      </c>
      <c r="C2309" s="437"/>
      <c r="D2309" s="365" t="s">
        <v>425</v>
      </c>
      <c r="E2309" s="270" t="s">
        <v>3</v>
      </c>
      <c r="F2309" s="292">
        <v>14</v>
      </c>
      <c r="G2309" s="271"/>
      <c r="H2309" s="268">
        <f>F2309*G2309</f>
        <v>0</v>
      </c>
      <c r="I2309" s="320">
        <v>-4</v>
      </c>
      <c r="J2309" s="231">
        <f>F2309+I2309</f>
        <v>10</v>
      </c>
      <c r="K2309" s="240">
        <f>G2309*J2309</f>
        <v>0</v>
      </c>
    </row>
    <row r="2310" spans="1:11">
      <c r="A2310" s="12"/>
      <c r="D2310" s="132"/>
      <c r="E2310" s="44"/>
      <c r="F2310" s="293"/>
      <c r="G2310" s="18"/>
      <c r="H2310" s="45"/>
    </row>
    <row r="2311" spans="1:11">
      <c r="A2311" s="280"/>
      <c r="B2311" s="437"/>
      <c r="C2311" s="437"/>
      <c r="D2311" s="365" t="s">
        <v>426</v>
      </c>
      <c r="E2311" s="270"/>
      <c r="F2311" s="292"/>
      <c r="G2311" s="271"/>
      <c r="H2311" s="268"/>
    </row>
    <row r="2312" spans="1:11" ht="38.25">
      <c r="A2312" s="280"/>
      <c r="B2312" s="437">
        <f>B2309+1</f>
        <v>21</v>
      </c>
      <c r="C2312" s="437"/>
      <c r="D2312" s="414" t="s">
        <v>427</v>
      </c>
      <c r="E2312" s="270" t="s">
        <v>3</v>
      </c>
      <c r="F2312" s="292">
        <v>9</v>
      </c>
      <c r="G2312" s="271"/>
      <c r="H2312" s="268">
        <f>F2312*G2312</f>
        <v>0</v>
      </c>
      <c r="I2312" s="320">
        <v>-9</v>
      </c>
      <c r="J2312" s="231">
        <f>F2312+I2312</f>
        <v>0</v>
      </c>
      <c r="K2312" s="240">
        <f>G2312*J2312</f>
        <v>0</v>
      </c>
    </row>
    <row r="2313" spans="1:11">
      <c r="A2313" s="280"/>
      <c r="B2313" s="437"/>
      <c r="C2313" s="437"/>
      <c r="D2313" s="415"/>
      <c r="E2313" s="270"/>
      <c r="F2313" s="292"/>
      <c r="G2313" s="271"/>
      <c r="H2313" s="268"/>
    </row>
    <row r="2314" spans="1:11" ht="140.25">
      <c r="A2314" s="280"/>
      <c r="B2314" s="437">
        <f>B2312+1</f>
        <v>22</v>
      </c>
      <c r="C2314" s="437"/>
      <c r="D2314" s="414" t="s">
        <v>428</v>
      </c>
      <c r="E2314" s="270" t="s">
        <v>3</v>
      </c>
      <c r="F2314" s="292">
        <v>9</v>
      </c>
      <c r="G2314" s="271"/>
      <c r="H2314" s="268">
        <f>F2314*G2314</f>
        <v>0</v>
      </c>
      <c r="I2314" s="320">
        <v>-9</v>
      </c>
      <c r="J2314" s="231">
        <f>F2314+I2314</f>
        <v>0</v>
      </c>
      <c r="K2314" s="240">
        <f>G2314*J2314</f>
        <v>0</v>
      </c>
    </row>
    <row r="2315" spans="1:11">
      <c r="A2315" s="280"/>
      <c r="B2315" s="437"/>
      <c r="C2315" s="437"/>
      <c r="D2315" s="414"/>
      <c r="E2315" s="270"/>
      <c r="F2315" s="292"/>
      <c r="G2315" s="271"/>
      <c r="H2315" s="268"/>
    </row>
    <row r="2316" spans="1:11" ht="63.75">
      <c r="A2316" s="280"/>
      <c r="B2316" s="437">
        <f>B2314+1</f>
        <v>23</v>
      </c>
      <c r="C2316" s="437"/>
      <c r="D2316" s="414" t="s">
        <v>429</v>
      </c>
      <c r="E2316" s="270" t="s">
        <v>3</v>
      </c>
      <c r="F2316" s="292">
        <v>10</v>
      </c>
      <c r="G2316" s="271"/>
      <c r="H2316" s="268">
        <f>F2316*G2316</f>
        <v>0</v>
      </c>
      <c r="I2316" s="320">
        <v>-10</v>
      </c>
      <c r="J2316" s="231">
        <f>F2316+I2316</f>
        <v>0</v>
      </c>
      <c r="K2316" s="240">
        <f>G2316*J2316</f>
        <v>0</v>
      </c>
    </row>
    <row r="2317" spans="1:11">
      <c r="A2317" s="280"/>
      <c r="B2317" s="437"/>
      <c r="C2317" s="437"/>
      <c r="D2317" s="414"/>
      <c r="E2317" s="270"/>
      <c r="F2317" s="292"/>
      <c r="G2317" s="271"/>
      <c r="H2317" s="268"/>
    </row>
    <row r="2318" spans="1:11" ht="25.5">
      <c r="A2318" s="280"/>
      <c r="B2318" s="437">
        <f>B2316+1</f>
        <v>24</v>
      </c>
      <c r="C2318" s="437"/>
      <c r="D2318" s="414" t="s">
        <v>430</v>
      </c>
      <c r="E2318" s="270" t="s">
        <v>3</v>
      </c>
      <c r="F2318" s="292">
        <v>10</v>
      </c>
      <c r="G2318" s="271"/>
      <c r="H2318" s="268">
        <f>F2318*G2318</f>
        <v>0</v>
      </c>
      <c r="I2318" s="320">
        <v>-10</v>
      </c>
      <c r="J2318" s="231">
        <f>F2318+I2318</f>
        <v>0</v>
      </c>
      <c r="K2318" s="240">
        <f>G2318*J2318</f>
        <v>0</v>
      </c>
    </row>
    <row r="2319" spans="1:11">
      <c r="A2319" s="280"/>
      <c r="B2319" s="437"/>
      <c r="C2319" s="437"/>
      <c r="D2319" s="414"/>
      <c r="E2319" s="270"/>
      <c r="F2319" s="292"/>
      <c r="G2319" s="271"/>
      <c r="H2319" s="268"/>
    </row>
    <row r="2320" spans="1:11" ht="15">
      <c r="A2320" s="430"/>
      <c r="B2320" s="430"/>
      <c r="C2320" s="430"/>
      <c r="D2320" s="249" t="s">
        <v>57</v>
      </c>
      <c r="E2320" s="255"/>
      <c r="F2320" s="306"/>
      <c r="G2320" s="416"/>
      <c r="H2320" s="274"/>
    </row>
    <row r="2321" spans="1:11" ht="44.25" customHeight="1">
      <c r="A2321" s="430"/>
      <c r="B2321" s="430">
        <f>+B2318+1</f>
        <v>25</v>
      </c>
      <c r="C2321" s="430" t="s">
        <v>17</v>
      </c>
      <c r="D2321" s="417" t="s">
        <v>1020</v>
      </c>
      <c r="E2321" s="255" t="s">
        <v>20</v>
      </c>
      <c r="F2321" s="306">
        <v>1300</v>
      </c>
      <c r="G2321" s="418"/>
      <c r="H2321" s="419">
        <f>F2321*G2321</f>
        <v>0</v>
      </c>
      <c r="I2321" s="320">
        <v>-260</v>
      </c>
      <c r="J2321" s="231">
        <f>F2321+I2321</f>
        <v>1040</v>
      </c>
      <c r="K2321" s="240">
        <f>G2321*J2321</f>
        <v>0</v>
      </c>
    </row>
    <row r="2322" spans="1:11" ht="38.25">
      <c r="A2322" s="430"/>
      <c r="B2322" s="430"/>
      <c r="C2322" s="430" t="s">
        <v>18</v>
      </c>
      <c r="D2322" s="354" t="s">
        <v>187</v>
      </c>
      <c r="E2322" s="255"/>
      <c r="F2322" s="306"/>
      <c r="G2322" s="418"/>
      <c r="H2322" s="419"/>
    </row>
    <row r="2323" spans="1:11" ht="15">
      <c r="A2323" s="430"/>
      <c r="B2323" s="430"/>
      <c r="C2323" s="430"/>
      <c r="D2323" s="263"/>
      <c r="E2323" s="255"/>
      <c r="F2323" s="306"/>
      <c r="G2323" s="418"/>
      <c r="H2323" s="419"/>
    </row>
    <row r="2324" spans="1:11" ht="38.25">
      <c r="A2324" s="430"/>
      <c r="B2324" s="430">
        <f>+B2321+1</f>
        <v>26</v>
      </c>
      <c r="C2324" s="430" t="s">
        <v>17</v>
      </c>
      <c r="D2324" s="417" t="s">
        <v>1021</v>
      </c>
      <c r="E2324" s="255" t="s">
        <v>20</v>
      </c>
      <c r="F2324" s="306">
        <v>900</v>
      </c>
      <c r="G2324" s="418"/>
      <c r="H2324" s="419">
        <f>F2324*G2324</f>
        <v>0</v>
      </c>
      <c r="I2324" s="320">
        <v>-180</v>
      </c>
      <c r="J2324" s="231">
        <f>F2324+I2324</f>
        <v>720</v>
      </c>
      <c r="K2324" s="240">
        <f>G2324*J2324</f>
        <v>0</v>
      </c>
    </row>
    <row r="2325" spans="1:11" ht="38.25">
      <c r="A2325" s="430"/>
      <c r="B2325" s="430"/>
      <c r="C2325" s="430" t="s">
        <v>18</v>
      </c>
      <c r="D2325" s="354" t="s">
        <v>187</v>
      </c>
      <c r="E2325" s="255"/>
      <c r="F2325" s="306"/>
      <c r="G2325" s="418"/>
      <c r="H2325" s="419"/>
    </row>
    <row r="2326" spans="1:11" ht="15">
      <c r="A2326" s="430"/>
      <c r="B2326" s="430"/>
      <c r="C2326" s="430"/>
      <c r="D2326" s="263"/>
      <c r="E2326" s="255"/>
      <c r="F2326" s="306"/>
      <c r="G2326" s="418"/>
      <c r="H2326" s="419"/>
    </row>
    <row r="2327" spans="1:11" ht="15">
      <c r="A2327" s="430"/>
      <c r="B2327" s="430">
        <f>+B2324+1</f>
        <v>27</v>
      </c>
      <c r="C2327" s="430"/>
      <c r="D2327" s="353" t="s">
        <v>54</v>
      </c>
      <c r="E2327" s="260" t="s">
        <v>20</v>
      </c>
      <c r="F2327" s="307">
        <v>1100</v>
      </c>
      <c r="G2327" s="420"/>
      <c r="H2327" s="419">
        <f>F2327*G2327</f>
        <v>0</v>
      </c>
      <c r="I2327" s="320">
        <v>-220</v>
      </c>
      <c r="J2327" s="231">
        <f>F2327+I2327</f>
        <v>880</v>
      </c>
      <c r="K2327" s="240">
        <f>G2327*J2327</f>
        <v>0</v>
      </c>
    </row>
    <row r="2328" spans="1:11" ht="15">
      <c r="A2328" s="94"/>
      <c r="B2328" s="94"/>
      <c r="C2328" s="94"/>
      <c r="D2328" s="89"/>
      <c r="E2328" s="49"/>
      <c r="F2328" s="294"/>
      <c r="G2328" s="423"/>
      <c r="H2328" s="186"/>
    </row>
    <row r="2329" spans="1:11" ht="25.5">
      <c r="A2329" s="47"/>
      <c r="B2329" s="47">
        <f>+B2327+1</f>
        <v>28</v>
      </c>
      <c r="C2329" s="47"/>
      <c r="D2329" s="51" t="s">
        <v>1178</v>
      </c>
      <c r="E2329" s="49" t="s">
        <v>7</v>
      </c>
      <c r="F2329" s="294">
        <v>1</v>
      </c>
      <c r="G2329" s="50"/>
      <c r="H2329" s="52">
        <f>F2329*G2329</f>
        <v>0</v>
      </c>
      <c r="I2329" s="320">
        <v>0</v>
      </c>
      <c r="J2329" s="231">
        <f>F2329+I2329</f>
        <v>1</v>
      </c>
      <c r="K2329" s="240">
        <f>G2329*J2329</f>
        <v>0</v>
      </c>
    </row>
    <row r="2330" spans="1:11">
      <c r="A2330" s="47"/>
      <c r="B2330" s="47"/>
      <c r="C2330" s="47"/>
      <c r="D2330" s="53"/>
      <c r="E2330" s="49"/>
      <c r="F2330" s="294"/>
      <c r="G2330" s="54"/>
      <c r="H2330" s="55"/>
    </row>
    <row r="2331" spans="1:11" ht="15">
      <c r="A2331" s="94"/>
      <c r="B2331" s="94">
        <f>+B2329+1</f>
        <v>29</v>
      </c>
      <c r="C2331" s="94"/>
      <c r="D2331" s="89" t="s">
        <v>661</v>
      </c>
      <c r="E2331" s="49" t="s">
        <v>7</v>
      </c>
      <c r="F2331" s="294">
        <v>1</v>
      </c>
      <c r="G2331" s="423"/>
      <c r="H2331" s="186">
        <f>F2331*G2331</f>
        <v>0</v>
      </c>
      <c r="I2331" s="320">
        <v>0</v>
      </c>
      <c r="J2331" s="231">
        <f>F2331+I2331</f>
        <v>1</v>
      </c>
      <c r="K2331" s="240">
        <f>G2331*J2331</f>
        <v>0</v>
      </c>
    </row>
    <row r="2332" spans="1:11" ht="16.5">
      <c r="A2332" s="94"/>
      <c r="B2332" s="94"/>
      <c r="C2332" s="94"/>
      <c r="D2332" s="424"/>
      <c r="E2332" s="425"/>
      <c r="F2332" s="426"/>
      <c r="G2332" s="427"/>
      <c r="H2332" s="425"/>
    </row>
    <row r="2333" spans="1:11" ht="15">
      <c r="A2333" s="94"/>
      <c r="B2333" s="94"/>
      <c r="C2333" s="94"/>
      <c r="D2333" s="170" t="s">
        <v>329</v>
      </c>
      <c r="E2333" s="85"/>
      <c r="F2333" s="300"/>
      <c r="G2333" s="206"/>
      <c r="H2333" s="186"/>
    </row>
    <row r="2334" spans="1:11" ht="15">
      <c r="A2334" s="430"/>
      <c r="B2334" s="430">
        <f>+B2331+1</f>
        <v>30</v>
      </c>
      <c r="C2334" s="430"/>
      <c r="D2334" s="421" t="s">
        <v>662</v>
      </c>
      <c r="E2334" s="255" t="s">
        <v>3</v>
      </c>
      <c r="F2334" s="292">
        <v>325</v>
      </c>
      <c r="G2334" s="271"/>
      <c r="H2334" s="268">
        <f>F2334*G2334</f>
        <v>0</v>
      </c>
      <c r="I2334" s="320">
        <v>-61</v>
      </c>
      <c r="J2334" s="231">
        <f>F2334+I2334</f>
        <v>264</v>
      </c>
      <c r="K2334" s="240">
        <f>G2334*J2334</f>
        <v>0</v>
      </c>
    </row>
    <row r="2335" spans="1:11" ht="15">
      <c r="A2335" s="94"/>
      <c r="B2335" s="94"/>
      <c r="C2335" s="94"/>
      <c r="D2335" s="205"/>
      <c r="E2335" s="85"/>
      <c r="F2335" s="300" t="s">
        <v>1050</v>
      </c>
      <c r="G2335" s="206"/>
      <c r="H2335" s="186"/>
    </row>
    <row r="2336" spans="1:11" ht="15">
      <c r="A2336" s="430"/>
      <c r="B2336" s="430">
        <f>+B2334+1</f>
        <v>31</v>
      </c>
      <c r="C2336" s="430"/>
      <c r="D2336" s="421" t="s">
        <v>663</v>
      </c>
      <c r="E2336" s="255" t="s">
        <v>3</v>
      </c>
      <c r="F2336" s="292">
        <v>325</v>
      </c>
      <c r="G2336" s="271"/>
      <c r="H2336" s="268">
        <f>F2336*G2336</f>
        <v>0</v>
      </c>
      <c r="I2336" s="320">
        <v>-61</v>
      </c>
      <c r="J2336" s="231">
        <f>F2336+I2336</f>
        <v>264</v>
      </c>
      <c r="K2336" s="240">
        <f>G2336*J2336</f>
        <v>0</v>
      </c>
    </row>
    <row r="2337" spans="1:12" ht="15">
      <c r="A2337" s="94"/>
      <c r="B2337" s="94"/>
      <c r="C2337" s="94"/>
      <c r="D2337" s="170"/>
      <c r="E2337" s="171"/>
      <c r="F2337" s="313"/>
      <c r="G2337" s="88"/>
      <c r="H2337" s="428"/>
    </row>
    <row r="2338" spans="1:12" customFormat="1" ht="25.5">
      <c r="A2338" s="430"/>
      <c r="B2338" s="430">
        <f>+B2336+1</f>
        <v>32</v>
      </c>
      <c r="C2338" s="430"/>
      <c r="D2338" s="422" t="s">
        <v>666</v>
      </c>
      <c r="E2338" s="270" t="s">
        <v>3</v>
      </c>
      <c r="F2338" s="292">
        <v>9</v>
      </c>
      <c r="G2338" s="271"/>
      <c r="H2338" s="268">
        <f>F2338*G2338</f>
        <v>0</v>
      </c>
      <c r="I2338" s="320">
        <v>-9</v>
      </c>
      <c r="J2338" s="231">
        <f>F2338+I2338</f>
        <v>0</v>
      </c>
      <c r="K2338" s="240">
        <f>G2338*J2338</f>
        <v>0</v>
      </c>
      <c r="L2338" s="19"/>
    </row>
    <row r="2339" spans="1:12" customFormat="1" ht="15">
      <c r="A2339" s="94"/>
      <c r="B2339" s="94"/>
      <c r="C2339" s="94"/>
      <c r="D2339" s="205"/>
      <c r="E2339" s="85"/>
      <c r="F2339" s="300"/>
      <c r="G2339" s="206"/>
      <c r="H2339" s="186"/>
      <c r="I2339" s="321"/>
      <c r="J2339" s="231"/>
      <c r="K2339" s="242"/>
      <c r="L2339" s="19"/>
    </row>
    <row r="2340" spans="1:12" ht="15">
      <c r="A2340"/>
      <c r="B2340" s="94">
        <f>+B2338+1</f>
        <v>33</v>
      </c>
      <c r="C2340" s="94"/>
      <c r="D2340" s="205" t="s">
        <v>665</v>
      </c>
      <c r="E2340" s="85" t="s">
        <v>3</v>
      </c>
      <c r="F2340" s="300">
        <v>1</v>
      </c>
      <c r="G2340" s="206"/>
      <c r="H2340" s="186">
        <f>F2340*G2340</f>
        <v>0</v>
      </c>
      <c r="I2340" s="320">
        <v>0</v>
      </c>
      <c r="J2340" s="231">
        <f>F2340+I2340</f>
        <v>1</v>
      </c>
      <c r="K2340" s="240">
        <f>G2340*J2340</f>
        <v>0</v>
      </c>
    </row>
    <row r="2341" spans="1:12">
      <c r="A2341" s="12"/>
      <c r="D2341" s="429"/>
      <c r="E2341" s="44"/>
      <c r="F2341" s="293"/>
      <c r="G2341" s="18"/>
      <c r="H2341" s="45"/>
    </row>
    <row r="2342" spans="1:12">
      <c r="A2342" s="12"/>
      <c r="B2342" s="13">
        <f>B2340+1</f>
        <v>34</v>
      </c>
      <c r="D2342" s="215" t="s">
        <v>667</v>
      </c>
      <c r="E2342" s="44" t="s">
        <v>3</v>
      </c>
      <c r="F2342" s="293">
        <v>3</v>
      </c>
      <c r="G2342" s="18"/>
      <c r="H2342" s="45">
        <f>F2342*G2342</f>
        <v>0</v>
      </c>
      <c r="I2342" s="320">
        <v>0</v>
      </c>
      <c r="J2342" s="231">
        <f>F2342+I2342</f>
        <v>3</v>
      </c>
      <c r="K2342" s="240">
        <f>G2342*J2342</f>
        <v>0</v>
      </c>
    </row>
    <row r="2343" spans="1:12">
      <c r="A2343" s="12"/>
      <c r="D2343" s="215"/>
      <c r="E2343" s="44"/>
      <c r="F2343" s="293"/>
      <c r="G2343" s="18"/>
      <c r="H2343" s="45"/>
    </row>
    <row r="2344" spans="1:12" ht="25.5">
      <c r="A2344" s="12"/>
      <c r="B2344" s="13">
        <f>B2342+1</f>
        <v>35</v>
      </c>
      <c r="D2344" s="215" t="s">
        <v>664</v>
      </c>
      <c r="E2344" s="44" t="s">
        <v>3</v>
      </c>
      <c r="F2344" s="293">
        <v>1</v>
      </c>
      <c r="G2344" s="18"/>
      <c r="H2344" s="45">
        <f>F2344*G2344</f>
        <v>0</v>
      </c>
      <c r="I2344" s="320">
        <v>0</v>
      </c>
      <c r="J2344" s="231">
        <f>F2344+I2344</f>
        <v>1</v>
      </c>
      <c r="K2344" s="240">
        <f>G2344*J2344</f>
        <v>0</v>
      </c>
    </row>
    <row r="2345" spans="1:12">
      <c r="A2345" s="12"/>
      <c r="D2345" s="215"/>
      <c r="E2345" s="44"/>
      <c r="F2345" s="293"/>
      <c r="G2345" s="18"/>
      <c r="H2345" s="45"/>
    </row>
    <row r="2346" spans="1:12" ht="25.5">
      <c r="A2346" s="12"/>
      <c r="B2346" s="13">
        <f>B2344+1</f>
        <v>36</v>
      </c>
      <c r="D2346" s="215" t="s">
        <v>665</v>
      </c>
      <c r="E2346" s="44" t="s">
        <v>3</v>
      </c>
      <c r="F2346" s="293">
        <v>1</v>
      </c>
      <c r="G2346" s="18"/>
      <c r="H2346" s="45">
        <f>F2346*G2346</f>
        <v>0</v>
      </c>
      <c r="I2346" s="320">
        <v>0</v>
      </c>
      <c r="J2346" s="231">
        <f>F2346+I2346</f>
        <v>1</v>
      </c>
      <c r="K2346" s="240">
        <f>G2346*J2346</f>
        <v>0</v>
      </c>
    </row>
    <row r="2347" spans="1:12">
      <c r="A2347" s="12"/>
      <c r="D2347" s="215"/>
      <c r="E2347" s="44"/>
      <c r="F2347" s="293"/>
      <c r="G2347" s="18"/>
      <c r="H2347" s="45"/>
    </row>
    <row r="2348" spans="1:12" ht="13.5" thickBot="1">
      <c r="A2348" s="12"/>
      <c r="D2348" s="56" t="s">
        <v>396</v>
      </c>
      <c r="E2348" s="57"/>
      <c r="F2348" s="295"/>
      <c r="G2348" s="130"/>
      <c r="H2348" s="151">
        <f>SUM(H2263:H2347)</f>
        <v>0</v>
      </c>
      <c r="I2348" s="324"/>
      <c r="J2348" s="234"/>
      <c r="K2348" s="227">
        <f>SUM(K2263:K2347)</f>
        <v>0</v>
      </c>
      <c r="L2348" s="71"/>
    </row>
    <row r="2349" spans="1:12" ht="15.75" thickTop="1">
      <c r="A2349"/>
      <c r="B2349" s="94"/>
      <c r="C2349" s="94"/>
      <c r="D2349" s="170"/>
      <c r="E2349" s="171"/>
      <c r="F2349" s="313"/>
      <c r="G2349" s="86"/>
      <c r="H2349" s="172"/>
    </row>
    <row r="2350" spans="1:12" ht="15">
      <c r="A2350" s="94" t="s">
        <v>468</v>
      </c>
      <c r="B2350" s="94"/>
      <c r="C2350" s="94"/>
      <c r="D2350" s="170" t="s">
        <v>458</v>
      </c>
      <c r="E2350" s="171"/>
      <c r="F2350" s="313"/>
      <c r="G2350" s="86"/>
      <c r="H2350" s="172"/>
    </row>
    <row r="2351" spans="1:12" ht="15">
      <c r="A2351" s="94"/>
      <c r="B2351" s="94"/>
      <c r="C2351" s="94"/>
      <c r="D2351" s="170"/>
      <c r="E2351" s="171"/>
      <c r="F2351" s="313"/>
      <c r="G2351" s="86"/>
      <c r="H2351" s="172"/>
    </row>
    <row r="2352" spans="1:12" ht="15">
      <c r="A2352" s="94"/>
      <c r="B2352" s="94">
        <v>1</v>
      </c>
      <c r="C2352" s="94"/>
      <c r="D2352" s="173" t="s">
        <v>459</v>
      </c>
      <c r="E2352" s="171"/>
      <c r="F2352" s="313"/>
      <c r="G2352" s="86"/>
      <c r="H2352" s="172"/>
    </row>
    <row r="2353" spans="1:11" ht="15">
      <c r="A2353" s="94"/>
      <c r="B2353" s="94"/>
      <c r="C2353" s="94"/>
      <c r="D2353" s="173"/>
      <c r="E2353" s="171"/>
      <c r="F2353" s="313"/>
      <c r="G2353" s="86"/>
      <c r="H2353" s="172"/>
    </row>
    <row r="2354" spans="1:11" ht="15">
      <c r="A2354" s="94"/>
      <c r="B2354" s="94">
        <f>+B2352+1</f>
        <v>2</v>
      </c>
      <c r="C2354" s="94"/>
      <c r="D2354" s="216" t="s">
        <v>460</v>
      </c>
      <c r="E2354" s="49" t="s">
        <v>3</v>
      </c>
      <c r="F2354" s="294">
        <v>1</v>
      </c>
      <c r="G2354" s="175"/>
      <c r="H2354" s="52">
        <f>F2354*G2354</f>
        <v>0</v>
      </c>
      <c r="I2354" s="320">
        <v>0</v>
      </c>
      <c r="J2354" s="231">
        <f>F2354+I2354</f>
        <v>1</v>
      </c>
      <c r="K2354" s="240">
        <f>G2354*J2354</f>
        <v>0</v>
      </c>
    </row>
    <row r="2355" spans="1:11" ht="15">
      <c r="A2355" s="94"/>
      <c r="B2355" s="94"/>
      <c r="C2355" s="94"/>
      <c r="D2355" s="53"/>
      <c r="E2355" s="49"/>
      <c r="F2355" s="313"/>
      <c r="G2355" s="175"/>
      <c r="H2355" s="172"/>
    </row>
    <row r="2356" spans="1:11" ht="15">
      <c r="A2356" s="94"/>
      <c r="B2356" s="94">
        <f>+B2354+1</f>
        <v>3</v>
      </c>
      <c r="C2356" s="94"/>
      <c r="D2356" s="216" t="s">
        <v>461</v>
      </c>
      <c r="E2356" s="49" t="s">
        <v>3</v>
      </c>
      <c r="F2356" s="294">
        <v>4</v>
      </c>
      <c r="G2356" s="175"/>
      <c r="H2356" s="52">
        <f>F2356*G2356</f>
        <v>0</v>
      </c>
      <c r="I2356" s="320">
        <v>0</v>
      </c>
      <c r="J2356" s="231">
        <f>F2356+I2356</f>
        <v>4</v>
      </c>
      <c r="K2356" s="240">
        <f>G2356*J2356</f>
        <v>0</v>
      </c>
    </row>
    <row r="2357" spans="1:11" ht="15">
      <c r="A2357" s="94"/>
      <c r="B2357" s="94"/>
      <c r="C2357" s="94"/>
      <c r="D2357" s="216"/>
      <c r="E2357" s="49"/>
      <c r="F2357" s="294"/>
      <c r="G2357" s="175"/>
      <c r="H2357" s="52"/>
    </row>
    <row r="2358" spans="1:11" ht="15">
      <c r="A2358" s="94"/>
      <c r="B2358" s="94">
        <f>+B2356+1</f>
        <v>4</v>
      </c>
      <c r="C2358" s="94"/>
      <c r="D2358" s="216" t="s">
        <v>462</v>
      </c>
      <c r="E2358" s="49" t="s">
        <v>3</v>
      </c>
      <c r="F2358" s="294">
        <v>4</v>
      </c>
      <c r="G2358" s="175"/>
      <c r="H2358" s="52">
        <f>F2358*G2358</f>
        <v>0</v>
      </c>
      <c r="I2358" s="320">
        <v>0</v>
      </c>
      <c r="J2358" s="231">
        <f>F2358+I2358</f>
        <v>4</v>
      </c>
      <c r="K2358" s="240">
        <f>G2358*J2358</f>
        <v>0</v>
      </c>
    </row>
    <row r="2359" spans="1:11" ht="15">
      <c r="A2359"/>
      <c r="B2359" s="94"/>
      <c r="C2359" s="94"/>
      <c r="D2359" s="53"/>
      <c r="E2359" s="49"/>
      <c r="F2359" s="294"/>
      <c r="G2359" s="175"/>
      <c r="H2359" s="52"/>
    </row>
    <row r="2360" spans="1:11" ht="15">
      <c r="A2360"/>
      <c r="B2360" s="94">
        <f>+B2358+1</f>
        <v>5</v>
      </c>
      <c r="C2360" s="94"/>
      <c r="D2360" s="89" t="s">
        <v>463</v>
      </c>
      <c r="E2360" s="49" t="s">
        <v>3</v>
      </c>
      <c r="F2360" s="294">
        <v>5</v>
      </c>
      <c r="G2360" s="175"/>
      <c r="H2360" s="52">
        <f>F2360*G2360</f>
        <v>0</v>
      </c>
      <c r="I2360" s="320">
        <v>0</v>
      </c>
      <c r="J2360" s="231">
        <f>F2360+I2360</f>
        <v>5</v>
      </c>
      <c r="K2360" s="240">
        <f>G2360*J2360</f>
        <v>0</v>
      </c>
    </row>
    <row r="2361" spans="1:11" ht="15">
      <c r="A2361"/>
      <c r="B2361" s="94"/>
      <c r="C2361" s="94"/>
      <c r="D2361" s="89"/>
      <c r="E2361" s="49"/>
      <c r="F2361" s="294"/>
      <c r="G2361" s="175"/>
      <c r="H2361" s="52"/>
    </row>
    <row r="2362" spans="1:11" ht="15">
      <c r="A2362"/>
      <c r="B2362" s="94">
        <f>+B2360+1</f>
        <v>6</v>
      </c>
      <c r="C2362" s="94"/>
      <c r="D2362" s="89" t="s">
        <v>464</v>
      </c>
      <c r="E2362" s="49" t="s">
        <v>3</v>
      </c>
      <c r="F2362" s="294">
        <v>1</v>
      </c>
      <c r="G2362" s="175"/>
      <c r="H2362" s="52">
        <f>F2362*G2362</f>
        <v>0</v>
      </c>
      <c r="I2362" s="320">
        <v>0</v>
      </c>
      <c r="J2362" s="231">
        <f>F2362+I2362</f>
        <v>1</v>
      </c>
      <c r="K2362" s="240">
        <f>G2362*J2362</f>
        <v>0</v>
      </c>
    </row>
    <row r="2363" spans="1:11" ht="15">
      <c r="A2363"/>
      <c r="B2363" s="94"/>
      <c r="C2363" s="94"/>
      <c r="D2363" s="89"/>
      <c r="E2363" s="49"/>
      <c r="F2363" s="294"/>
      <c r="G2363" s="175"/>
      <c r="H2363" s="52"/>
    </row>
    <row r="2364" spans="1:11" ht="15">
      <c r="A2364"/>
      <c r="B2364" s="94">
        <f>+B2362+1</f>
        <v>7</v>
      </c>
      <c r="C2364" s="94"/>
      <c r="D2364" s="84" t="s">
        <v>21</v>
      </c>
      <c r="E2364" s="85" t="s">
        <v>20</v>
      </c>
      <c r="F2364" s="300">
        <v>10</v>
      </c>
      <c r="G2364" s="86"/>
      <c r="H2364" s="52">
        <f>F2364*G2364</f>
        <v>0</v>
      </c>
      <c r="I2364" s="320">
        <v>0</v>
      </c>
      <c r="J2364" s="231">
        <f>F2364+I2364</f>
        <v>10</v>
      </c>
      <c r="K2364" s="240">
        <f>G2364*J2364</f>
        <v>0</v>
      </c>
    </row>
    <row r="2365" spans="1:11" ht="15">
      <c r="A2365"/>
      <c r="B2365" s="94"/>
      <c r="C2365" s="94"/>
      <c r="D2365" s="84"/>
      <c r="E2365" s="85"/>
      <c r="F2365" s="300"/>
      <c r="G2365" s="86"/>
      <c r="H2365" s="52"/>
    </row>
    <row r="2366" spans="1:11" ht="15">
      <c r="A2366"/>
      <c r="B2366" s="94">
        <f>+B2364+1</f>
        <v>8</v>
      </c>
      <c r="C2366" s="94"/>
      <c r="D2366" s="84" t="s">
        <v>465</v>
      </c>
      <c r="E2366" s="85" t="s">
        <v>20</v>
      </c>
      <c r="F2366" s="300">
        <v>50</v>
      </c>
      <c r="G2366" s="86"/>
      <c r="H2366" s="52">
        <f>F2366*G2366</f>
        <v>0</v>
      </c>
      <c r="I2366" s="320">
        <v>0</v>
      </c>
      <c r="J2366" s="231">
        <f>F2366+I2366</f>
        <v>50</v>
      </c>
      <c r="K2366" s="240">
        <f>G2366*J2366</f>
        <v>0</v>
      </c>
    </row>
    <row r="2367" spans="1:11" ht="15">
      <c r="A2367"/>
      <c r="B2367" s="94"/>
      <c r="C2367" s="94"/>
      <c r="D2367" s="84"/>
      <c r="E2367" s="85"/>
      <c r="F2367" s="300"/>
      <c r="G2367" s="86"/>
      <c r="H2367" s="52"/>
    </row>
    <row r="2368" spans="1:11" ht="15">
      <c r="A2368"/>
      <c r="B2368" s="94">
        <f>+B2366+1</f>
        <v>9</v>
      </c>
      <c r="C2368" s="94"/>
      <c r="D2368" s="89" t="s">
        <v>54</v>
      </c>
      <c r="E2368" s="49" t="s">
        <v>20</v>
      </c>
      <c r="F2368" s="294">
        <v>40</v>
      </c>
      <c r="G2368" s="175"/>
      <c r="H2368" s="52">
        <f>F2368*G2368</f>
        <v>0</v>
      </c>
      <c r="I2368" s="320">
        <v>0</v>
      </c>
      <c r="J2368" s="231">
        <f>F2368+I2368</f>
        <v>40</v>
      </c>
      <c r="K2368" s="240">
        <f>G2368*J2368</f>
        <v>0</v>
      </c>
    </row>
    <row r="2369" spans="1:12" ht="15">
      <c r="A2369"/>
      <c r="B2369"/>
      <c r="C2369" s="94"/>
      <c r="D2369" s="89"/>
      <c r="E2369" s="49"/>
      <c r="F2369" s="294"/>
      <c r="G2369" s="175"/>
      <c r="H2369" s="52"/>
    </row>
    <row r="2370" spans="1:12" ht="26.25">
      <c r="A2370"/>
      <c r="B2370" s="94">
        <f>+B2368+1</f>
        <v>10</v>
      </c>
      <c r="C2370" s="94"/>
      <c r="D2370" s="53" t="s">
        <v>466</v>
      </c>
      <c r="E2370" s="85" t="s">
        <v>7</v>
      </c>
      <c r="F2370" s="300">
        <v>1</v>
      </c>
      <c r="G2370" s="217"/>
      <c r="H2370" s="52">
        <f>F2370*G2370</f>
        <v>0</v>
      </c>
      <c r="I2370" s="320">
        <v>0</v>
      </c>
      <c r="J2370" s="231">
        <f>F2370+I2370</f>
        <v>1</v>
      </c>
      <c r="K2370" s="240">
        <f>G2370*J2370</f>
        <v>0</v>
      </c>
    </row>
    <row r="2371" spans="1:12" ht="15">
      <c r="A2371"/>
      <c r="B2371" s="94"/>
      <c r="C2371" s="94"/>
      <c r="D2371" s="218"/>
      <c r="E2371" s="85"/>
      <c r="F2371" s="300"/>
      <c r="G2371" s="217"/>
      <c r="H2371" s="174"/>
    </row>
    <row r="2372" spans="1:12" ht="15.75" thickBot="1">
      <c r="A2372"/>
      <c r="B2372" s="94"/>
      <c r="C2372" s="94"/>
      <c r="D2372" s="176" t="s">
        <v>467</v>
      </c>
      <c r="E2372" s="177"/>
      <c r="F2372" s="314"/>
      <c r="G2372" s="178"/>
      <c r="H2372" s="179">
        <f>SUM(H2352:H2370)</f>
        <v>0</v>
      </c>
      <c r="I2372" s="324"/>
      <c r="J2372" s="235"/>
      <c r="K2372" s="228">
        <f>SUM(K2352:K2370)</f>
        <v>0</v>
      </c>
      <c r="L2372" s="71"/>
    </row>
    <row r="2373" spans="1:12" ht="15.75" thickTop="1">
      <c r="A2373"/>
      <c r="B2373" s="94"/>
      <c r="C2373" s="94"/>
      <c r="D2373" s="219"/>
      <c r="E2373" s="220"/>
      <c r="F2373" s="315"/>
      <c r="G2373" s="221"/>
      <c r="H2373" s="204"/>
    </row>
    <row r="2374" spans="1:12">
      <c r="A2374" s="13" t="s">
        <v>469</v>
      </c>
      <c r="D2374" s="75" t="s">
        <v>1158</v>
      </c>
      <c r="E2374" s="76"/>
      <c r="F2374" s="165"/>
      <c r="G2374" s="77"/>
      <c r="H2374" s="78"/>
    </row>
    <row r="2375" spans="1:12">
      <c r="D2375" s="75"/>
      <c r="E2375" s="76"/>
      <c r="F2375" s="165"/>
      <c r="G2375" s="77"/>
      <c r="H2375" s="78"/>
    </row>
    <row r="2376" spans="1:12" ht="76.5">
      <c r="D2376" s="152" t="s">
        <v>1159</v>
      </c>
      <c r="E2376" s="76"/>
      <c r="F2376" s="165"/>
      <c r="G2376" s="77"/>
      <c r="H2376" s="78"/>
    </row>
    <row r="2377" spans="1:12" ht="51">
      <c r="D2377" s="152" t="s">
        <v>1160</v>
      </c>
      <c r="E2377" s="76"/>
      <c r="F2377" s="165"/>
      <c r="G2377" s="77"/>
      <c r="H2377" s="78"/>
    </row>
    <row r="2378" spans="1:12">
      <c r="D2378" s="152"/>
      <c r="E2378" s="76"/>
      <c r="F2378" s="165"/>
      <c r="G2378" s="77"/>
      <c r="H2378" s="78"/>
    </row>
    <row r="2379" spans="1:12" ht="38.25">
      <c r="A2379" s="12"/>
      <c r="B2379" s="13">
        <f>+B2376+1</f>
        <v>1</v>
      </c>
      <c r="D2379" s="81" t="s">
        <v>1161</v>
      </c>
      <c r="E2379" s="85" t="s">
        <v>7</v>
      </c>
      <c r="F2379" s="300">
        <v>1</v>
      </c>
      <c r="G2379" s="217"/>
      <c r="H2379" s="52"/>
      <c r="I2379" s="320"/>
      <c r="K2379" s="241"/>
    </row>
    <row r="2380" spans="1:12">
      <c r="A2380" s="12"/>
      <c r="D2380" s="81"/>
      <c r="E2380" s="85"/>
      <c r="F2380" s="300"/>
      <c r="G2380" s="217"/>
      <c r="H2380" s="52"/>
    </row>
    <row r="2381" spans="1:12">
      <c r="A2381" s="12"/>
      <c r="D2381" s="222" t="s">
        <v>1171</v>
      </c>
      <c r="E2381" s="85"/>
      <c r="F2381" s="300"/>
      <c r="G2381" s="217"/>
      <c r="H2381" s="52"/>
    </row>
    <row r="2382" spans="1:12" ht="38.25">
      <c r="A2382" s="47"/>
      <c r="B2382" s="47"/>
      <c r="C2382" s="47" t="s">
        <v>17</v>
      </c>
      <c r="D2382" s="106" t="s">
        <v>1180</v>
      </c>
      <c r="E2382" s="85" t="s">
        <v>7</v>
      </c>
      <c r="F2382" s="300">
        <v>1</v>
      </c>
      <c r="G2382" s="86"/>
      <c r="H2382" s="52">
        <f>F2382*G2382</f>
        <v>0</v>
      </c>
      <c r="I2382" s="320">
        <v>0</v>
      </c>
      <c r="J2382" s="231">
        <f>F2382+I2382</f>
        <v>1</v>
      </c>
      <c r="K2382" s="240">
        <f>G2382*J2382</f>
        <v>0</v>
      </c>
    </row>
    <row r="2383" spans="1:12">
      <c r="A2383" s="47"/>
      <c r="B2383" s="47"/>
      <c r="C2383" s="47"/>
      <c r="D2383" s="53"/>
      <c r="E2383" s="85"/>
      <c r="F2383" s="300"/>
      <c r="G2383" s="86"/>
      <c r="H2383" s="52"/>
    </row>
    <row r="2384" spans="1:12">
      <c r="A2384" s="47"/>
      <c r="B2384" s="47"/>
      <c r="C2384" s="47" t="s">
        <v>18</v>
      </c>
      <c r="D2384" s="53" t="s">
        <v>1164</v>
      </c>
      <c r="E2384" s="85" t="s">
        <v>4</v>
      </c>
      <c r="F2384" s="300">
        <v>52.8</v>
      </c>
      <c r="G2384" s="86"/>
      <c r="H2384" s="52">
        <f>F2384*G2384</f>
        <v>0</v>
      </c>
      <c r="I2384" s="320">
        <v>0</v>
      </c>
      <c r="J2384" s="231">
        <f>F2384+I2384</f>
        <v>52.8</v>
      </c>
      <c r="K2384" s="240">
        <f>G2384*J2384</f>
        <v>0</v>
      </c>
    </row>
    <row r="2385" spans="1:12">
      <c r="A2385" s="47"/>
      <c r="B2385" s="47"/>
      <c r="C2385" s="47"/>
      <c r="D2385" s="53"/>
      <c r="E2385" s="85"/>
      <c r="F2385" s="300"/>
      <c r="G2385" s="86"/>
      <c r="H2385" s="52"/>
    </row>
    <row r="2386" spans="1:12">
      <c r="A2386" s="47"/>
      <c r="B2386" s="47"/>
      <c r="C2386" s="47" t="s">
        <v>58</v>
      </c>
      <c r="D2386" s="53" t="s">
        <v>1165</v>
      </c>
      <c r="E2386" s="85" t="s">
        <v>4</v>
      </c>
      <c r="F2386" s="300">
        <v>13.2</v>
      </c>
      <c r="G2386" s="86"/>
      <c r="H2386" s="52">
        <f>F2386*G2386</f>
        <v>0</v>
      </c>
      <c r="I2386" s="320">
        <v>0</v>
      </c>
      <c r="J2386" s="231">
        <f>F2386+I2386</f>
        <v>13.2</v>
      </c>
      <c r="K2386" s="240">
        <f>G2386*J2386</f>
        <v>0</v>
      </c>
    </row>
    <row r="2387" spans="1:12">
      <c r="A2387" s="47"/>
      <c r="B2387" s="47"/>
      <c r="C2387" s="47"/>
      <c r="D2387" s="53"/>
      <c r="E2387" s="85"/>
      <c r="F2387" s="300"/>
      <c r="G2387" s="86"/>
      <c r="H2387" s="52"/>
    </row>
    <row r="2388" spans="1:12" ht="25.5">
      <c r="A2388" s="47"/>
      <c r="B2388" s="47"/>
      <c r="C2388" s="47" t="s">
        <v>59</v>
      </c>
      <c r="D2388" s="53" t="s">
        <v>1168</v>
      </c>
      <c r="E2388" s="85" t="s">
        <v>20</v>
      </c>
      <c r="F2388" s="300">
        <v>220</v>
      </c>
      <c r="G2388" s="86"/>
      <c r="H2388" s="52">
        <f>F2388*G2388</f>
        <v>0</v>
      </c>
      <c r="I2388" s="320">
        <v>0</v>
      </c>
      <c r="J2388" s="231">
        <f>F2388+I2388</f>
        <v>220</v>
      </c>
      <c r="K2388" s="240">
        <f>G2388*J2388</f>
        <v>0</v>
      </c>
    </row>
    <row r="2389" spans="1:12">
      <c r="A2389" s="47"/>
      <c r="B2389" s="47"/>
      <c r="C2389" s="47"/>
      <c r="D2389" s="106"/>
      <c r="E2389" s="85"/>
      <c r="F2389" s="300"/>
      <c r="G2389" s="86"/>
      <c r="H2389" s="52"/>
    </row>
    <row r="2390" spans="1:12" ht="51">
      <c r="A2390" s="47"/>
      <c r="B2390" s="47"/>
      <c r="C2390" s="47" t="s">
        <v>64</v>
      </c>
      <c r="D2390" s="164" t="s">
        <v>641</v>
      </c>
      <c r="E2390" s="82" t="s">
        <v>3</v>
      </c>
      <c r="F2390" s="296">
        <v>4</v>
      </c>
      <c r="G2390" s="86"/>
      <c r="H2390" s="52">
        <f>F2390*G2390</f>
        <v>0</v>
      </c>
      <c r="I2390" s="320">
        <v>0</v>
      </c>
      <c r="J2390" s="231">
        <f>F2390+I2390</f>
        <v>4</v>
      </c>
      <c r="K2390" s="240">
        <f>G2390*J2390</f>
        <v>0</v>
      </c>
    </row>
    <row r="2391" spans="1:12" customFormat="1" ht="15">
      <c r="A2391" s="47"/>
      <c r="B2391" s="47"/>
      <c r="C2391" s="47"/>
      <c r="D2391" s="111"/>
      <c r="E2391" s="85"/>
      <c r="F2391" s="300"/>
      <c r="G2391" s="86"/>
      <c r="H2391" s="52"/>
      <c r="I2391" s="321"/>
      <c r="J2391" s="231"/>
      <c r="K2391" s="242"/>
      <c r="L2391" s="19"/>
    </row>
    <row r="2392" spans="1:12" customFormat="1" ht="15">
      <c r="A2392" s="47"/>
      <c r="B2392" s="47"/>
      <c r="C2392" s="47" t="s">
        <v>65</v>
      </c>
      <c r="D2392" s="106" t="s">
        <v>139</v>
      </c>
      <c r="E2392" s="85" t="s">
        <v>20</v>
      </c>
      <c r="F2392" s="300">
        <v>110</v>
      </c>
      <c r="G2392" s="86"/>
      <c r="H2392" s="52">
        <f>F2392*G2392</f>
        <v>0</v>
      </c>
      <c r="I2392" s="320">
        <v>0</v>
      </c>
      <c r="J2392" s="231">
        <f>F2392+I2392</f>
        <v>110</v>
      </c>
      <c r="K2392" s="240">
        <f>G2392*J2392</f>
        <v>0</v>
      </c>
      <c r="L2392" s="19"/>
    </row>
    <row r="2393" spans="1:12" customFormat="1" ht="15">
      <c r="A2393" s="47"/>
      <c r="B2393" s="47"/>
      <c r="C2393" s="47"/>
      <c r="F2393" s="247"/>
      <c r="G2393" s="123"/>
      <c r="H2393" s="247"/>
      <c r="I2393" s="321"/>
      <c r="J2393" s="231"/>
      <c r="K2393" s="242"/>
      <c r="L2393" s="19"/>
    </row>
    <row r="2394" spans="1:12" customFormat="1" ht="25.5">
      <c r="A2394" s="47"/>
      <c r="B2394" s="47"/>
      <c r="C2394" s="47" t="s">
        <v>66</v>
      </c>
      <c r="D2394" s="106" t="s">
        <v>1166</v>
      </c>
      <c r="E2394" s="85" t="s">
        <v>4</v>
      </c>
      <c r="F2394" s="300">
        <v>39.6</v>
      </c>
      <c r="G2394" s="86"/>
      <c r="H2394" s="52">
        <f>F2394*G2394</f>
        <v>0</v>
      </c>
      <c r="I2394" s="320">
        <v>0</v>
      </c>
      <c r="J2394" s="231">
        <f>F2394+I2394</f>
        <v>39.6</v>
      </c>
      <c r="K2394" s="240">
        <f>G2394*J2394</f>
        <v>0</v>
      </c>
      <c r="L2394" s="19"/>
    </row>
    <row r="2395" spans="1:12" customFormat="1" ht="15">
      <c r="A2395" s="47"/>
      <c r="B2395" s="47"/>
      <c r="C2395" s="47"/>
      <c r="D2395" s="106"/>
      <c r="E2395" s="85"/>
      <c r="F2395" s="300"/>
      <c r="G2395" s="86"/>
      <c r="H2395" s="52"/>
      <c r="I2395" s="321"/>
      <c r="J2395" s="231"/>
      <c r="K2395" s="242"/>
      <c r="L2395" s="19"/>
    </row>
    <row r="2396" spans="1:12" customFormat="1" ht="15">
      <c r="A2396" s="47"/>
      <c r="B2396" s="47"/>
      <c r="C2396" s="47" t="s">
        <v>67</v>
      </c>
      <c r="D2396" s="106" t="s">
        <v>1170</v>
      </c>
      <c r="E2396" s="85" t="s">
        <v>7</v>
      </c>
      <c r="F2396" s="300">
        <v>1</v>
      </c>
      <c r="G2396" s="86"/>
      <c r="H2396" s="52">
        <f>F2396*G2396</f>
        <v>0</v>
      </c>
      <c r="I2396" s="320">
        <v>0</v>
      </c>
      <c r="J2396" s="231">
        <f>F2396+I2396</f>
        <v>1</v>
      </c>
      <c r="K2396" s="240">
        <f>G2396*J2396</f>
        <v>0</v>
      </c>
      <c r="L2396" s="19"/>
    </row>
    <row r="2397" spans="1:12" customFormat="1" ht="15">
      <c r="A2397" s="47"/>
      <c r="B2397" s="47"/>
      <c r="C2397" s="47"/>
      <c r="D2397" s="107"/>
      <c r="E2397" s="85"/>
      <c r="F2397" s="300"/>
      <c r="G2397" s="86"/>
      <c r="H2397" s="174"/>
      <c r="I2397" s="321"/>
      <c r="J2397" s="231"/>
      <c r="K2397" s="242"/>
      <c r="L2397" s="19"/>
    </row>
    <row r="2398" spans="1:12" customFormat="1" ht="15">
      <c r="A2398" s="47"/>
      <c r="B2398" s="47"/>
      <c r="C2398" s="47" t="s">
        <v>68</v>
      </c>
      <c r="D2398" s="106" t="s">
        <v>1167</v>
      </c>
      <c r="E2398" s="85" t="s">
        <v>7</v>
      </c>
      <c r="F2398" s="300">
        <v>1</v>
      </c>
      <c r="G2398" s="86"/>
      <c r="H2398" s="52">
        <f>F2398*G2398</f>
        <v>0</v>
      </c>
      <c r="I2398" s="320">
        <v>0</v>
      </c>
      <c r="J2398" s="231">
        <f>F2398+I2398</f>
        <v>1</v>
      </c>
      <c r="K2398" s="240">
        <f>G2398*J2398</f>
        <v>0</v>
      </c>
      <c r="L2398" s="19"/>
    </row>
    <row r="2399" spans="1:12" customFormat="1" ht="15">
      <c r="A2399" s="47"/>
      <c r="B2399" s="47"/>
      <c r="C2399" s="47"/>
      <c r="D2399" s="107"/>
      <c r="E2399" s="85"/>
      <c r="F2399" s="300"/>
      <c r="G2399" s="86"/>
      <c r="H2399" s="174"/>
      <c r="I2399" s="321"/>
      <c r="J2399" s="231"/>
      <c r="K2399" s="242"/>
      <c r="L2399" s="19"/>
    </row>
    <row r="2400" spans="1:12" customFormat="1" ht="25.5">
      <c r="A2400" s="47"/>
      <c r="B2400" s="47"/>
      <c r="C2400" s="47" t="s">
        <v>69</v>
      </c>
      <c r="D2400" s="106" t="s">
        <v>1169</v>
      </c>
      <c r="E2400" s="85" t="s">
        <v>7</v>
      </c>
      <c r="F2400" s="300">
        <v>1</v>
      </c>
      <c r="G2400" s="86"/>
      <c r="H2400" s="52">
        <f>F2400*G2400</f>
        <v>0</v>
      </c>
      <c r="I2400" s="320">
        <v>0</v>
      </c>
      <c r="J2400" s="231">
        <f>F2400+I2400</f>
        <v>1</v>
      </c>
      <c r="K2400" s="240">
        <f>G2400*J2400</f>
        <v>0</v>
      </c>
      <c r="L2400" s="19"/>
    </row>
    <row r="2401" spans="1:12" customFormat="1" ht="15">
      <c r="A2401" s="47"/>
      <c r="B2401" s="47"/>
      <c r="C2401" s="47"/>
      <c r="D2401" s="106"/>
      <c r="E2401" s="85"/>
      <c r="F2401" s="300"/>
      <c r="G2401" s="86"/>
      <c r="H2401" s="52"/>
      <c r="I2401" s="321"/>
      <c r="J2401" s="231"/>
      <c r="K2401" s="242"/>
      <c r="L2401" s="19"/>
    </row>
    <row r="2402" spans="1:12" customFormat="1" ht="15">
      <c r="A2402" s="47"/>
      <c r="B2402" s="47"/>
      <c r="C2402" s="13"/>
      <c r="D2402" s="222" t="s">
        <v>1172</v>
      </c>
      <c r="E2402" s="85"/>
      <c r="F2402" s="300"/>
      <c r="G2402" s="217"/>
      <c r="H2402" s="52"/>
      <c r="I2402" s="321"/>
      <c r="J2402" s="231"/>
      <c r="K2402" s="242"/>
      <c r="L2402" s="19"/>
    </row>
    <row r="2403" spans="1:12" customFormat="1" ht="15">
      <c r="A2403" s="47"/>
      <c r="B2403" s="47"/>
      <c r="C2403" s="47" t="s">
        <v>17</v>
      </c>
      <c r="D2403" s="106" t="s">
        <v>1173</v>
      </c>
      <c r="E2403" s="85" t="s">
        <v>20</v>
      </c>
      <c r="F2403" s="300">
        <v>220</v>
      </c>
      <c r="G2403" s="86"/>
      <c r="H2403" s="52">
        <f>F2403*G2403</f>
        <v>0</v>
      </c>
      <c r="I2403" s="320">
        <v>0</v>
      </c>
      <c r="J2403" s="231">
        <f>F2403+I2403</f>
        <v>220</v>
      </c>
      <c r="K2403" s="240">
        <f>G2403*J2403</f>
        <v>0</v>
      </c>
      <c r="L2403" s="19"/>
    </row>
    <row r="2404" spans="1:12" customFormat="1" ht="15">
      <c r="A2404" s="47"/>
      <c r="B2404" s="47"/>
      <c r="C2404" s="47"/>
      <c r="D2404" s="106"/>
      <c r="E2404" s="85"/>
      <c r="F2404" s="300"/>
      <c r="G2404" s="86"/>
      <c r="H2404" s="52"/>
      <c r="I2404" s="321"/>
      <c r="J2404" s="231"/>
      <c r="K2404" s="242"/>
      <c r="L2404" s="19"/>
    </row>
    <row r="2405" spans="1:12" customFormat="1" ht="15">
      <c r="A2405" s="47"/>
      <c r="B2405" s="47"/>
      <c r="C2405" s="47" t="s">
        <v>18</v>
      </c>
      <c r="D2405" s="106" t="s">
        <v>1174</v>
      </c>
      <c r="E2405" s="85" t="s">
        <v>20</v>
      </c>
      <c r="F2405" s="300">
        <v>220</v>
      </c>
      <c r="G2405" s="86"/>
      <c r="H2405" s="52">
        <f>F2405*G2405</f>
        <v>0</v>
      </c>
      <c r="I2405" s="320">
        <v>0</v>
      </c>
      <c r="J2405" s="231">
        <f>F2405+I2405</f>
        <v>220</v>
      </c>
      <c r="K2405" s="240">
        <f>G2405*J2405</f>
        <v>0</v>
      </c>
      <c r="L2405" s="19"/>
    </row>
    <row r="2406" spans="1:12" customFormat="1" ht="15">
      <c r="A2406" s="47"/>
      <c r="B2406" s="47"/>
      <c r="C2406" s="47"/>
      <c r="D2406" s="106"/>
      <c r="E2406" s="85"/>
      <c r="F2406" s="300"/>
      <c r="G2406" s="86"/>
      <c r="H2406" s="52"/>
      <c r="I2406" s="321"/>
      <c r="J2406" s="231"/>
      <c r="K2406" s="242"/>
      <c r="L2406" s="19"/>
    </row>
    <row r="2407" spans="1:12" customFormat="1" ht="15">
      <c r="A2407" s="47"/>
      <c r="B2407" s="47"/>
      <c r="C2407" s="47" t="s">
        <v>58</v>
      </c>
      <c r="D2407" s="106" t="s">
        <v>1175</v>
      </c>
      <c r="E2407" s="85" t="s">
        <v>7</v>
      </c>
      <c r="F2407" s="300">
        <v>2</v>
      </c>
      <c r="G2407" s="86"/>
      <c r="H2407" s="52">
        <f>F2407*G2407</f>
        <v>0</v>
      </c>
      <c r="I2407" s="320">
        <v>0</v>
      </c>
      <c r="J2407" s="231">
        <f>F2407+I2407</f>
        <v>2</v>
      </c>
      <c r="K2407" s="240">
        <f>G2407*J2407</f>
        <v>0</v>
      </c>
      <c r="L2407" s="19"/>
    </row>
    <row r="2408" spans="1:12" customFormat="1" ht="16.149999999999999" customHeight="1">
      <c r="A2408" s="47"/>
      <c r="B2408" s="47"/>
      <c r="C2408" s="47"/>
      <c r="D2408" s="106"/>
      <c r="E2408" s="85"/>
      <c r="F2408" s="300"/>
      <c r="G2408" s="86"/>
      <c r="H2408" s="52"/>
      <c r="I2408" s="321"/>
      <c r="J2408" s="231"/>
      <c r="K2408" s="242"/>
      <c r="L2408" s="19"/>
    </row>
    <row r="2409" spans="1:12" customFormat="1" ht="16.149999999999999" customHeight="1">
      <c r="A2409" s="47"/>
      <c r="B2409" s="47"/>
      <c r="C2409" s="47" t="s">
        <v>59</v>
      </c>
      <c r="D2409" s="106" t="s">
        <v>1176</v>
      </c>
      <c r="E2409" s="85" t="s">
        <v>7</v>
      </c>
      <c r="F2409" s="300">
        <v>2</v>
      </c>
      <c r="G2409" s="86"/>
      <c r="H2409" s="52">
        <f>F2409*G2409</f>
        <v>0</v>
      </c>
      <c r="I2409" s="320">
        <v>0</v>
      </c>
      <c r="J2409" s="231">
        <f>F2409+I2409</f>
        <v>2</v>
      </c>
      <c r="K2409" s="240">
        <f>G2409*J2409</f>
        <v>0</v>
      </c>
      <c r="L2409" s="19"/>
    </row>
    <row r="2410" spans="1:12" customFormat="1" ht="16.149999999999999" customHeight="1">
      <c r="A2410" s="47"/>
      <c r="B2410" s="47"/>
      <c r="C2410" s="47"/>
      <c r="D2410" s="106"/>
      <c r="E2410" s="85"/>
      <c r="F2410" s="300"/>
      <c r="G2410" s="86"/>
      <c r="H2410" s="52"/>
      <c r="I2410" s="321"/>
      <c r="J2410" s="231"/>
      <c r="K2410" s="242"/>
      <c r="L2410" s="19"/>
    </row>
    <row r="2411" spans="1:12" customFormat="1" ht="16.149999999999999" customHeight="1" thickBot="1">
      <c r="A2411" s="94"/>
      <c r="B2411" s="94"/>
      <c r="C2411" s="94"/>
      <c r="D2411" s="176" t="s">
        <v>32</v>
      </c>
      <c r="E2411" s="177"/>
      <c r="F2411" s="314"/>
      <c r="G2411" s="248">
        <f>SUM(H2382:H2409)</f>
        <v>0</v>
      </c>
      <c r="H2411" s="476"/>
      <c r="I2411" s="236"/>
      <c r="J2411" s="230">
        <f>SUM(K2382:K2409)</f>
        <v>0</v>
      </c>
      <c r="K2411" s="238"/>
      <c r="L2411" s="19"/>
    </row>
    <row r="2412" spans="1:12" customFormat="1" ht="16.149999999999999" customHeight="1" thickTop="1">
      <c r="A2412" s="12"/>
      <c r="B2412" s="13"/>
      <c r="C2412" s="13"/>
      <c r="D2412" s="153"/>
      <c r="E2412" s="82"/>
      <c r="F2412" s="296"/>
      <c r="G2412" s="77"/>
      <c r="H2412" s="45"/>
      <c r="I2412" s="321"/>
      <c r="J2412" s="231"/>
      <c r="K2412" s="242"/>
      <c r="L2412" s="19"/>
    </row>
    <row r="2413" spans="1:12" customFormat="1" ht="16.149999999999999" customHeight="1" thickBot="1">
      <c r="A2413" s="12"/>
      <c r="B2413" s="13"/>
      <c r="C2413" s="13"/>
      <c r="D2413" s="56" t="s">
        <v>1162</v>
      </c>
      <c r="E2413" s="57"/>
      <c r="F2413" s="295"/>
      <c r="G2413" s="130"/>
      <c r="H2413" s="151">
        <f>G2411</f>
        <v>0</v>
      </c>
      <c r="I2413" s="324"/>
      <c r="J2413" s="234"/>
      <c r="K2413" s="227">
        <f>J2411</f>
        <v>0</v>
      </c>
      <c r="L2413" s="71"/>
    </row>
    <row r="2414" spans="1:12" customFormat="1" ht="16.149999999999999" customHeight="1" thickTop="1">
      <c r="A2414" s="12"/>
      <c r="B2414" s="13"/>
      <c r="C2414" s="13"/>
      <c r="D2414" s="25"/>
      <c r="E2414" s="140"/>
      <c r="F2414" s="288"/>
      <c r="G2414" s="141"/>
      <c r="H2414" s="78"/>
      <c r="I2414" s="321"/>
      <c r="J2414" s="231"/>
      <c r="K2414" s="242"/>
      <c r="L2414" s="19"/>
    </row>
    <row r="2415" spans="1:12" customFormat="1" ht="16.149999999999999" customHeight="1">
      <c r="A2415" s="341"/>
      <c r="B2415" s="341"/>
      <c r="C2415" s="341"/>
      <c r="D2415" s="342" t="s">
        <v>1191</v>
      </c>
      <c r="E2415" s="343"/>
      <c r="F2415" s="343"/>
      <c r="G2415" s="344"/>
      <c r="H2415" s="345"/>
      <c r="I2415" s="346"/>
      <c r="J2415" s="347"/>
      <c r="K2415" s="348"/>
      <c r="L2415" s="19"/>
    </row>
    <row r="2416" spans="1:12" customFormat="1" ht="16.149999999999999" customHeight="1">
      <c r="C2416" t="s">
        <v>1192</v>
      </c>
      <c r="D2416" t="s">
        <v>16</v>
      </c>
      <c r="F2416" s="247"/>
      <c r="I2416" s="321"/>
      <c r="J2416" s="231"/>
      <c r="K2416" s="242"/>
      <c r="L2416" s="19"/>
    </row>
    <row r="2417" spans="1:12" customFormat="1" ht="51">
      <c r="A2417" s="283"/>
      <c r="B2417" s="283">
        <f>B2412+1</f>
        <v>1</v>
      </c>
      <c r="C2417" s="283"/>
      <c r="D2417" s="351" t="s">
        <v>1193</v>
      </c>
      <c r="E2417" s="270" t="s">
        <v>3</v>
      </c>
      <c r="F2417" s="292">
        <v>0</v>
      </c>
      <c r="G2417" s="271"/>
      <c r="H2417" s="268">
        <f>F2417*G2417</f>
        <v>0</v>
      </c>
      <c r="I2417" s="320">
        <v>10</v>
      </c>
      <c r="J2417" s="231">
        <f>F2417+I2417</f>
        <v>10</v>
      </c>
      <c r="K2417" s="240">
        <f>G2417*J2417</f>
        <v>0</v>
      </c>
      <c r="L2417" s="349"/>
    </row>
    <row r="2418" spans="1:12" customFormat="1" ht="15">
      <c r="A2418" s="29"/>
      <c r="B2418" s="29"/>
      <c r="C2418" s="29"/>
      <c r="D2418" s="451"/>
      <c r="E2418" s="44"/>
      <c r="F2418" s="293"/>
      <c r="G2418" s="18"/>
      <c r="H2418" s="45"/>
      <c r="I2418" s="320"/>
      <c r="J2418" s="231"/>
      <c r="K2418" s="240"/>
      <c r="L2418" s="349"/>
    </row>
    <row r="2419" spans="1:12" customFormat="1" ht="16.149999999999999" customHeight="1">
      <c r="A2419" s="13"/>
      <c r="B2419" s="13"/>
      <c r="C2419" s="13" t="s">
        <v>155</v>
      </c>
      <c r="D2419" s="75" t="s">
        <v>137</v>
      </c>
      <c r="F2419" s="247"/>
      <c r="I2419" s="321"/>
      <c r="J2419" s="231"/>
      <c r="K2419" s="242"/>
      <c r="L2419" s="19"/>
    </row>
    <row r="2420" spans="1:12">
      <c r="A2420" s="280"/>
      <c r="B2420" s="437"/>
      <c r="C2420" s="437"/>
      <c r="D2420" s="378" t="s">
        <v>176</v>
      </c>
      <c r="E2420" s="266"/>
      <c r="F2420" s="308"/>
      <c r="G2420" s="267"/>
      <c r="H2420" s="268"/>
    </row>
    <row r="2421" spans="1:12" ht="25.5">
      <c r="A2421" s="280"/>
      <c r="B2421" s="283">
        <f>+B2415+1</f>
        <v>1</v>
      </c>
      <c r="C2421" s="437"/>
      <c r="D2421" s="406" t="s">
        <v>644</v>
      </c>
      <c r="E2421" s="266"/>
      <c r="F2421" s="308"/>
      <c r="G2421" s="267"/>
      <c r="H2421" s="268"/>
    </row>
    <row r="2422" spans="1:12" ht="30.6" customHeight="1">
      <c r="A2422" s="280"/>
      <c r="B2422" s="283"/>
      <c r="C2422" s="283" t="s">
        <v>17</v>
      </c>
      <c r="D2422" s="354" t="s">
        <v>1515</v>
      </c>
      <c r="E2422" s="266" t="s">
        <v>20</v>
      </c>
      <c r="F2422" s="308">
        <v>0</v>
      </c>
      <c r="G2422" s="267"/>
      <c r="H2422" s="268">
        <f>F2422*G2422</f>
        <v>0</v>
      </c>
      <c r="I2422" s="320">
        <v>40</v>
      </c>
      <c r="J2422" s="231">
        <f>F2422+I2422</f>
        <v>40</v>
      </c>
      <c r="K2422" s="240">
        <f>G2422*J2422</f>
        <v>0</v>
      </c>
    </row>
  </sheetData>
  <sheetProtection password="EA04" sheet="1" objects="1" scenarios="1" selectLockedCells="1"/>
  <conditionalFormatting sqref="H1224">
    <cfRule type="cellIs" dxfId="1" priority="1" stopIfTrue="1" operator="equal">
      <formula>"kos"</formula>
    </cfRule>
    <cfRule type="cellIs" dxfId="0" priority="2" stopIfTrue="1" operator="equal">
      <formula>0</formula>
    </cfRule>
  </conditionalFormatting>
  <pageMargins left="0.39370078740157483" right="0.19685039370078741" top="0.74803149606299213" bottom="0.39370078740157483" header="0.31496062992125984" footer="0.27559055118110237"/>
  <pageSetup paperSize="9" scale="29" orientation="portrait" r:id="rId1"/>
  <headerFooter>
    <oddHeader>&amp;C&amp;10&amp;F</oddHeader>
    <oddFooter>&amp;L&amp;10&amp;A&amp;R&amp;10stran: &amp;P / &amp;N</oddFooter>
  </headerFooter>
  <rowBreaks count="4" manualBreakCount="4">
    <brk id="44" max="16383" man="1"/>
    <brk id="46" max="16383" man="1"/>
    <brk id="127" max="10" man="1"/>
    <brk id="18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31"/>
  <sheetViews>
    <sheetView workbookViewId="0">
      <selection activeCell="B37" sqref="B37"/>
    </sheetView>
  </sheetViews>
  <sheetFormatPr defaultRowHeight="15"/>
  <cols>
    <col min="1" max="1" width="9.140625" style="94"/>
    <col min="11" max="11" width="9.140625" style="94"/>
    <col min="20" max="20" width="9.140625" style="94"/>
  </cols>
  <sheetData>
    <row r="1" spans="2:21">
      <c r="B1" t="s">
        <v>1269</v>
      </c>
      <c r="L1" t="s">
        <v>1270</v>
      </c>
      <c r="U1" t="s">
        <v>1396</v>
      </c>
    </row>
    <row r="2" spans="2:21">
      <c r="B2" t="s">
        <v>1194</v>
      </c>
      <c r="L2" t="s">
        <v>1271</v>
      </c>
      <c r="U2" t="s">
        <v>1397</v>
      </c>
    </row>
    <row r="3" spans="2:21">
      <c r="B3" t="s">
        <v>1195</v>
      </c>
      <c r="L3" t="s">
        <v>1272</v>
      </c>
      <c r="U3" t="s">
        <v>1398</v>
      </c>
    </row>
    <row r="4" spans="2:21">
      <c r="B4" t="s">
        <v>1196</v>
      </c>
      <c r="L4" t="s">
        <v>1273</v>
      </c>
      <c r="U4" t="s">
        <v>1399</v>
      </c>
    </row>
    <row r="5" spans="2:21">
      <c r="B5" t="s">
        <v>1197</v>
      </c>
      <c r="L5" t="s">
        <v>1274</v>
      </c>
      <c r="U5" t="s">
        <v>1400</v>
      </c>
    </row>
    <row r="6" spans="2:21">
      <c r="B6" t="s">
        <v>1198</v>
      </c>
      <c r="L6" t="s">
        <v>1275</v>
      </c>
      <c r="U6" t="s">
        <v>1401</v>
      </c>
    </row>
    <row r="7" spans="2:21">
      <c r="B7" t="s">
        <v>1199</v>
      </c>
      <c r="L7" t="s">
        <v>1276</v>
      </c>
      <c r="U7" t="s">
        <v>1402</v>
      </c>
    </row>
    <row r="8" spans="2:21">
      <c r="B8" t="s">
        <v>1200</v>
      </c>
      <c r="L8" t="s">
        <v>1277</v>
      </c>
      <c r="U8" t="s">
        <v>1403</v>
      </c>
    </row>
    <row r="9" spans="2:21">
      <c r="B9" t="s">
        <v>1201</v>
      </c>
      <c r="L9" t="s">
        <v>1278</v>
      </c>
      <c r="U9" t="s">
        <v>1404</v>
      </c>
    </row>
    <row r="10" spans="2:21">
      <c r="B10" t="s">
        <v>1202</v>
      </c>
      <c r="L10" t="s">
        <v>1279</v>
      </c>
      <c r="U10" t="s">
        <v>1405</v>
      </c>
    </row>
    <row r="11" spans="2:21">
      <c r="B11" t="s">
        <v>1203</v>
      </c>
      <c r="L11" t="s">
        <v>1280</v>
      </c>
      <c r="U11" t="s">
        <v>1406</v>
      </c>
    </row>
    <row r="12" spans="2:21">
      <c r="B12" t="s">
        <v>1204</v>
      </c>
      <c r="L12" t="s">
        <v>1281</v>
      </c>
      <c r="U12" t="s">
        <v>1407</v>
      </c>
    </row>
    <row r="13" spans="2:21">
      <c r="B13" t="s">
        <v>1205</v>
      </c>
      <c r="L13" t="s">
        <v>1282</v>
      </c>
      <c r="U13" t="s">
        <v>1408</v>
      </c>
    </row>
    <row r="14" spans="2:21">
      <c r="B14" t="s">
        <v>1206</v>
      </c>
      <c r="L14" t="s">
        <v>1283</v>
      </c>
      <c r="U14" t="s">
        <v>1409</v>
      </c>
    </row>
    <row r="15" spans="2:21">
      <c r="B15" t="s">
        <v>1207</v>
      </c>
      <c r="L15" t="s">
        <v>1284</v>
      </c>
      <c r="U15" t="s">
        <v>1410</v>
      </c>
    </row>
    <row r="16" spans="2:21">
      <c r="B16" t="s">
        <v>1208</v>
      </c>
      <c r="L16" t="s">
        <v>1285</v>
      </c>
      <c r="U16" t="s">
        <v>1411</v>
      </c>
    </row>
    <row r="17" spans="2:21">
      <c r="B17" t="s">
        <v>1209</v>
      </c>
      <c r="L17" t="s">
        <v>1286</v>
      </c>
      <c r="U17" t="s">
        <v>1412</v>
      </c>
    </row>
    <row r="18" spans="2:21">
      <c r="B18" t="s">
        <v>1210</v>
      </c>
      <c r="L18" t="s">
        <v>1287</v>
      </c>
      <c r="U18" t="s">
        <v>1413</v>
      </c>
    </row>
    <row r="19" spans="2:21">
      <c r="B19" t="s">
        <v>1211</v>
      </c>
      <c r="L19" t="s">
        <v>1288</v>
      </c>
      <c r="U19" t="s">
        <v>1414</v>
      </c>
    </row>
    <row r="20" spans="2:21">
      <c r="B20" t="s">
        <v>1212</v>
      </c>
      <c r="L20" t="s">
        <v>1289</v>
      </c>
      <c r="U20" t="s">
        <v>1415</v>
      </c>
    </row>
    <row r="21" spans="2:21">
      <c r="B21" t="s">
        <v>1213</v>
      </c>
      <c r="L21" t="s">
        <v>1290</v>
      </c>
      <c r="U21" t="s">
        <v>1416</v>
      </c>
    </row>
    <row r="22" spans="2:21">
      <c r="B22" t="s">
        <v>1214</v>
      </c>
      <c r="L22" t="s">
        <v>1291</v>
      </c>
      <c r="U22" t="s">
        <v>1417</v>
      </c>
    </row>
    <row r="23" spans="2:21">
      <c r="B23" t="s">
        <v>1215</v>
      </c>
      <c r="L23" t="s">
        <v>1292</v>
      </c>
      <c r="U23" t="s">
        <v>1418</v>
      </c>
    </row>
    <row r="24" spans="2:21">
      <c r="B24" t="s">
        <v>1216</v>
      </c>
      <c r="L24" t="s">
        <v>1212</v>
      </c>
      <c r="U24" t="s">
        <v>1419</v>
      </c>
    </row>
    <row r="25" spans="2:21">
      <c r="B25" t="s">
        <v>1217</v>
      </c>
      <c r="L25" t="s">
        <v>1293</v>
      </c>
      <c r="U25" t="s">
        <v>1420</v>
      </c>
    </row>
    <row r="26" spans="2:21">
      <c r="B26" t="s">
        <v>1218</v>
      </c>
      <c r="L26" t="s">
        <v>1294</v>
      </c>
      <c r="U26" t="s">
        <v>1421</v>
      </c>
    </row>
    <row r="27" spans="2:21">
      <c r="B27" t="s">
        <v>1219</v>
      </c>
      <c r="L27" t="s">
        <v>1295</v>
      </c>
      <c r="U27" t="s">
        <v>1422</v>
      </c>
    </row>
    <row r="28" spans="2:21">
      <c r="B28" t="s">
        <v>1220</v>
      </c>
      <c r="L28" t="s">
        <v>1296</v>
      </c>
      <c r="U28" t="s">
        <v>1423</v>
      </c>
    </row>
    <row r="29" spans="2:21">
      <c r="B29" t="s">
        <v>1221</v>
      </c>
      <c r="L29" t="s">
        <v>1297</v>
      </c>
      <c r="U29" t="s">
        <v>1424</v>
      </c>
    </row>
    <row r="30" spans="2:21">
      <c r="B30" t="s">
        <v>1222</v>
      </c>
      <c r="L30" t="s">
        <v>1298</v>
      </c>
      <c r="U30" t="s">
        <v>1425</v>
      </c>
    </row>
    <row r="31" spans="2:21">
      <c r="B31" t="s">
        <v>1223</v>
      </c>
      <c r="L31" t="s">
        <v>1299</v>
      </c>
      <c r="U31" t="s">
        <v>1426</v>
      </c>
    </row>
    <row r="32" spans="2:21">
      <c r="B32" t="s">
        <v>1224</v>
      </c>
      <c r="L32" t="s">
        <v>1300</v>
      </c>
      <c r="U32" t="s">
        <v>1427</v>
      </c>
    </row>
    <row r="33" spans="1:21">
      <c r="B33" t="s">
        <v>1225</v>
      </c>
      <c r="L33" t="s">
        <v>1301</v>
      </c>
      <c r="U33" t="s">
        <v>1428</v>
      </c>
    </row>
    <row r="34" spans="1:21">
      <c r="B34" t="s">
        <v>1226</v>
      </c>
      <c r="L34" t="s">
        <v>1302</v>
      </c>
      <c r="U34" t="s">
        <v>1429</v>
      </c>
    </row>
    <row r="35" spans="1:21">
      <c r="B35" t="s">
        <v>1227</v>
      </c>
      <c r="L35" t="s">
        <v>1303</v>
      </c>
      <c r="U35" t="s">
        <v>1430</v>
      </c>
    </row>
    <row r="36" spans="1:21">
      <c r="B36" t="s">
        <v>1228</v>
      </c>
      <c r="L36" t="s">
        <v>1225</v>
      </c>
      <c r="U36" t="s">
        <v>1431</v>
      </c>
    </row>
    <row r="37" spans="1:21">
      <c r="A37" s="430" t="s">
        <v>1514</v>
      </c>
      <c r="B37" s="387" t="s">
        <v>1229</v>
      </c>
      <c r="C37" s="387"/>
      <c r="D37" s="387"/>
      <c r="E37" s="387"/>
      <c r="F37" s="387"/>
      <c r="G37" s="387"/>
      <c r="L37" t="s">
        <v>1304</v>
      </c>
      <c r="U37" t="s">
        <v>1432</v>
      </c>
    </row>
    <row r="38" spans="1:21">
      <c r="B38" t="s">
        <v>1230</v>
      </c>
      <c r="L38" t="s">
        <v>1305</v>
      </c>
      <c r="U38" t="s">
        <v>1433</v>
      </c>
    </row>
    <row r="39" spans="1:21">
      <c r="B39" t="s">
        <v>1231</v>
      </c>
      <c r="L39" t="s">
        <v>1306</v>
      </c>
      <c r="U39" t="s">
        <v>1434</v>
      </c>
    </row>
    <row r="40" spans="1:21">
      <c r="B40" t="s">
        <v>1232</v>
      </c>
      <c r="L40" t="s">
        <v>1307</v>
      </c>
      <c r="U40" t="s">
        <v>1435</v>
      </c>
    </row>
    <row r="41" spans="1:21">
      <c r="B41" t="s">
        <v>1233</v>
      </c>
      <c r="L41" t="s">
        <v>1308</v>
      </c>
      <c r="U41" t="s">
        <v>1436</v>
      </c>
    </row>
    <row r="42" spans="1:21">
      <c r="B42" t="s">
        <v>1234</v>
      </c>
      <c r="L42" t="s">
        <v>1309</v>
      </c>
      <c r="U42" t="s">
        <v>1437</v>
      </c>
    </row>
    <row r="43" spans="1:21">
      <c r="B43" t="s">
        <v>1235</v>
      </c>
      <c r="K43" s="430" t="s">
        <v>1514</v>
      </c>
      <c r="L43" s="387" t="s">
        <v>1310</v>
      </c>
      <c r="M43" s="387"/>
      <c r="N43" s="387"/>
      <c r="O43" s="387"/>
      <c r="P43" s="387"/>
      <c r="Q43" s="387"/>
      <c r="U43" t="s">
        <v>1438</v>
      </c>
    </row>
    <row r="44" spans="1:21">
      <c r="B44" t="s">
        <v>1236</v>
      </c>
      <c r="L44" t="s">
        <v>1311</v>
      </c>
      <c r="U44" t="s">
        <v>1439</v>
      </c>
    </row>
    <row r="45" spans="1:21">
      <c r="B45" t="s">
        <v>1237</v>
      </c>
      <c r="L45" t="s">
        <v>1312</v>
      </c>
      <c r="U45" t="s">
        <v>1440</v>
      </c>
    </row>
    <row r="46" spans="1:21">
      <c r="B46" t="s">
        <v>1238</v>
      </c>
      <c r="L46" t="s">
        <v>1313</v>
      </c>
      <c r="U46" t="s">
        <v>1441</v>
      </c>
    </row>
    <row r="47" spans="1:21">
      <c r="B47" t="s">
        <v>1239</v>
      </c>
      <c r="L47" t="s">
        <v>1314</v>
      </c>
      <c r="U47" t="s">
        <v>1442</v>
      </c>
    </row>
    <row r="48" spans="1:21">
      <c r="B48" t="s">
        <v>1240</v>
      </c>
      <c r="L48" t="s">
        <v>1315</v>
      </c>
      <c r="U48" t="s">
        <v>1443</v>
      </c>
    </row>
    <row r="49" spans="1:26">
      <c r="B49" t="s">
        <v>1241</v>
      </c>
      <c r="L49" t="s">
        <v>1316</v>
      </c>
      <c r="U49" t="s">
        <v>1444</v>
      </c>
    </row>
    <row r="50" spans="1:26">
      <c r="B50" t="s">
        <v>1242</v>
      </c>
      <c r="L50" t="s">
        <v>1317</v>
      </c>
      <c r="U50" t="s">
        <v>1445</v>
      </c>
    </row>
    <row r="51" spans="1:26">
      <c r="B51" t="s">
        <v>1243</v>
      </c>
      <c r="L51" t="s">
        <v>1318</v>
      </c>
      <c r="U51" t="s">
        <v>1446</v>
      </c>
    </row>
    <row r="52" spans="1:26">
      <c r="B52" t="s">
        <v>1244</v>
      </c>
      <c r="L52" t="s">
        <v>1319</v>
      </c>
      <c r="U52" t="s">
        <v>1447</v>
      </c>
    </row>
    <row r="53" spans="1:26">
      <c r="B53" t="s">
        <v>1245</v>
      </c>
      <c r="L53" t="s">
        <v>1320</v>
      </c>
      <c r="U53" t="s">
        <v>1448</v>
      </c>
    </row>
    <row r="54" spans="1:26">
      <c r="B54" t="s">
        <v>1246</v>
      </c>
      <c r="L54" t="s">
        <v>1321</v>
      </c>
      <c r="U54" t="s">
        <v>1449</v>
      </c>
    </row>
    <row r="55" spans="1:26">
      <c r="B55" t="s">
        <v>1247</v>
      </c>
      <c r="L55" t="s">
        <v>1322</v>
      </c>
      <c r="U55" t="s">
        <v>1450</v>
      </c>
    </row>
    <row r="56" spans="1:26">
      <c r="B56" t="s">
        <v>1248</v>
      </c>
      <c r="L56" t="s">
        <v>1323</v>
      </c>
      <c r="T56" s="430" t="s">
        <v>1492</v>
      </c>
      <c r="U56" s="387" t="s">
        <v>1451</v>
      </c>
      <c r="V56" s="387"/>
      <c r="W56" s="387"/>
      <c r="X56" s="387"/>
      <c r="Y56" s="387"/>
      <c r="Z56" s="387"/>
    </row>
    <row r="57" spans="1:26">
      <c r="B57" t="s">
        <v>1249</v>
      </c>
      <c r="L57" t="s">
        <v>1324</v>
      </c>
      <c r="T57" s="430" t="s">
        <v>1512</v>
      </c>
      <c r="U57" s="387" t="s">
        <v>1452</v>
      </c>
      <c r="V57" s="387"/>
      <c r="W57" s="387"/>
      <c r="X57" s="387"/>
      <c r="Y57" s="387"/>
      <c r="Z57" s="387"/>
    </row>
    <row r="58" spans="1:26">
      <c r="B58" t="s">
        <v>1250</v>
      </c>
      <c r="L58" t="s">
        <v>1325</v>
      </c>
      <c r="U58" t="s">
        <v>1453</v>
      </c>
    </row>
    <row r="59" spans="1:26">
      <c r="A59" s="430" t="s">
        <v>1490</v>
      </c>
      <c r="B59" s="387" t="s">
        <v>1251</v>
      </c>
      <c r="C59" s="387"/>
      <c r="D59" s="387"/>
      <c r="E59" s="387"/>
      <c r="F59" s="387"/>
      <c r="G59" s="387"/>
      <c r="H59" s="387"/>
      <c r="L59" t="s">
        <v>1326</v>
      </c>
      <c r="U59" t="s">
        <v>1454</v>
      </c>
    </row>
    <row r="60" spans="1:26">
      <c r="B60" t="s">
        <v>1252</v>
      </c>
      <c r="L60" t="s">
        <v>1245</v>
      </c>
      <c r="T60" s="433" t="s">
        <v>1513</v>
      </c>
      <c r="U60" s="434" t="s">
        <v>1455</v>
      </c>
      <c r="V60" s="434"/>
      <c r="W60" s="434"/>
      <c r="X60" s="434"/>
      <c r="Y60" s="434"/>
      <c r="Z60" s="434"/>
    </row>
    <row r="61" spans="1:26">
      <c r="B61" t="s">
        <v>1253</v>
      </c>
      <c r="L61" t="s">
        <v>1327</v>
      </c>
      <c r="T61" s="430" t="s">
        <v>1489</v>
      </c>
      <c r="U61" s="387" t="s">
        <v>1456</v>
      </c>
      <c r="V61" s="387"/>
      <c r="W61" s="387"/>
      <c r="X61" s="387"/>
      <c r="Y61" s="387"/>
      <c r="Z61" s="387"/>
    </row>
    <row r="62" spans="1:26">
      <c r="B62" t="s">
        <v>1254</v>
      </c>
      <c r="L62" t="s">
        <v>1328</v>
      </c>
      <c r="T62" s="430" t="s">
        <v>1493</v>
      </c>
      <c r="U62" s="387" t="s">
        <v>1457</v>
      </c>
      <c r="V62" s="387"/>
      <c r="W62" s="387"/>
      <c r="X62" s="387"/>
      <c r="Y62" s="387"/>
      <c r="Z62" s="387"/>
    </row>
    <row r="63" spans="1:26">
      <c r="B63" t="s">
        <v>1255</v>
      </c>
      <c r="L63" t="s">
        <v>1329</v>
      </c>
      <c r="T63" s="430" t="s">
        <v>1491</v>
      </c>
      <c r="U63" s="387" t="s">
        <v>1458</v>
      </c>
      <c r="V63" s="387"/>
      <c r="W63" s="387"/>
      <c r="X63" s="387"/>
      <c r="Y63" s="387"/>
      <c r="Z63" s="387"/>
    </row>
    <row r="64" spans="1:26">
      <c r="B64" t="s">
        <v>1256</v>
      </c>
      <c r="L64" t="s">
        <v>1330</v>
      </c>
      <c r="T64" s="430" t="s">
        <v>1503</v>
      </c>
      <c r="U64" s="387" t="s">
        <v>1459</v>
      </c>
      <c r="V64" s="387"/>
      <c r="W64" s="387"/>
      <c r="X64" s="387"/>
      <c r="Y64" s="387"/>
      <c r="Z64" s="387"/>
    </row>
    <row r="65" spans="1:26">
      <c r="B65" t="s">
        <v>1257</v>
      </c>
      <c r="L65" t="s">
        <v>1331</v>
      </c>
      <c r="T65" s="430" t="s">
        <v>1504</v>
      </c>
      <c r="U65" s="387" t="s">
        <v>1460</v>
      </c>
      <c r="V65" s="387"/>
      <c r="W65" s="387"/>
      <c r="X65" s="387"/>
      <c r="Y65" s="387"/>
      <c r="Z65" s="387"/>
    </row>
    <row r="66" spans="1:26">
      <c r="B66" t="s">
        <v>1258</v>
      </c>
      <c r="L66" t="s">
        <v>1332</v>
      </c>
      <c r="T66" s="430" t="s">
        <v>1502</v>
      </c>
      <c r="U66" s="387" t="s">
        <v>1461</v>
      </c>
      <c r="V66" s="387"/>
      <c r="W66" s="387"/>
      <c r="X66" s="387"/>
      <c r="Y66" s="387"/>
      <c r="Z66" s="387"/>
    </row>
    <row r="67" spans="1:26">
      <c r="A67" s="430" t="s">
        <v>1489</v>
      </c>
      <c r="B67" s="387" t="s">
        <v>1259</v>
      </c>
      <c r="C67" s="387"/>
      <c r="D67" s="387"/>
      <c r="E67" s="387"/>
      <c r="F67" s="387"/>
      <c r="G67" s="387"/>
      <c r="H67" s="387"/>
      <c r="L67" t="s">
        <v>1333</v>
      </c>
      <c r="T67" s="430" t="s">
        <v>1483</v>
      </c>
      <c r="U67" s="387" t="s">
        <v>1462</v>
      </c>
      <c r="V67" s="387"/>
      <c r="W67" s="387"/>
      <c r="X67" s="387"/>
      <c r="Y67" s="387"/>
      <c r="Z67" s="387"/>
    </row>
    <row r="68" spans="1:26">
      <c r="B68" t="s">
        <v>1260</v>
      </c>
      <c r="L68" t="s">
        <v>1334</v>
      </c>
      <c r="U68" t="s">
        <v>1463</v>
      </c>
    </row>
    <row r="69" spans="1:26">
      <c r="B69" t="s">
        <v>1261</v>
      </c>
      <c r="L69" t="s">
        <v>1335</v>
      </c>
      <c r="U69" t="s">
        <v>1464</v>
      </c>
    </row>
    <row r="70" spans="1:26">
      <c r="B70" t="s">
        <v>1262</v>
      </c>
      <c r="L70" t="s">
        <v>1336</v>
      </c>
      <c r="T70" s="430" t="s">
        <v>1501</v>
      </c>
      <c r="U70" s="387" t="s">
        <v>1465</v>
      </c>
      <c r="V70" s="387"/>
      <c r="W70" s="387"/>
      <c r="X70" s="387"/>
      <c r="Y70" s="387"/>
      <c r="Z70" s="387"/>
    </row>
    <row r="71" spans="1:26">
      <c r="B71" t="s">
        <v>1263</v>
      </c>
      <c r="L71" t="s">
        <v>1337</v>
      </c>
      <c r="T71" s="430" t="s">
        <v>1500</v>
      </c>
      <c r="U71" s="387" t="s">
        <v>1466</v>
      </c>
      <c r="V71" s="387"/>
      <c r="W71" s="387"/>
      <c r="X71" s="387"/>
      <c r="Y71" s="387"/>
      <c r="Z71" s="387"/>
    </row>
    <row r="72" spans="1:26">
      <c r="B72" t="s">
        <v>1264</v>
      </c>
      <c r="L72" t="s">
        <v>1338</v>
      </c>
      <c r="U72" t="s">
        <v>1467</v>
      </c>
    </row>
    <row r="73" spans="1:26">
      <c r="B73" t="s">
        <v>1265</v>
      </c>
      <c r="L73" t="s">
        <v>1339</v>
      </c>
      <c r="U73" t="s">
        <v>1468</v>
      </c>
    </row>
    <row r="74" spans="1:26">
      <c r="B74" t="s">
        <v>1266</v>
      </c>
      <c r="L74" t="s">
        <v>1340</v>
      </c>
      <c r="U74" t="s">
        <v>1469</v>
      </c>
    </row>
    <row r="75" spans="1:26">
      <c r="B75" t="s">
        <v>1267</v>
      </c>
      <c r="L75" t="s">
        <v>1341</v>
      </c>
      <c r="U75" t="s">
        <v>1470</v>
      </c>
    </row>
    <row r="76" spans="1:26">
      <c r="B76" t="s">
        <v>1268</v>
      </c>
      <c r="L76" t="s">
        <v>1342</v>
      </c>
      <c r="U76" t="s">
        <v>1471</v>
      </c>
    </row>
    <row r="77" spans="1:26">
      <c r="L77" t="s">
        <v>1343</v>
      </c>
      <c r="U77" t="s">
        <v>1472</v>
      </c>
    </row>
    <row r="78" spans="1:26">
      <c r="L78" t="s">
        <v>1344</v>
      </c>
      <c r="U78" t="s">
        <v>1473</v>
      </c>
    </row>
    <row r="79" spans="1:26">
      <c r="L79" t="s">
        <v>1345</v>
      </c>
      <c r="U79" t="s">
        <v>1474</v>
      </c>
    </row>
    <row r="80" spans="1:26">
      <c r="K80" s="430" t="s">
        <v>1493</v>
      </c>
      <c r="L80" s="387" t="s">
        <v>1346</v>
      </c>
      <c r="M80" s="387"/>
      <c r="N80" s="387"/>
      <c r="O80" s="387"/>
      <c r="P80" s="387"/>
      <c r="Q80" s="387"/>
      <c r="R80" s="387"/>
      <c r="U80" t="s">
        <v>1475</v>
      </c>
    </row>
    <row r="81" spans="11:27">
      <c r="K81" s="430" t="s">
        <v>1506</v>
      </c>
      <c r="L81" s="387" t="s">
        <v>1347</v>
      </c>
      <c r="M81" s="387"/>
      <c r="N81" s="387"/>
      <c r="O81" s="387"/>
      <c r="P81" s="387"/>
      <c r="Q81" s="387"/>
      <c r="R81" s="387"/>
      <c r="U81" t="s">
        <v>1476</v>
      </c>
    </row>
    <row r="82" spans="11:27">
      <c r="L82" t="s">
        <v>1348</v>
      </c>
      <c r="T82" s="430" t="s">
        <v>1511</v>
      </c>
      <c r="U82" s="387" t="s">
        <v>1477</v>
      </c>
      <c r="V82" s="387"/>
      <c r="W82" s="387"/>
      <c r="X82" s="387"/>
      <c r="Y82" s="387"/>
      <c r="Z82" s="387"/>
      <c r="AA82" s="387"/>
    </row>
    <row r="83" spans="11:27">
      <c r="K83" s="430" t="s">
        <v>1496</v>
      </c>
      <c r="L83" s="387" t="s">
        <v>1349</v>
      </c>
      <c r="M83" s="387"/>
      <c r="N83" s="387"/>
      <c r="O83" s="387"/>
      <c r="P83" s="387"/>
      <c r="Q83" s="387"/>
      <c r="R83" s="387"/>
      <c r="T83" s="430" t="s">
        <v>1507</v>
      </c>
      <c r="U83" s="387" t="s">
        <v>1478</v>
      </c>
      <c r="V83" s="387"/>
      <c r="W83" s="387"/>
      <c r="X83" s="387"/>
      <c r="Y83" s="387"/>
      <c r="Z83" s="387"/>
    </row>
    <row r="84" spans="11:27">
      <c r="K84" s="430" t="s">
        <v>1490</v>
      </c>
      <c r="L84" s="387" t="s">
        <v>1350</v>
      </c>
      <c r="M84" s="387"/>
      <c r="N84" s="387"/>
      <c r="O84" s="387"/>
      <c r="P84" s="387"/>
      <c r="Q84" s="387"/>
      <c r="R84" s="387"/>
      <c r="U84" t="s">
        <v>1479</v>
      </c>
    </row>
    <row r="85" spans="11:27">
      <c r="K85" s="430" t="s">
        <v>1500</v>
      </c>
      <c r="L85" s="387" t="s">
        <v>1351</v>
      </c>
      <c r="M85" s="387"/>
      <c r="N85" s="387"/>
      <c r="O85" s="387"/>
      <c r="P85" s="387"/>
      <c r="Q85" s="387"/>
      <c r="R85" s="387"/>
      <c r="U85" t="s">
        <v>1480</v>
      </c>
    </row>
    <row r="86" spans="11:27">
      <c r="K86" s="430" t="s">
        <v>1499</v>
      </c>
      <c r="L86" s="387" t="s">
        <v>1352</v>
      </c>
      <c r="M86" s="387"/>
      <c r="N86" s="387"/>
      <c r="O86" s="387"/>
      <c r="P86" s="387"/>
      <c r="Q86" s="387"/>
      <c r="R86" s="387"/>
      <c r="U86" t="s">
        <v>1481</v>
      </c>
    </row>
    <row r="87" spans="11:27">
      <c r="K87" s="430" t="s">
        <v>1507</v>
      </c>
      <c r="L87" s="387" t="s">
        <v>1353</v>
      </c>
      <c r="M87" s="387"/>
      <c r="N87" s="387"/>
      <c r="O87" s="387"/>
      <c r="P87" s="387"/>
      <c r="Q87" s="387"/>
      <c r="R87" s="387"/>
      <c r="U87" t="s">
        <v>1482</v>
      </c>
    </row>
    <row r="88" spans="11:27">
      <c r="K88" s="430" t="s">
        <v>1491</v>
      </c>
      <c r="L88" s="387" t="s">
        <v>1354</v>
      </c>
      <c r="M88" s="387"/>
      <c r="N88" s="387"/>
      <c r="O88" s="387"/>
      <c r="P88" s="387"/>
      <c r="Q88" s="387"/>
      <c r="R88" s="387"/>
    </row>
    <row r="89" spans="11:27">
      <c r="K89" s="430" t="s">
        <v>1495</v>
      </c>
      <c r="L89" s="387" t="s">
        <v>1355</v>
      </c>
      <c r="M89" s="387"/>
      <c r="N89" s="387"/>
      <c r="O89" s="387"/>
      <c r="P89" s="387"/>
      <c r="Q89" s="387"/>
      <c r="R89" s="387"/>
    </row>
    <row r="90" spans="11:27">
      <c r="K90" s="430" t="s">
        <v>1494</v>
      </c>
      <c r="L90" s="387" t="s">
        <v>1356</v>
      </c>
      <c r="M90" s="387"/>
      <c r="N90" s="387"/>
      <c r="O90" s="387"/>
      <c r="P90" s="387"/>
      <c r="Q90" s="387"/>
      <c r="R90" s="387"/>
    </row>
    <row r="91" spans="11:27">
      <c r="K91" s="430" t="s">
        <v>1509</v>
      </c>
      <c r="L91" s="387" t="s">
        <v>1357</v>
      </c>
      <c r="M91" s="387"/>
      <c r="N91" s="387"/>
      <c r="O91" s="387"/>
      <c r="P91" s="387"/>
      <c r="Q91" s="387"/>
      <c r="R91" s="387"/>
    </row>
    <row r="92" spans="11:27">
      <c r="K92" s="430" t="s">
        <v>1508</v>
      </c>
      <c r="L92" s="387" t="s">
        <v>1358</v>
      </c>
      <c r="M92" s="387"/>
      <c r="N92" s="387"/>
      <c r="O92" s="387"/>
      <c r="P92" s="387"/>
      <c r="Q92" s="387"/>
      <c r="R92" s="387"/>
    </row>
    <row r="93" spans="11:27">
      <c r="K93" s="430" t="s">
        <v>1510</v>
      </c>
      <c r="L93" s="387" t="s">
        <v>1359</v>
      </c>
      <c r="M93" s="387"/>
      <c r="N93" s="387"/>
      <c r="O93" s="387"/>
      <c r="P93" s="387"/>
      <c r="Q93" s="387"/>
      <c r="R93" s="387"/>
    </row>
    <row r="94" spans="11:27">
      <c r="L94" t="s">
        <v>1360</v>
      </c>
    </row>
    <row r="95" spans="11:27">
      <c r="L95" t="s">
        <v>1361</v>
      </c>
    </row>
    <row r="96" spans="11:27">
      <c r="K96" s="430" t="s">
        <v>1486</v>
      </c>
      <c r="L96" s="387" t="s">
        <v>1362</v>
      </c>
      <c r="M96" s="387"/>
      <c r="N96" s="387"/>
      <c r="O96" s="387"/>
      <c r="P96" s="387"/>
      <c r="Q96" s="387"/>
      <c r="R96" s="387"/>
    </row>
    <row r="97" spans="11:18">
      <c r="K97" s="430" t="s">
        <v>1487</v>
      </c>
      <c r="L97" s="387" t="s">
        <v>1363</v>
      </c>
      <c r="M97" s="387"/>
      <c r="N97" s="387"/>
      <c r="O97" s="387"/>
      <c r="P97" s="387"/>
      <c r="Q97" s="387"/>
      <c r="R97" s="387"/>
    </row>
    <row r="98" spans="11:18">
      <c r="K98" s="430" t="s">
        <v>1484</v>
      </c>
      <c r="L98" s="387" t="s">
        <v>1364</v>
      </c>
      <c r="M98" s="387"/>
      <c r="N98" s="387"/>
      <c r="O98" s="387"/>
      <c r="P98" s="387"/>
      <c r="Q98" s="387"/>
      <c r="R98" s="387"/>
    </row>
    <row r="99" spans="11:18">
      <c r="K99" s="430" t="s">
        <v>1485</v>
      </c>
      <c r="L99" s="387" t="s">
        <v>1365</v>
      </c>
      <c r="M99" s="387"/>
      <c r="N99" s="387"/>
      <c r="O99" s="387"/>
      <c r="P99" s="387"/>
      <c r="Q99" s="387"/>
      <c r="R99" s="387"/>
    </row>
    <row r="100" spans="11:18">
      <c r="K100" s="430" t="s">
        <v>1492</v>
      </c>
      <c r="L100" s="387" t="s">
        <v>1366</v>
      </c>
      <c r="M100" s="387"/>
      <c r="N100" s="387"/>
      <c r="O100" s="387"/>
      <c r="P100" s="387"/>
      <c r="Q100" s="387"/>
      <c r="R100" s="387"/>
    </row>
    <row r="101" spans="11:18">
      <c r="K101" s="430" t="s">
        <v>1511</v>
      </c>
      <c r="L101" s="387" t="s">
        <v>1367</v>
      </c>
      <c r="M101" s="387"/>
      <c r="N101" s="387"/>
      <c r="O101" s="387"/>
      <c r="P101" s="387"/>
      <c r="Q101" s="387"/>
      <c r="R101" s="387"/>
    </row>
    <row r="102" spans="11:18">
      <c r="K102" s="430" t="s">
        <v>1497</v>
      </c>
      <c r="L102" s="387" t="s">
        <v>1368</v>
      </c>
      <c r="M102" s="387"/>
      <c r="N102" s="387"/>
      <c r="O102" s="387"/>
      <c r="P102" s="387"/>
      <c r="Q102" s="387"/>
      <c r="R102" s="387"/>
    </row>
    <row r="103" spans="11:18">
      <c r="K103" s="430" t="s">
        <v>1498</v>
      </c>
      <c r="L103" s="387" t="s">
        <v>1369</v>
      </c>
      <c r="M103" s="387"/>
      <c r="N103" s="387"/>
      <c r="O103" s="387"/>
      <c r="P103" s="387"/>
      <c r="Q103" s="387"/>
      <c r="R103" s="387"/>
    </row>
    <row r="104" spans="11:18">
      <c r="L104" t="s">
        <v>1370</v>
      </c>
    </row>
    <row r="105" spans="11:18">
      <c r="L105" t="s">
        <v>1371</v>
      </c>
    </row>
    <row r="106" spans="11:18">
      <c r="L106" t="s">
        <v>1372</v>
      </c>
    </row>
    <row r="107" spans="11:18">
      <c r="L107" t="s">
        <v>1373</v>
      </c>
    </row>
    <row r="108" spans="11:18">
      <c r="L108" t="s">
        <v>1374</v>
      </c>
    </row>
    <row r="109" spans="11:18">
      <c r="L109" t="s">
        <v>1260</v>
      </c>
    </row>
    <row r="110" spans="11:18">
      <c r="L110" t="s">
        <v>1261</v>
      </c>
    </row>
    <row r="111" spans="11:18">
      <c r="L111" t="s">
        <v>1375</v>
      </c>
    </row>
    <row r="112" spans="11:18">
      <c r="L112" t="s">
        <v>1376</v>
      </c>
    </row>
    <row r="113" spans="11:18">
      <c r="L113" t="s">
        <v>1377</v>
      </c>
    </row>
    <row r="114" spans="11:18">
      <c r="K114" s="430" t="s">
        <v>1488</v>
      </c>
      <c r="L114" s="387" t="s">
        <v>1378</v>
      </c>
      <c r="M114" s="387"/>
      <c r="N114" s="387"/>
      <c r="O114" s="387"/>
      <c r="P114" s="387"/>
      <c r="Q114" s="387"/>
      <c r="R114" s="387"/>
    </row>
    <row r="115" spans="11:18">
      <c r="L115" t="s">
        <v>1379</v>
      </c>
    </row>
    <row r="116" spans="11:18">
      <c r="L116" t="s">
        <v>1380</v>
      </c>
    </row>
    <row r="117" spans="11:18">
      <c r="L117" t="s">
        <v>1381</v>
      </c>
    </row>
    <row r="118" spans="11:18">
      <c r="L118" t="s">
        <v>1382</v>
      </c>
    </row>
    <row r="119" spans="11:18">
      <c r="L119" t="s">
        <v>1383</v>
      </c>
    </row>
    <row r="120" spans="11:18">
      <c r="L120" t="s">
        <v>1384</v>
      </c>
    </row>
    <row r="121" spans="11:18">
      <c r="L121" t="s">
        <v>1385</v>
      </c>
    </row>
    <row r="122" spans="11:18">
      <c r="L122" t="s">
        <v>1386</v>
      </c>
    </row>
    <row r="123" spans="11:18">
      <c r="L123" t="s">
        <v>1387</v>
      </c>
    </row>
    <row r="124" spans="11:18">
      <c r="L124" t="s">
        <v>1388</v>
      </c>
    </row>
    <row r="125" spans="11:18">
      <c r="L125" t="s">
        <v>1389</v>
      </c>
    </row>
    <row r="126" spans="11:18">
      <c r="L126" t="s">
        <v>1390</v>
      </c>
    </row>
    <row r="127" spans="11:18">
      <c r="L127" t="s">
        <v>1391</v>
      </c>
    </row>
    <row r="128" spans="11:18">
      <c r="L128" t="s">
        <v>1392</v>
      </c>
    </row>
    <row r="129" spans="11:18">
      <c r="L129" t="s">
        <v>1393</v>
      </c>
    </row>
    <row r="130" spans="11:18">
      <c r="K130" s="430" t="s">
        <v>1505</v>
      </c>
      <c r="L130" s="387" t="s">
        <v>1394</v>
      </c>
      <c r="M130" s="387"/>
      <c r="N130" s="387"/>
      <c r="O130" s="387"/>
      <c r="P130" s="387"/>
      <c r="Q130" s="387"/>
      <c r="R130" s="387"/>
    </row>
    <row r="131" spans="11:18">
      <c r="K131" s="430" t="s">
        <v>1489</v>
      </c>
      <c r="L131" s="387" t="s">
        <v>1395</v>
      </c>
      <c r="M131" s="387"/>
      <c r="N131" s="387"/>
      <c r="O131" s="387"/>
      <c r="P131" s="387"/>
      <c r="Q131" s="387"/>
      <c r="R131" s="387"/>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Elektro dela</vt:lpstr>
      <vt:lpstr>List1</vt:lpstr>
      <vt:lpstr>'Elektro dela'!Print_Area</vt:lpstr>
      <vt:lpstr>'Elektro dela'!Print_Titles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Aljoša Željeznov</dc:creator>
  <cp:lastModifiedBy>Uporabnik</cp:lastModifiedBy>
  <cp:lastPrinted>2023-02-03T10:00:44Z</cp:lastPrinted>
  <dcterms:created xsi:type="dcterms:W3CDTF">2018-10-12T07:48:23Z</dcterms:created>
  <dcterms:modified xsi:type="dcterms:W3CDTF">2023-03-28T17:32:59Z</dcterms:modified>
</cp:coreProperties>
</file>