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9040" windowHeight="15435"/>
  </bookViews>
  <sheets>
    <sheet name="Popis del Z" sheetId="17" r:id="rId1"/>
  </sheets>
  <definedNames>
    <definedName name="_xlnm.Print_Area" localSheetId="0">'Popis del Z'!$A$1:$H$410</definedName>
    <definedName name="_xlnm.Print_Titles" localSheetId="0">'Popis del Z'!$1:$3</definedName>
  </definedNames>
  <calcPr calcId="162913"/>
</workbook>
</file>

<file path=xl/calcChain.xml><?xml version="1.0" encoding="utf-8"?>
<calcChain xmlns="http://schemas.openxmlformats.org/spreadsheetml/2006/main">
  <c r="A401" i="17" l="1"/>
  <c r="B396" i="17"/>
  <c r="A396" i="17"/>
  <c r="B394" i="17"/>
  <c r="A394" i="17"/>
  <c r="B392" i="17"/>
  <c r="A392" i="17"/>
  <c r="B390" i="17"/>
  <c r="A390" i="17"/>
  <c r="B388" i="17"/>
  <c r="A388" i="17"/>
  <c r="B386" i="17"/>
  <c r="A386" i="17"/>
  <c r="B381" i="17"/>
  <c r="A381" i="17"/>
  <c r="B379" i="17"/>
  <c r="A379" i="17"/>
  <c r="B377" i="17"/>
  <c r="A377" i="17"/>
  <c r="B375" i="17"/>
  <c r="A375" i="17"/>
  <c r="B373" i="17"/>
  <c r="A373" i="17"/>
  <c r="B371" i="17"/>
  <c r="A371" i="17"/>
  <c r="H354" i="17"/>
  <c r="H352" i="17"/>
  <c r="A352" i="17"/>
  <c r="A354" i="17" s="1"/>
  <c r="H350" i="17"/>
  <c r="H340" i="17"/>
  <c r="H338" i="17"/>
  <c r="H336" i="17"/>
  <c r="H334" i="17"/>
  <c r="H330" i="17"/>
  <c r="H328" i="17"/>
  <c r="H326" i="17"/>
  <c r="H322" i="17"/>
  <c r="H320" i="17"/>
  <c r="A320" i="17"/>
  <c r="A322" i="17" s="1"/>
  <c r="A324" i="17" s="1"/>
  <c r="A330" i="17" s="1"/>
  <c r="A332" i="17" s="1"/>
  <c r="H318" i="17"/>
  <c r="H346" i="17" s="1"/>
  <c r="H394" i="17" s="1"/>
  <c r="H311" i="17"/>
  <c r="H309" i="17"/>
  <c r="H307" i="17"/>
  <c r="H305" i="17"/>
  <c r="H303" i="17"/>
  <c r="H301" i="17"/>
  <c r="H299" i="17"/>
  <c r="H297" i="17"/>
  <c r="H295" i="17"/>
  <c r="H293" i="17"/>
  <c r="H291" i="17"/>
  <c r="H289" i="17"/>
  <c r="A289" i="17"/>
  <c r="A291" i="17" s="1"/>
  <c r="A293" i="17" s="1"/>
  <c r="A295" i="17" s="1"/>
  <c r="A297" i="17" s="1"/>
  <c r="A299" i="17" s="1"/>
  <c r="A301" i="17" s="1"/>
  <c r="A303" i="17" s="1"/>
  <c r="A305" i="17" s="1"/>
  <c r="A307" i="17" s="1"/>
  <c r="A309" i="17" s="1"/>
  <c r="A311" i="17" s="1"/>
  <c r="H287" i="17"/>
  <c r="H277" i="17"/>
  <c r="H275" i="17"/>
  <c r="H273" i="17"/>
  <c r="H271" i="17"/>
  <c r="H269" i="17"/>
  <c r="H267" i="17"/>
  <c r="H265" i="17"/>
  <c r="H263" i="17"/>
  <c r="H261" i="17"/>
  <c r="H259" i="17"/>
  <c r="H257" i="17"/>
  <c r="A257" i="17"/>
  <c r="A259" i="17" s="1"/>
  <c r="A261" i="17" s="1"/>
  <c r="A263" i="17" s="1"/>
  <c r="A265" i="17" s="1"/>
  <c r="A267" i="17" s="1"/>
  <c r="A269" i="17" s="1"/>
  <c r="A271" i="17" s="1"/>
  <c r="A273" i="17" s="1"/>
  <c r="A275" i="17" s="1"/>
  <c r="A277" i="17" s="1"/>
  <c r="H255" i="17"/>
  <c r="H248" i="17"/>
  <c r="H246" i="17"/>
  <c r="H244" i="17"/>
  <c r="H242" i="17"/>
  <c r="H240" i="17"/>
  <c r="H238" i="17"/>
  <c r="H236" i="17"/>
  <c r="H234" i="17"/>
  <c r="H232" i="17"/>
  <c r="H230" i="17"/>
  <c r="H228" i="17"/>
  <c r="H226" i="17"/>
  <c r="H224" i="17"/>
  <c r="H222" i="17"/>
  <c r="H220" i="17"/>
  <c r="H218" i="17"/>
  <c r="H216" i="17"/>
  <c r="H214" i="17"/>
  <c r="H212" i="17"/>
  <c r="A212" i="17"/>
  <c r="A214" i="17" s="1"/>
  <c r="A216" i="17" s="1"/>
  <c r="A218" i="17" s="1"/>
  <c r="A220" i="17" s="1"/>
  <c r="A222" i="17" s="1"/>
  <c r="A224" i="17" s="1"/>
  <c r="A226" i="17" s="1"/>
  <c r="A228" i="17" s="1"/>
  <c r="A230" i="17" s="1"/>
  <c r="A232" i="17" s="1"/>
  <c r="A234" i="17" s="1"/>
  <c r="A236" i="17" s="1"/>
  <c r="A238" i="17" s="1"/>
  <c r="A240" i="17" s="1"/>
  <c r="A242" i="17" s="1"/>
  <c r="A244" i="17" s="1"/>
  <c r="A246" i="17" s="1"/>
  <c r="A248" i="17" s="1"/>
  <c r="H210" i="17"/>
  <c r="H251" i="17" s="1"/>
  <c r="H388" i="17" s="1"/>
  <c r="H198" i="17"/>
  <c r="H196" i="17"/>
  <c r="H192" i="17"/>
  <c r="H190" i="17"/>
  <c r="H188" i="17"/>
  <c r="H184" i="17"/>
  <c r="H182" i="17"/>
  <c r="H180" i="17"/>
  <c r="H178" i="17"/>
  <c r="H176" i="17"/>
  <c r="H174" i="17"/>
  <c r="A174" i="17"/>
  <c r="A176" i="17" s="1"/>
  <c r="A178" i="17" s="1"/>
  <c r="A180" i="17" s="1"/>
  <c r="A182" i="17" s="1"/>
  <c r="A184" i="17" s="1"/>
  <c r="A186" i="17" s="1"/>
  <c r="A192" i="17" s="1"/>
  <c r="A194" i="17" s="1"/>
  <c r="H172" i="17"/>
  <c r="H164" i="17"/>
  <c r="A162" i="17"/>
  <c r="H160" i="17"/>
  <c r="H158" i="17"/>
  <c r="H149" i="17"/>
  <c r="H147" i="17"/>
  <c r="H145" i="17"/>
  <c r="H143" i="17"/>
  <c r="H141" i="17"/>
  <c r="A141" i="17"/>
  <c r="A143" i="17" s="1"/>
  <c r="A145" i="17" s="1"/>
  <c r="A147" i="17" s="1"/>
  <c r="A149" i="17" s="1"/>
  <c r="H139" i="17"/>
  <c r="H152" i="17" s="1"/>
  <c r="H377" i="17" s="1"/>
  <c r="H129" i="17"/>
  <c r="H127" i="17"/>
  <c r="H124" i="17"/>
  <c r="H122" i="17"/>
  <c r="H120" i="17"/>
  <c r="H118" i="17"/>
  <c r="H116" i="17"/>
  <c r="H112" i="17"/>
  <c r="H110" i="17"/>
  <c r="H108" i="17"/>
  <c r="H106" i="17"/>
  <c r="H104" i="17"/>
  <c r="H102" i="17"/>
  <c r="A102" i="17"/>
  <c r="A104" i="17" s="1"/>
  <c r="A106" i="17" s="1"/>
  <c r="A108" i="17" s="1"/>
  <c r="A110" i="17" s="1"/>
  <c r="A112" i="17" s="1"/>
  <c r="A114" i="17" s="1"/>
  <c r="A124" i="17" s="1"/>
  <c r="A126" i="17" s="1"/>
  <c r="A129" i="17" s="1"/>
  <c r="H100" i="17"/>
  <c r="H93" i="17"/>
  <c r="H91" i="17"/>
  <c r="H88" i="17"/>
  <c r="H86" i="17"/>
  <c r="H84" i="17"/>
  <c r="H82" i="17"/>
  <c r="H80" i="17"/>
  <c r="H78" i="17"/>
  <c r="H76" i="17"/>
  <c r="H74" i="17"/>
  <c r="H72" i="17"/>
  <c r="H68" i="17"/>
  <c r="H66" i="17"/>
  <c r="H64" i="17"/>
  <c r="H62" i="17"/>
  <c r="H60" i="17"/>
  <c r="A60" i="17"/>
  <c r="A62" i="17" s="1"/>
  <c r="A64" i="17" s="1"/>
  <c r="A66" i="17" s="1"/>
  <c r="A68" i="17" s="1"/>
  <c r="A70" i="17" s="1"/>
  <c r="A74" i="17" s="1"/>
  <c r="A76" i="17" s="1"/>
  <c r="A78" i="17" s="1"/>
  <c r="A80" i="17" s="1"/>
  <c r="A82" i="17" s="1"/>
  <c r="A84" i="17" s="1"/>
  <c r="A86" i="17" s="1"/>
  <c r="A88" i="17" s="1"/>
  <c r="A90" i="17" s="1"/>
  <c r="A93" i="17" s="1"/>
  <c r="H57" i="17"/>
  <c r="H132" i="17" l="1"/>
  <c r="H375" i="17" s="1"/>
  <c r="H314" i="17"/>
  <c r="H392" i="17" s="1"/>
  <c r="H201" i="17"/>
  <c r="H381" i="17" s="1"/>
  <c r="H358" i="17"/>
  <c r="H396" i="17" s="1"/>
  <c r="H280" i="17"/>
  <c r="H390" i="17" s="1"/>
  <c r="H399" i="17" s="1"/>
  <c r="H96" i="17"/>
  <c r="H373" i="17" s="1"/>
  <c r="H384" i="17" s="1"/>
  <c r="H167" i="17"/>
  <c r="H379" i="17" s="1"/>
  <c r="F363" i="17" l="1"/>
  <c r="H363" i="17" s="1"/>
  <c r="H366" i="17" s="1"/>
  <c r="H401" i="17" s="1"/>
  <c r="H404" i="17" s="1"/>
  <c r="H406" i="17" s="1"/>
</calcChain>
</file>

<file path=xl/sharedStrings.xml><?xml version="1.0" encoding="utf-8"?>
<sst xmlns="http://schemas.openxmlformats.org/spreadsheetml/2006/main" count="418" uniqueCount="212">
  <si>
    <t>kos</t>
  </si>
  <si>
    <t>m2</t>
  </si>
  <si>
    <t>m1</t>
  </si>
  <si>
    <t>m3</t>
  </si>
  <si>
    <t>- postavitev začasnih sanitarij za čas del</t>
  </si>
  <si>
    <t>Pripravljalna in rušitvena dela</t>
  </si>
  <si>
    <t>Dobava in montaža, amortizacija za čas gradnje in demontaža kvalitetnega fasadnega odra kompletno s skicami, izdelavo projektov in statičnim izračunom.</t>
  </si>
  <si>
    <t xml:space="preserve">Dobava in postavitev lovilnega zaščitnega odra širine minimalno 150 cm - PODHOD. Postavitev NAD VHODI v objekt. </t>
  </si>
  <si>
    <t>Dobava in montaža protiprašne zaščite fasadnega odra (obvezna zračna prepustnost folije oz. jute).</t>
  </si>
  <si>
    <t>Kvalitetna zaščita stekel in podbojev oken in vrat s PVC folijo in lepilnim trakom ali pa z lesenim okvirjem oz. lesonitom.</t>
  </si>
  <si>
    <t xml:space="preserve">m1 </t>
  </si>
  <si>
    <t>Fasada</t>
  </si>
  <si>
    <t>Nanos emulizije za sprijemljivost.</t>
  </si>
  <si>
    <t xml:space="preserve">kos </t>
  </si>
  <si>
    <t>Demontaža drobnega materiala, napisnih tablic na fasadi, hramba za čas del, ter ponovna montaža, vključno s potrebnim pritrdilnim materialom.</t>
  </si>
  <si>
    <t xml:space="preserve">Demontaža odtočnih cevi, odvoz na gradbiščno deponijo in začasna ureditev odvodnjavanja s PVC cevmi za čas del.  </t>
  </si>
  <si>
    <t>- 60cm / 55cm</t>
  </si>
  <si>
    <t>- 55cm / 55cm</t>
  </si>
  <si>
    <t>Omarice napeljav :
Temeljito čiščenje - brušenje, miniziranje, oplesk s protikorozijsko barvo in 2x oplesk z barvo za železo v barvi kot obstoječe.
Velikost:</t>
  </si>
  <si>
    <t>Odstranitev vegetacije s fasadne površine na JV strani objekta (ocena površine).</t>
  </si>
  <si>
    <t xml:space="preserve">- postavitev zabojnika za skladiščenje orodja in materiala </t>
  </si>
  <si>
    <t>- izvedba zaščitnih podhodov za varen dostop v objekt</t>
  </si>
  <si>
    <t>- vsi eventuelni manipulativni stroški</t>
  </si>
  <si>
    <t xml:space="preserve">Odstranitev raznih instalacij (elek., kab.TV, telefon,…)
Izdelava utorov, dobava in montaža gibljivih RGB cevi in doz, ter zazidava utorov po montaži instalacij.
Nove trase mora izvajalec uskalditi s pristojnimi službami oz. dobavitelji.
Strošek novih vodnikov, se obračuna posebej po namenu ali uporabniku.   </t>
  </si>
  <si>
    <t>Pazljiva demontaža vseh starih pločevinastih okenskih polic r.š. 25 cm (pazljiva odstranitev, da se ne poškodujejo obstoječa okna in vrata).</t>
  </si>
  <si>
    <t>Obnova oz. popravilo fasadnih elementov s predhodnim pranjem pod visokim pritiskom, ročnim ščetkanjem, popravilom poškodb, izdelavo vodil, potebnih šablon in profilov za robove in morebitne okrogline, potrebnim rabriciranjem v grobi in fini sanirni malti ter finalnim brušenjem površin tako, da se vzpostavi prvotno stanje:</t>
  </si>
  <si>
    <t>LTŽ cevi: temeljito brušenje, oplesk s protikorozijsko barvo za železo v RAL tonu kot so odtočne cevi ter ponovna montaža na peskolove, dolžina cevi cca. 2,00 m.</t>
  </si>
  <si>
    <t xml:space="preserve">Izdelava novega grobega visokoparopropustnega oz. apnenega ometa fasade v cca deb. 2,5cm (npr.Roefix 695), prilagojenega originalnemu, s predhodnim obrizgom z redko cementno malto 1:3  ter napravo vseh potebnih vodil oz. profilacisjkih letev vključno s transporti ter pomožnimi deli (enaka oblika kot obstoječi).  
</t>
  </si>
  <si>
    <t>Pranje celotne fasade z vodnim curkom pod blagim pritiskom kompletno z okrasnimi elementi po odbitju ometa, tako da se odstrani vsa umazanija, odstopajoči delci in prah. Pazljivo okoli oken, da ne pride do zamakanja!</t>
  </si>
  <si>
    <t>Izdelava novega finega ometa iz industrijsko izdelane apnene malte deb. 0,5cm (npr.Roefix Renoplus) z zaribano površino oziroma enake strukture kot obstoječi omet v vseh etažah skupno z napravo malte ter vsemi transporti z vtiskanjem vstavljanjem PVC mrežic (npr.Roefix P50).</t>
  </si>
  <si>
    <t>Dvakratno slikanje fasadnih površin s silikonsko-silikatno barvo npr. Rofix PE 519 s predhodno impregnacijo v enakem tonu kot obstoječe.</t>
  </si>
  <si>
    <t>Razno</t>
  </si>
  <si>
    <t>Dobava in montaža novega trikrakega nosilca za zastave iz inoksa, vključno z vsem pritrdilnim materialom.</t>
  </si>
  <si>
    <t>Dobava in montaža nove hišne številke, kompletno z vsem potrebnim pritrdilnim materialom.</t>
  </si>
  <si>
    <t>Dobava in montaža tablice za plin, kompletno z vsem potrebnim pritrdilnim materialom.</t>
  </si>
  <si>
    <t>Dobava materiala in izdelava pločevinaste kape parapetnega zidu v 2. nadstropju r.š. do 60cm, kompletno z izdelavo podkonstrukcije za privijačenje kape, vsem tesnilnim in pritrdilnim materialom ter pomožnimi deli.</t>
  </si>
  <si>
    <t>Kleparska dela</t>
  </si>
  <si>
    <t>Dobava in montaža novih odtočnih cevi iz pločevine, kompletno z vsem potrebnim pritrdilnim materialom.</t>
  </si>
  <si>
    <t>Sanacija razpok s pocinkano mrežo in cementno malto.
(ocena količine)</t>
  </si>
  <si>
    <t>Sanacija večjih razpok in fug na JV strani objekta (ocena 10%).</t>
  </si>
  <si>
    <t>KUKRLI - stranice:
-izdelava grobega ometa 
-dobava in limanje izolacije EPS debeline 2cm</t>
  </si>
  <si>
    <t xml:space="preserve">Dobava in izdelava pločevinaste strehe nadsteška (nad vhodom in nad oknom) iz prašno barvane pocinkane pločevine. Vključno z napravo OSB podkonstrukcije v naklonu, strešno lepenko, podložno pločevino, stensko obrobo ter vsem potrebnim tesnilnim in pritrdilnim materialom.
</t>
  </si>
  <si>
    <t xml:space="preserve">OKENSKE REŠETKE - palice: 
Temeljito čiščenje - brušenje, miniziranje, oplesk s protikorozijsko barvo in 2x oplesk z barvo za železo v barvi kot obstoječe.
</t>
  </si>
  <si>
    <t>PREZRAČEVALNE REŠETKE: 
Dobava in montaža novega okvirja in rešetke iz ALU prašno barvane pločevine v obliki kot so bile obstoječe, v ceni upoštevati zidarsko obdelavo odpritne. Dimenzije cca. fi 100 mm.</t>
  </si>
  <si>
    <t>Klimatske naprave - Demontaža strošek posameznega lastnika:</t>
  </si>
  <si>
    <t>Pazljiva demontaža zunanje klima enote kompletno z vsem pritrdilnim materialom in predaja klima enote lastniku ter ponovna montaža po končanju del.
Izvajalec ni odgovoren za poškodbe na napravi pri demontaži in ponovni montaži.</t>
  </si>
  <si>
    <t>Omarice napeljav :
Demontaža okvirja in vrat omaric napeljav. Dobava in montaža novih okvirjev in vratc, kompletno z vsem potrebnim pritrdilnim materilaom.</t>
  </si>
  <si>
    <t>Omarice napeljav :
Temeljito čiščenje elektro omarice. Dim. cca. 50cm / 95cm.</t>
  </si>
  <si>
    <t>Demontaža pločevine na konzolnih sims-ih r.š. 30 cm, kompletno s transportom na gradbiščno deponijo.</t>
  </si>
  <si>
    <t xml:space="preserve">Dobava in montaža rešetk iz nerjavečega materiala fi 50 mm zračniki za prezračevanje plošče oziroma lesene konstrukcije etaž, vključno s pvc cevjo dolžine cca. 30 cm 
OCENA KOLIČINE </t>
  </si>
  <si>
    <t xml:space="preserve">PESKOLOVI: 
Rušitev peskolovov oz. izdelava novih peskolovov iz betonske cevi fi 40 cm, vključno z izrezom asfalta , izsekavanjem starih, novim priključkom, fazonskim kolenom za priklop vertikale na jašek in betonskim pokrovom, priklop na obstoječo odvodvno kanalizacijo in saniranje asfalta. </t>
  </si>
  <si>
    <t>Demontaža stare opečne strešne kritine in slemenjakov, kompletno z vertikalnim transportom na gradbiščno deponijo.</t>
  </si>
  <si>
    <t>Demontaža strešne kritine iz cinkotit pločevine, kompletno z vertikalnim transportom na gradbiščno deponijo.</t>
  </si>
  <si>
    <t xml:space="preserve">Demontaža starih žlebov iz cinkotit pločevine z vertikalnim transporotom na gradbiščno deponijo </t>
  </si>
  <si>
    <t>Pazljiva demontaža obstoječih odtočnih cevi, kompletno s transportom na gradbiščno deponijo</t>
  </si>
  <si>
    <t>Demontaža dimniških in čelnih strešnih obrob iz cinkotit pločevine kompletno z vertikalnim transporotom na gradbiščno deponijo</t>
  </si>
  <si>
    <t>Demontaža starih žlolt iz cinkotit pločevine kompletno z vertikalnim transporotom na gradbiščno deponijo</t>
  </si>
  <si>
    <t xml:space="preserve">Demontaža pločevine ZAMA kompletno z vertikalnim transporotom na gradbiščno deponijo  </t>
  </si>
  <si>
    <t xml:space="preserve">Demontaža stranske obrobe pri frčadah r.š. cca 30 cm, kompletno z vertikalnim transporotom na gradbiščno deponijo  </t>
  </si>
  <si>
    <t xml:space="preserve">Demontaža pločevinastih oblog stranic frčad, kompletno z vertikalnim transporotom na gradbiščno deponijo  </t>
  </si>
  <si>
    <t>Demontaža strešnega okna, kompletno z vertikalnim transporotom na gradbiščno deponijo.
Dimenzije cca 120x75cm.</t>
  </si>
  <si>
    <t>Demontaža starih prečnih letev in/ali desk kompletno z vertikalnim transporotom na gradbiščno deponijo</t>
  </si>
  <si>
    <t>Demontaža zračnikov dimenzije cca.: fi 150mm, višine cca 1,2m, kompletno z vertikalnim transporotom na gradbiščno deponijo.</t>
  </si>
  <si>
    <t>Demontaža zračnikov dimenzije cca.: fi 70mm, višine cca 20cm, kompletno z vertikalnim transporotom na gradbiščno deponijo.</t>
  </si>
  <si>
    <t>Demontaža linijski snegolov, kompletno z vertikalnim transporotom na gradbiščno deponijo.</t>
  </si>
  <si>
    <t xml:space="preserve">Demontaža kape kolenčnega zidu na strehi in na terasi na severo zahodni strani, kompletno z vertikalnim transporotom na gradbiščno deponijo. </t>
  </si>
  <si>
    <t>Nakladanje in odvoz odpadnega  materiala pločevine na trajno deponijo s plačilom vseh pristojbin in taks za deponiranje po ceniku deponije</t>
  </si>
  <si>
    <t>Čiščenje, nakladanje in odvoz stare opečne kritine na trajno deponijo s plačilom vseh pristojbin in taks za deponiranje po ceniku deponije</t>
  </si>
  <si>
    <t>SKUPAJ:</t>
  </si>
  <si>
    <t>Dobava in montaža ter uporaba motorne transportne lestve za vertikalni prenos novega in odvoz starega materiala.</t>
  </si>
  <si>
    <t>Dobava in uporaba cerad oziroma folij v času dela v primeru slabega vremena.</t>
  </si>
  <si>
    <t>Dobava in vgradnja nove toplotne izoalcije deb. 16 cm npr.  KNAUF INSU., URSA ali TERVOL SIST EN 12667: λD = 0,035 W/mK, polaganje izolacije med špirovce.</t>
  </si>
  <si>
    <t>Dobava in montaža desk, debeline 24mm, montaža na špirovce, kot zaščita za toplotno izolacijo.</t>
  </si>
  <si>
    <t>Dobava in polaganje Tyvek paropropustne folije ali podobno po celotni površini ostrešja.</t>
  </si>
  <si>
    <t>Dobava in montaža vzdolžnih letev na širini špirovcev za izvedbo prezračevalnega kanala strehe 5x8 cm.</t>
  </si>
  <si>
    <t>Dobava in montaža prečnih letev za novo opečno strešno kritino, ustreznega preseka in postavitev na raster po navodilih proizvajalca.</t>
  </si>
  <si>
    <t>Dobava in montaža novih slemenjakov in slemenskega traku ustreznih za izbrano strešno kritino.</t>
  </si>
  <si>
    <t>Dobava in montaža novih zračnikov ustreznih za izbrano strešno kritino.</t>
  </si>
  <si>
    <t>Dobava in montaža varovalnega traku- mreže proti mrčesu v kapu za zračenje.</t>
  </si>
  <si>
    <t>Dobava in montaža dimniških obrob iz pločevine r.š. 50cm kompletno s tesnenjem stikov s trajno elastičnim kitom.</t>
  </si>
  <si>
    <t xml:space="preserve">Dobava in monataža  čelnih  obrob r.š. 40 cm iz pločevine in podložno desko deb 2,4cm  kompletno s tesnenjem stikov s trajno elestičnim kitom.
</t>
  </si>
  <si>
    <t>Dobava in montaža novih zračnikov iz PVC-ja oblečenih v pločevino, vključno s kapo, premera do fi 150mm in višine 120 cm kompletno z obrobo in s tesnenjem stikov s trajno elestičnim kitom.</t>
  </si>
  <si>
    <t>Dobava in montaža novih zračnikov iz PVC-ja oblečenih v pločevino, vključno s kapo, premera do fi 70mm in višine 20 cm kompletno z obrobo in s tesnenjem stikov s trajno elestičnim kitom.</t>
  </si>
  <si>
    <t>Dobava materiala in oblačenje stranskih delov frčad s pločevino, kompletno s podložno strešno lepenko proti kondenzu, vsemi stranskimi zaključki, odkapniki ter tesnilnim in pritrdilnim materialom.</t>
  </si>
  <si>
    <t>Dobava in montaža visečih žlebov na kljukah r.š. 33 cm kompletno s odtočnimi kotlički ter vsem pritrdilnim in tesnilnim materialom.</t>
  </si>
  <si>
    <t>Dobava in montaža odtočnih cevi iz pločevine skupaj s koleni in pritrdilnim materialom fi 125 mm (rjava barva).</t>
  </si>
  <si>
    <t>Dobava in vgradnja pločevinastega zaščitnega elementa proti prelivanju meteorne vode.</t>
  </si>
  <si>
    <t>Dobava materiala in izdelava vseh žlot r.š. do 100cm kompletno z vsem tesnilnim in pritrdilnim materialom.</t>
  </si>
  <si>
    <t>Izdelava in montaža kape kolenčnega zidu na strehi (r.š. 80cm) in na terasi na severo zahodni strani (r.š. 50cm) iz pločevine kompletno z vsem tesnilnim in pritrdilnim materialom.</t>
  </si>
  <si>
    <t xml:space="preserve">Dobava in montaža kritine frčad iz pločevine deb. 0,7 mm, širine trakov 400-700 mm, stikovanje z dvojnimi pokončnimi zgibi, vključno z uporabo fiksnih in gibljivih sider, vse skladno s tehničnimi standardi in smernicami za tovrstne kritine.  </t>
  </si>
  <si>
    <t xml:space="preserve">Izdelava in montaža linijskega snegolova iz dveh trakov pocinkane pločevine, nosilci in kompletno z nerjavnimi vijaki.
Med frčadami na strani ulice Gornji trg. </t>
  </si>
  <si>
    <t xml:space="preserve">Rušitev, odstranitev dimnikov iz NF opeke. Odvoz materiala na trajno deponijo s plačilo vseh pristojbin in taks za deponiranje po ceniku deponije. (ruši se dimnik v višini nad streho). </t>
  </si>
  <si>
    <t xml:space="preserve">Zidanje in postavitev dimnika iz NF opeke, kompletno z vsemi dodatnimi deli in končnim fugiranjem s fino malto in finalnim oljnim premazom </t>
  </si>
  <si>
    <t>Naprava novih betonskih kap z izdelavo opaža, dobavo in postavitvijo armature in betoniranjem. S previsom okoli 8 cm okoli dimnika</t>
  </si>
  <si>
    <t xml:space="preserve">dim dimnika: 60 x 60 </t>
  </si>
  <si>
    <t xml:space="preserve">dim dimnika: 60 x 85 </t>
  </si>
  <si>
    <t>Demontaža azbestnih dimniških tuljav nad dimniško kapo dim. cca fi 150mm, višine 120cm, kompletno z odvozom na trajno deponijo s plačilo vseh pristojbin in taks za deponiranje po ceniku deponije.</t>
  </si>
  <si>
    <t>Dobava in montaža novih pločevinasth dimniških kap dimenzije:</t>
  </si>
  <si>
    <t>60x60 cm</t>
  </si>
  <si>
    <t>60x150 cm</t>
  </si>
  <si>
    <t>60x130 cm</t>
  </si>
  <si>
    <t>60x100 cm</t>
  </si>
  <si>
    <t>TOČNA IZVEDBA IN DETAJLI SE DOREČEJO OB UVEDBI V DELO!</t>
  </si>
  <si>
    <t>Demontaža obstoječih lesenih vrat vključno z podboji ter odvozom na trajno deponijo s plačilo vseh pristojbin in taks za deponiranje po ceniku deponije.</t>
  </si>
  <si>
    <t>OP.: Točne dimenzije vrat je potrebno preveriti pred montažo!</t>
  </si>
  <si>
    <t>Enota</t>
  </si>
  <si>
    <t>Količina</t>
  </si>
  <si>
    <t>Cena/enoto</t>
  </si>
  <si>
    <t>Cena skupaj</t>
  </si>
  <si>
    <t>Vsebine opisa posameznih postavk,  količin in enot ponudbenega predračuna  ni dovoljeno spreminjati. Velja za vsa poglavja predračuna.</t>
  </si>
  <si>
    <t>KV pogoji k sanaciji ometov:</t>
  </si>
  <si>
    <t>-</t>
  </si>
  <si>
    <t>pred začetkom del na fasadi je potrebno temeljito preveriti stanje ometov s pretrkavanjem, omete, ki se</t>
  </si>
  <si>
    <t xml:space="preserve">luščijo in podvotljena mesta je dopustno odstraniti, omete, ki so trdni,  je potrebno ohraniti. </t>
  </si>
  <si>
    <t xml:space="preserve"> mesta ohranjenih ometov je potrebno označiti na kartografski podlogi (lahko tudi na fotografiji)</t>
  </si>
  <si>
    <t xml:space="preserve">za potrebe monitoringa fasade tako ZVKDS, OE Ljubljana kot upravnika oz. lastnikov. </t>
  </si>
  <si>
    <t>pri rekonstrukciji ometov je potrebno uporabiti mivko oziroma prodec (agregat) enak strukturi prvotnega</t>
  </si>
  <si>
    <t xml:space="preserve">ometa, ter doseči finalno obdelavo, enako prvotni. </t>
  </si>
  <si>
    <t>za popravilo ometa je potrebno pridobiti barvno in mineraloško ustrezen pesek. Vsa obnovitvena dela naj</t>
  </si>
  <si>
    <t xml:space="preserve">bodo izvedena v enaki tehnologiji kot originalni del. </t>
  </si>
  <si>
    <t>novi omet mora biti poravnan z linijo obstoječega zdravega ometa.</t>
  </si>
  <si>
    <t>podrobni kulturnovarstveni pogoji za finalno obdelavo bodo podani na podlagi rezultatov raziskav in v času</t>
  </si>
  <si>
    <t>obnove pripravljenih vzorcev ometa na fasadi ter opleska za fasado, ki jih bo potrdil konseravtor</t>
  </si>
  <si>
    <t xml:space="preserve">ZVKDS, OE Ljubljana. </t>
  </si>
  <si>
    <t>vsi instalacijski vodi na fasadsi morajo biti izvedeni podometno</t>
  </si>
  <si>
    <t>na fasadi ni dovočjeno nameščati elementov klimatskih naprav</t>
  </si>
  <si>
    <t>kamnitih fasadnih prvin ni dovoljeno barvati, temveč le strokovno očistiti in restavrat. obnoviti poškodbe</t>
  </si>
  <si>
    <t xml:space="preserve">po obnovitvi fasade je potrebno pridobiti soglasje zavoda k morebitnim nameščanjem oglasnih prvin ali svetil </t>
  </si>
  <si>
    <t>vsa dela na objektu morajo izvajati izvajalci, ki imajo reference, potrjene s strani pristojne območne enoteZVKDS,</t>
  </si>
  <si>
    <t>skladno z razpisno dokumentacijo za predmetno javno naročilo, kar velja tudi za odgovornega vodjo del.</t>
  </si>
  <si>
    <t>Izvajalec mora pri obnovi fasade upoštevati navodila in smernice ZVKDS OE Ljubljana, ki so navedene</t>
  </si>
  <si>
    <t>številka 35102-xxxx/20xx-x z dne xx.xx.2019 in se smatrajo kot sestavni del tega popisa del!</t>
  </si>
  <si>
    <t>Pred izdelavo ponudbe je obvezen ogled objekta!!!</t>
  </si>
  <si>
    <t>A</t>
  </si>
  <si>
    <t>I.</t>
  </si>
  <si>
    <t>Pripravljalna dela zajemajo sledeče postavke:</t>
  </si>
  <si>
    <t>-  plačilo upravne takse, komunalne takse za začasno prometno ureditev na javni promrtni površini in komunalne takse za posebno rabo javne površine (za souporabo mestnega zemljišča za čas del)</t>
  </si>
  <si>
    <t>- signalizacija in osvetlitev gradbišča za čas del z izdelavo vseh potrebnih načrtov - elaboratov začasne prometne ureditve, nadzorom nad ureditvijo in zavarovanjem gradbišča ter tehničnimi pogoji in predlogi za pridobitev dovoljenja za zavarovanje in ureditev gradbišča s strani Javne razsvetljave oz. KPL</t>
  </si>
  <si>
    <t>- kvalitetni dostop na gradbiščni oder</t>
  </si>
  <si>
    <t>- transportni jašek za montažo konzolnega oz. ročnega dvigala</t>
  </si>
  <si>
    <t>- gradbiščna ograja, kot fizična zaščita gradbišča</t>
  </si>
  <si>
    <t>- zaščita pločnika oz. ceste pred pričetkom del</t>
  </si>
  <si>
    <t>- izdelava varnostnega načrta in strošek varnostnega inžinirja za zagotavljanje varnosti in zdravja pri delu na gradbišču za ves čas del</t>
  </si>
  <si>
    <t>Cena za enoto je fiksna in se zaradi eventuelnih dodatnih stroškov ne spreminja</t>
  </si>
  <si>
    <t>komp</t>
  </si>
  <si>
    <t xml:space="preserve"> </t>
  </si>
  <si>
    <t>a.</t>
  </si>
  <si>
    <t>b.</t>
  </si>
  <si>
    <t>c.</t>
  </si>
  <si>
    <t>d.</t>
  </si>
  <si>
    <t>Izdelava načrta vzdrževanja fasade hiše (fasade, strehe, stavbnega pohištva).</t>
  </si>
  <si>
    <t>Cena za celotni objekt Poljanska 12 - Strossmayerjeva 4!</t>
  </si>
  <si>
    <t>kpl</t>
  </si>
  <si>
    <t>Gradbeno in restavratorsko poročilo o obnovi po končanih delih, izdelava izvedbenega načrta ohranjenih oz. obnovljenih ometov</t>
  </si>
  <si>
    <t>II.</t>
  </si>
  <si>
    <t>III.</t>
  </si>
  <si>
    <t>Kleparska dela:</t>
  </si>
  <si>
    <t>Opomba:</t>
  </si>
  <si>
    <t>Material je Cinkotit pločevina deb. min 0,60 mm</t>
  </si>
  <si>
    <t>IV.</t>
  </si>
  <si>
    <t>B</t>
  </si>
  <si>
    <t>STREHA</t>
  </si>
  <si>
    <t>Krovska dela</t>
  </si>
  <si>
    <t>€</t>
  </si>
  <si>
    <t>OPOMBA:</t>
  </si>
  <si>
    <t>Material za izdelavo je Cu pločevina deb. 0,55 mm</t>
  </si>
  <si>
    <t>Dimniki</t>
  </si>
  <si>
    <t>Krovsko kleparska dela na frčadah so zajeta v krovskih delih!!!</t>
  </si>
  <si>
    <t>C</t>
  </si>
  <si>
    <t>RAZNA NEPREDVIDENA DELA</t>
  </si>
  <si>
    <t>Razna nepredvidena dela, ki niso zajeta v tem popisu del</t>
  </si>
  <si>
    <t>REKAPITULACIJA:</t>
  </si>
  <si>
    <t>SKUPAJ  A + B + C :</t>
  </si>
  <si>
    <t>DDV se bo obračunal v skladu z zakonom o DDV-ju!</t>
  </si>
  <si>
    <t>FASADA</t>
  </si>
  <si>
    <t>Odvoz odpadnega materiala s kamionom na trajno deponijo z plačilom pristojbin (ca 37,1 m3), kompletno s čiščenjem gradbišča.</t>
  </si>
  <si>
    <r>
      <t xml:space="preserve">Demontaža obstoječe </t>
    </r>
    <r>
      <rPr>
        <b/>
        <sz val="10"/>
        <rFont val="Arial"/>
        <family val="2"/>
        <charset val="238"/>
      </rPr>
      <t>pločevine na stiku fasade in strehe nadstreška</t>
    </r>
    <r>
      <rPr>
        <sz val="10"/>
        <rFont val="Arial"/>
        <family val="2"/>
        <charset val="238"/>
      </rPr>
      <t xml:space="preserve"> in </t>
    </r>
    <r>
      <rPr>
        <b/>
        <sz val="10"/>
        <rFont val="Arial"/>
        <family val="2"/>
        <charset val="238"/>
      </rPr>
      <t>pločevinaste kritine</t>
    </r>
    <r>
      <rPr>
        <sz val="10"/>
        <rFont val="Arial"/>
        <family val="2"/>
        <charset val="238"/>
      </rPr>
      <t xml:space="preserve"> na nadstrešku (nad  vhodom in nad oknom) vključno s transportom na gradbiščno deponijo.</t>
    </r>
  </si>
  <si>
    <r>
      <rPr>
        <b/>
        <i/>
        <sz val="10"/>
        <rFont val="Arial"/>
        <family val="2"/>
        <charset val="238"/>
      </rPr>
      <t xml:space="preserve">OPOMBA: </t>
    </r>
    <r>
      <rPr>
        <i/>
        <sz val="10"/>
        <rFont val="Arial"/>
        <family val="2"/>
        <charset val="238"/>
      </rPr>
      <t>ODSTRANITEV KLIMA NAPRAVE MORA UREDITI POSAMEZNI ET.LASTNIK, V KOLIKOR JE PRAVOČASNO NE ODSTRANI, JO BO IZVAJALEC ODSTRANIL NA NJEGOVE STROŠKE</t>
    </r>
  </si>
  <si>
    <r>
      <t xml:space="preserve">Pregled celotne fasade, odstranitev odstopajočega fasadnega ometa do zdrave podlage oz. opeke </t>
    </r>
    <r>
      <rPr>
        <b/>
        <sz val="10"/>
        <color theme="1"/>
        <rFont val="Arial"/>
        <family val="2"/>
        <charset val="238"/>
      </rPr>
      <t>(100% odbijanje ometa)</t>
    </r>
    <r>
      <rPr>
        <sz val="10"/>
        <color theme="1"/>
        <rFont val="Arial"/>
        <family val="2"/>
        <charset val="238"/>
      </rPr>
      <t xml:space="preserve">. Transport ruševin na začasno gradbiščno deponijo. 
</t>
    </r>
    <r>
      <rPr>
        <b/>
        <sz val="10"/>
        <rFont val="Trebuchet MS"/>
        <family val="2"/>
        <charset val="238"/>
      </rPr>
      <t/>
    </r>
  </si>
  <si>
    <r>
      <t>Dobava in montaža novih pločevinastih kleparskih okenskih polic debeline 2 mm in r.š. cca 25 cm.</t>
    </r>
    <r>
      <rPr>
        <sz val="10"/>
        <rFont val="Arial"/>
        <family val="2"/>
        <charset val="238"/>
      </rPr>
      <t xml:space="preserve">
</t>
    </r>
    <r>
      <rPr>
        <b/>
        <sz val="10"/>
        <rFont val="Arial"/>
        <family val="2"/>
        <charset val="238"/>
      </rPr>
      <t>r.š. polic se preveri pred vgradnjo</t>
    </r>
    <r>
      <rPr>
        <sz val="10"/>
        <rFont val="Arial"/>
        <family val="2"/>
        <charset val="238"/>
      </rPr>
      <t xml:space="preserve">
 </t>
    </r>
  </si>
  <si>
    <t>Pravokotni konzolni napušč r.š. cca 80 cm</t>
  </si>
  <si>
    <t>Konzolni sims z več robovi r.š. cca 35 cm</t>
  </si>
  <si>
    <t>Pravokotni štukaturni elementi okoli oken r.š. cca 35 cm</t>
  </si>
  <si>
    <t>Odkapni venci</t>
  </si>
  <si>
    <r>
      <t xml:space="preserve">
</t>
    </r>
    <r>
      <rPr>
        <b/>
        <sz val="10"/>
        <rFont val="Arial"/>
        <family val="2"/>
        <charset val="238"/>
      </rPr>
      <t xml:space="preserve">OPOMBA: Vključno s plastičnimi sidri s kovinskim jedrom d = 14 cm, 2 kos/m2, z vsemi potrebnimi PVC vogalniki in odkapniki okoli oken. Obdelava špalete širine nad 15 cm je že všteta v ceni kvadrature fasade in se ne obračunava dodatno.  V ceni upoštevati vgradnjo XPS toplotne izolacije na coklu. Pri stiku s tlakom uporaba vogalnika iz perforirane trde plastike, tesnjenje s trajno elastičnim kitom in vstavljanje vrvice iz poliuretanske pene. Pokrovi za sidra iz enakega materiala kot je izolacija! Izvajalec mora uporabiti celoten sistem izbranega proizvajalca materiala. Sistem po standardu ETAG 004. Barvni toni po navodilih ZVKDS.
</t>
    </r>
  </si>
  <si>
    <t>Pripravljalna dela</t>
  </si>
  <si>
    <t>Demontaža starih lesenih elementov - špirovcev ali leg  poškodovanih ali dotrajanih, kompletno s transportom na gradbiščno deponijo.</t>
  </si>
  <si>
    <t>Čiščenje, nakladanje in odvoz odpadnega podstrešnega materiala in letev na trajno deponijo s plačilom vseh pristojbin in taks za deponiranje po ceniku deponije.</t>
  </si>
  <si>
    <r>
      <t xml:space="preserve">Dobava in vgradnja novih stanovanjskih strešnih oken VELUX GGU M06 kompletno z novimi obrobami 78/118 cm z dvigom oken na novo višino kompletno z vsem pritrdilnim in tesnilnim materialom.
OPOMBA: </t>
    </r>
    <r>
      <rPr>
        <b/>
        <sz val="10"/>
        <rFont val="Arial"/>
        <family val="2"/>
        <charset val="238"/>
      </rPr>
      <t>strošek v celoti krije etažni lastnik okna!
NOTRANJA ŠPALETA SE NE OBDELUJE IN JO UREDI LASTNIK STREŠNEGA OKNA SAM!</t>
    </r>
  </si>
  <si>
    <r>
      <t xml:space="preserve">Dobava in montaža PVC vodnih vrat vključno s kljuko in podboji, 3-komorni PVC profil z jekleno ojačitvijo, debelina krila in podboja 60 mm, 4 fiksna nasadila, aluminijast prag, toplotno izolacijsko sendvič polnilo, termoizolacijsko steklo, bele barve, desna. Mere (š/v): 80/200 cm. Kompletno z vsem potrebnim pritrdilnim materialom.
Vrata cenovnega razreda do 250€.
</t>
    </r>
    <r>
      <rPr>
        <b/>
        <sz val="10"/>
        <rFont val="Arial"/>
        <family val="2"/>
        <charset val="238"/>
      </rPr>
      <t>TOČNA IZVEDBA IN ODPIRANJE SE DOLOČI OB UVEDBI V DELO!</t>
    </r>
  </si>
  <si>
    <t>Verzija: 1906/2019-1 22.02.2019</t>
  </si>
  <si>
    <t>v kulturnovarstvenih pogojih (KV) številka UZ-0039/2000-7, z dne 02.06.2014 ter KV soglasju</t>
  </si>
  <si>
    <t>43cm / 38cm (pozor plin! - brez brušenja)</t>
  </si>
  <si>
    <t>38cm / 20cm</t>
  </si>
  <si>
    <t>Dobava in vgradnja novih lesenih elemntov - špirovcev ali leg za zamenjavo poškodovanih ali dotrajanih.</t>
  </si>
  <si>
    <r>
      <t>Dobava in montaža nove opečne strešne kritine (npr. Tondach) v rdeči  barvi -</t>
    </r>
    <r>
      <rPr>
        <b/>
        <sz val="10"/>
        <rFont val="Arial"/>
        <family val="2"/>
        <charset val="238"/>
      </rPr>
      <t xml:space="preserve"> ZAREZNIK, FIDELIO,.. </t>
    </r>
    <r>
      <rPr>
        <sz val="10"/>
        <rFont val="Arial"/>
        <family val="2"/>
        <charset val="238"/>
      </rPr>
      <t xml:space="preserve"> kompletno z odrezom krirtine ob žlotah in lomih…</t>
    </r>
  </si>
  <si>
    <t>V.</t>
  </si>
  <si>
    <t>COKEL:
-izdelava grobega in finega apnenega ometa (zariban omet)
-zaključni sloj: mikroarmirna barva npr. Revitalcolor silikat</t>
  </si>
  <si>
    <t>Dobava, izdelava in montaža pločevine na konzolnih simsih r.š. 30 cm.</t>
  </si>
  <si>
    <t>Dobava in montaža začasnih delovnih odrov za sanacijo dimnikov</t>
  </si>
  <si>
    <r>
      <t xml:space="preserve">FASADA IN COKEL na JV delu objekta:
Izdelava toplotno izolacijske obloge po sistemu:
M768 - weber.therm plus ultra 020 fasadno lepilo
</t>
    </r>
    <r>
      <rPr>
        <b/>
        <sz val="10"/>
        <color indexed="10"/>
        <rFont val="Arial"/>
        <family val="2"/>
        <charset val="238"/>
      </rPr>
      <t>weber.therm plus ultra 020 izolacijska plošča debeline 8 cm</t>
    </r>
    <r>
      <rPr>
        <sz val="10"/>
        <rFont val="Arial"/>
        <family val="2"/>
        <charset val="238"/>
      </rPr>
      <t xml:space="preserve">
PSK - weber pritrdilno sidro
M768 - weber.therm plus ultra 020 fasadno lepilo (2x)
9903 - weber.therm armirna mreža 8x8 mm - 9903
G700 - weber osnovni premaz
R955 - weber.pas PerSil - higroskopični zaključni sloj z barvanjem s silikatno barvo
</t>
    </r>
    <r>
      <rPr>
        <b/>
        <sz val="10"/>
        <rFont val="Arial"/>
        <family val="2"/>
        <charset val="238"/>
      </rPr>
      <t xml:space="preserve">
</t>
    </r>
  </si>
  <si>
    <t>Dobava in montaža novih točkovnih snegolov iz pločevine primernih za izbrano kritino cca 2,5 kos/m2.</t>
  </si>
  <si>
    <t>Mizarska dela</t>
  </si>
  <si>
    <t>GORNJI TRG 44 - fasada in streha</t>
  </si>
  <si>
    <t>Dobava, montaža ter demontaža varovalnega odra za delo na strehi, na višini strehe je potrebno na oder namestiti zaščito iz jute oz. mreže. Vključno z veljavno tehnično in varnostno dokumentacijo.  Večina fasadnega odra zajeta pri fasadi. Obračun po fasadni površini.
POSTAVITEV ODRA:</t>
  </si>
  <si>
    <t>- na terasi na JV strani objekta</t>
  </si>
  <si>
    <t>- kletna okna, dim. cca 120/130 cm</t>
  </si>
  <si>
    <t>Restavratorsko - mizarsko popravilo vhodnih vrat, popravilo okovja nasadil, zamenjava kljuke po navodilih ZVKDS, nastavitvijo okovja in nastavitev zapiranja,  krpanje poškodb, zamenjava poškodovanih lesenih delov z ustreznimi lesenimi deli (brez kitanja).</t>
  </si>
  <si>
    <t>- vrata vhodna dvokrilna dimenzij 130/240 cm</t>
  </si>
  <si>
    <t>- vrata stranska enokrilna dimenzij 105/203 cm</t>
  </si>
  <si>
    <t>Mizarsko popravilo obstoječih zunanjih okenskih kril in zunanjega okvirja, kompletno z zamenjavo poškodovanega steklarskega kita, nastavitvijo okovja, eventuelno zamenjavo odkapne letve, ureditev zapiranja oken... Barvanje zajeto posebej pri pleskarskih delih.</t>
  </si>
  <si>
    <r>
      <t xml:space="preserve">1906/2019-V1, </t>
    </r>
    <r>
      <rPr>
        <sz val="10"/>
        <rFont val="Times New Roman"/>
        <family val="1"/>
        <charset val="238"/>
      </rPr>
      <t>22.02.2019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</si>
</sst>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164" formatCode="#,##0.00\ &quot;€&quot;"/>
    <numFmt numFmtId="165" formatCode="_-* #,##0.00\ _S_I_T_-;\-* #,##0.00\ _S_I_T_-;_-* &quot;-&quot;??\ _S_I_T_-;_-@_-"/>
    <numFmt numFmtId="166" formatCode="_-* #,##0.00\ &quot;SIT&quot;_-;\-* #,##0.00\ &quot;SIT&quot;_-;_-* &quot;-&quot;??\ &quot;SIT&quot;_-;_-@_-"/>
    <numFmt numFmtId="167" formatCode="_-* #,##0.00\ [$€-1]_-;\-* #,##0.00\ [$€-1]_-;_-* &quot;-&quot;??\ [$€-1]_-"/>
  </numFmts>
  <fonts count="52">
    <font>
      <sz val="11"/>
      <color theme="1"/>
      <name val="Calibri"/>
      <family val="2"/>
      <charset val="238"/>
      <scheme val="minor"/>
    </font>
    <font>
      <b/>
      <sz val="10"/>
      <name val="Trebuchet MS"/>
      <family val="2"/>
      <charset val="238"/>
    </font>
    <font>
      <sz val="10"/>
      <name val="Arial CE"/>
      <charset val="238"/>
    </font>
    <font>
      <sz val="10"/>
      <name val="Arial"/>
      <family val="2"/>
      <charset val="238"/>
    </font>
    <font>
      <sz val="11"/>
      <color indexed="8"/>
      <name val="Calibri"/>
      <family val="2"/>
      <charset val="238"/>
    </font>
    <font>
      <b/>
      <sz val="14"/>
      <name val="Arial"/>
      <family val="2"/>
      <charset val="238"/>
    </font>
    <font>
      <sz val="10"/>
      <name val="Times New Roman"/>
      <family val="1"/>
      <charset val="238"/>
    </font>
    <font>
      <i/>
      <sz val="7"/>
      <name val="Arial"/>
      <family val="2"/>
      <charset val="238"/>
    </font>
    <font>
      <sz val="11"/>
      <name val="Arial"/>
      <family val="2"/>
      <charset val="238"/>
    </font>
    <font>
      <i/>
      <sz val="7"/>
      <color rgb="FFFF0000"/>
      <name val="Arial"/>
      <family val="2"/>
      <charset val="238"/>
    </font>
    <font>
      <b/>
      <i/>
      <u/>
      <sz val="10"/>
      <color rgb="FFFF0000"/>
      <name val="Arial"/>
      <family val="2"/>
      <charset val="238"/>
    </font>
    <font>
      <i/>
      <sz val="10"/>
      <name val="Times New Roman"/>
      <family val="1"/>
      <charset val="238"/>
    </font>
    <font>
      <i/>
      <sz val="9"/>
      <name val="Arial"/>
      <family val="2"/>
      <charset val="238"/>
    </font>
    <font>
      <sz val="9"/>
      <name val="Arial"/>
      <family val="2"/>
      <charset val="238"/>
    </font>
    <font>
      <b/>
      <sz val="9"/>
      <name val="Arial"/>
      <family val="2"/>
      <charset val="238"/>
    </font>
    <font>
      <b/>
      <sz val="9"/>
      <color rgb="FFFF0000"/>
      <name val="Arial"/>
      <family val="2"/>
      <charset val="238"/>
    </font>
    <font>
      <sz val="9"/>
      <color rgb="FFFF0000"/>
      <name val="Arial"/>
      <family val="2"/>
      <charset val="238"/>
    </font>
    <font>
      <b/>
      <i/>
      <sz val="9"/>
      <name val="Arial"/>
      <family val="2"/>
      <charset val="238"/>
    </font>
    <font>
      <sz val="10"/>
      <name val="Arial CE"/>
      <family val="2"/>
      <charset val="238"/>
    </font>
    <font>
      <b/>
      <sz val="10"/>
      <color indexed="12"/>
      <name val="Arial CE"/>
      <charset val="238"/>
    </font>
    <font>
      <b/>
      <sz val="12"/>
      <name val="Arial CE"/>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u/>
      <sz val="7.5"/>
      <color indexed="36"/>
      <name val="Times New Roman"/>
      <family val="1"/>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2"/>
      <name val="Arial"/>
      <family val="2"/>
      <charset val="238"/>
    </font>
    <font>
      <sz val="11"/>
      <color indexed="62"/>
      <name val="Calibri"/>
      <family val="2"/>
      <charset val="238"/>
    </font>
    <font>
      <sz val="11"/>
      <color indexed="52"/>
      <name val="Calibri"/>
      <family val="2"/>
      <charset val="238"/>
    </font>
    <font>
      <sz val="10"/>
      <name val="Arial"/>
      <family val="2"/>
      <charset val="238"/>
    </font>
    <font>
      <sz val="11"/>
      <color indexed="60"/>
      <name val="Calibri"/>
      <family val="2"/>
      <charset val="238"/>
    </font>
    <font>
      <sz val="10"/>
      <name val="SL Dutch"/>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b/>
      <sz val="10"/>
      <name val="Arial"/>
      <family val="2"/>
      <charset val="238"/>
    </font>
    <font>
      <sz val="10"/>
      <color theme="1"/>
      <name val="Arial"/>
      <family val="2"/>
      <charset val="238"/>
    </font>
    <font>
      <b/>
      <i/>
      <sz val="10"/>
      <name val="Arial"/>
      <family val="2"/>
      <charset val="238"/>
    </font>
    <font>
      <i/>
      <sz val="10"/>
      <name val="Arial"/>
      <family val="2"/>
      <charset val="238"/>
    </font>
    <font>
      <b/>
      <sz val="10"/>
      <color theme="1"/>
      <name val="Arial"/>
      <family val="2"/>
      <charset val="238"/>
    </font>
    <font>
      <b/>
      <sz val="10"/>
      <color indexed="10"/>
      <name val="Arial"/>
      <family val="2"/>
      <charset val="238"/>
    </font>
    <font>
      <b/>
      <sz val="10"/>
      <color indexed="12"/>
      <name val="Arial"/>
      <family val="2"/>
      <charset val="238"/>
    </font>
    <font>
      <b/>
      <u/>
      <sz val="10"/>
      <name val="Arial"/>
      <family val="2"/>
      <charset val="238"/>
    </font>
    <font>
      <b/>
      <u/>
      <sz val="9"/>
      <name val="Arial"/>
      <family val="2"/>
      <charset val="238"/>
    </font>
    <font>
      <b/>
      <i/>
      <u/>
      <sz val="9"/>
      <name val="Arial"/>
      <family val="2"/>
      <charset val="238"/>
    </font>
    <font>
      <sz val="12"/>
      <name val="Times New Roman"/>
      <family val="1"/>
      <charset val="238"/>
    </font>
  </fonts>
  <fills count="28">
    <fill>
      <patternFill patternType="none"/>
    </fill>
    <fill>
      <patternFill patternType="gray125"/>
    </fill>
    <fill>
      <patternFill patternType="solid">
        <fgColor indexed="13"/>
        <bgColor indexed="64"/>
      </patternFill>
    </fill>
    <fill>
      <patternFill patternType="solid">
        <fgColor theme="0" tint="-4.9989318521683403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65"/>
        <bgColor indexed="64"/>
      </patternFill>
    </fill>
    <fill>
      <patternFill patternType="solid">
        <fgColor indexed="26"/>
      </patternFill>
    </fill>
    <fill>
      <patternFill patternType="solid">
        <fgColor theme="0" tint="-0.14999847407452621"/>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71">
    <xf numFmtId="0" fontId="0" fillId="0" borderId="0"/>
    <xf numFmtId="165"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4" fillId="0" borderId="0"/>
    <xf numFmtId="0" fontId="2" fillId="0" borderId="0"/>
    <xf numFmtId="0" fontId="3" fillId="0" borderId="0"/>
    <xf numFmtId="0" fontId="3" fillId="0" borderId="0"/>
    <xf numFmtId="0" fontId="6" fillId="0" borderId="0"/>
    <xf numFmtId="0" fontId="3" fillId="0" borderId="0"/>
    <xf numFmtId="166" fontId="2" fillId="0" borderId="0" applyFont="0" applyFill="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21" fillId="14"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21" borderId="0" applyNumberFormat="0" applyBorder="0" applyAlignment="0" applyProtection="0"/>
    <xf numFmtId="0" fontId="22" fillId="5" borderId="0" applyNumberFormat="0" applyBorder="0" applyAlignment="0" applyProtection="0"/>
    <xf numFmtId="0" fontId="23" fillId="22" borderId="5" applyNumberFormat="0" applyAlignment="0" applyProtection="0"/>
    <xf numFmtId="0" fontId="24" fillId="23" borderId="6" applyNumberFormat="0" applyAlignment="0" applyProtection="0"/>
    <xf numFmtId="167" fontId="6" fillId="0" borderId="0" applyFon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alignment vertical="top"/>
      <protection locked="0"/>
    </xf>
    <xf numFmtId="0" fontId="27" fillId="6" borderId="0" applyNumberFormat="0" applyBorder="0" applyAlignment="0" applyProtection="0"/>
    <xf numFmtId="0" fontId="28" fillId="0" borderId="7" applyNumberFormat="0" applyFill="0" applyAlignment="0" applyProtection="0"/>
    <xf numFmtId="0" fontId="29" fillId="0" borderId="8" applyNumberFormat="0" applyFill="0" applyAlignment="0" applyProtection="0"/>
    <xf numFmtId="0" fontId="30" fillId="0" borderId="9"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alignment vertical="top"/>
      <protection locked="0"/>
    </xf>
    <xf numFmtId="0" fontId="32" fillId="9" borderId="5" applyNumberFormat="0" applyAlignment="0" applyProtection="0"/>
    <xf numFmtId="0" fontId="33" fillId="0" borderId="10" applyNumberFormat="0" applyFill="0" applyAlignment="0" applyProtection="0"/>
    <xf numFmtId="0" fontId="34" fillId="0" borderId="0"/>
    <xf numFmtId="0" fontId="35" fillId="24" borderId="0" applyNumberFormat="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25" borderId="0"/>
    <xf numFmtId="0" fontId="3" fillId="25" borderId="0"/>
    <xf numFmtId="0" fontId="3" fillId="25" borderId="0"/>
    <xf numFmtId="0" fontId="3" fillId="0" borderId="0" applyNumberFormat="0" applyFill="0" applyBorder="0" applyAlignment="0" applyProtection="0"/>
    <xf numFmtId="0" fontId="3" fillId="0" borderId="0"/>
    <xf numFmtId="0" fontId="4" fillId="26" borderId="11" applyNumberFormat="0" applyFont="0" applyAlignment="0" applyProtection="0"/>
    <xf numFmtId="0" fontId="36" fillId="0" borderId="0"/>
    <xf numFmtId="0" fontId="37" fillId="22" borderId="12" applyNumberFormat="0" applyAlignment="0" applyProtection="0"/>
    <xf numFmtId="0" fontId="36" fillId="0" borderId="0"/>
    <xf numFmtId="0" fontId="38" fillId="0" borderId="0" applyNumberFormat="0" applyFill="0" applyBorder="0" applyAlignment="0" applyProtection="0"/>
    <xf numFmtId="0" fontId="39" fillId="0" borderId="13" applyNumberFormat="0" applyFill="0" applyAlignment="0" applyProtection="0"/>
    <xf numFmtId="0" fontId="40" fillId="0" borderId="0" applyNumberFormat="0" applyFill="0" applyBorder="0" applyAlignment="0" applyProtection="0"/>
    <xf numFmtId="0" fontId="3" fillId="0" borderId="0"/>
    <xf numFmtId="0" fontId="3" fillId="0" borderId="0"/>
    <xf numFmtId="44" fontId="34" fillId="0" borderId="0" applyFont="0" applyFill="0" applyBorder="0" applyAlignment="0" applyProtection="0"/>
    <xf numFmtId="44" fontId="3" fillId="0" borderId="0" applyFont="0" applyFill="0" applyBorder="0" applyAlignment="0" applyProtection="0"/>
  </cellStyleXfs>
  <cellXfs count="169">
    <xf numFmtId="0" fontId="0" fillId="0" borderId="0" xfId="0"/>
    <xf numFmtId="0" fontId="5" fillId="0" borderId="1" xfId="8" applyFont="1" applyBorder="1" applyAlignment="1">
      <alignment horizontal="left"/>
    </xf>
    <xf numFmtId="0" fontId="3" fillId="0" borderId="1" xfId="8" applyFont="1" applyBorder="1" applyAlignment="1">
      <alignment horizontal="left"/>
    </xf>
    <xf numFmtId="0" fontId="3" fillId="0" borderId="1" xfId="8" applyBorder="1"/>
    <xf numFmtId="4" fontId="3" fillId="0" borderId="1" xfId="8" applyNumberFormat="1" applyFont="1" applyBorder="1" applyAlignment="1">
      <alignment horizontal="right"/>
    </xf>
    <xf numFmtId="4" fontId="3" fillId="0" borderId="1" xfId="8" applyNumberFormat="1" applyBorder="1" applyAlignment="1">
      <alignment horizontal="right"/>
    </xf>
    <xf numFmtId="0" fontId="6" fillId="0" borderId="0" xfId="9"/>
    <xf numFmtId="4" fontId="8" fillId="0" borderId="0" xfId="8" applyNumberFormat="1" applyFont="1"/>
    <xf numFmtId="164" fontId="9" fillId="0" borderId="4" xfId="6" quotePrefix="1" applyNumberFormat="1" applyFont="1" applyFill="1" applyBorder="1" applyAlignment="1">
      <alignment horizontal="right" vertical="justify"/>
    </xf>
    <xf numFmtId="0" fontId="8" fillId="0" borderId="0" xfId="8" applyFont="1" applyAlignment="1">
      <alignment horizontal="center" vertical="top"/>
    </xf>
    <xf numFmtId="0" fontId="3" fillId="0" borderId="0" xfId="8" applyFont="1" applyAlignment="1">
      <alignment horizontal="left"/>
    </xf>
    <xf numFmtId="0" fontId="8" fillId="0" borderId="0" xfId="8" applyFont="1"/>
    <xf numFmtId="4" fontId="10" fillId="0" borderId="0" xfId="8" applyNumberFormat="1" applyFont="1" applyAlignment="1">
      <alignment horizontal="right"/>
    </xf>
    <xf numFmtId="0" fontId="11" fillId="0" borderId="0" xfId="9" applyFont="1"/>
    <xf numFmtId="0" fontId="12" fillId="0" borderId="0" xfId="10" quotePrefix="1" applyFont="1" applyAlignment="1">
      <alignment horizontal="center" vertical="top"/>
    </xf>
    <xf numFmtId="0" fontId="12" fillId="0" borderId="0" xfId="10" quotePrefix="1" applyFont="1" applyAlignment="1">
      <alignment horizontal="left"/>
    </xf>
    <xf numFmtId="0" fontId="12" fillId="0" borderId="0" xfId="10" applyFont="1" applyAlignment="1">
      <alignment horizontal="right"/>
    </xf>
    <xf numFmtId="4" fontId="12" fillId="0" borderId="0" xfId="10" applyNumberFormat="1" applyFont="1"/>
    <xf numFmtId="4" fontId="12" fillId="0" borderId="0" xfId="10" applyNumberFormat="1" applyFont="1" applyFill="1"/>
    <xf numFmtId="0" fontId="12" fillId="0" borderId="0" xfId="10" applyFont="1" applyAlignment="1">
      <alignment horizontal="center" vertical="top"/>
    </xf>
    <xf numFmtId="0" fontId="12" fillId="0" borderId="0" xfId="10" applyFont="1" applyAlignment="1">
      <alignment horizontal="left"/>
    </xf>
    <xf numFmtId="0" fontId="13" fillId="0" borderId="0" xfId="10" applyFont="1" applyAlignment="1">
      <alignment horizontal="center" vertical="top"/>
    </xf>
    <xf numFmtId="0" fontId="13" fillId="0" borderId="0" xfId="10" applyFont="1" applyAlignment="1">
      <alignment horizontal="right"/>
    </xf>
    <xf numFmtId="4" fontId="13" fillId="0" borderId="0" xfId="10" applyNumberFormat="1" applyFont="1"/>
    <xf numFmtId="4" fontId="13" fillId="0" borderId="0" xfId="10" applyNumberFormat="1" applyFont="1" applyFill="1"/>
    <xf numFmtId="0" fontId="14" fillId="0" borderId="0" xfId="10" quotePrefix="1" applyFont="1" applyAlignment="1">
      <alignment horizontal="center" vertical="top"/>
    </xf>
    <xf numFmtId="0" fontId="14" fillId="0" borderId="0" xfId="8" applyFont="1" applyAlignment="1">
      <alignment horizontal="left"/>
    </xf>
    <xf numFmtId="0" fontId="14" fillId="0" borderId="0" xfId="10" applyFont="1" applyAlignment="1">
      <alignment horizontal="right"/>
    </xf>
    <xf numFmtId="0" fontId="15" fillId="0" borderId="0" xfId="10" quotePrefix="1" applyFont="1" applyAlignment="1">
      <alignment horizontal="center" vertical="top"/>
    </xf>
    <xf numFmtId="0" fontId="15" fillId="0" borderId="0" xfId="8" applyFont="1" applyAlignment="1">
      <alignment horizontal="left"/>
    </xf>
    <xf numFmtId="0" fontId="15" fillId="0" borderId="0" xfId="10" applyFont="1" applyAlignment="1">
      <alignment horizontal="right"/>
    </xf>
    <xf numFmtId="4" fontId="16" fillId="0" borderId="0" xfId="10" applyNumberFormat="1" applyFont="1"/>
    <xf numFmtId="4" fontId="16" fillId="0" borderId="0" xfId="10" applyNumberFormat="1" applyFont="1" applyFill="1"/>
    <xf numFmtId="0" fontId="17" fillId="0" borderId="0" xfId="10" applyFont="1" applyAlignment="1">
      <alignment horizontal="left"/>
    </xf>
    <xf numFmtId="0" fontId="2" fillId="0" borderId="0" xfId="6" applyAlignment="1">
      <alignment horizontal="center"/>
    </xf>
    <xf numFmtId="0" fontId="18" fillId="0" borderId="0" xfId="6" applyFont="1"/>
    <xf numFmtId="164" fontId="0" fillId="0" borderId="0" xfId="11" applyNumberFormat="1" applyFont="1"/>
    <xf numFmtId="4" fontId="18" fillId="0" borderId="0" xfId="6" applyNumberFormat="1" applyFont="1" applyAlignment="1">
      <alignment horizontal="right"/>
    </xf>
    <xf numFmtId="0" fontId="3" fillId="0" borderId="0" xfId="6" applyFont="1" applyAlignment="1">
      <alignment vertical="top" wrapText="1"/>
    </xf>
    <xf numFmtId="0" fontId="19" fillId="0" borderId="0" xfId="6" applyFont="1"/>
    <xf numFmtId="0" fontId="20" fillId="0" borderId="0" xfId="6" applyFont="1"/>
    <xf numFmtId="0" fontId="3" fillId="0" borderId="0" xfId="6" applyFont="1" applyAlignment="1">
      <alignment horizontal="center" vertical="top"/>
    </xf>
    <xf numFmtId="0" fontId="3" fillId="0" borderId="0" xfId="6" applyFont="1" applyAlignment="1">
      <alignment vertical="justify"/>
    </xf>
    <xf numFmtId="0" fontId="3" fillId="0" borderId="0" xfId="6" applyFont="1" applyAlignment="1">
      <alignment horizontal="center"/>
    </xf>
    <xf numFmtId="2" fontId="3" fillId="0" borderId="0" xfId="6" applyNumberFormat="1" applyFont="1"/>
    <xf numFmtId="0" fontId="3" fillId="0" borderId="0" xfId="6" quotePrefix="1" applyFont="1" applyAlignment="1">
      <alignment vertical="justify"/>
    </xf>
    <xf numFmtId="0" fontId="3" fillId="0" borderId="0" xfId="6" applyFont="1"/>
    <xf numFmtId="4" fontId="3" fillId="0" borderId="0" xfId="6" applyNumberFormat="1" applyFont="1" applyAlignment="1">
      <alignment horizontal="right"/>
    </xf>
    <xf numFmtId="0" fontId="3" fillId="0" borderId="0" xfId="6" applyFont="1" applyAlignment="1">
      <alignment horizontal="left" vertical="justify"/>
    </xf>
    <xf numFmtId="4" fontId="3" fillId="0" borderId="0" xfId="6" applyNumberFormat="1" applyFont="1"/>
    <xf numFmtId="164" fontId="42" fillId="0" borderId="0" xfId="11" applyNumberFormat="1" applyFont="1"/>
    <xf numFmtId="164" fontId="42" fillId="0" borderId="1" xfId="11" applyNumberFormat="1" applyFont="1" applyBorder="1"/>
    <xf numFmtId="4" fontId="3" fillId="0" borderId="0" xfId="0" applyNumberFormat="1" applyFont="1" applyAlignment="1">
      <alignment horizontal="center"/>
    </xf>
    <xf numFmtId="0" fontId="3" fillId="0" borderId="0" xfId="0" applyFont="1" applyAlignment="1">
      <alignment horizontal="center" wrapText="1"/>
    </xf>
    <xf numFmtId="2" fontId="3" fillId="0" borderId="0" xfId="0" applyNumberFormat="1" applyFont="1" applyFill="1" applyAlignment="1">
      <alignment horizontal="center" wrapText="1"/>
    </xf>
    <xf numFmtId="164" fontId="42" fillId="0" borderId="0" xfId="11" applyNumberFormat="1" applyFont="1" applyBorder="1"/>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 fontId="3" fillId="0" borderId="0" xfId="0" applyNumberFormat="1" applyFont="1" applyFill="1" applyAlignment="1">
      <alignment horizontal="center" wrapText="1"/>
    </xf>
    <xf numFmtId="0" fontId="3" fillId="0" borderId="0" xfId="0" applyFont="1" applyFill="1" applyBorder="1" applyAlignment="1">
      <alignment horizontal="center" wrapText="1"/>
    </xf>
    <xf numFmtId="164" fontId="3" fillId="0" borderId="0" xfId="11" applyNumberFormat="1" applyFont="1"/>
    <xf numFmtId="0" fontId="17" fillId="0" borderId="0" xfId="10" quotePrefix="1" applyFont="1" applyAlignment="1">
      <alignment horizontal="center" vertical="top"/>
    </xf>
    <xf numFmtId="0" fontId="17" fillId="0" borderId="0" xfId="10" applyFont="1" applyAlignment="1">
      <alignment horizontal="right"/>
    </xf>
    <xf numFmtId="0" fontId="41" fillId="0" borderId="0" xfId="6" applyFont="1" applyAlignment="1">
      <alignment horizontal="center"/>
    </xf>
    <xf numFmtId="0" fontId="47" fillId="2" borderId="2" xfId="6" applyFont="1" applyFill="1" applyBorder="1"/>
    <xf numFmtId="0" fontId="47" fillId="0" borderId="0" xfId="6" applyFont="1"/>
    <xf numFmtId="0" fontId="41" fillId="0" borderId="0" xfId="6" applyFont="1"/>
    <xf numFmtId="0" fontId="47" fillId="0" borderId="0" xfId="6" applyFont="1" applyAlignment="1">
      <alignment horizontal="center" vertical="top"/>
    </xf>
    <xf numFmtId="0" fontId="47" fillId="0" borderId="0" xfId="6" applyFont="1" applyAlignment="1">
      <alignment horizontal="left" vertical="justify"/>
    </xf>
    <xf numFmtId="0" fontId="47" fillId="0" borderId="0" xfId="6" applyFont="1" applyAlignment="1">
      <alignment horizontal="center"/>
    </xf>
    <xf numFmtId="4" fontId="47" fillId="0" borderId="0" xfId="6" applyNumberFormat="1" applyFont="1"/>
    <xf numFmtId="164" fontId="47" fillId="0" borderId="3" xfId="11" applyNumberFormat="1" applyFont="1" applyBorder="1"/>
    <xf numFmtId="0" fontId="41" fillId="0" borderId="0" xfId="6" applyFont="1" applyAlignment="1">
      <alignment horizontal="center" vertical="top"/>
    </xf>
    <xf numFmtId="0" fontId="3" fillId="0" borderId="0" xfId="6" applyFont="1" applyAlignment="1">
      <alignment horizontal="right" vertical="top"/>
    </xf>
    <xf numFmtId="0" fontId="48" fillId="0" borderId="0" xfId="6" applyFont="1" applyAlignment="1">
      <alignment horizontal="left" vertical="justify"/>
    </xf>
    <xf numFmtId="0" fontId="41" fillId="0" borderId="0" xfId="6" applyFont="1" applyAlignment="1">
      <alignment horizontal="left" vertical="justify"/>
    </xf>
    <xf numFmtId="0" fontId="3" fillId="0" borderId="0" xfId="6" quotePrefix="1" applyFont="1" applyAlignment="1">
      <alignment horizontal="left" vertical="justify"/>
    </xf>
    <xf numFmtId="164" fontId="47" fillId="0" borderId="0" xfId="11" applyNumberFormat="1" applyFont="1" applyBorder="1"/>
    <xf numFmtId="0" fontId="3" fillId="0" borderId="0" xfId="6" applyFont="1" applyAlignment="1">
      <alignment horizontal="left" vertical="justify" wrapText="1"/>
    </xf>
    <xf numFmtId="0" fontId="43" fillId="0" borderId="0" xfId="6" applyFont="1" applyFill="1" applyBorder="1" applyAlignment="1">
      <alignment horizontal="left" vertical="justify"/>
    </xf>
    <xf numFmtId="0" fontId="3" fillId="0" borderId="0" xfId="6" applyFont="1" applyFill="1" applyBorder="1" applyAlignment="1">
      <alignment horizontal="left" vertical="justify"/>
    </xf>
    <xf numFmtId="0" fontId="3" fillId="0" borderId="0" xfId="6" applyFont="1" applyFill="1" applyBorder="1" applyAlignment="1">
      <alignment horizontal="center"/>
    </xf>
    <xf numFmtId="4" fontId="3" fillId="0" borderId="0" xfId="6" applyNumberFormat="1" applyFont="1" applyFill="1" applyBorder="1"/>
    <xf numFmtId="164" fontId="3" fillId="0" borderId="0" xfId="11" applyNumberFormat="1" applyFont="1" applyBorder="1"/>
    <xf numFmtId="0" fontId="41" fillId="0" borderId="0" xfId="6" applyFont="1" applyFill="1" applyBorder="1" applyAlignment="1">
      <alignment horizontal="center" vertical="top"/>
    </xf>
    <xf numFmtId="0" fontId="41" fillId="0" borderId="0" xfId="6" applyFont="1" applyFill="1" applyBorder="1" applyAlignment="1">
      <alignment horizontal="left" vertical="justify"/>
    </xf>
    <xf numFmtId="4" fontId="3" fillId="0" borderId="0" xfId="11" applyNumberFormat="1" applyFont="1" applyFill="1" applyBorder="1" applyAlignment="1">
      <alignment horizontal="right" wrapText="1"/>
    </xf>
    <xf numFmtId="165" fontId="3" fillId="0" borderId="0" xfId="11" applyNumberFormat="1" applyFont="1" applyFill="1" applyBorder="1" applyAlignment="1">
      <alignment horizontal="right" wrapText="1"/>
    </xf>
    <xf numFmtId="0" fontId="3" fillId="0" borderId="0" xfId="6" applyFont="1" applyFill="1" applyBorder="1" applyAlignment="1">
      <alignment horizontal="center" vertical="top"/>
    </xf>
    <xf numFmtId="0" fontId="3" fillId="0" borderId="0" xfId="6" applyFont="1" applyAlignment="1">
      <alignment horizontal="center" vertical="justify"/>
    </xf>
    <xf numFmtId="164" fontId="47" fillId="0" borderId="1" xfId="11" applyNumberFormat="1" applyFont="1" applyBorder="1"/>
    <xf numFmtId="0" fontId="48" fillId="0" borderId="0" xfId="6" applyFont="1" applyFill="1" applyBorder="1"/>
    <xf numFmtId="0" fontId="41" fillId="0" borderId="0" xfId="6" applyFont="1" applyFill="1" applyBorder="1"/>
    <xf numFmtId="0" fontId="3" fillId="0" borderId="0" xfId="0" applyFont="1" applyFill="1" applyAlignment="1">
      <alignment vertical="top" wrapText="1"/>
    </xf>
    <xf numFmtId="0" fontId="3" fillId="0" borderId="0" xfId="0" applyFont="1" applyFill="1" applyAlignment="1">
      <alignment horizontal="center" wrapText="1"/>
    </xf>
    <xf numFmtId="0" fontId="3" fillId="0" borderId="0" xfId="0" applyFont="1" applyAlignment="1">
      <alignment vertical="top" wrapText="1"/>
    </xf>
    <xf numFmtId="0" fontId="3" fillId="0" borderId="0" xfId="0" quotePrefix="1" applyFont="1" applyFill="1" applyAlignment="1">
      <alignment horizontal="justify" vertical="justify" wrapText="1"/>
    </xf>
    <xf numFmtId="0" fontId="42" fillId="0" borderId="0" xfId="0" applyFont="1" applyAlignment="1">
      <alignment vertical="top" wrapText="1"/>
    </xf>
    <xf numFmtId="0" fontId="42" fillId="0" borderId="0" xfId="0" applyFont="1" applyFill="1" applyBorder="1" applyAlignment="1">
      <alignment vertical="top" wrapText="1"/>
    </xf>
    <xf numFmtId="0" fontId="3" fillId="0" borderId="0" xfId="3" applyFont="1" applyFill="1" applyBorder="1" applyAlignment="1" applyProtection="1">
      <alignment vertical="top" wrapText="1"/>
    </xf>
    <xf numFmtId="0" fontId="42" fillId="0" borderId="0" xfId="7" applyFont="1" applyFill="1" applyAlignment="1">
      <alignment vertical="top" wrapText="1"/>
    </xf>
    <xf numFmtId="0" fontId="42" fillId="0" borderId="0" xfId="5" applyFont="1" applyFill="1" applyBorder="1" applyAlignment="1">
      <alignment horizontal="left" vertical="top" wrapText="1"/>
    </xf>
    <xf numFmtId="0" fontId="41" fillId="3" borderId="3" xfId="6" applyFont="1" applyFill="1" applyBorder="1"/>
    <xf numFmtId="0" fontId="41" fillId="3" borderId="3" xfId="6" applyFont="1" applyFill="1" applyBorder="1" applyAlignment="1">
      <alignment horizontal="center"/>
    </xf>
    <xf numFmtId="164" fontId="41" fillId="3" borderId="3" xfId="11" applyNumberFormat="1" applyFont="1" applyFill="1" applyBorder="1"/>
    <xf numFmtId="0" fontId="49" fillId="0" borderId="0" xfId="6" applyFont="1" applyAlignment="1">
      <alignment horizontal="left" vertical="top"/>
    </xf>
    <xf numFmtId="0" fontId="50" fillId="0" borderId="0" xfId="6" applyFont="1" applyAlignment="1">
      <alignment horizontal="justify"/>
    </xf>
    <xf numFmtId="164" fontId="13" fillId="0" borderId="0" xfId="11" applyNumberFormat="1" applyFont="1"/>
    <xf numFmtId="164" fontId="16" fillId="0" borderId="0" xfId="11" applyNumberFormat="1" applyFont="1"/>
    <xf numFmtId="0" fontId="13" fillId="0" borderId="0" xfId="6" applyFont="1"/>
    <xf numFmtId="164" fontId="13" fillId="0" borderId="0" xfId="11" applyNumberFormat="1" applyFont="1" applyFill="1"/>
    <xf numFmtId="4" fontId="3" fillId="0" borderId="0" xfId="6" applyNumberFormat="1" applyFont="1" applyFill="1" applyBorder="1" applyAlignment="1">
      <alignment horizontal="center"/>
    </xf>
    <xf numFmtId="4" fontId="8" fillId="0" borderId="0" xfId="8" applyNumberFormat="1" applyFont="1" applyAlignment="1">
      <alignment horizontal="right"/>
    </xf>
    <xf numFmtId="4" fontId="12" fillId="0" borderId="0" xfId="10" applyNumberFormat="1" applyFont="1" applyAlignment="1">
      <alignment horizontal="right"/>
    </xf>
    <xf numFmtId="4" fontId="13" fillId="0" borderId="0" xfId="10" applyNumberFormat="1" applyFont="1" applyAlignment="1">
      <alignment horizontal="right"/>
    </xf>
    <xf numFmtId="4" fontId="16" fillId="0" borderId="0" xfId="10" applyNumberFormat="1" applyFont="1" applyAlignment="1">
      <alignment horizontal="right"/>
    </xf>
    <xf numFmtId="4" fontId="3" fillId="0" borderId="0" xfId="0" applyNumberFormat="1" applyFont="1" applyFill="1" applyAlignment="1">
      <alignment horizontal="right"/>
    </xf>
    <xf numFmtId="4" fontId="47" fillId="0" borderId="0" xfId="6" applyNumberFormat="1" applyFont="1" applyAlignment="1">
      <alignment horizontal="right"/>
    </xf>
    <xf numFmtId="4" fontId="3" fillId="0" borderId="0" xfId="6" applyNumberFormat="1" applyFont="1" applyFill="1" applyBorder="1" applyAlignment="1">
      <alignment horizontal="right"/>
    </xf>
    <xf numFmtId="0" fontId="42" fillId="0" borderId="0" xfId="0" applyFont="1" applyBorder="1" applyAlignment="1">
      <alignment horizontal="center"/>
    </xf>
    <xf numFmtId="0" fontId="3" fillId="0" borderId="0" xfId="0" applyFont="1" applyFill="1" applyAlignment="1">
      <alignment horizontal="left" vertical="top" wrapText="1"/>
    </xf>
    <xf numFmtId="0" fontId="3" fillId="0" borderId="0" xfId="0" quotePrefix="1" applyFont="1" applyFill="1" applyAlignment="1">
      <alignment vertical="top" wrapText="1"/>
    </xf>
    <xf numFmtId="0" fontId="3" fillId="0" borderId="0" xfId="6" applyFont="1" applyAlignment="1">
      <alignment horizontal="left" vertical="top" wrapText="1"/>
    </xf>
    <xf numFmtId="49" fontId="3" fillId="0" borderId="0" xfId="6" quotePrefix="1" applyNumberFormat="1" applyFont="1" applyAlignment="1">
      <alignment vertical="justify"/>
    </xf>
    <xf numFmtId="164" fontId="3" fillId="0" borderId="1" xfId="11" applyNumberFormat="1" applyFont="1" applyBorder="1"/>
    <xf numFmtId="0" fontId="3" fillId="0" borderId="0" xfId="6" applyFont="1" applyFill="1" applyAlignment="1">
      <alignment vertical="top" wrapText="1"/>
    </xf>
    <xf numFmtId="0" fontId="41" fillId="0" borderId="0" xfId="6" applyFont="1" applyFill="1" applyAlignment="1">
      <alignment vertical="top" wrapText="1"/>
    </xf>
    <xf numFmtId="49" fontId="3" fillId="0" borderId="0" xfId="6" applyNumberFormat="1" applyFont="1" applyFill="1" applyAlignment="1">
      <alignment wrapText="1" shrinkToFit="1"/>
    </xf>
    <xf numFmtId="4" fontId="3" fillId="0" borderId="0" xfId="6" applyNumberFormat="1" applyFont="1" applyFill="1" applyAlignment="1">
      <alignment horizontal="center"/>
    </xf>
    <xf numFmtId="4" fontId="3" fillId="0" borderId="0" xfId="6" applyNumberFormat="1" applyFont="1" applyFill="1" applyAlignment="1">
      <alignment horizontal="right"/>
    </xf>
    <xf numFmtId="49" fontId="3" fillId="0" borderId="0" xfId="6" applyNumberFormat="1" applyFont="1" applyFill="1" applyAlignment="1">
      <alignment vertical="top" wrapText="1" shrinkToFit="1"/>
    </xf>
    <xf numFmtId="2" fontId="3" fillId="0" borderId="0" xfId="6" applyNumberFormat="1" applyFont="1" applyAlignment="1">
      <alignment horizontal="left" vertical="top" wrapText="1"/>
    </xf>
    <xf numFmtId="0" fontId="3" fillId="0" borderId="0" xfId="6" applyFont="1" applyFill="1" applyBorder="1" applyAlignment="1">
      <alignment horizontal="left"/>
    </xf>
    <xf numFmtId="0" fontId="3" fillId="0" borderId="0" xfId="6" applyFont="1" applyFill="1" applyAlignment="1">
      <alignment horizontal="left" vertical="top" wrapText="1"/>
    </xf>
    <xf numFmtId="0" fontId="3" fillId="0" borderId="0" xfId="3" applyFont="1" applyFill="1" applyBorder="1" applyAlignment="1">
      <alignment vertical="top" wrapText="1"/>
    </xf>
    <xf numFmtId="0" fontId="3" fillId="0" borderId="0" xfId="6" applyFont="1" applyFill="1" applyAlignment="1">
      <alignment horizontal="center"/>
    </xf>
    <xf numFmtId="0" fontId="3" fillId="0" borderId="0" xfId="6" applyFont="1" applyFill="1" applyBorder="1" applyAlignment="1">
      <alignment vertical="top" wrapText="1"/>
    </xf>
    <xf numFmtId="0" fontId="3" fillId="0" borderId="0" xfId="6" applyFont="1" applyFill="1" applyBorder="1" applyAlignment="1">
      <alignment horizontal="left" vertical="top" wrapText="1"/>
    </xf>
    <xf numFmtId="0" fontId="3" fillId="0" borderId="0" xfId="6" applyNumberFormat="1" applyFont="1" applyFill="1" applyAlignment="1">
      <alignment vertical="top" wrapText="1"/>
    </xf>
    <xf numFmtId="0" fontId="41" fillId="0" borderId="0" xfId="6" applyFont="1" applyFill="1" applyBorder="1" applyAlignment="1">
      <alignment vertical="top" wrapText="1"/>
    </xf>
    <xf numFmtId="4" fontId="3" fillId="0" borderId="0" xfId="0" applyNumberFormat="1" applyFont="1" applyFill="1" applyAlignment="1">
      <alignment horizontal="right" wrapText="1"/>
    </xf>
    <xf numFmtId="4" fontId="3" fillId="0" borderId="0" xfId="0" applyNumberFormat="1" applyFont="1" applyFill="1" applyBorder="1" applyAlignment="1">
      <alignment horizontal="right"/>
    </xf>
    <xf numFmtId="4" fontId="42" fillId="0" borderId="1" xfId="11" applyNumberFormat="1" applyFont="1" applyBorder="1" applyAlignment="1">
      <alignment horizontal="right"/>
    </xf>
    <xf numFmtId="4" fontId="47" fillId="0" borderId="3" xfId="11" applyNumberFormat="1" applyFont="1" applyBorder="1"/>
    <xf numFmtId="4" fontId="42" fillId="0" borderId="0" xfId="0" applyNumberFormat="1" applyFont="1" applyFill="1" applyBorder="1" applyAlignment="1">
      <alignment horizontal="right"/>
    </xf>
    <xf numFmtId="4" fontId="41" fillId="3" borderId="3" xfId="6" applyNumberFormat="1" applyFont="1" applyFill="1" applyBorder="1" applyAlignment="1">
      <alignment horizontal="right"/>
    </xf>
    <xf numFmtId="10" fontId="3" fillId="0" borderId="0" xfId="6" applyNumberFormat="1" applyFont="1" applyAlignment="1">
      <alignment horizontal="right"/>
    </xf>
    <xf numFmtId="0" fontId="18" fillId="0" borderId="0" xfId="6" applyFont="1" applyFill="1" applyAlignment="1">
      <alignment horizontal="left" vertical="justify"/>
    </xf>
    <xf numFmtId="0" fontId="18" fillId="0" borderId="0" xfId="6" applyFont="1" applyAlignment="1">
      <alignment horizontal="left" vertical="justify"/>
    </xf>
    <xf numFmtId="49" fontId="3" fillId="0" borderId="0" xfId="6" quotePrefix="1" applyNumberFormat="1" applyFont="1" applyFill="1" applyAlignment="1">
      <alignment vertical="top" wrapText="1" shrinkToFit="1"/>
    </xf>
    <xf numFmtId="0" fontId="2" fillId="0" borderId="0" xfId="6"/>
    <xf numFmtId="0" fontId="18" fillId="0" borderId="0" xfId="6" quotePrefix="1" applyFont="1" applyFill="1" applyAlignment="1">
      <alignment horizontal="left" vertical="justify"/>
    </xf>
    <xf numFmtId="0" fontId="18" fillId="0" borderId="0" xfId="6" quotePrefix="1" applyFont="1" applyAlignment="1">
      <alignment horizontal="left" vertical="justify"/>
    </xf>
    <xf numFmtId="4" fontId="51" fillId="0" borderId="0" xfId="10" applyNumberFormat="1" applyFont="1" applyAlignment="1">
      <alignment horizontal="right"/>
    </xf>
    <xf numFmtId="164" fontId="42" fillId="27" borderId="1" xfId="11" applyNumberFormat="1" applyFont="1" applyFill="1" applyBorder="1" applyProtection="1">
      <protection locked="0"/>
    </xf>
    <xf numFmtId="164" fontId="42" fillId="27" borderId="0" xfId="11" applyNumberFormat="1" applyFont="1" applyFill="1" applyProtection="1">
      <protection locked="0"/>
    </xf>
    <xf numFmtId="164" fontId="42" fillId="27" borderId="0" xfId="11" applyNumberFormat="1" applyFont="1" applyFill="1" applyBorder="1" applyProtection="1">
      <protection locked="0"/>
    </xf>
    <xf numFmtId="164" fontId="47" fillId="27" borderId="3" xfId="11" applyNumberFormat="1" applyFont="1" applyFill="1" applyBorder="1" applyProtection="1">
      <protection locked="0"/>
    </xf>
    <xf numFmtId="0" fontId="3" fillId="27" borderId="0" xfId="6" applyFont="1" applyFill="1" applyProtection="1">
      <protection locked="0"/>
    </xf>
    <xf numFmtId="2" fontId="3" fillId="27" borderId="0" xfId="0" applyNumberFormat="1" applyFont="1" applyFill="1" applyBorder="1" applyAlignment="1" applyProtection="1">
      <alignment horizontal="center"/>
      <protection locked="0"/>
    </xf>
    <xf numFmtId="2" fontId="3" fillId="27" borderId="0" xfId="0" applyNumberFormat="1" applyFont="1" applyFill="1" applyAlignment="1" applyProtection="1">
      <alignment horizontal="center" wrapText="1"/>
      <protection locked="0"/>
    </xf>
    <xf numFmtId="164" fontId="47" fillId="27" borderId="0" xfId="11" applyNumberFormat="1" applyFont="1" applyFill="1" applyBorder="1" applyProtection="1">
      <protection locked="0"/>
    </xf>
    <xf numFmtId="0" fontId="19" fillId="27" borderId="0" xfId="6" applyFont="1" applyFill="1" applyProtection="1">
      <protection locked="0"/>
    </xf>
    <xf numFmtId="0" fontId="3" fillId="27" borderId="0" xfId="6" applyFont="1" applyFill="1" applyAlignment="1" applyProtection="1">
      <alignment horizontal="center"/>
      <protection locked="0"/>
    </xf>
    <xf numFmtId="164" fontId="3" fillId="27" borderId="0" xfId="11" applyNumberFormat="1" applyFont="1" applyFill="1" applyProtection="1">
      <protection locked="0"/>
    </xf>
    <xf numFmtId="164" fontId="3" fillId="27" borderId="0" xfId="11" applyNumberFormat="1" applyFont="1" applyFill="1" applyBorder="1" applyProtection="1">
      <protection locked="0"/>
    </xf>
    <xf numFmtId="4" fontId="3" fillId="27" borderId="0" xfId="11" applyNumberFormat="1" applyFont="1" applyFill="1" applyBorder="1" applyAlignment="1" applyProtection="1">
      <alignment horizontal="right" wrapText="1"/>
      <protection locked="0"/>
    </xf>
    <xf numFmtId="4" fontId="3" fillId="27" borderId="0" xfId="6" applyNumberFormat="1" applyFont="1" applyFill="1" applyAlignment="1" applyProtection="1">
      <alignment horizontal="center"/>
      <protection locked="0"/>
    </xf>
    <xf numFmtId="0" fontId="7" fillId="0" borderId="4" xfId="6" quotePrefix="1" applyFont="1" applyFill="1" applyBorder="1" applyAlignment="1">
      <alignment horizontal="left" vertical="justify"/>
    </xf>
  </cellXfs>
  <cellStyles count="71">
    <cellStyle name="20% - Accent1" xfId="12"/>
    <cellStyle name="20% - Accent2" xfId="13"/>
    <cellStyle name="20% - Accent3" xfId="14"/>
    <cellStyle name="20% - Accent4" xfId="15"/>
    <cellStyle name="20% - Accent5" xfId="16"/>
    <cellStyle name="20% - Accent6" xfId="17"/>
    <cellStyle name="40% - Accent1" xfId="18"/>
    <cellStyle name="40% - Accent2" xfId="19"/>
    <cellStyle name="40% - Accent3" xfId="20"/>
    <cellStyle name="40% - Accent4" xfId="21"/>
    <cellStyle name="40% - Accent5" xfId="22"/>
    <cellStyle name="40% - Accent6" xfId="23"/>
    <cellStyle name="60% - Accent1" xfId="24"/>
    <cellStyle name="60% - Accent2" xfId="25"/>
    <cellStyle name="60% - Accent3" xfId="26"/>
    <cellStyle name="60% - Accent4" xfId="27"/>
    <cellStyle name="60% - Accent5" xfId="28"/>
    <cellStyle name="60% - Accent6" xfId="29"/>
    <cellStyle name="Accent1" xfId="30"/>
    <cellStyle name="Accent2" xfId="31"/>
    <cellStyle name="Accent3" xfId="32"/>
    <cellStyle name="Accent4" xfId="33"/>
    <cellStyle name="Accent5" xfId="34"/>
    <cellStyle name="Accent6" xfId="35"/>
    <cellStyle name="Bad" xfId="36"/>
    <cellStyle name="Calculation" xfId="37"/>
    <cellStyle name="Check Cell" xfId="38"/>
    <cellStyle name="Euro" xfId="39"/>
    <cellStyle name="Explanatory Text" xfId="40"/>
    <cellStyle name="Followed Hyperlink_Analiza - Cankarjeva 11" xfId="41"/>
    <cellStyle name="Good" xfId="42"/>
    <cellStyle name="Heading 1" xfId="43"/>
    <cellStyle name="Heading 2" xfId="44"/>
    <cellStyle name="Heading 3" xfId="45"/>
    <cellStyle name="Heading 4" xfId="46"/>
    <cellStyle name="Hiperpovezava 2" xfId="47"/>
    <cellStyle name="Input" xfId="48"/>
    <cellStyle name="Linked Cell" xfId="49"/>
    <cellStyle name="Navadno" xfId="0" builtinId="0"/>
    <cellStyle name="Navadno 18" xfId="7"/>
    <cellStyle name="Navadno 19" xfId="4"/>
    <cellStyle name="Navadno 2" xfId="6"/>
    <cellStyle name="Navadno 2 2" xfId="3"/>
    <cellStyle name="Navadno 3" xfId="50"/>
    <cellStyle name="Navadno 3 2" xfId="67"/>
    <cellStyle name="Navadno 4" xfId="5"/>
    <cellStyle name="Navadno 4 2" xfId="68"/>
    <cellStyle name="Navadno_Popis del" xfId="9"/>
    <cellStyle name="Navadno_Župančičeva 10 12 - popis del" xfId="8"/>
    <cellStyle name="Navadno_Župančičeva 10 12 - popis del 2" xfId="10"/>
    <cellStyle name="Neutral" xfId="51"/>
    <cellStyle name="normal" xfId="52"/>
    <cellStyle name="normal 2" xfId="53"/>
    <cellStyle name="normal 2 2" xfId="54"/>
    <cellStyle name="Normal 3" xfId="55"/>
    <cellStyle name="Normal 4" xfId="56"/>
    <cellStyle name="Normal 5" xfId="57"/>
    <cellStyle name="normal 6" xfId="58"/>
    <cellStyle name="Normal_I-BREZOV" xfId="59"/>
    <cellStyle name="Note" xfId="60"/>
    <cellStyle name="Odstotek 2" xfId="2"/>
    <cellStyle name="oft Excel]_x000d__x000a_Comment=The open=/f lines load custom functions into the Paste Function list._x000d__x000a_Maximized=3_x000d__x000a_Basics=1_x000d__x000a_A" xfId="61"/>
    <cellStyle name="Output" xfId="62"/>
    <cellStyle name="ţ_x001d_đB_x000c_ęţ_x0012__x000d_ÝţU_x0001_X_x0005_•_x0006__x0007__x0001__x0001_" xfId="63"/>
    <cellStyle name="Title" xfId="64"/>
    <cellStyle name="Total" xfId="65"/>
    <cellStyle name="Valuta 2" xfId="11"/>
    <cellStyle name="Valuta 2 2" xfId="69"/>
    <cellStyle name="Valuta 2 3" xfId="70"/>
    <cellStyle name="Vejica 2" xfId="1"/>
    <cellStyle name="Warning Text" xfI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0"/>
  <sheetViews>
    <sheetView showGridLines="0" showZeros="0" tabSelected="1" view="pageBreakPreview" topLeftCell="C111" zoomScale="140" zoomScaleNormal="140" zoomScaleSheetLayoutView="140" workbookViewId="0">
      <selection activeCell="F60" sqref="F60"/>
    </sheetView>
  </sheetViews>
  <sheetFormatPr defaultRowHeight="15"/>
  <cols>
    <col min="1" max="1" width="5.7109375" style="150" customWidth="1"/>
    <col min="2" max="2" width="37" style="35" customWidth="1"/>
    <col min="3" max="3" width="6.28515625" style="34" customWidth="1"/>
    <col min="4" max="4" width="10.7109375" style="37" customWidth="1"/>
    <col min="5" max="5" width="1.140625" style="35" customWidth="1"/>
    <col min="6" max="6" width="12.5703125" style="36" customWidth="1"/>
    <col min="7" max="7" width="1.42578125" style="36" customWidth="1"/>
    <col min="8" max="8" width="13.42578125" style="36" bestFit="1" customWidth="1"/>
    <col min="9" max="9" width="9.85546875" style="150" customWidth="1"/>
    <col min="10" max="256" width="9.140625" style="150"/>
    <col min="257" max="257" width="5.7109375" style="150" customWidth="1"/>
    <col min="258" max="258" width="37" style="150" customWidth="1"/>
    <col min="259" max="259" width="6.28515625" style="150" customWidth="1"/>
    <col min="260" max="260" width="9" style="150" customWidth="1"/>
    <col min="261" max="261" width="2" style="150" customWidth="1"/>
    <col min="262" max="262" width="15.28515625" style="150" customWidth="1"/>
    <col min="263" max="263" width="1.42578125" style="150" customWidth="1"/>
    <col min="264" max="264" width="14.7109375" style="150" bestFit="1" customWidth="1"/>
    <col min="265" max="265" width="9.85546875" style="150" customWidth="1"/>
    <col min="266" max="512" width="9.140625" style="150"/>
    <col min="513" max="513" width="5.7109375" style="150" customWidth="1"/>
    <col min="514" max="514" width="37" style="150" customWidth="1"/>
    <col min="515" max="515" width="6.28515625" style="150" customWidth="1"/>
    <col min="516" max="516" width="9" style="150" customWidth="1"/>
    <col min="517" max="517" width="2" style="150" customWidth="1"/>
    <col min="518" max="518" width="15.28515625" style="150" customWidth="1"/>
    <col min="519" max="519" width="1.42578125" style="150" customWidth="1"/>
    <col min="520" max="520" width="14.7109375" style="150" bestFit="1" customWidth="1"/>
    <col min="521" max="521" width="9.85546875" style="150" customWidth="1"/>
    <col min="522" max="768" width="9.140625" style="150"/>
    <col min="769" max="769" width="5.7109375" style="150" customWidth="1"/>
    <col min="770" max="770" width="37" style="150" customWidth="1"/>
    <col min="771" max="771" width="6.28515625" style="150" customWidth="1"/>
    <col min="772" max="772" width="9" style="150" customWidth="1"/>
    <col min="773" max="773" width="2" style="150" customWidth="1"/>
    <col min="774" max="774" width="15.28515625" style="150" customWidth="1"/>
    <col min="775" max="775" width="1.42578125" style="150" customWidth="1"/>
    <col min="776" max="776" width="14.7109375" style="150" bestFit="1" customWidth="1"/>
    <col min="777" max="777" width="9.85546875" style="150" customWidth="1"/>
    <col min="778" max="1024" width="9.140625" style="150"/>
    <col min="1025" max="1025" width="5.7109375" style="150" customWidth="1"/>
    <col min="1026" max="1026" width="37" style="150" customWidth="1"/>
    <col min="1027" max="1027" width="6.28515625" style="150" customWidth="1"/>
    <col min="1028" max="1028" width="9" style="150" customWidth="1"/>
    <col min="1029" max="1029" width="2" style="150" customWidth="1"/>
    <col min="1030" max="1030" width="15.28515625" style="150" customWidth="1"/>
    <col min="1031" max="1031" width="1.42578125" style="150" customWidth="1"/>
    <col min="1032" max="1032" width="14.7109375" style="150" bestFit="1" customWidth="1"/>
    <col min="1033" max="1033" width="9.85546875" style="150" customWidth="1"/>
    <col min="1034" max="1280" width="9.140625" style="150"/>
    <col min="1281" max="1281" width="5.7109375" style="150" customWidth="1"/>
    <col min="1282" max="1282" width="37" style="150" customWidth="1"/>
    <col min="1283" max="1283" width="6.28515625" style="150" customWidth="1"/>
    <col min="1284" max="1284" width="9" style="150" customWidth="1"/>
    <col min="1285" max="1285" width="2" style="150" customWidth="1"/>
    <col min="1286" max="1286" width="15.28515625" style="150" customWidth="1"/>
    <col min="1287" max="1287" width="1.42578125" style="150" customWidth="1"/>
    <col min="1288" max="1288" width="14.7109375" style="150" bestFit="1" customWidth="1"/>
    <col min="1289" max="1289" width="9.85546875" style="150" customWidth="1"/>
    <col min="1290" max="1536" width="9.140625" style="150"/>
    <col min="1537" max="1537" width="5.7109375" style="150" customWidth="1"/>
    <col min="1538" max="1538" width="37" style="150" customWidth="1"/>
    <col min="1539" max="1539" width="6.28515625" style="150" customWidth="1"/>
    <col min="1540" max="1540" width="9" style="150" customWidth="1"/>
    <col min="1541" max="1541" width="2" style="150" customWidth="1"/>
    <col min="1542" max="1542" width="15.28515625" style="150" customWidth="1"/>
    <col min="1543" max="1543" width="1.42578125" style="150" customWidth="1"/>
    <col min="1544" max="1544" width="14.7109375" style="150" bestFit="1" customWidth="1"/>
    <col min="1545" max="1545" width="9.85546875" style="150" customWidth="1"/>
    <col min="1546" max="1792" width="9.140625" style="150"/>
    <col min="1793" max="1793" width="5.7109375" style="150" customWidth="1"/>
    <col min="1794" max="1794" width="37" style="150" customWidth="1"/>
    <col min="1795" max="1795" width="6.28515625" style="150" customWidth="1"/>
    <col min="1796" max="1796" width="9" style="150" customWidth="1"/>
    <col min="1797" max="1797" width="2" style="150" customWidth="1"/>
    <col min="1798" max="1798" width="15.28515625" style="150" customWidth="1"/>
    <col min="1799" max="1799" width="1.42578125" style="150" customWidth="1"/>
    <col min="1800" max="1800" width="14.7109375" style="150" bestFit="1" customWidth="1"/>
    <col min="1801" max="1801" width="9.85546875" style="150" customWidth="1"/>
    <col min="1802" max="2048" width="9.140625" style="150"/>
    <col min="2049" max="2049" width="5.7109375" style="150" customWidth="1"/>
    <col min="2050" max="2050" width="37" style="150" customWidth="1"/>
    <col min="2051" max="2051" width="6.28515625" style="150" customWidth="1"/>
    <col min="2052" max="2052" width="9" style="150" customWidth="1"/>
    <col min="2053" max="2053" width="2" style="150" customWidth="1"/>
    <col min="2054" max="2054" width="15.28515625" style="150" customWidth="1"/>
    <col min="2055" max="2055" width="1.42578125" style="150" customWidth="1"/>
    <col min="2056" max="2056" width="14.7109375" style="150" bestFit="1" customWidth="1"/>
    <col min="2057" max="2057" width="9.85546875" style="150" customWidth="1"/>
    <col min="2058" max="2304" width="9.140625" style="150"/>
    <col min="2305" max="2305" width="5.7109375" style="150" customWidth="1"/>
    <col min="2306" max="2306" width="37" style="150" customWidth="1"/>
    <col min="2307" max="2307" width="6.28515625" style="150" customWidth="1"/>
    <col min="2308" max="2308" width="9" style="150" customWidth="1"/>
    <col min="2309" max="2309" width="2" style="150" customWidth="1"/>
    <col min="2310" max="2310" width="15.28515625" style="150" customWidth="1"/>
    <col min="2311" max="2311" width="1.42578125" style="150" customWidth="1"/>
    <col min="2312" max="2312" width="14.7109375" style="150" bestFit="1" customWidth="1"/>
    <col min="2313" max="2313" width="9.85546875" style="150" customWidth="1"/>
    <col min="2314" max="2560" width="9.140625" style="150"/>
    <col min="2561" max="2561" width="5.7109375" style="150" customWidth="1"/>
    <col min="2562" max="2562" width="37" style="150" customWidth="1"/>
    <col min="2563" max="2563" width="6.28515625" style="150" customWidth="1"/>
    <col min="2564" max="2564" width="9" style="150" customWidth="1"/>
    <col min="2565" max="2565" width="2" style="150" customWidth="1"/>
    <col min="2566" max="2566" width="15.28515625" style="150" customWidth="1"/>
    <col min="2567" max="2567" width="1.42578125" style="150" customWidth="1"/>
    <col min="2568" max="2568" width="14.7109375" style="150" bestFit="1" customWidth="1"/>
    <col min="2569" max="2569" width="9.85546875" style="150" customWidth="1"/>
    <col min="2570" max="2816" width="9.140625" style="150"/>
    <col min="2817" max="2817" width="5.7109375" style="150" customWidth="1"/>
    <col min="2818" max="2818" width="37" style="150" customWidth="1"/>
    <col min="2819" max="2819" width="6.28515625" style="150" customWidth="1"/>
    <col min="2820" max="2820" width="9" style="150" customWidth="1"/>
    <col min="2821" max="2821" width="2" style="150" customWidth="1"/>
    <col min="2822" max="2822" width="15.28515625" style="150" customWidth="1"/>
    <col min="2823" max="2823" width="1.42578125" style="150" customWidth="1"/>
    <col min="2824" max="2824" width="14.7109375" style="150" bestFit="1" customWidth="1"/>
    <col min="2825" max="2825" width="9.85546875" style="150" customWidth="1"/>
    <col min="2826" max="3072" width="9.140625" style="150"/>
    <col min="3073" max="3073" width="5.7109375" style="150" customWidth="1"/>
    <col min="3074" max="3074" width="37" style="150" customWidth="1"/>
    <col min="3075" max="3075" width="6.28515625" style="150" customWidth="1"/>
    <col min="3076" max="3076" width="9" style="150" customWidth="1"/>
    <col min="3077" max="3077" width="2" style="150" customWidth="1"/>
    <col min="3078" max="3078" width="15.28515625" style="150" customWidth="1"/>
    <col min="3079" max="3079" width="1.42578125" style="150" customWidth="1"/>
    <col min="3080" max="3080" width="14.7109375" style="150" bestFit="1" customWidth="1"/>
    <col min="3081" max="3081" width="9.85546875" style="150" customWidth="1"/>
    <col min="3082" max="3328" width="9.140625" style="150"/>
    <col min="3329" max="3329" width="5.7109375" style="150" customWidth="1"/>
    <col min="3330" max="3330" width="37" style="150" customWidth="1"/>
    <col min="3331" max="3331" width="6.28515625" style="150" customWidth="1"/>
    <col min="3332" max="3332" width="9" style="150" customWidth="1"/>
    <col min="3333" max="3333" width="2" style="150" customWidth="1"/>
    <col min="3334" max="3334" width="15.28515625" style="150" customWidth="1"/>
    <col min="3335" max="3335" width="1.42578125" style="150" customWidth="1"/>
    <col min="3336" max="3336" width="14.7109375" style="150" bestFit="1" customWidth="1"/>
    <col min="3337" max="3337" width="9.85546875" style="150" customWidth="1"/>
    <col min="3338" max="3584" width="9.140625" style="150"/>
    <col min="3585" max="3585" width="5.7109375" style="150" customWidth="1"/>
    <col min="3586" max="3586" width="37" style="150" customWidth="1"/>
    <col min="3587" max="3587" width="6.28515625" style="150" customWidth="1"/>
    <col min="3588" max="3588" width="9" style="150" customWidth="1"/>
    <col min="3589" max="3589" width="2" style="150" customWidth="1"/>
    <col min="3590" max="3590" width="15.28515625" style="150" customWidth="1"/>
    <col min="3591" max="3591" width="1.42578125" style="150" customWidth="1"/>
    <col min="3592" max="3592" width="14.7109375" style="150" bestFit="1" customWidth="1"/>
    <col min="3593" max="3593" width="9.85546875" style="150" customWidth="1"/>
    <col min="3594" max="3840" width="9.140625" style="150"/>
    <col min="3841" max="3841" width="5.7109375" style="150" customWidth="1"/>
    <col min="3842" max="3842" width="37" style="150" customWidth="1"/>
    <col min="3843" max="3843" width="6.28515625" style="150" customWidth="1"/>
    <col min="3844" max="3844" width="9" style="150" customWidth="1"/>
    <col min="3845" max="3845" width="2" style="150" customWidth="1"/>
    <col min="3846" max="3846" width="15.28515625" style="150" customWidth="1"/>
    <col min="3847" max="3847" width="1.42578125" style="150" customWidth="1"/>
    <col min="3848" max="3848" width="14.7109375" style="150" bestFit="1" customWidth="1"/>
    <col min="3849" max="3849" width="9.85546875" style="150" customWidth="1"/>
    <col min="3850" max="4096" width="9.140625" style="150"/>
    <col min="4097" max="4097" width="5.7109375" style="150" customWidth="1"/>
    <col min="4098" max="4098" width="37" style="150" customWidth="1"/>
    <col min="4099" max="4099" width="6.28515625" style="150" customWidth="1"/>
    <col min="4100" max="4100" width="9" style="150" customWidth="1"/>
    <col min="4101" max="4101" width="2" style="150" customWidth="1"/>
    <col min="4102" max="4102" width="15.28515625" style="150" customWidth="1"/>
    <col min="4103" max="4103" width="1.42578125" style="150" customWidth="1"/>
    <col min="4104" max="4104" width="14.7109375" style="150" bestFit="1" customWidth="1"/>
    <col min="4105" max="4105" width="9.85546875" style="150" customWidth="1"/>
    <col min="4106" max="4352" width="9.140625" style="150"/>
    <col min="4353" max="4353" width="5.7109375" style="150" customWidth="1"/>
    <col min="4354" max="4354" width="37" style="150" customWidth="1"/>
    <col min="4355" max="4355" width="6.28515625" style="150" customWidth="1"/>
    <col min="4356" max="4356" width="9" style="150" customWidth="1"/>
    <col min="4357" max="4357" width="2" style="150" customWidth="1"/>
    <col min="4358" max="4358" width="15.28515625" style="150" customWidth="1"/>
    <col min="4359" max="4359" width="1.42578125" style="150" customWidth="1"/>
    <col min="4360" max="4360" width="14.7109375" style="150" bestFit="1" customWidth="1"/>
    <col min="4361" max="4361" width="9.85546875" style="150" customWidth="1"/>
    <col min="4362" max="4608" width="9.140625" style="150"/>
    <col min="4609" max="4609" width="5.7109375" style="150" customWidth="1"/>
    <col min="4610" max="4610" width="37" style="150" customWidth="1"/>
    <col min="4611" max="4611" width="6.28515625" style="150" customWidth="1"/>
    <col min="4612" max="4612" width="9" style="150" customWidth="1"/>
    <col min="4613" max="4613" width="2" style="150" customWidth="1"/>
    <col min="4614" max="4614" width="15.28515625" style="150" customWidth="1"/>
    <col min="4615" max="4615" width="1.42578125" style="150" customWidth="1"/>
    <col min="4616" max="4616" width="14.7109375" style="150" bestFit="1" customWidth="1"/>
    <col min="4617" max="4617" width="9.85546875" style="150" customWidth="1"/>
    <col min="4618" max="4864" width="9.140625" style="150"/>
    <col min="4865" max="4865" width="5.7109375" style="150" customWidth="1"/>
    <col min="4866" max="4866" width="37" style="150" customWidth="1"/>
    <col min="4867" max="4867" width="6.28515625" style="150" customWidth="1"/>
    <col min="4868" max="4868" width="9" style="150" customWidth="1"/>
    <col min="4869" max="4869" width="2" style="150" customWidth="1"/>
    <col min="4870" max="4870" width="15.28515625" style="150" customWidth="1"/>
    <col min="4871" max="4871" width="1.42578125" style="150" customWidth="1"/>
    <col min="4872" max="4872" width="14.7109375" style="150" bestFit="1" customWidth="1"/>
    <col min="4873" max="4873" width="9.85546875" style="150" customWidth="1"/>
    <col min="4874" max="5120" width="9.140625" style="150"/>
    <col min="5121" max="5121" width="5.7109375" style="150" customWidth="1"/>
    <col min="5122" max="5122" width="37" style="150" customWidth="1"/>
    <col min="5123" max="5123" width="6.28515625" style="150" customWidth="1"/>
    <col min="5124" max="5124" width="9" style="150" customWidth="1"/>
    <col min="5125" max="5125" width="2" style="150" customWidth="1"/>
    <col min="5126" max="5126" width="15.28515625" style="150" customWidth="1"/>
    <col min="5127" max="5127" width="1.42578125" style="150" customWidth="1"/>
    <col min="5128" max="5128" width="14.7109375" style="150" bestFit="1" customWidth="1"/>
    <col min="5129" max="5129" width="9.85546875" style="150" customWidth="1"/>
    <col min="5130" max="5376" width="9.140625" style="150"/>
    <col min="5377" max="5377" width="5.7109375" style="150" customWidth="1"/>
    <col min="5378" max="5378" width="37" style="150" customWidth="1"/>
    <col min="5379" max="5379" width="6.28515625" style="150" customWidth="1"/>
    <col min="5380" max="5380" width="9" style="150" customWidth="1"/>
    <col min="5381" max="5381" width="2" style="150" customWidth="1"/>
    <col min="5382" max="5382" width="15.28515625" style="150" customWidth="1"/>
    <col min="5383" max="5383" width="1.42578125" style="150" customWidth="1"/>
    <col min="5384" max="5384" width="14.7109375" style="150" bestFit="1" customWidth="1"/>
    <col min="5385" max="5385" width="9.85546875" style="150" customWidth="1"/>
    <col min="5386" max="5632" width="9.140625" style="150"/>
    <col min="5633" max="5633" width="5.7109375" style="150" customWidth="1"/>
    <col min="5634" max="5634" width="37" style="150" customWidth="1"/>
    <col min="5635" max="5635" width="6.28515625" style="150" customWidth="1"/>
    <col min="5636" max="5636" width="9" style="150" customWidth="1"/>
    <col min="5637" max="5637" width="2" style="150" customWidth="1"/>
    <col min="5638" max="5638" width="15.28515625" style="150" customWidth="1"/>
    <col min="5639" max="5639" width="1.42578125" style="150" customWidth="1"/>
    <col min="5640" max="5640" width="14.7109375" style="150" bestFit="1" customWidth="1"/>
    <col min="5641" max="5641" width="9.85546875" style="150" customWidth="1"/>
    <col min="5642" max="5888" width="9.140625" style="150"/>
    <col min="5889" max="5889" width="5.7109375" style="150" customWidth="1"/>
    <col min="5890" max="5890" width="37" style="150" customWidth="1"/>
    <col min="5891" max="5891" width="6.28515625" style="150" customWidth="1"/>
    <col min="5892" max="5892" width="9" style="150" customWidth="1"/>
    <col min="5893" max="5893" width="2" style="150" customWidth="1"/>
    <col min="5894" max="5894" width="15.28515625" style="150" customWidth="1"/>
    <col min="5895" max="5895" width="1.42578125" style="150" customWidth="1"/>
    <col min="5896" max="5896" width="14.7109375" style="150" bestFit="1" customWidth="1"/>
    <col min="5897" max="5897" width="9.85546875" style="150" customWidth="1"/>
    <col min="5898" max="6144" width="9.140625" style="150"/>
    <col min="6145" max="6145" width="5.7109375" style="150" customWidth="1"/>
    <col min="6146" max="6146" width="37" style="150" customWidth="1"/>
    <col min="6147" max="6147" width="6.28515625" style="150" customWidth="1"/>
    <col min="6148" max="6148" width="9" style="150" customWidth="1"/>
    <col min="6149" max="6149" width="2" style="150" customWidth="1"/>
    <col min="6150" max="6150" width="15.28515625" style="150" customWidth="1"/>
    <col min="6151" max="6151" width="1.42578125" style="150" customWidth="1"/>
    <col min="6152" max="6152" width="14.7109375" style="150" bestFit="1" customWidth="1"/>
    <col min="6153" max="6153" width="9.85546875" style="150" customWidth="1"/>
    <col min="6154" max="6400" width="9.140625" style="150"/>
    <col min="6401" max="6401" width="5.7109375" style="150" customWidth="1"/>
    <col min="6402" max="6402" width="37" style="150" customWidth="1"/>
    <col min="6403" max="6403" width="6.28515625" style="150" customWidth="1"/>
    <col min="6404" max="6404" width="9" style="150" customWidth="1"/>
    <col min="6405" max="6405" width="2" style="150" customWidth="1"/>
    <col min="6406" max="6406" width="15.28515625" style="150" customWidth="1"/>
    <col min="6407" max="6407" width="1.42578125" style="150" customWidth="1"/>
    <col min="6408" max="6408" width="14.7109375" style="150" bestFit="1" customWidth="1"/>
    <col min="6409" max="6409" width="9.85546875" style="150" customWidth="1"/>
    <col min="6410" max="6656" width="9.140625" style="150"/>
    <col min="6657" max="6657" width="5.7109375" style="150" customWidth="1"/>
    <col min="6658" max="6658" width="37" style="150" customWidth="1"/>
    <col min="6659" max="6659" width="6.28515625" style="150" customWidth="1"/>
    <col min="6660" max="6660" width="9" style="150" customWidth="1"/>
    <col min="6661" max="6661" width="2" style="150" customWidth="1"/>
    <col min="6662" max="6662" width="15.28515625" style="150" customWidth="1"/>
    <col min="6663" max="6663" width="1.42578125" style="150" customWidth="1"/>
    <col min="6664" max="6664" width="14.7109375" style="150" bestFit="1" customWidth="1"/>
    <col min="6665" max="6665" width="9.85546875" style="150" customWidth="1"/>
    <col min="6666" max="6912" width="9.140625" style="150"/>
    <col min="6913" max="6913" width="5.7109375" style="150" customWidth="1"/>
    <col min="6914" max="6914" width="37" style="150" customWidth="1"/>
    <col min="6915" max="6915" width="6.28515625" style="150" customWidth="1"/>
    <col min="6916" max="6916" width="9" style="150" customWidth="1"/>
    <col min="6917" max="6917" width="2" style="150" customWidth="1"/>
    <col min="6918" max="6918" width="15.28515625" style="150" customWidth="1"/>
    <col min="6919" max="6919" width="1.42578125" style="150" customWidth="1"/>
    <col min="6920" max="6920" width="14.7109375" style="150" bestFit="1" customWidth="1"/>
    <col min="6921" max="6921" width="9.85546875" style="150" customWidth="1"/>
    <col min="6922" max="7168" width="9.140625" style="150"/>
    <col min="7169" max="7169" width="5.7109375" style="150" customWidth="1"/>
    <col min="7170" max="7170" width="37" style="150" customWidth="1"/>
    <col min="7171" max="7171" width="6.28515625" style="150" customWidth="1"/>
    <col min="7172" max="7172" width="9" style="150" customWidth="1"/>
    <col min="7173" max="7173" width="2" style="150" customWidth="1"/>
    <col min="7174" max="7174" width="15.28515625" style="150" customWidth="1"/>
    <col min="7175" max="7175" width="1.42578125" style="150" customWidth="1"/>
    <col min="7176" max="7176" width="14.7109375" style="150" bestFit="1" customWidth="1"/>
    <col min="7177" max="7177" width="9.85546875" style="150" customWidth="1"/>
    <col min="7178" max="7424" width="9.140625" style="150"/>
    <col min="7425" max="7425" width="5.7109375" style="150" customWidth="1"/>
    <col min="7426" max="7426" width="37" style="150" customWidth="1"/>
    <col min="7427" max="7427" width="6.28515625" style="150" customWidth="1"/>
    <col min="7428" max="7428" width="9" style="150" customWidth="1"/>
    <col min="7429" max="7429" width="2" style="150" customWidth="1"/>
    <col min="7430" max="7430" width="15.28515625" style="150" customWidth="1"/>
    <col min="7431" max="7431" width="1.42578125" style="150" customWidth="1"/>
    <col min="7432" max="7432" width="14.7109375" style="150" bestFit="1" customWidth="1"/>
    <col min="7433" max="7433" width="9.85546875" style="150" customWidth="1"/>
    <col min="7434" max="7680" width="9.140625" style="150"/>
    <col min="7681" max="7681" width="5.7109375" style="150" customWidth="1"/>
    <col min="7682" max="7682" width="37" style="150" customWidth="1"/>
    <col min="7683" max="7683" width="6.28515625" style="150" customWidth="1"/>
    <col min="7684" max="7684" width="9" style="150" customWidth="1"/>
    <col min="7685" max="7685" width="2" style="150" customWidth="1"/>
    <col min="7686" max="7686" width="15.28515625" style="150" customWidth="1"/>
    <col min="7687" max="7687" width="1.42578125" style="150" customWidth="1"/>
    <col min="7688" max="7688" width="14.7109375" style="150" bestFit="1" customWidth="1"/>
    <col min="7689" max="7689" width="9.85546875" style="150" customWidth="1"/>
    <col min="7690" max="7936" width="9.140625" style="150"/>
    <col min="7937" max="7937" width="5.7109375" style="150" customWidth="1"/>
    <col min="7938" max="7938" width="37" style="150" customWidth="1"/>
    <col min="7939" max="7939" width="6.28515625" style="150" customWidth="1"/>
    <col min="7940" max="7940" width="9" style="150" customWidth="1"/>
    <col min="7941" max="7941" width="2" style="150" customWidth="1"/>
    <col min="7942" max="7942" width="15.28515625" style="150" customWidth="1"/>
    <col min="7943" max="7943" width="1.42578125" style="150" customWidth="1"/>
    <col min="7944" max="7944" width="14.7109375" style="150" bestFit="1" customWidth="1"/>
    <col min="7945" max="7945" width="9.85546875" style="150" customWidth="1"/>
    <col min="7946" max="8192" width="9.140625" style="150"/>
    <col min="8193" max="8193" width="5.7109375" style="150" customWidth="1"/>
    <col min="8194" max="8194" width="37" style="150" customWidth="1"/>
    <col min="8195" max="8195" width="6.28515625" style="150" customWidth="1"/>
    <col min="8196" max="8196" width="9" style="150" customWidth="1"/>
    <col min="8197" max="8197" width="2" style="150" customWidth="1"/>
    <col min="8198" max="8198" width="15.28515625" style="150" customWidth="1"/>
    <col min="8199" max="8199" width="1.42578125" style="150" customWidth="1"/>
    <col min="8200" max="8200" width="14.7109375" style="150" bestFit="1" customWidth="1"/>
    <col min="8201" max="8201" width="9.85546875" style="150" customWidth="1"/>
    <col min="8202" max="8448" width="9.140625" style="150"/>
    <col min="8449" max="8449" width="5.7109375" style="150" customWidth="1"/>
    <col min="8450" max="8450" width="37" style="150" customWidth="1"/>
    <col min="8451" max="8451" width="6.28515625" style="150" customWidth="1"/>
    <col min="8452" max="8452" width="9" style="150" customWidth="1"/>
    <col min="8453" max="8453" width="2" style="150" customWidth="1"/>
    <col min="8454" max="8454" width="15.28515625" style="150" customWidth="1"/>
    <col min="8455" max="8455" width="1.42578125" style="150" customWidth="1"/>
    <col min="8456" max="8456" width="14.7109375" style="150" bestFit="1" customWidth="1"/>
    <col min="8457" max="8457" width="9.85546875" style="150" customWidth="1"/>
    <col min="8458" max="8704" width="9.140625" style="150"/>
    <col min="8705" max="8705" width="5.7109375" style="150" customWidth="1"/>
    <col min="8706" max="8706" width="37" style="150" customWidth="1"/>
    <col min="8707" max="8707" width="6.28515625" style="150" customWidth="1"/>
    <col min="8708" max="8708" width="9" style="150" customWidth="1"/>
    <col min="8709" max="8709" width="2" style="150" customWidth="1"/>
    <col min="8710" max="8710" width="15.28515625" style="150" customWidth="1"/>
    <col min="8711" max="8711" width="1.42578125" style="150" customWidth="1"/>
    <col min="8712" max="8712" width="14.7109375" style="150" bestFit="1" customWidth="1"/>
    <col min="8713" max="8713" width="9.85546875" style="150" customWidth="1"/>
    <col min="8714" max="8960" width="9.140625" style="150"/>
    <col min="8961" max="8961" width="5.7109375" style="150" customWidth="1"/>
    <col min="8962" max="8962" width="37" style="150" customWidth="1"/>
    <col min="8963" max="8963" width="6.28515625" style="150" customWidth="1"/>
    <col min="8964" max="8964" width="9" style="150" customWidth="1"/>
    <col min="8965" max="8965" width="2" style="150" customWidth="1"/>
    <col min="8966" max="8966" width="15.28515625" style="150" customWidth="1"/>
    <col min="8967" max="8967" width="1.42578125" style="150" customWidth="1"/>
    <col min="8968" max="8968" width="14.7109375" style="150" bestFit="1" customWidth="1"/>
    <col min="8969" max="8969" width="9.85546875" style="150" customWidth="1"/>
    <col min="8970" max="9216" width="9.140625" style="150"/>
    <col min="9217" max="9217" width="5.7109375" style="150" customWidth="1"/>
    <col min="9218" max="9218" width="37" style="150" customWidth="1"/>
    <col min="9219" max="9219" width="6.28515625" style="150" customWidth="1"/>
    <col min="9220" max="9220" width="9" style="150" customWidth="1"/>
    <col min="9221" max="9221" width="2" style="150" customWidth="1"/>
    <col min="9222" max="9222" width="15.28515625" style="150" customWidth="1"/>
    <col min="9223" max="9223" width="1.42578125" style="150" customWidth="1"/>
    <col min="9224" max="9224" width="14.7109375" style="150" bestFit="1" customWidth="1"/>
    <col min="9225" max="9225" width="9.85546875" style="150" customWidth="1"/>
    <col min="9226" max="9472" width="9.140625" style="150"/>
    <col min="9473" max="9473" width="5.7109375" style="150" customWidth="1"/>
    <col min="9474" max="9474" width="37" style="150" customWidth="1"/>
    <col min="9475" max="9475" width="6.28515625" style="150" customWidth="1"/>
    <col min="9476" max="9476" width="9" style="150" customWidth="1"/>
    <col min="9477" max="9477" width="2" style="150" customWidth="1"/>
    <col min="9478" max="9478" width="15.28515625" style="150" customWidth="1"/>
    <col min="9479" max="9479" width="1.42578125" style="150" customWidth="1"/>
    <col min="9480" max="9480" width="14.7109375" style="150" bestFit="1" customWidth="1"/>
    <col min="9481" max="9481" width="9.85546875" style="150" customWidth="1"/>
    <col min="9482" max="9728" width="9.140625" style="150"/>
    <col min="9729" max="9729" width="5.7109375" style="150" customWidth="1"/>
    <col min="9730" max="9730" width="37" style="150" customWidth="1"/>
    <col min="9731" max="9731" width="6.28515625" style="150" customWidth="1"/>
    <col min="9732" max="9732" width="9" style="150" customWidth="1"/>
    <col min="9733" max="9733" width="2" style="150" customWidth="1"/>
    <col min="9734" max="9734" width="15.28515625" style="150" customWidth="1"/>
    <col min="9735" max="9735" width="1.42578125" style="150" customWidth="1"/>
    <col min="9736" max="9736" width="14.7109375" style="150" bestFit="1" customWidth="1"/>
    <col min="9737" max="9737" width="9.85546875" style="150" customWidth="1"/>
    <col min="9738" max="9984" width="9.140625" style="150"/>
    <col min="9985" max="9985" width="5.7109375" style="150" customWidth="1"/>
    <col min="9986" max="9986" width="37" style="150" customWidth="1"/>
    <col min="9987" max="9987" width="6.28515625" style="150" customWidth="1"/>
    <col min="9988" max="9988" width="9" style="150" customWidth="1"/>
    <col min="9989" max="9989" width="2" style="150" customWidth="1"/>
    <col min="9990" max="9990" width="15.28515625" style="150" customWidth="1"/>
    <col min="9991" max="9991" width="1.42578125" style="150" customWidth="1"/>
    <col min="9992" max="9992" width="14.7109375" style="150" bestFit="1" customWidth="1"/>
    <col min="9993" max="9993" width="9.85546875" style="150" customWidth="1"/>
    <col min="9994" max="10240" width="9.140625" style="150"/>
    <col min="10241" max="10241" width="5.7109375" style="150" customWidth="1"/>
    <col min="10242" max="10242" width="37" style="150" customWidth="1"/>
    <col min="10243" max="10243" width="6.28515625" style="150" customWidth="1"/>
    <col min="10244" max="10244" width="9" style="150" customWidth="1"/>
    <col min="10245" max="10245" width="2" style="150" customWidth="1"/>
    <col min="10246" max="10246" width="15.28515625" style="150" customWidth="1"/>
    <col min="10247" max="10247" width="1.42578125" style="150" customWidth="1"/>
    <col min="10248" max="10248" width="14.7109375" style="150" bestFit="1" customWidth="1"/>
    <col min="10249" max="10249" width="9.85546875" style="150" customWidth="1"/>
    <col min="10250" max="10496" width="9.140625" style="150"/>
    <col min="10497" max="10497" width="5.7109375" style="150" customWidth="1"/>
    <col min="10498" max="10498" width="37" style="150" customWidth="1"/>
    <col min="10499" max="10499" width="6.28515625" style="150" customWidth="1"/>
    <col min="10500" max="10500" width="9" style="150" customWidth="1"/>
    <col min="10501" max="10501" width="2" style="150" customWidth="1"/>
    <col min="10502" max="10502" width="15.28515625" style="150" customWidth="1"/>
    <col min="10503" max="10503" width="1.42578125" style="150" customWidth="1"/>
    <col min="10504" max="10504" width="14.7109375" style="150" bestFit="1" customWidth="1"/>
    <col min="10505" max="10505" width="9.85546875" style="150" customWidth="1"/>
    <col min="10506" max="10752" width="9.140625" style="150"/>
    <col min="10753" max="10753" width="5.7109375" style="150" customWidth="1"/>
    <col min="10754" max="10754" width="37" style="150" customWidth="1"/>
    <col min="10755" max="10755" width="6.28515625" style="150" customWidth="1"/>
    <col min="10756" max="10756" width="9" style="150" customWidth="1"/>
    <col min="10757" max="10757" width="2" style="150" customWidth="1"/>
    <col min="10758" max="10758" width="15.28515625" style="150" customWidth="1"/>
    <col min="10759" max="10759" width="1.42578125" style="150" customWidth="1"/>
    <col min="10760" max="10760" width="14.7109375" style="150" bestFit="1" customWidth="1"/>
    <col min="10761" max="10761" width="9.85546875" style="150" customWidth="1"/>
    <col min="10762" max="11008" width="9.140625" style="150"/>
    <col min="11009" max="11009" width="5.7109375" style="150" customWidth="1"/>
    <col min="11010" max="11010" width="37" style="150" customWidth="1"/>
    <col min="11011" max="11011" width="6.28515625" style="150" customWidth="1"/>
    <col min="11012" max="11012" width="9" style="150" customWidth="1"/>
    <col min="11013" max="11013" width="2" style="150" customWidth="1"/>
    <col min="11014" max="11014" width="15.28515625" style="150" customWidth="1"/>
    <col min="11015" max="11015" width="1.42578125" style="150" customWidth="1"/>
    <col min="11016" max="11016" width="14.7109375" style="150" bestFit="1" customWidth="1"/>
    <col min="11017" max="11017" width="9.85546875" style="150" customWidth="1"/>
    <col min="11018" max="11264" width="9.140625" style="150"/>
    <col min="11265" max="11265" width="5.7109375" style="150" customWidth="1"/>
    <col min="11266" max="11266" width="37" style="150" customWidth="1"/>
    <col min="11267" max="11267" width="6.28515625" style="150" customWidth="1"/>
    <col min="11268" max="11268" width="9" style="150" customWidth="1"/>
    <col min="11269" max="11269" width="2" style="150" customWidth="1"/>
    <col min="11270" max="11270" width="15.28515625" style="150" customWidth="1"/>
    <col min="11271" max="11271" width="1.42578125" style="150" customWidth="1"/>
    <col min="11272" max="11272" width="14.7109375" style="150" bestFit="1" customWidth="1"/>
    <col min="11273" max="11273" width="9.85546875" style="150" customWidth="1"/>
    <col min="11274" max="11520" width="9.140625" style="150"/>
    <col min="11521" max="11521" width="5.7109375" style="150" customWidth="1"/>
    <col min="11522" max="11522" width="37" style="150" customWidth="1"/>
    <col min="11523" max="11523" width="6.28515625" style="150" customWidth="1"/>
    <col min="11524" max="11524" width="9" style="150" customWidth="1"/>
    <col min="11525" max="11525" width="2" style="150" customWidth="1"/>
    <col min="11526" max="11526" width="15.28515625" style="150" customWidth="1"/>
    <col min="11527" max="11527" width="1.42578125" style="150" customWidth="1"/>
    <col min="11528" max="11528" width="14.7109375" style="150" bestFit="1" customWidth="1"/>
    <col min="11529" max="11529" width="9.85546875" style="150" customWidth="1"/>
    <col min="11530" max="11776" width="9.140625" style="150"/>
    <col min="11777" max="11777" width="5.7109375" style="150" customWidth="1"/>
    <col min="11778" max="11778" width="37" style="150" customWidth="1"/>
    <col min="11779" max="11779" width="6.28515625" style="150" customWidth="1"/>
    <col min="11780" max="11780" width="9" style="150" customWidth="1"/>
    <col min="11781" max="11781" width="2" style="150" customWidth="1"/>
    <col min="11782" max="11782" width="15.28515625" style="150" customWidth="1"/>
    <col min="11783" max="11783" width="1.42578125" style="150" customWidth="1"/>
    <col min="11784" max="11784" width="14.7109375" style="150" bestFit="1" customWidth="1"/>
    <col min="11785" max="11785" width="9.85546875" style="150" customWidth="1"/>
    <col min="11786" max="12032" width="9.140625" style="150"/>
    <col min="12033" max="12033" width="5.7109375" style="150" customWidth="1"/>
    <col min="12034" max="12034" width="37" style="150" customWidth="1"/>
    <col min="12035" max="12035" width="6.28515625" style="150" customWidth="1"/>
    <col min="12036" max="12036" width="9" style="150" customWidth="1"/>
    <col min="12037" max="12037" width="2" style="150" customWidth="1"/>
    <col min="12038" max="12038" width="15.28515625" style="150" customWidth="1"/>
    <col min="12039" max="12039" width="1.42578125" style="150" customWidth="1"/>
    <col min="12040" max="12040" width="14.7109375" style="150" bestFit="1" customWidth="1"/>
    <col min="12041" max="12041" width="9.85546875" style="150" customWidth="1"/>
    <col min="12042" max="12288" width="9.140625" style="150"/>
    <col min="12289" max="12289" width="5.7109375" style="150" customWidth="1"/>
    <col min="12290" max="12290" width="37" style="150" customWidth="1"/>
    <col min="12291" max="12291" width="6.28515625" style="150" customWidth="1"/>
    <col min="12292" max="12292" width="9" style="150" customWidth="1"/>
    <col min="12293" max="12293" width="2" style="150" customWidth="1"/>
    <col min="12294" max="12294" width="15.28515625" style="150" customWidth="1"/>
    <col min="12295" max="12295" width="1.42578125" style="150" customWidth="1"/>
    <col min="12296" max="12296" width="14.7109375" style="150" bestFit="1" customWidth="1"/>
    <col min="12297" max="12297" width="9.85546875" style="150" customWidth="1"/>
    <col min="12298" max="12544" width="9.140625" style="150"/>
    <col min="12545" max="12545" width="5.7109375" style="150" customWidth="1"/>
    <col min="12546" max="12546" width="37" style="150" customWidth="1"/>
    <col min="12547" max="12547" width="6.28515625" style="150" customWidth="1"/>
    <col min="12548" max="12548" width="9" style="150" customWidth="1"/>
    <col min="12549" max="12549" width="2" style="150" customWidth="1"/>
    <col min="12550" max="12550" width="15.28515625" style="150" customWidth="1"/>
    <col min="12551" max="12551" width="1.42578125" style="150" customWidth="1"/>
    <col min="12552" max="12552" width="14.7109375" style="150" bestFit="1" customWidth="1"/>
    <col min="12553" max="12553" width="9.85546875" style="150" customWidth="1"/>
    <col min="12554" max="12800" width="9.140625" style="150"/>
    <col min="12801" max="12801" width="5.7109375" style="150" customWidth="1"/>
    <col min="12802" max="12802" width="37" style="150" customWidth="1"/>
    <col min="12803" max="12803" width="6.28515625" style="150" customWidth="1"/>
    <col min="12804" max="12804" width="9" style="150" customWidth="1"/>
    <col min="12805" max="12805" width="2" style="150" customWidth="1"/>
    <col min="12806" max="12806" width="15.28515625" style="150" customWidth="1"/>
    <col min="12807" max="12807" width="1.42578125" style="150" customWidth="1"/>
    <col min="12808" max="12808" width="14.7109375" style="150" bestFit="1" customWidth="1"/>
    <col min="12809" max="12809" width="9.85546875" style="150" customWidth="1"/>
    <col min="12810" max="13056" width="9.140625" style="150"/>
    <col min="13057" max="13057" width="5.7109375" style="150" customWidth="1"/>
    <col min="13058" max="13058" width="37" style="150" customWidth="1"/>
    <col min="13059" max="13059" width="6.28515625" style="150" customWidth="1"/>
    <col min="13060" max="13060" width="9" style="150" customWidth="1"/>
    <col min="13061" max="13061" width="2" style="150" customWidth="1"/>
    <col min="13062" max="13062" width="15.28515625" style="150" customWidth="1"/>
    <col min="13063" max="13063" width="1.42578125" style="150" customWidth="1"/>
    <col min="13064" max="13064" width="14.7109375" style="150" bestFit="1" customWidth="1"/>
    <col min="13065" max="13065" width="9.85546875" style="150" customWidth="1"/>
    <col min="13066" max="13312" width="9.140625" style="150"/>
    <col min="13313" max="13313" width="5.7109375" style="150" customWidth="1"/>
    <col min="13314" max="13314" width="37" style="150" customWidth="1"/>
    <col min="13315" max="13315" width="6.28515625" style="150" customWidth="1"/>
    <col min="13316" max="13316" width="9" style="150" customWidth="1"/>
    <col min="13317" max="13317" width="2" style="150" customWidth="1"/>
    <col min="13318" max="13318" width="15.28515625" style="150" customWidth="1"/>
    <col min="13319" max="13319" width="1.42578125" style="150" customWidth="1"/>
    <col min="13320" max="13320" width="14.7109375" style="150" bestFit="1" customWidth="1"/>
    <col min="13321" max="13321" width="9.85546875" style="150" customWidth="1"/>
    <col min="13322" max="13568" width="9.140625" style="150"/>
    <col min="13569" max="13569" width="5.7109375" style="150" customWidth="1"/>
    <col min="13570" max="13570" width="37" style="150" customWidth="1"/>
    <col min="13571" max="13571" width="6.28515625" style="150" customWidth="1"/>
    <col min="13572" max="13572" width="9" style="150" customWidth="1"/>
    <col min="13573" max="13573" width="2" style="150" customWidth="1"/>
    <col min="13574" max="13574" width="15.28515625" style="150" customWidth="1"/>
    <col min="13575" max="13575" width="1.42578125" style="150" customWidth="1"/>
    <col min="13576" max="13576" width="14.7109375" style="150" bestFit="1" customWidth="1"/>
    <col min="13577" max="13577" width="9.85546875" style="150" customWidth="1"/>
    <col min="13578" max="13824" width="9.140625" style="150"/>
    <col min="13825" max="13825" width="5.7109375" style="150" customWidth="1"/>
    <col min="13826" max="13826" width="37" style="150" customWidth="1"/>
    <col min="13827" max="13827" width="6.28515625" style="150" customWidth="1"/>
    <col min="13828" max="13828" width="9" style="150" customWidth="1"/>
    <col min="13829" max="13829" width="2" style="150" customWidth="1"/>
    <col min="13830" max="13830" width="15.28515625" style="150" customWidth="1"/>
    <col min="13831" max="13831" width="1.42578125" style="150" customWidth="1"/>
    <col min="13832" max="13832" width="14.7109375" style="150" bestFit="1" customWidth="1"/>
    <col min="13833" max="13833" width="9.85546875" style="150" customWidth="1"/>
    <col min="13834" max="14080" width="9.140625" style="150"/>
    <col min="14081" max="14081" width="5.7109375" style="150" customWidth="1"/>
    <col min="14082" max="14082" width="37" style="150" customWidth="1"/>
    <col min="14083" max="14083" width="6.28515625" style="150" customWidth="1"/>
    <col min="14084" max="14084" width="9" style="150" customWidth="1"/>
    <col min="14085" max="14085" width="2" style="150" customWidth="1"/>
    <col min="14086" max="14086" width="15.28515625" style="150" customWidth="1"/>
    <col min="14087" max="14087" width="1.42578125" style="150" customWidth="1"/>
    <col min="14088" max="14088" width="14.7109375" style="150" bestFit="1" customWidth="1"/>
    <col min="14089" max="14089" width="9.85546875" style="150" customWidth="1"/>
    <col min="14090" max="14336" width="9.140625" style="150"/>
    <col min="14337" max="14337" width="5.7109375" style="150" customWidth="1"/>
    <col min="14338" max="14338" width="37" style="150" customWidth="1"/>
    <col min="14339" max="14339" width="6.28515625" style="150" customWidth="1"/>
    <col min="14340" max="14340" width="9" style="150" customWidth="1"/>
    <col min="14341" max="14341" width="2" style="150" customWidth="1"/>
    <col min="14342" max="14342" width="15.28515625" style="150" customWidth="1"/>
    <col min="14343" max="14343" width="1.42578125" style="150" customWidth="1"/>
    <col min="14344" max="14344" width="14.7109375" style="150" bestFit="1" customWidth="1"/>
    <col min="14345" max="14345" width="9.85546875" style="150" customWidth="1"/>
    <col min="14346" max="14592" width="9.140625" style="150"/>
    <col min="14593" max="14593" width="5.7109375" style="150" customWidth="1"/>
    <col min="14594" max="14594" width="37" style="150" customWidth="1"/>
    <col min="14595" max="14595" width="6.28515625" style="150" customWidth="1"/>
    <col min="14596" max="14596" width="9" style="150" customWidth="1"/>
    <col min="14597" max="14597" width="2" style="150" customWidth="1"/>
    <col min="14598" max="14598" width="15.28515625" style="150" customWidth="1"/>
    <col min="14599" max="14599" width="1.42578125" style="150" customWidth="1"/>
    <col min="14600" max="14600" width="14.7109375" style="150" bestFit="1" customWidth="1"/>
    <col min="14601" max="14601" width="9.85546875" style="150" customWidth="1"/>
    <col min="14602" max="14848" width="9.140625" style="150"/>
    <col min="14849" max="14849" width="5.7109375" style="150" customWidth="1"/>
    <col min="14850" max="14850" width="37" style="150" customWidth="1"/>
    <col min="14851" max="14851" width="6.28515625" style="150" customWidth="1"/>
    <col min="14852" max="14852" width="9" style="150" customWidth="1"/>
    <col min="14853" max="14853" width="2" style="150" customWidth="1"/>
    <col min="14854" max="14854" width="15.28515625" style="150" customWidth="1"/>
    <col min="14855" max="14855" width="1.42578125" style="150" customWidth="1"/>
    <col min="14856" max="14856" width="14.7109375" style="150" bestFit="1" customWidth="1"/>
    <col min="14857" max="14857" width="9.85546875" style="150" customWidth="1"/>
    <col min="14858" max="15104" width="9.140625" style="150"/>
    <col min="15105" max="15105" width="5.7109375" style="150" customWidth="1"/>
    <col min="15106" max="15106" width="37" style="150" customWidth="1"/>
    <col min="15107" max="15107" width="6.28515625" style="150" customWidth="1"/>
    <col min="15108" max="15108" width="9" style="150" customWidth="1"/>
    <col min="15109" max="15109" width="2" style="150" customWidth="1"/>
    <col min="15110" max="15110" width="15.28515625" style="150" customWidth="1"/>
    <col min="15111" max="15111" width="1.42578125" style="150" customWidth="1"/>
    <col min="15112" max="15112" width="14.7109375" style="150" bestFit="1" customWidth="1"/>
    <col min="15113" max="15113" width="9.85546875" style="150" customWidth="1"/>
    <col min="15114" max="15360" width="9.140625" style="150"/>
    <col min="15361" max="15361" width="5.7109375" style="150" customWidth="1"/>
    <col min="15362" max="15362" width="37" style="150" customWidth="1"/>
    <col min="15363" max="15363" width="6.28515625" style="150" customWidth="1"/>
    <col min="15364" max="15364" width="9" style="150" customWidth="1"/>
    <col min="15365" max="15365" width="2" style="150" customWidth="1"/>
    <col min="15366" max="15366" width="15.28515625" style="150" customWidth="1"/>
    <col min="15367" max="15367" width="1.42578125" style="150" customWidth="1"/>
    <col min="15368" max="15368" width="14.7109375" style="150" bestFit="1" customWidth="1"/>
    <col min="15369" max="15369" width="9.85546875" style="150" customWidth="1"/>
    <col min="15370" max="15616" width="9.140625" style="150"/>
    <col min="15617" max="15617" width="5.7109375" style="150" customWidth="1"/>
    <col min="15618" max="15618" width="37" style="150" customWidth="1"/>
    <col min="15619" max="15619" width="6.28515625" style="150" customWidth="1"/>
    <col min="15620" max="15620" width="9" style="150" customWidth="1"/>
    <col min="15621" max="15621" width="2" style="150" customWidth="1"/>
    <col min="15622" max="15622" width="15.28515625" style="150" customWidth="1"/>
    <col min="15623" max="15623" width="1.42578125" style="150" customWidth="1"/>
    <col min="15624" max="15624" width="14.7109375" style="150" bestFit="1" customWidth="1"/>
    <col min="15625" max="15625" width="9.85546875" style="150" customWidth="1"/>
    <col min="15626" max="15872" width="9.140625" style="150"/>
    <col min="15873" max="15873" width="5.7109375" style="150" customWidth="1"/>
    <col min="15874" max="15874" width="37" style="150" customWidth="1"/>
    <col min="15875" max="15875" width="6.28515625" style="150" customWidth="1"/>
    <col min="15876" max="15876" width="9" style="150" customWidth="1"/>
    <col min="15877" max="15877" width="2" style="150" customWidth="1"/>
    <col min="15878" max="15878" width="15.28515625" style="150" customWidth="1"/>
    <col min="15879" max="15879" width="1.42578125" style="150" customWidth="1"/>
    <col min="15880" max="15880" width="14.7109375" style="150" bestFit="1" customWidth="1"/>
    <col min="15881" max="15881" width="9.85546875" style="150" customWidth="1"/>
    <col min="15882" max="16128" width="9.140625" style="150"/>
    <col min="16129" max="16129" width="5.7109375" style="150" customWidth="1"/>
    <col min="16130" max="16130" width="37" style="150" customWidth="1"/>
    <col min="16131" max="16131" width="6.28515625" style="150" customWidth="1"/>
    <col min="16132" max="16132" width="9" style="150" customWidth="1"/>
    <col min="16133" max="16133" width="2" style="150" customWidth="1"/>
    <col min="16134" max="16134" width="15.28515625" style="150" customWidth="1"/>
    <col min="16135" max="16135" width="1.42578125" style="150" customWidth="1"/>
    <col min="16136" max="16136" width="14.7109375" style="150" bestFit="1" customWidth="1"/>
    <col min="16137" max="16137" width="9.85546875" style="150" customWidth="1"/>
    <col min="16138" max="16384" width="9.140625" style="150"/>
  </cols>
  <sheetData>
    <row r="1" spans="1:9" ht="18">
      <c r="A1" s="1" t="s">
        <v>203</v>
      </c>
      <c r="B1" s="2"/>
      <c r="C1" s="3" t="s">
        <v>105</v>
      </c>
      <c r="D1" s="4" t="s">
        <v>106</v>
      </c>
      <c r="E1" s="5"/>
      <c r="F1" s="5" t="s">
        <v>107</v>
      </c>
      <c r="G1" s="5"/>
      <c r="H1" s="5" t="s">
        <v>108</v>
      </c>
      <c r="I1" s="6"/>
    </row>
    <row r="2" spans="1:9" ht="21" customHeight="1">
      <c r="A2" s="168" t="s">
        <v>109</v>
      </c>
      <c r="B2" s="168"/>
      <c r="C2" s="168"/>
      <c r="D2" s="168"/>
      <c r="E2" s="168"/>
      <c r="F2" s="168"/>
      <c r="G2" s="7"/>
      <c r="H2" s="8" t="s">
        <v>190</v>
      </c>
      <c r="I2" s="6"/>
    </row>
    <row r="3" spans="1:9" ht="14.25">
      <c r="A3" s="9"/>
      <c r="B3" s="10"/>
      <c r="C3" s="11"/>
      <c r="D3" s="112"/>
      <c r="E3" s="7"/>
      <c r="F3" s="7"/>
      <c r="G3" s="7"/>
      <c r="H3" s="12"/>
      <c r="I3" s="13"/>
    </row>
    <row r="4" spans="1:9" ht="12.75">
      <c r="A4" s="105" t="s">
        <v>110</v>
      </c>
      <c r="B4" s="106"/>
      <c r="C4" s="62"/>
      <c r="D4" s="113"/>
      <c r="E4" s="17"/>
      <c r="F4" s="18"/>
      <c r="G4" s="17"/>
      <c r="H4" s="107"/>
      <c r="I4" s="13"/>
    </row>
    <row r="5" spans="1:9" ht="12.75">
      <c r="A5" s="14" t="s">
        <v>111</v>
      </c>
      <c r="B5" s="15" t="s">
        <v>112</v>
      </c>
      <c r="C5" s="16"/>
      <c r="D5" s="113"/>
      <c r="E5" s="17"/>
      <c r="F5" s="18"/>
      <c r="G5" s="17"/>
      <c r="H5" s="107"/>
      <c r="I5" s="13"/>
    </row>
    <row r="6" spans="1:9" ht="12.75">
      <c r="A6" s="19"/>
      <c r="B6" s="20" t="s">
        <v>113</v>
      </c>
      <c r="C6" s="16"/>
      <c r="D6" s="113"/>
      <c r="E6" s="17"/>
      <c r="F6" s="18"/>
      <c r="G6" s="17"/>
      <c r="H6" s="107"/>
      <c r="I6" s="13"/>
    </row>
    <row r="7" spans="1:9" ht="15.75">
      <c r="A7" s="14" t="s">
        <v>111</v>
      </c>
      <c r="B7" s="20" t="s">
        <v>114</v>
      </c>
      <c r="C7" s="16"/>
      <c r="D7" s="153" t="s">
        <v>211</v>
      </c>
      <c r="E7" s="17"/>
      <c r="F7" s="18"/>
      <c r="G7" s="17"/>
      <c r="H7" s="107"/>
      <c r="I7" s="13"/>
    </row>
    <row r="8" spans="1:9" ht="12.75">
      <c r="A8" s="14"/>
      <c r="B8" s="20" t="s">
        <v>115</v>
      </c>
      <c r="C8" s="16"/>
      <c r="D8" s="113"/>
      <c r="E8" s="17"/>
      <c r="F8" s="18"/>
      <c r="G8" s="17"/>
      <c r="H8" s="107"/>
      <c r="I8" s="13"/>
    </row>
    <row r="9" spans="1:9" ht="12.75">
      <c r="A9" s="14" t="s">
        <v>111</v>
      </c>
      <c r="B9" s="20" t="s">
        <v>116</v>
      </c>
      <c r="C9" s="16"/>
      <c r="D9" s="113"/>
      <c r="E9" s="17"/>
      <c r="F9" s="18"/>
      <c r="G9" s="17"/>
      <c r="H9" s="107"/>
      <c r="I9" s="13"/>
    </row>
    <row r="10" spans="1:9" ht="12.75">
      <c r="A10" s="14"/>
      <c r="B10" s="20" t="s">
        <v>117</v>
      </c>
      <c r="C10" s="16"/>
      <c r="D10" s="113"/>
      <c r="E10" s="17"/>
      <c r="F10" s="18"/>
      <c r="G10" s="17"/>
      <c r="H10" s="107"/>
      <c r="I10" s="13"/>
    </row>
    <row r="11" spans="1:9" ht="12.75">
      <c r="A11" s="14" t="s">
        <v>111</v>
      </c>
      <c r="B11" s="20" t="s">
        <v>118</v>
      </c>
      <c r="C11" s="16"/>
      <c r="D11" s="113"/>
      <c r="E11" s="17"/>
      <c r="F11" s="18"/>
      <c r="G11" s="17"/>
      <c r="H11" s="107"/>
      <c r="I11" s="13"/>
    </row>
    <row r="12" spans="1:9" ht="12.75">
      <c r="A12" s="14"/>
      <c r="B12" s="20" t="s">
        <v>119</v>
      </c>
      <c r="C12" s="16"/>
      <c r="D12" s="113"/>
      <c r="E12" s="17"/>
      <c r="F12" s="18"/>
      <c r="G12" s="17"/>
      <c r="H12" s="107"/>
      <c r="I12" s="13"/>
    </row>
    <row r="13" spans="1:9" ht="12.75">
      <c r="A13" s="14" t="s">
        <v>111</v>
      </c>
      <c r="B13" s="20" t="s">
        <v>120</v>
      </c>
      <c r="C13" s="16"/>
      <c r="D13" s="113"/>
      <c r="E13" s="17"/>
      <c r="F13" s="18"/>
      <c r="G13" s="17"/>
      <c r="H13" s="107"/>
      <c r="I13" s="13"/>
    </row>
    <row r="14" spans="1:9" ht="12.75">
      <c r="A14" s="14" t="s">
        <v>111</v>
      </c>
      <c r="B14" s="20" t="s">
        <v>121</v>
      </c>
      <c r="C14" s="16"/>
      <c r="D14" s="113"/>
      <c r="E14" s="17"/>
      <c r="F14" s="18"/>
      <c r="G14" s="17"/>
      <c r="H14" s="107"/>
      <c r="I14" s="13"/>
    </row>
    <row r="15" spans="1:9" ht="12.75">
      <c r="A15" s="19"/>
      <c r="B15" s="20" t="s">
        <v>122</v>
      </c>
      <c r="C15" s="16"/>
      <c r="D15" s="113"/>
      <c r="E15" s="17"/>
      <c r="F15" s="18"/>
      <c r="G15" s="17"/>
      <c r="H15" s="107"/>
      <c r="I15" s="6"/>
    </row>
    <row r="16" spans="1:9" ht="12.75">
      <c r="A16" s="21"/>
      <c r="B16" s="20" t="s">
        <v>123</v>
      </c>
      <c r="C16" s="22"/>
      <c r="D16" s="114"/>
      <c r="E16" s="23"/>
      <c r="F16" s="24"/>
      <c r="G16" s="23"/>
      <c r="H16" s="107"/>
      <c r="I16" s="6"/>
    </row>
    <row r="17" spans="1:8" ht="12.75">
      <c r="A17" s="14" t="s">
        <v>111</v>
      </c>
      <c r="B17" s="20" t="s">
        <v>124</v>
      </c>
      <c r="C17" s="16"/>
      <c r="D17" s="113"/>
      <c r="E17" s="17"/>
      <c r="F17" s="18"/>
      <c r="G17" s="17"/>
      <c r="H17" s="107"/>
    </row>
    <row r="18" spans="1:8" ht="12.75">
      <c r="A18" s="14" t="s">
        <v>111</v>
      </c>
      <c r="B18" s="20" t="s">
        <v>125</v>
      </c>
      <c r="C18" s="16"/>
      <c r="D18" s="113"/>
      <c r="E18" s="17"/>
      <c r="F18" s="18"/>
      <c r="G18" s="17"/>
      <c r="H18" s="107"/>
    </row>
    <row r="19" spans="1:8" ht="12.75">
      <c r="A19" s="14" t="s">
        <v>111</v>
      </c>
      <c r="B19" s="20" t="s">
        <v>126</v>
      </c>
      <c r="C19" s="16"/>
      <c r="D19" s="113"/>
      <c r="E19" s="17"/>
      <c r="F19" s="18"/>
      <c r="G19" s="17"/>
      <c r="H19" s="107"/>
    </row>
    <row r="20" spans="1:8" ht="12.75">
      <c r="A20" s="14" t="s">
        <v>111</v>
      </c>
      <c r="B20" s="20" t="s">
        <v>127</v>
      </c>
      <c r="C20" s="16"/>
      <c r="D20" s="113"/>
      <c r="E20" s="17"/>
      <c r="F20" s="18"/>
      <c r="G20" s="17"/>
      <c r="H20" s="107"/>
    </row>
    <row r="21" spans="1:8" ht="12.75">
      <c r="A21" s="14" t="s">
        <v>111</v>
      </c>
      <c r="B21" s="20" t="s">
        <v>128</v>
      </c>
      <c r="C21" s="16"/>
      <c r="D21" s="113"/>
      <c r="E21" s="17"/>
      <c r="F21" s="18"/>
      <c r="G21" s="17"/>
      <c r="H21" s="107"/>
    </row>
    <row r="22" spans="1:8" ht="12.75">
      <c r="A22" s="14"/>
      <c r="B22" s="20" t="s">
        <v>129</v>
      </c>
      <c r="C22" s="16"/>
      <c r="D22" s="113"/>
      <c r="E22" s="17"/>
      <c r="F22" s="18"/>
      <c r="G22" s="17"/>
      <c r="H22" s="107"/>
    </row>
    <row r="23" spans="1:8" ht="12.75">
      <c r="A23" s="61"/>
      <c r="B23" s="33"/>
      <c r="C23" s="62"/>
      <c r="D23" s="113"/>
      <c r="E23" s="17"/>
      <c r="F23" s="18"/>
      <c r="G23" s="17"/>
      <c r="H23" s="107"/>
    </row>
    <row r="24" spans="1:8" ht="12.75">
      <c r="A24" s="25"/>
      <c r="B24" s="26" t="s">
        <v>130</v>
      </c>
      <c r="C24" s="27"/>
      <c r="D24" s="114"/>
      <c r="E24" s="23"/>
      <c r="F24" s="24"/>
      <c r="G24" s="23"/>
      <c r="H24" s="107"/>
    </row>
    <row r="25" spans="1:8" ht="12.75">
      <c r="A25" s="28"/>
      <c r="B25" s="29" t="s">
        <v>191</v>
      </c>
      <c r="C25" s="30"/>
      <c r="D25" s="115"/>
      <c r="E25" s="31"/>
      <c r="F25" s="32"/>
      <c r="G25" s="31"/>
      <c r="H25" s="108"/>
    </row>
    <row r="26" spans="1:8" ht="12.75">
      <c r="A26" s="28"/>
      <c r="B26" s="29" t="s">
        <v>131</v>
      </c>
      <c r="C26" s="30"/>
      <c r="D26" s="115"/>
      <c r="E26" s="31"/>
      <c r="F26" s="32"/>
      <c r="G26" s="31"/>
      <c r="H26" s="108"/>
    </row>
    <row r="27" spans="1:8" ht="12.75">
      <c r="A27" s="21"/>
      <c r="B27" s="33" t="s">
        <v>132</v>
      </c>
      <c r="C27" s="22"/>
      <c r="D27" s="114"/>
      <c r="E27" s="109"/>
      <c r="F27" s="110"/>
      <c r="G27" s="107"/>
      <c r="H27" s="107"/>
    </row>
    <row r="28" spans="1:8" ht="12.75">
      <c r="A28" s="46"/>
      <c r="B28" s="46"/>
      <c r="C28" s="43"/>
      <c r="D28" s="47"/>
      <c r="E28" s="46"/>
      <c r="F28" s="50"/>
      <c r="G28" s="50"/>
      <c r="H28" s="50"/>
    </row>
    <row r="29" spans="1:8" ht="12.75">
      <c r="A29" s="46"/>
      <c r="B29" s="46"/>
      <c r="C29" s="43"/>
      <c r="D29" s="47"/>
      <c r="E29" s="46"/>
      <c r="F29" s="50"/>
      <c r="G29" s="50"/>
      <c r="H29" s="50"/>
    </row>
    <row r="30" spans="1:8" ht="12.75">
      <c r="A30" s="63" t="s">
        <v>133</v>
      </c>
      <c r="B30" s="64" t="s">
        <v>174</v>
      </c>
      <c r="C30" s="43"/>
      <c r="D30" s="47"/>
      <c r="E30" s="46"/>
      <c r="F30" s="50"/>
      <c r="G30" s="50"/>
      <c r="H30" s="50"/>
    </row>
    <row r="31" spans="1:8" ht="12.75">
      <c r="A31" s="46"/>
      <c r="B31" s="46"/>
      <c r="C31" s="43"/>
      <c r="D31" s="47"/>
      <c r="E31" s="46"/>
      <c r="F31" s="50"/>
      <c r="G31" s="50"/>
      <c r="H31" s="50"/>
    </row>
    <row r="32" spans="1:8" ht="12.75">
      <c r="A32" s="63" t="s">
        <v>134</v>
      </c>
      <c r="B32" s="65" t="s">
        <v>5</v>
      </c>
      <c r="C32" s="43"/>
      <c r="D32" s="47"/>
      <c r="E32" s="46"/>
      <c r="F32" s="50"/>
      <c r="G32" s="50"/>
      <c r="H32" s="50"/>
    </row>
    <row r="33" spans="1:9" ht="12.75">
      <c r="A33" s="46"/>
      <c r="B33" s="66"/>
      <c r="C33" s="43"/>
      <c r="D33" s="47"/>
      <c r="E33" s="46"/>
      <c r="F33" s="50"/>
      <c r="G33" s="50"/>
      <c r="H33" s="50"/>
    </row>
    <row r="34" spans="1:9" ht="25.5">
      <c r="A34" s="41">
        <v>1</v>
      </c>
      <c r="B34" s="42" t="s">
        <v>135</v>
      </c>
      <c r="C34" s="43"/>
      <c r="D34" s="47"/>
      <c r="E34" s="44"/>
      <c r="F34" s="50"/>
      <c r="G34" s="50"/>
      <c r="H34" s="50"/>
    </row>
    <row r="35" spans="1:9" ht="76.5">
      <c r="A35" s="41"/>
      <c r="B35" s="45" t="s">
        <v>136</v>
      </c>
      <c r="C35" s="43"/>
      <c r="D35" s="47"/>
      <c r="E35" s="44"/>
      <c r="F35" s="50"/>
      <c r="G35" s="50"/>
      <c r="H35" s="50"/>
    </row>
    <row r="36" spans="1:9" ht="12.75">
      <c r="A36" s="41"/>
      <c r="B36" s="42"/>
      <c r="C36" s="43"/>
      <c r="D36" s="47"/>
      <c r="E36" s="44"/>
      <c r="F36" s="50"/>
      <c r="G36" s="50"/>
      <c r="H36" s="50"/>
    </row>
    <row r="37" spans="1:9" ht="102">
      <c r="A37" s="41"/>
      <c r="B37" s="45" t="s">
        <v>137</v>
      </c>
      <c r="C37" s="43"/>
      <c r="D37" s="47"/>
      <c r="E37" s="44"/>
      <c r="F37" s="50"/>
      <c r="G37" s="50"/>
      <c r="H37" s="50"/>
    </row>
    <row r="38" spans="1:9" ht="12.75">
      <c r="A38" s="41"/>
      <c r="B38" s="42"/>
      <c r="C38" s="43"/>
      <c r="D38" s="47"/>
      <c r="E38" s="44"/>
      <c r="F38" s="50"/>
      <c r="G38" s="50"/>
      <c r="H38" s="50"/>
    </row>
    <row r="39" spans="1:9" ht="12.75">
      <c r="A39" s="41"/>
      <c r="B39" s="45" t="s">
        <v>138</v>
      </c>
      <c r="C39" s="43"/>
      <c r="D39" s="47"/>
      <c r="E39" s="44"/>
      <c r="F39" s="50"/>
      <c r="G39" s="50"/>
      <c r="H39" s="50"/>
    </row>
    <row r="40" spans="1:9" ht="12.75">
      <c r="A40" s="41"/>
      <c r="B40" s="42"/>
      <c r="C40" s="43"/>
      <c r="D40" s="47"/>
      <c r="E40" s="44"/>
      <c r="F40" s="50"/>
      <c r="G40" s="50"/>
      <c r="H40" s="50"/>
    </row>
    <row r="41" spans="1:9" ht="25.5">
      <c r="A41" s="41"/>
      <c r="B41" s="45" t="s">
        <v>139</v>
      </c>
      <c r="C41" s="43"/>
      <c r="D41" s="47"/>
      <c r="E41" s="44"/>
      <c r="F41" s="50"/>
      <c r="G41" s="50"/>
      <c r="H41" s="50"/>
    </row>
    <row r="42" spans="1:9" ht="12.75">
      <c r="A42" s="41"/>
      <c r="B42" s="42"/>
      <c r="C42" s="43"/>
      <c r="D42" s="47"/>
      <c r="E42" s="44"/>
      <c r="F42" s="50"/>
      <c r="G42" s="50"/>
      <c r="H42" s="50"/>
    </row>
    <row r="43" spans="1:9" s="36" customFormat="1" ht="25.5">
      <c r="A43" s="41"/>
      <c r="B43" s="45" t="s">
        <v>21</v>
      </c>
      <c r="C43" s="43"/>
      <c r="D43" s="47"/>
      <c r="E43" s="44"/>
      <c r="F43" s="50"/>
      <c r="G43" s="50"/>
      <c r="H43" s="50"/>
      <c r="I43" s="150"/>
    </row>
    <row r="44" spans="1:9" s="36" customFormat="1">
      <c r="A44" s="41"/>
      <c r="B44" s="45"/>
      <c r="C44" s="43"/>
      <c r="D44" s="47"/>
      <c r="E44" s="44"/>
      <c r="F44" s="50"/>
      <c r="G44" s="50"/>
      <c r="H44" s="50"/>
      <c r="I44" s="150"/>
    </row>
    <row r="45" spans="1:9" s="36" customFormat="1" ht="25.5">
      <c r="A45" s="41"/>
      <c r="B45" s="45" t="s">
        <v>20</v>
      </c>
      <c r="C45" s="43"/>
      <c r="D45" s="47"/>
      <c r="E45" s="44"/>
      <c r="F45" s="50"/>
      <c r="G45" s="50"/>
      <c r="H45" s="50"/>
      <c r="I45" s="150"/>
    </row>
    <row r="46" spans="1:9" s="36" customFormat="1">
      <c r="A46" s="41"/>
      <c r="B46" s="45"/>
      <c r="C46" s="43"/>
      <c r="D46" s="47"/>
      <c r="E46" s="44"/>
      <c r="F46" s="50"/>
      <c r="G46" s="50"/>
      <c r="H46" s="50"/>
      <c r="I46" s="150"/>
    </row>
    <row r="47" spans="1:9" s="36" customFormat="1" ht="25.5">
      <c r="A47" s="41"/>
      <c r="B47" s="45" t="s">
        <v>140</v>
      </c>
      <c r="C47" s="43"/>
      <c r="D47" s="47"/>
      <c r="E47" s="44"/>
      <c r="F47" s="50"/>
      <c r="G47" s="50"/>
      <c r="H47" s="50"/>
      <c r="I47" s="150"/>
    </row>
    <row r="48" spans="1:9" s="36" customFormat="1">
      <c r="A48" s="41"/>
      <c r="B48" s="42"/>
      <c r="C48" s="43"/>
      <c r="D48" s="47"/>
      <c r="E48" s="44"/>
      <c r="F48" s="50"/>
      <c r="G48" s="50"/>
      <c r="H48" s="50"/>
      <c r="I48" s="150"/>
    </row>
    <row r="49" spans="1:9" s="36" customFormat="1" ht="25.5">
      <c r="A49" s="41"/>
      <c r="B49" s="45" t="s">
        <v>141</v>
      </c>
      <c r="C49" s="43"/>
      <c r="D49" s="47"/>
      <c r="E49" s="44"/>
      <c r="F49" s="50"/>
      <c r="G49" s="50"/>
      <c r="H49" s="50"/>
      <c r="I49" s="150"/>
    </row>
    <row r="50" spans="1:9" s="36" customFormat="1">
      <c r="A50" s="41"/>
      <c r="B50" s="45"/>
      <c r="C50" s="43"/>
      <c r="D50" s="47"/>
      <c r="E50" s="44"/>
      <c r="F50" s="50"/>
      <c r="G50" s="50"/>
      <c r="H50" s="50"/>
      <c r="I50" s="150"/>
    </row>
    <row r="51" spans="1:9" s="36" customFormat="1">
      <c r="A51" s="41"/>
      <c r="B51" s="45" t="s">
        <v>4</v>
      </c>
      <c r="C51" s="43"/>
      <c r="D51" s="47"/>
      <c r="E51" s="44"/>
      <c r="F51" s="50"/>
      <c r="G51" s="50"/>
      <c r="H51" s="50"/>
      <c r="I51" s="150"/>
    </row>
    <row r="52" spans="1:9" s="36" customFormat="1">
      <c r="A52" s="41"/>
      <c r="B52" s="42"/>
      <c r="C52" s="43"/>
      <c r="D52" s="47"/>
      <c r="E52" s="44"/>
      <c r="F52" s="50"/>
      <c r="G52" s="50"/>
      <c r="H52" s="50"/>
      <c r="I52" s="150"/>
    </row>
    <row r="53" spans="1:9" ht="51">
      <c r="A53" s="41"/>
      <c r="B53" s="45" t="s">
        <v>142</v>
      </c>
      <c r="C53" s="43"/>
      <c r="D53" s="47"/>
      <c r="E53" s="44"/>
      <c r="F53" s="50"/>
      <c r="G53" s="50"/>
      <c r="H53" s="50"/>
    </row>
    <row r="54" spans="1:9" ht="12.75">
      <c r="A54" s="41"/>
      <c r="B54" s="45"/>
      <c r="C54" s="43"/>
      <c r="D54" s="47"/>
      <c r="E54" s="44"/>
      <c r="F54" s="50"/>
      <c r="G54" s="50"/>
      <c r="H54" s="50"/>
    </row>
    <row r="55" spans="1:9" ht="12.75">
      <c r="A55" s="41"/>
      <c r="B55" s="45" t="s">
        <v>22</v>
      </c>
      <c r="C55" s="43"/>
      <c r="D55" s="47"/>
      <c r="E55" s="44"/>
      <c r="F55" s="50"/>
      <c r="G55" s="50"/>
      <c r="H55" s="50"/>
    </row>
    <row r="56" spans="1:9" ht="12.75">
      <c r="A56" s="41"/>
      <c r="B56" s="42"/>
      <c r="C56" s="43"/>
      <c r="D56" s="47"/>
      <c r="E56" s="44"/>
      <c r="F56" s="50"/>
      <c r="G56" s="50"/>
      <c r="H56" s="50"/>
    </row>
    <row r="57" spans="1:9" ht="26.25" customHeight="1">
      <c r="A57" s="41"/>
      <c r="B57" s="42" t="s">
        <v>143</v>
      </c>
      <c r="C57" s="43" t="s">
        <v>144</v>
      </c>
      <c r="D57" s="47">
        <v>1</v>
      </c>
      <c r="E57" s="44"/>
      <c r="F57" s="154">
        <v>0</v>
      </c>
      <c r="G57" s="50"/>
      <c r="H57" s="51">
        <f>D57*F57</f>
        <v>0</v>
      </c>
    </row>
    <row r="58" spans="1:9" ht="12.75">
      <c r="A58" s="41"/>
      <c r="B58" s="42"/>
      <c r="C58" s="43"/>
      <c r="D58" s="47"/>
      <c r="E58" s="44"/>
      <c r="F58" s="155"/>
      <c r="G58" s="50"/>
      <c r="H58" s="50" t="s">
        <v>145</v>
      </c>
    </row>
    <row r="59" spans="1:9" ht="12.75">
      <c r="A59" s="41"/>
      <c r="B59" s="42"/>
      <c r="C59" s="43"/>
      <c r="D59" s="47"/>
      <c r="E59" s="44"/>
      <c r="F59" s="155"/>
      <c r="G59" s="50"/>
      <c r="H59" s="50"/>
    </row>
    <row r="60" spans="1:9" ht="55.5" customHeight="1">
      <c r="A60" s="41">
        <f>A34+1</f>
        <v>2</v>
      </c>
      <c r="B60" s="42" t="s">
        <v>6</v>
      </c>
      <c r="C60" s="52" t="s">
        <v>1</v>
      </c>
      <c r="D60" s="116">
        <v>1046.4242800000002</v>
      </c>
      <c r="E60" s="44"/>
      <c r="F60" s="154">
        <v>0</v>
      </c>
      <c r="G60" s="50"/>
      <c r="H60" s="51">
        <f>D60*F60</f>
        <v>0</v>
      </c>
    </row>
    <row r="61" spans="1:9" ht="12.75">
      <c r="A61" s="41"/>
      <c r="B61" s="42"/>
      <c r="C61" s="52"/>
      <c r="D61" s="116"/>
      <c r="E61" s="44"/>
      <c r="F61" s="155"/>
      <c r="G61" s="50"/>
      <c r="H61" s="50"/>
    </row>
    <row r="62" spans="1:9" ht="38.25">
      <c r="A62" s="41">
        <f>A60+1</f>
        <v>3</v>
      </c>
      <c r="B62" s="42" t="s">
        <v>7</v>
      </c>
      <c r="C62" s="53" t="s">
        <v>2</v>
      </c>
      <c r="D62" s="140">
        <v>4</v>
      </c>
      <c r="E62" s="44"/>
      <c r="F62" s="154">
        <v>0</v>
      </c>
      <c r="G62" s="50"/>
      <c r="H62" s="51">
        <f>D62*F62</f>
        <v>0</v>
      </c>
    </row>
    <row r="63" spans="1:9" ht="12.75">
      <c r="A63" s="41"/>
      <c r="B63" s="42"/>
      <c r="C63" s="53"/>
      <c r="D63" s="140"/>
      <c r="E63" s="44"/>
      <c r="F63" s="155"/>
      <c r="G63" s="50"/>
      <c r="H63" s="50"/>
    </row>
    <row r="64" spans="1:9" ht="38.25">
      <c r="A64" s="41">
        <f>A62+1</f>
        <v>4</v>
      </c>
      <c r="B64" s="42" t="s">
        <v>8</v>
      </c>
      <c r="C64" s="53" t="s">
        <v>1</v>
      </c>
      <c r="D64" s="140">
        <v>1046.4242800000002</v>
      </c>
      <c r="E64" s="44"/>
      <c r="F64" s="154">
        <v>0</v>
      </c>
      <c r="G64" s="50"/>
      <c r="H64" s="51">
        <f>D64*F64</f>
        <v>0</v>
      </c>
    </row>
    <row r="65" spans="1:8" ht="12.75">
      <c r="A65" s="41"/>
      <c r="B65" s="42"/>
      <c r="C65" s="52"/>
      <c r="D65" s="116"/>
      <c r="E65" s="44"/>
      <c r="F65" s="156"/>
      <c r="G65" s="50"/>
      <c r="H65" s="55"/>
    </row>
    <row r="66" spans="1:8" ht="38.25">
      <c r="A66" s="41">
        <f>A64+1</f>
        <v>5</v>
      </c>
      <c r="B66" s="42" t="s">
        <v>9</v>
      </c>
      <c r="C66" s="53" t="s">
        <v>1</v>
      </c>
      <c r="D66" s="140">
        <v>112.6931</v>
      </c>
      <c r="E66" s="44"/>
      <c r="F66" s="154">
        <v>0</v>
      </c>
      <c r="G66" s="50"/>
      <c r="H66" s="51">
        <f>D66*F66</f>
        <v>0</v>
      </c>
    </row>
    <row r="67" spans="1:8" ht="15.75" customHeight="1">
      <c r="A67" s="41"/>
      <c r="B67" s="42"/>
      <c r="C67" s="53"/>
      <c r="D67" s="140"/>
      <c r="E67" s="44"/>
      <c r="F67" s="156"/>
      <c r="G67" s="50"/>
      <c r="H67" s="55"/>
    </row>
    <row r="68" spans="1:8" ht="51">
      <c r="A68" s="41">
        <f>A66+1</f>
        <v>6</v>
      </c>
      <c r="B68" s="42" t="s">
        <v>14</v>
      </c>
      <c r="C68" s="53" t="s">
        <v>0</v>
      </c>
      <c r="D68" s="140">
        <v>1</v>
      </c>
      <c r="E68" s="44"/>
      <c r="F68" s="154">
        <v>0</v>
      </c>
      <c r="G68" s="50"/>
      <c r="H68" s="51">
        <f>D68*F68</f>
        <v>0</v>
      </c>
    </row>
    <row r="69" spans="1:8" ht="15.75" customHeight="1">
      <c r="A69" s="41"/>
      <c r="B69" s="42"/>
      <c r="C69" s="42"/>
      <c r="D69" s="47"/>
      <c r="E69" s="42"/>
      <c r="F69" s="156"/>
      <c r="G69" s="50"/>
      <c r="H69" s="55"/>
    </row>
    <row r="70" spans="1:8" ht="15.75" customHeight="1">
      <c r="A70" s="41">
        <f>A68+1</f>
        <v>7</v>
      </c>
      <c r="B70" s="42" t="s">
        <v>44</v>
      </c>
      <c r="C70" s="59"/>
      <c r="D70" s="141"/>
      <c r="E70" s="44"/>
      <c r="F70" s="155"/>
      <c r="G70" s="50"/>
      <c r="H70" s="50"/>
    </row>
    <row r="71" spans="1:8" ht="76.5">
      <c r="A71" s="41"/>
      <c r="B71" s="42" t="s">
        <v>45</v>
      </c>
      <c r="C71" s="59"/>
      <c r="D71" s="141"/>
      <c r="E71" s="44"/>
      <c r="F71" s="155"/>
      <c r="G71" s="50"/>
      <c r="H71" s="50"/>
    </row>
    <row r="72" spans="1:8" ht="76.5">
      <c r="A72" s="41" t="s">
        <v>145</v>
      </c>
      <c r="B72" s="42" t="s">
        <v>177</v>
      </c>
      <c r="C72" s="56" t="s">
        <v>0</v>
      </c>
      <c r="D72" s="141">
        <v>3</v>
      </c>
      <c r="E72" s="44"/>
      <c r="F72" s="154">
        <v>0</v>
      </c>
      <c r="G72" s="50"/>
      <c r="H72" s="51">
        <f>D72*F72</f>
        <v>0</v>
      </c>
    </row>
    <row r="73" spans="1:8" ht="15" customHeight="1">
      <c r="A73" s="41"/>
      <c r="B73" s="42"/>
      <c r="C73" s="53"/>
      <c r="D73" s="140"/>
      <c r="E73" s="44"/>
      <c r="F73" s="156"/>
      <c r="G73" s="50"/>
      <c r="H73" s="55"/>
    </row>
    <row r="74" spans="1:8" ht="25.5">
      <c r="A74" s="41">
        <f>A70+1</f>
        <v>8</v>
      </c>
      <c r="B74" s="42" t="s">
        <v>19</v>
      </c>
      <c r="C74" s="53" t="s">
        <v>1</v>
      </c>
      <c r="D74" s="140">
        <v>36.550000000000004</v>
      </c>
      <c r="E74" s="44"/>
      <c r="F74" s="154">
        <v>0</v>
      </c>
      <c r="G74" s="50"/>
      <c r="H74" s="51">
        <f>D74*F74</f>
        <v>0</v>
      </c>
    </row>
    <row r="75" spans="1:8" ht="15" customHeight="1">
      <c r="A75" s="41"/>
      <c r="B75" s="42"/>
      <c r="C75" s="53"/>
      <c r="D75" s="116"/>
      <c r="E75" s="44"/>
      <c r="F75" s="156"/>
      <c r="G75" s="50"/>
      <c r="H75" s="55"/>
    </row>
    <row r="76" spans="1:8" ht="38.25">
      <c r="A76" s="41">
        <f>A74+1</f>
        <v>9</v>
      </c>
      <c r="B76" s="42" t="s">
        <v>15</v>
      </c>
      <c r="C76" s="53" t="s">
        <v>2</v>
      </c>
      <c r="D76" s="140">
        <v>50.22</v>
      </c>
      <c r="E76" s="44"/>
      <c r="F76" s="154">
        <v>0</v>
      </c>
      <c r="G76" s="50"/>
      <c r="H76" s="51">
        <f>D76*F76</f>
        <v>0</v>
      </c>
    </row>
    <row r="77" spans="1:8" ht="12.75">
      <c r="A77" s="41"/>
      <c r="B77" s="42"/>
      <c r="C77" s="53"/>
      <c r="D77" s="140"/>
      <c r="E77" s="44"/>
      <c r="F77" s="156"/>
      <c r="G77" s="50"/>
      <c r="H77" s="55"/>
    </row>
    <row r="78" spans="1:8" ht="51">
      <c r="A78" s="41">
        <f>A76+1</f>
        <v>10</v>
      </c>
      <c r="B78" s="42" t="s">
        <v>24</v>
      </c>
      <c r="C78" s="53" t="s">
        <v>10</v>
      </c>
      <c r="D78" s="140">
        <v>75.27000000000001</v>
      </c>
      <c r="E78" s="44"/>
      <c r="F78" s="154">
        <v>0</v>
      </c>
      <c r="G78" s="50"/>
      <c r="H78" s="51">
        <f>D78*F78</f>
        <v>0</v>
      </c>
    </row>
    <row r="79" spans="1:8" ht="12.75">
      <c r="A79" s="41"/>
      <c r="B79" s="42"/>
      <c r="C79" s="53"/>
      <c r="D79" s="116"/>
      <c r="E79" s="44"/>
      <c r="F79" s="155"/>
      <c r="G79" s="50"/>
      <c r="H79" s="50" t="s">
        <v>145</v>
      </c>
    </row>
    <row r="80" spans="1:8" ht="63.75">
      <c r="A80" s="41">
        <f>A78+1</f>
        <v>11</v>
      </c>
      <c r="B80" s="42" t="s">
        <v>178</v>
      </c>
      <c r="C80" s="53" t="s">
        <v>1</v>
      </c>
      <c r="D80" s="140">
        <v>951.29480000000012</v>
      </c>
      <c r="E80" s="44"/>
      <c r="F80" s="154">
        <v>0</v>
      </c>
      <c r="G80" s="50"/>
      <c r="H80" s="51">
        <f>D80*F80</f>
        <v>0</v>
      </c>
    </row>
    <row r="81" spans="1:8" ht="12.75">
      <c r="A81" s="41"/>
      <c r="B81" s="42"/>
      <c r="C81" s="52"/>
      <c r="D81" s="116"/>
      <c r="E81" s="44"/>
      <c r="F81" s="155"/>
      <c r="G81" s="50"/>
      <c r="H81" s="50" t="s">
        <v>145</v>
      </c>
    </row>
    <row r="82" spans="1:8" ht="114.75">
      <c r="A82" s="41">
        <f>A80+1</f>
        <v>12</v>
      </c>
      <c r="B82" s="42" t="s">
        <v>23</v>
      </c>
      <c r="C82" s="52" t="s">
        <v>2</v>
      </c>
      <c r="D82" s="116">
        <v>140</v>
      </c>
      <c r="E82" s="44"/>
      <c r="F82" s="154">
        <v>0</v>
      </c>
      <c r="G82" s="50"/>
      <c r="H82" s="51">
        <f>D82*F82</f>
        <v>0</v>
      </c>
    </row>
    <row r="83" spans="1:8" ht="12.75">
      <c r="A83" s="41"/>
      <c r="B83" s="42"/>
      <c r="C83" s="52"/>
      <c r="D83" s="116"/>
      <c r="E83" s="47"/>
      <c r="F83" s="155"/>
      <c r="G83" s="50"/>
      <c r="H83" s="50"/>
    </row>
    <row r="84" spans="1:8" ht="38.25">
      <c r="A84" s="41">
        <f>A82+1</f>
        <v>13</v>
      </c>
      <c r="B84" s="42" t="s">
        <v>48</v>
      </c>
      <c r="C84" s="56" t="s">
        <v>2</v>
      </c>
      <c r="D84" s="141">
        <v>93.43</v>
      </c>
      <c r="E84" s="47"/>
      <c r="F84" s="154">
        <v>0</v>
      </c>
      <c r="G84" s="50"/>
      <c r="H84" s="51">
        <f>D84*F84</f>
        <v>0</v>
      </c>
    </row>
    <row r="85" spans="1:8" ht="12.75">
      <c r="A85" s="41"/>
      <c r="B85" s="42"/>
      <c r="C85" s="56"/>
      <c r="D85" s="141"/>
      <c r="E85" s="47"/>
      <c r="F85" s="156"/>
      <c r="G85" s="50"/>
      <c r="H85" s="55"/>
    </row>
    <row r="86" spans="1:8" ht="63.75">
      <c r="A86" s="41">
        <f>A84+1</f>
        <v>14</v>
      </c>
      <c r="B86" s="42" t="s">
        <v>176</v>
      </c>
      <c r="C86" s="58" t="s">
        <v>1</v>
      </c>
      <c r="D86" s="116">
        <v>2.8320000000000003</v>
      </c>
      <c r="E86" s="47"/>
      <c r="F86" s="154">
        <v>0</v>
      </c>
      <c r="G86" s="50"/>
      <c r="H86" s="51">
        <f>D86*F86</f>
        <v>0</v>
      </c>
    </row>
    <row r="87" spans="1:8" ht="12.75">
      <c r="A87" s="41"/>
      <c r="B87" s="42"/>
      <c r="C87" s="52"/>
      <c r="D87" s="116"/>
      <c r="E87" s="47"/>
      <c r="F87" s="155"/>
      <c r="G87" s="50"/>
      <c r="H87" s="50"/>
    </row>
    <row r="88" spans="1:8" ht="51">
      <c r="A88" s="41">
        <f>A86+1</f>
        <v>15</v>
      </c>
      <c r="B88" s="48" t="s">
        <v>175</v>
      </c>
      <c r="C88" s="43" t="s">
        <v>144</v>
      </c>
      <c r="D88" s="47">
        <v>1</v>
      </c>
      <c r="E88" s="49"/>
      <c r="F88" s="154">
        <v>0</v>
      </c>
      <c r="G88" s="50"/>
      <c r="H88" s="51">
        <f>D88*F88</f>
        <v>0</v>
      </c>
    </row>
    <row r="89" spans="1:8" ht="12.75">
      <c r="A89" s="41"/>
      <c r="B89" s="48"/>
      <c r="C89" s="43"/>
      <c r="D89" s="47"/>
      <c r="E89" s="49"/>
      <c r="F89" s="155"/>
      <c r="G89" s="50"/>
      <c r="H89" s="50" t="s">
        <v>145</v>
      </c>
    </row>
    <row r="90" spans="1:8" ht="25.5">
      <c r="A90" s="41">
        <f>A88+1</f>
        <v>16</v>
      </c>
      <c r="B90" s="48" t="s">
        <v>150</v>
      </c>
      <c r="C90" s="43"/>
      <c r="D90" s="47"/>
      <c r="E90" s="46"/>
      <c r="F90" s="155"/>
      <c r="G90" s="50"/>
      <c r="H90" s="50"/>
    </row>
    <row r="91" spans="1:8" ht="25.5">
      <c r="A91" s="41"/>
      <c r="B91" s="48" t="s">
        <v>151</v>
      </c>
      <c r="C91" s="43" t="s">
        <v>152</v>
      </c>
      <c r="D91" s="47">
        <v>1</v>
      </c>
      <c r="E91" s="49"/>
      <c r="F91" s="154">
        <v>0</v>
      </c>
      <c r="G91" s="50"/>
      <c r="H91" s="51">
        <f>D91*F91</f>
        <v>0</v>
      </c>
    </row>
    <row r="92" spans="1:8" ht="12.75">
      <c r="A92" s="41"/>
      <c r="B92" s="48"/>
      <c r="C92" s="43"/>
      <c r="D92" s="47"/>
      <c r="E92" s="49"/>
      <c r="F92" s="155"/>
      <c r="G92" s="50"/>
      <c r="H92" s="50" t="s">
        <v>145</v>
      </c>
    </row>
    <row r="93" spans="1:8" ht="51">
      <c r="A93" s="41">
        <f>A90+1</f>
        <v>17</v>
      </c>
      <c r="B93" s="48" t="s">
        <v>153</v>
      </c>
      <c r="C93" s="43" t="s">
        <v>152</v>
      </c>
      <c r="D93" s="47">
        <v>1</v>
      </c>
      <c r="E93" s="49"/>
      <c r="F93" s="154">
        <v>0</v>
      </c>
      <c r="G93" s="50"/>
      <c r="H93" s="51">
        <f>D93*F93</f>
        <v>0</v>
      </c>
    </row>
    <row r="94" spans="1:8" ht="12.75">
      <c r="A94" s="51"/>
      <c r="B94" s="51"/>
      <c r="C94" s="51"/>
      <c r="D94" s="142"/>
      <c r="E94" s="51"/>
      <c r="F94" s="154"/>
      <c r="G94" s="51"/>
      <c r="H94" s="51"/>
    </row>
    <row r="95" spans="1:8" ht="12.75">
      <c r="A95" s="41"/>
      <c r="B95" s="48"/>
      <c r="C95" s="43"/>
      <c r="D95" s="47"/>
      <c r="E95" s="49"/>
      <c r="F95" s="155"/>
      <c r="G95" s="50"/>
      <c r="H95" s="50" t="s">
        <v>145</v>
      </c>
    </row>
    <row r="96" spans="1:8" s="39" customFormat="1" ht="13.5" thickBot="1">
      <c r="A96" s="67"/>
      <c r="B96" s="68"/>
      <c r="C96" s="69"/>
      <c r="D96" s="143" t="s">
        <v>145</v>
      </c>
      <c r="E96" s="143" t="s">
        <v>145</v>
      </c>
      <c r="F96" s="157" t="s">
        <v>68</v>
      </c>
      <c r="G96" s="71"/>
      <c r="H96" s="71">
        <f>SUM(H32:H94)</f>
        <v>0</v>
      </c>
    </row>
    <row r="97" spans="1:8" ht="14.25" customHeight="1" thickTop="1">
      <c r="A97" s="72"/>
      <c r="B97" s="48"/>
      <c r="C97" s="43"/>
      <c r="D97" s="47"/>
      <c r="E97" s="49"/>
      <c r="F97" s="155"/>
      <c r="G97" s="50"/>
      <c r="H97" s="50" t="s">
        <v>145</v>
      </c>
    </row>
    <row r="98" spans="1:8" ht="12.75">
      <c r="A98" s="72" t="s">
        <v>154</v>
      </c>
      <c r="B98" s="65" t="s">
        <v>11</v>
      </c>
      <c r="C98" s="43"/>
      <c r="D98" s="47"/>
      <c r="E98" s="49"/>
      <c r="F98" s="155"/>
      <c r="G98" s="50"/>
      <c r="H98" s="50" t="s">
        <v>145</v>
      </c>
    </row>
    <row r="99" spans="1:8" ht="12.75">
      <c r="A99" s="72"/>
      <c r="B99" s="48"/>
      <c r="C99" s="43"/>
      <c r="D99" s="47"/>
      <c r="E99" s="49"/>
      <c r="F99" s="155"/>
      <c r="G99" s="50"/>
      <c r="H99" s="50" t="s">
        <v>145</v>
      </c>
    </row>
    <row r="100" spans="1:8" ht="87.75" customHeight="1">
      <c r="A100" s="41">
        <v>1</v>
      </c>
      <c r="B100" s="48" t="s">
        <v>28</v>
      </c>
      <c r="C100" s="43" t="s">
        <v>1</v>
      </c>
      <c r="D100" s="47">
        <v>951.29480000000012</v>
      </c>
      <c r="E100" s="49"/>
      <c r="F100" s="154">
        <v>0</v>
      </c>
      <c r="G100" s="50"/>
      <c r="H100" s="51">
        <f>D100*F100</f>
        <v>0</v>
      </c>
    </row>
    <row r="101" spans="1:8" ht="12.75">
      <c r="A101" s="41"/>
      <c r="B101" s="93"/>
      <c r="C101" s="53"/>
      <c r="D101" s="140"/>
      <c r="E101" s="49"/>
      <c r="F101" s="156"/>
      <c r="G101" s="50"/>
      <c r="H101" s="55"/>
    </row>
    <row r="102" spans="1:8" ht="38.25">
      <c r="A102" s="41">
        <f>A100+1</f>
        <v>2</v>
      </c>
      <c r="B102" s="48" t="s">
        <v>38</v>
      </c>
      <c r="C102" s="53" t="s">
        <v>2</v>
      </c>
      <c r="D102" s="140">
        <v>20</v>
      </c>
      <c r="E102" s="46"/>
      <c r="F102" s="154">
        <v>0</v>
      </c>
      <c r="G102" s="50"/>
      <c r="H102" s="51">
        <f>D102*F102</f>
        <v>0</v>
      </c>
    </row>
    <row r="103" spans="1:8" ht="12.75">
      <c r="A103" s="41"/>
      <c r="B103" s="93"/>
      <c r="C103" s="94"/>
      <c r="D103" s="140"/>
      <c r="E103" s="49"/>
      <c r="F103" s="156"/>
      <c r="G103" s="50"/>
      <c r="H103" s="55"/>
    </row>
    <row r="104" spans="1:8" ht="12.75">
      <c r="A104" s="41">
        <f>A102+1</f>
        <v>3</v>
      </c>
      <c r="B104" s="48" t="s">
        <v>12</v>
      </c>
      <c r="C104" s="94" t="s">
        <v>1</v>
      </c>
      <c r="D104" s="140">
        <v>951.29480000000012</v>
      </c>
      <c r="E104" s="49"/>
      <c r="F104" s="154">
        <v>0</v>
      </c>
      <c r="G104" s="50"/>
      <c r="H104" s="51">
        <f>D104*F104</f>
        <v>0</v>
      </c>
    </row>
    <row r="105" spans="1:8" ht="12.75">
      <c r="A105" s="41"/>
      <c r="B105" s="93"/>
      <c r="C105" s="94"/>
      <c r="D105" s="140"/>
      <c r="E105" s="49"/>
      <c r="F105" s="156"/>
      <c r="G105" s="50"/>
      <c r="H105" s="55"/>
    </row>
    <row r="106" spans="1:8" ht="116.25" customHeight="1">
      <c r="A106" s="41">
        <f>A104+1</f>
        <v>4</v>
      </c>
      <c r="B106" s="48" t="s">
        <v>27</v>
      </c>
      <c r="C106" s="94" t="s">
        <v>1</v>
      </c>
      <c r="D106" s="140">
        <v>764.10780000000011</v>
      </c>
      <c r="E106" s="49"/>
      <c r="F106" s="154">
        <v>0</v>
      </c>
      <c r="G106" s="50"/>
      <c r="H106" s="51">
        <f>D106*F106</f>
        <v>0</v>
      </c>
    </row>
    <row r="107" spans="1:8" ht="12.75">
      <c r="A107" s="41"/>
      <c r="B107" s="95"/>
      <c r="C107" s="94"/>
      <c r="D107" s="140"/>
      <c r="E107" s="49"/>
      <c r="F107" s="156"/>
      <c r="G107" s="50"/>
      <c r="H107" s="55"/>
    </row>
    <row r="108" spans="1:8" ht="25.5">
      <c r="A108" s="41">
        <f>A106+1</f>
        <v>5</v>
      </c>
      <c r="B108" s="48" t="s">
        <v>39</v>
      </c>
      <c r="C108" s="94" t="s">
        <v>1</v>
      </c>
      <c r="D108" s="140">
        <v>9.9875000000000007</v>
      </c>
      <c r="E108" s="49"/>
      <c r="F108" s="154">
        <v>0</v>
      </c>
      <c r="G108" s="50"/>
      <c r="H108" s="51">
        <f>D108*F108</f>
        <v>0</v>
      </c>
    </row>
    <row r="109" spans="1:8" ht="12.75">
      <c r="A109" s="41"/>
      <c r="B109" s="95"/>
      <c r="C109" s="94"/>
      <c r="D109" s="140"/>
      <c r="E109" s="49"/>
      <c r="F109" s="156"/>
      <c r="G109" s="50"/>
      <c r="H109" s="55"/>
    </row>
    <row r="110" spans="1:8" ht="102">
      <c r="A110" s="41">
        <f>A108+1</f>
        <v>6</v>
      </c>
      <c r="B110" s="48" t="s">
        <v>29</v>
      </c>
      <c r="C110" s="94" t="s">
        <v>1</v>
      </c>
      <c r="D110" s="140">
        <v>764.10780000000011</v>
      </c>
      <c r="E110" s="49"/>
      <c r="F110" s="154">
        <v>0</v>
      </c>
      <c r="G110" s="50"/>
      <c r="H110" s="51">
        <f>D110*F110</f>
        <v>0</v>
      </c>
    </row>
    <row r="111" spans="1:8" ht="12.75">
      <c r="A111" s="41"/>
      <c r="B111" s="96"/>
      <c r="C111" s="94"/>
      <c r="D111" s="140"/>
      <c r="E111" s="49"/>
      <c r="F111" s="156"/>
      <c r="G111" s="50"/>
      <c r="H111" s="55"/>
    </row>
    <row r="112" spans="1:8" ht="51">
      <c r="A112" s="41">
        <f>A110+1</f>
        <v>7</v>
      </c>
      <c r="B112" s="48" t="s">
        <v>30</v>
      </c>
      <c r="C112" s="94" t="s">
        <v>1</v>
      </c>
      <c r="D112" s="140">
        <v>764.10780000000011</v>
      </c>
      <c r="E112" s="49"/>
      <c r="F112" s="154">
        <v>0</v>
      </c>
      <c r="G112" s="50"/>
      <c r="H112" s="51">
        <f>D112*F112</f>
        <v>0</v>
      </c>
    </row>
    <row r="113" spans="1:8" ht="12.75">
      <c r="A113" s="41"/>
      <c r="B113" s="95"/>
      <c r="C113" s="94"/>
      <c r="D113" s="140"/>
      <c r="E113" s="49"/>
      <c r="F113" s="156"/>
      <c r="G113" s="50"/>
      <c r="H113" s="55"/>
    </row>
    <row r="114" spans="1:8" ht="102">
      <c r="A114" s="41">
        <f>A112+1</f>
        <v>8</v>
      </c>
      <c r="B114" s="48" t="s">
        <v>25</v>
      </c>
      <c r="C114" s="94"/>
      <c r="D114" s="140"/>
      <c r="E114" s="49"/>
      <c r="F114" s="158"/>
      <c r="G114" s="46"/>
      <c r="H114" s="46"/>
    </row>
    <row r="115" spans="1:8" ht="12.75">
      <c r="A115" s="41"/>
      <c r="B115" s="97"/>
      <c r="C115" s="94"/>
      <c r="D115" s="140"/>
      <c r="E115" s="49"/>
      <c r="F115" s="158"/>
      <c r="G115" s="46"/>
      <c r="H115" s="46"/>
    </row>
    <row r="116" spans="1:8" ht="12.75">
      <c r="A116" s="73" t="s">
        <v>146</v>
      </c>
      <c r="B116" s="76" t="s">
        <v>181</v>
      </c>
      <c r="C116" s="94" t="s">
        <v>2</v>
      </c>
      <c r="D116" s="141">
        <v>93.43</v>
      </c>
      <c r="E116" s="49"/>
      <c r="F116" s="154">
        <v>0</v>
      </c>
      <c r="G116" s="50"/>
      <c r="H116" s="51">
        <f>D116*F116</f>
        <v>0</v>
      </c>
    </row>
    <row r="117" spans="1:8" ht="12.75">
      <c r="A117" s="73"/>
      <c r="B117" s="97"/>
      <c r="C117" s="94"/>
      <c r="D117" s="141"/>
      <c r="E117" s="57"/>
      <c r="F117" s="159"/>
      <c r="G117" s="57"/>
      <c r="H117" s="57"/>
    </row>
    <row r="118" spans="1:8" ht="12.75">
      <c r="A118" s="73" t="s">
        <v>147</v>
      </c>
      <c r="B118" s="48" t="s">
        <v>180</v>
      </c>
      <c r="C118" s="94" t="s">
        <v>2</v>
      </c>
      <c r="D118" s="140">
        <v>70.33</v>
      </c>
      <c r="E118" s="49"/>
      <c r="F118" s="154">
        <v>0</v>
      </c>
      <c r="G118" s="50"/>
      <c r="H118" s="51">
        <f>D118*F118</f>
        <v>0</v>
      </c>
    </row>
    <row r="119" spans="1:8" ht="12.75">
      <c r="A119" s="73"/>
      <c r="B119" s="98"/>
      <c r="C119" s="94"/>
      <c r="D119" s="140"/>
      <c r="E119" s="54"/>
      <c r="F119" s="160"/>
      <c r="G119" s="54"/>
      <c r="H119" s="54"/>
    </row>
    <row r="120" spans="1:8" ht="25.5">
      <c r="A120" s="73" t="s">
        <v>148</v>
      </c>
      <c r="B120" s="48" t="s">
        <v>182</v>
      </c>
      <c r="C120" s="94" t="s">
        <v>2</v>
      </c>
      <c r="D120" s="140">
        <v>100</v>
      </c>
      <c r="E120" s="49"/>
      <c r="F120" s="154">
        <v>0</v>
      </c>
      <c r="G120" s="50"/>
      <c r="H120" s="51">
        <f>D120*F120</f>
        <v>0</v>
      </c>
    </row>
    <row r="121" spans="1:8" ht="12.75">
      <c r="A121" s="73"/>
      <c r="B121" s="98"/>
      <c r="C121" s="94"/>
      <c r="D121" s="140"/>
      <c r="E121" s="49"/>
      <c r="F121" s="156"/>
      <c r="G121" s="50"/>
      <c r="H121" s="55"/>
    </row>
    <row r="122" spans="1:8" ht="12.75">
      <c r="A122" s="73" t="s">
        <v>149</v>
      </c>
      <c r="B122" s="48" t="s">
        <v>183</v>
      </c>
      <c r="C122" s="94" t="s">
        <v>2</v>
      </c>
      <c r="D122" s="140">
        <v>10</v>
      </c>
      <c r="E122" s="49"/>
      <c r="F122" s="154">
        <v>0</v>
      </c>
      <c r="G122" s="50"/>
      <c r="H122" s="51">
        <f>D122*F122</f>
        <v>0</v>
      </c>
    </row>
    <row r="123" spans="1:8" ht="12.75">
      <c r="A123" s="41"/>
      <c r="B123" s="98"/>
      <c r="C123" s="94"/>
      <c r="D123" s="140"/>
      <c r="E123" s="49"/>
      <c r="F123" s="156"/>
      <c r="G123" s="50"/>
      <c r="H123" s="55"/>
    </row>
    <row r="124" spans="1:8" ht="63.75">
      <c r="A124" s="41">
        <f>A114+1</f>
        <v>9</v>
      </c>
      <c r="B124" s="78" t="s">
        <v>197</v>
      </c>
      <c r="C124" s="94" t="s">
        <v>1</v>
      </c>
      <c r="D124" s="140">
        <v>87.312000000000026</v>
      </c>
      <c r="E124" s="49"/>
      <c r="F124" s="154">
        <v>0</v>
      </c>
      <c r="G124" s="50"/>
      <c r="H124" s="51">
        <f>D124*F124</f>
        <v>0</v>
      </c>
    </row>
    <row r="125" spans="1:8" ht="12.75">
      <c r="A125" s="41"/>
      <c r="B125" s="98"/>
      <c r="C125" s="94"/>
      <c r="D125" s="140"/>
      <c r="E125" s="49"/>
      <c r="F125" s="156"/>
      <c r="G125" s="50"/>
      <c r="H125" s="55"/>
    </row>
    <row r="126" spans="1:8" ht="192.75" customHeight="1">
      <c r="A126" s="41">
        <f>A124+1</f>
        <v>10</v>
      </c>
      <c r="B126" s="78" t="s">
        <v>200</v>
      </c>
      <c r="C126" s="46"/>
      <c r="D126" s="47"/>
      <c r="E126" s="49"/>
      <c r="F126" s="156"/>
      <c r="G126" s="50"/>
      <c r="H126" s="55"/>
    </row>
    <row r="127" spans="1:8" ht="255">
      <c r="A127" s="41"/>
      <c r="B127" s="123" t="s">
        <v>184</v>
      </c>
      <c r="C127" s="94" t="s">
        <v>1</v>
      </c>
      <c r="D127" s="140">
        <v>99.875</v>
      </c>
      <c r="E127" s="49"/>
      <c r="F127" s="154">
        <v>0</v>
      </c>
      <c r="G127" s="50"/>
      <c r="H127" s="51">
        <f>D127*F127</f>
        <v>0</v>
      </c>
    </row>
    <row r="128" spans="1:8" ht="12.75">
      <c r="A128" s="41"/>
      <c r="B128" s="99"/>
      <c r="C128" s="94"/>
      <c r="D128" s="140"/>
      <c r="E128" s="49"/>
      <c r="F128" s="156"/>
      <c r="G128" s="50"/>
      <c r="H128" s="55"/>
    </row>
    <row r="129" spans="1:8" ht="51">
      <c r="A129" s="41">
        <f>A126+1</f>
        <v>11</v>
      </c>
      <c r="B129" s="48" t="s">
        <v>40</v>
      </c>
      <c r="C129" s="94" t="s">
        <v>1</v>
      </c>
      <c r="D129" s="140">
        <v>42.19</v>
      </c>
      <c r="E129" s="48"/>
      <c r="F129" s="154">
        <v>0</v>
      </c>
      <c r="G129" s="50"/>
      <c r="H129" s="51">
        <f>D129*F129</f>
        <v>0</v>
      </c>
    </row>
    <row r="130" spans="1:8" ht="12.75">
      <c r="A130" s="51"/>
      <c r="B130" s="51"/>
      <c r="C130" s="51"/>
      <c r="D130" s="142"/>
      <c r="E130" s="51"/>
      <c r="F130" s="154"/>
      <c r="G130" s="51"/>
      <c r="H130" s="51"/>
    </row>
    <row r="131" spans="1:8" ht="12.75">
      <c r="A131" s="41"/>
      <c r="B131" s="48"/>
      <c r="C131" s="43"/>
      <c r="D131" s="47"/>
      <c r="E131" s="49"/>
      <c r="F131" s="155"/>
      <c r="G131" s="50"/>
      <c r="H131" s="50" t="s">
        <v>145</v>
      </c>
    </row>
    <row r="132" spans="1:8" s="39" customFormat="1" ht="13.5" thickBot="1">
      <c r="A132" s="67"/>
      <c r="B132" s="68"/>
      <c r="C132" s="69"/>
      <c r="D132" s="117"/>
      <c r="E132" s="70"/>
      <c r="F132" s="157" t="s">
        <v>68</v>
      </c>
      <c r="G132" s="71"/>
      <c r="H132" s="71">
        <f>SUM(H100:H130)</f>
        <v>0</v>
      </c>
    </row>
    <row r="133" spans="1:8" ht="13.5" thickTop="1">
      <c r="A133" s="41"/>
      <c r="B133" s="48"/>
      <c r="C133" s="43"/>
      <c r="D133" s="47"/>
      <c r="E133" s="49"/>
      <c r="F133" s="155"/>
      <c r="G133" s="50"/>
      <c r="H133" s="50" t="s">
        <v>145</v>
      </c>
    </row>
    <row r="134" spans="1:8" ht="12.75">
      <c r="A134" s="72" t="s">
        <v>155</v>
      </c>
      <c r="B134" s="65" t="s">
        <v>156</v>
      </c>
      <c r="C134" s="43"/>
      <c r="D134" s="47"/>
      <c r="E134" s="49"/>
      <c r="F134" s="155"/>
      <c r="G134" s="50"/>
      <c r="H134" s="50" t="s">
        <v>145</v>
      </c>
    </row>
    <row r="135" spans="1:8" ht="12.75">
      <c r="A135" s="72"/>
      <c r="B135" s="65"/>
      <c r="C135" s="43"/>
      <c r="D135" s="47"/>
      <c r="E135" s="49"/>
      <c r="F135" s="155"/>
      <c r="G135" s="50"/>
      <c r="H135" s="50"/>
    </row>
    <row r="136" spans="1:8" ht="12.75">
      <c r="A136" s="72"/>
      <c r="B136" s="74" t="s">
        <v>157</v>
      </c>
      <c r="C136" s="43"/>
      <c r="D136" s="47"/>
      <c r="E136" s="49"/>
      <c r="F136" s="155"/>
      <c r="G136" s="50"/>
      <c r="H136" s="50"/>
    </row>
    <row r="137" spans="1:8" ht="25.5">
      <c r="A137" s="72"/>
      <c r="B137" s="75" t="s">
        <v>158</v>
      </c>
      <c r="C137" s="43"/>
      <c r="D137" s="47"/>
      <c r="E137" s="49"/>
      <c r="F137" s="155"/>
      <c r="G137" s="50"/>
      <c r="H137" s="50"/>
    </row>
    <row r="138" spans="1:8" ht="12.75">
      <c r="A138" s="41"/>
      <c r="B138" s="48"/>
      <c r="C138" s="43"/>
      <c r="D138" s="47"/>
      <c r="E138" s="49"/>
      <c r="F138" s="155"/>
      <c r="G138" s="50"/>
      <c r="H138" s="50" t="s">
        <v>145</v>
      </c>
    </row>
    <row r="139" spans="1:8" ht="76.5">
      <c r="A139" s="41">
        <v>1</v>
      </c>
      <c r="B139" s="93" t="s">
        <v>35</v>
      </c>
      <c r="C139" s="52" t="s">
        <v>2</v>
      </c>
      <c r="D139" s="116">
        <v>17.869999999999997</v>
      </c>
      <c r="E139" s="49"/>
      <c r="F139" s="154">
        <v>0</v>
      </c>
      <c r="G139" s="50"/>
      <c r="H139" s="51">
        <f>D139*F139</f>
        <v>0</v>
      </c>
    </row>
    <row r="140" spans="1:8" ht="12.75">
      <c r="A140" s="41"/>
      <c r="B140" s="93"/>
      <c r="C140" s="52"/>
      <c r="D140" s="116"/>
      <c r="E140" s="49"/>
      <c r="F140" s="156"/>
      <c r="G140" s="50"/>
      <c r="H140" s="55"/>
    </row>
    <row r="141" spans="1:8" ht="25.5">
      <c r="A141" s="41">
        <f>A139+1</f>
        <v>2</v>
      </c>
      <c r="B141" s="97" t="s">
        <v>198</v>
      </c>
      <c r="C141" s="94" t="s">
        <v>2</v>
      </c>
      <c r="D141" s="140">
        <v>93.43</v>
      </c>
      <c r="E141" s="49"/>
      <c r="F141" s="154">
        <v>0</v>
      </c>
      <c r="G141" s="50"/>
      <c r="H141" s="51">
        <f>D141*F141</f>
        <v>0</v>
      </c>
    </row>
    <row r="142" spans="1:8" ht="12.75">
      <c r="A142" s="41"/>
      <c r="B142" s="95"/>
      <c r="C142" s="94"/>
      <c r="D142" s="140"/>
      <c r="E142" s="49"/>
      <c r="F142" s="155"/>
      <c r="G142" s="50"/>
      <c r="H142" s="50" t="s">
        <v>145</v>
      </c>
    </row>
    <row r="143" spans="1:8" ht="54" customHeight="1">
      <c r="A143" s="41">
        <f>A141+1</f>
        <v>3</v>
      </c>
      <c r="B143" s="98" t="s">
        <v>179</v>
      </c>
      <c r="C143" s="94" t="s">
        <v>2</v>
      </c>
      <c r="D143" s="140">
        <v>75.27000000000001</v>
      </c>
      <c r="E143" s="49"/>
      <c r="F143" s="154">
        <v>0</v>
      </c>
      <c r="G143" s="50"/>
      <c r="H143" s="51">
        <f>D143*F143</f>
        <v>0</v>
      </c>
    </row>
    <row r="144" spans="1:8" ht="13.5" customHeight="1">
      <c r="A144" s="41"/>
      <c r="B144" s="93"/>
      <c r="C144" s="94"/>
      <c r="D144" s="140"/>
      <c r="E144" s="49"/>
      <c r="F144" s="156"/>
      <c r="G144" s="50"/>
      <c r="H144" s="55"/>
    </row>
    <row r="145" spans="1:8" ht="102.75" customHeight="1">
      <c r="A145" s="41">
        <f>A143+1</f>
        <v>4</v>
      </c>
      <c r="B145" s="100" t="s">
        <v>41</v>
      </c>
      <c r="C145" s="94" t="s">
        <v>1</v>
      </c>
      <c r="D145" s="140">
        <v>2.8320000000000003</v>
      </c>
      <c r="E145" s="49"/>
      <c r="F145" s="154">
        <v>0</v>
      </c>
      <c r="G145" s="50"/>
      <c r="H145" s="51">
        <f>D145*F145</f>
        <v>0</v>
      </c>
    </row>
    <row r="146" spans="1:8" ht="13.5" customHeight="1">
      <c r="A146" s="41"/>
      <c r="B146" s="95"/>
      <c r="C146" s="94"/>
      <c r="D146" s="140"/>
      <c r="E146" s="49"/>
      <c r="F146" s="156"/>
      <c r="G146" s="50"/>
      <c r="H146" s="55"/>
    </row>
    <row r="147" spans="1:8" ht="38.25">
      <c r="A147" s="41">
        <f>A145+1</f>
        <v>5</v>
      </c>
      <c r="B147" s="95" t="s">
        <v>37</v>
      </c>
      <c r="C147" s="94" t="s">
        <v>2</v>
      </c>
      <c r="D147" s="140">
        <v>50.22</v>
      </c>
      <c r="E147" s="49"/>
      <c r="F147" s="154">
        <v>0</v>
      </c>
      <c r="G147" s="50"/>
      <c r="H147" s="51">
        <f>D147*F147</f>
        <v>0</v>
      </c>
    </row>
    <row r="148" spans="1:8" ht="12.75">
      <c r="A148" s="41"/>
      <c r="B148" s="95"/>
      <c r="C148" s="94"/>
      <c r="D148" s="140"/>
      <c r="E148" s="49"/>
      <c r="F148" s="155"/>
      <c r="G148" s="50"/>
      <c r="H148" s="50" t="s">
        <v>145</v>
      </c>
    </row>
    <row r="149" spans="1:8" ht="51">
      <c r="A149" s="41">
        <f>A147+1</f>
        <v>6</v>
      </c>
      <c r="B149" s="101" t="s">
        <v>26</v>
      </c>
      <c r="C149" s="94" t="s">
        <v>0</v>
      </c>
      <c r="D149" s="140">
        <v>4</v>
      </c>
      <c r="E149" s="49"/>
      <c r="F149" s="154">
        <v>0</v>
      </c>
      <c r="G149" s="50"/>
      <c r="H149" s="51">
        <f>D149*F149</f>
        <v>0</v>
      </c>
    </row>
    <row r="150" spans="1:8" ht="12.75">
      <c r="A150" s="51"/>
      <c r="B150" s="51"/>
      <c r="C150" s="51"/>
      <c r="D150" s="142"/>
      <c r="E150" s="51"/>
      <c r="F150" s="154"/>
      <c r="G150" s="51"/>
      <c r="H150" s="51"/>
    </row>
    <row r="151" spans="1:8" ht="12.75">
      <c r="A151" s="41"/>
      <c r="B151" s="48"/>
      <c r="C151" s="43"/>
      <c r="D151" s="47"/>
      <c r="E151" s="49"/>
      <c r="F151" s="155"/>
      <c r="G151" s="50"/>
      <c r="H151" s="50" t="s">
        <v>145</v>
      </c>
    </row>
    <row r="152" spans="1:8" s="39" customFormat="1" ht="13.5" thickBot="1">
      <c r="A152" s="67"/>
      <c r="B152" s="68"/>
      <c r="C152" s="69"/>
      <c r="D152" s="117"/>
      <c r="E152" s="70"/>
      <c r="F152" s="157" t="s">
        <v>68</v>
      </c>
      <c r="G152" s="71"/>
      <c r="H152" s="71">
        <f>SUM(H139:H150)</f>
        <v>0</v>
      </c>
    </row>
    <row r="153" spans="1:8" s="39" customFormat="1" ht="13.5" thickTop="1">
      <c r="A153" s="67"/>
      <c r="B153" s="68"/>
      <c r="C153" s="69"/>
      <c r="D153" s="117"/>
      <c r="E153" s="70"/>
      <c r="F153" s="161"/>
      <c r="G153" s="77"/>
      <c r="H153" s="77"/>
    </row>
    <row r="154" spans="1:8" s="39" customFormat="1" ht="12.75">
      <c r="A154" s="72" t="s">
        <v>159</v>
      </c>
      <c r="B154" s="65" t="s">
        <v>202</v>
      </c>
      <c r="C154" s="43"/>
      <c r="D154" s="47"/>
      <c r="E154" s="49"/>
      <c r="F154" s="155"/>
      <c r="G154" s="50"/>
      <c r="H154" s="50" t="s">
        <v>145</v>
      </c>
    </row>
    <row r="155" spans="1:8" s="39" customFormat="1" ht="12.75">
      <c r="A155" s="41"/>
      <c r="B155" s="48"/>
      <c r="C155" s="43"/>
      <c r="D155" s="47"/>
      <c r="E155" s="49"/>
      <c r="F155" s="155"/>
      <c r="G155" s="50"/>
      <c r="H155" s="50" t="s">
        <v>145</v>
      </c>
    </row>
    <row r="156" spans="1:8" s="39" customFormat="1" ht="89.25">
      <c r="A156" s="41">
        <v>1</v>
      </c>
      <c r="B156" s="147" t="s">
        <v>207</v>
      </c>
      <c r="F156" s="162"/>
    </row>
    <row r="157" spans="1:8" s="39" customFormat="1" ht="12.75">
      <c r="A157" s="41"/>
      <c r="B157" s="147"/>
      <c r="C157" s="119"/>
      <c r="D157" s="144"/>
      <c r="E157" s="49"/>
      <c r="F157" s="156"/>
      <c r="G157" s="50"/>
      <c r="H157" s="55"/>
    </row>
    <row r="158" spans="1:8" s="39" customFormat="1" ht="25.5">
      <c r="A158" s="41"/>
      <c r="B158" s="151" t="s">
        <v>208</v>
      </c>
      <c r="C158" s="119" t="s">
        <v>0</v>
      </c>
      <c r="D158" s="144">
        <v>1</v>
      </c>
      <c r="E158" s="49"/>
      <c r="F158" s="154">
        <v>0</v>
      </c>
      <c r="G158" s="50"/>
      <c r="H158" s="51">
        <f>D158*F158</f>
        <v>0</v>
      </c>
    </row>
    <row r="159" spans="1:8" s="39" customFormat="1" ht="12.75">
      <c r="A159" s="41"/>
      <c r="B159" s="151"/>
      <c r="C159" s="119"/>
      <c r="D159" s="144"/>
      <c r="E159" s="49"/>
      <c r="F159" s="156"/>
      <c r="G159" s="50"/>
      <c r="H159" s="55"/>
    </row>
    <row r="160" spans="1:8" s="39" customFormat="1" ht="25.5">
      <c r="A160" s="41"/>
      <c r="B160" s="151" t="s">
        <v>209</v>
      </c>
      <c r="C160" s="119" t="s">
        <v>0</v>
      </c>
      <c r="D160" s="144">
        <v>1</v>
      </c>
      <c r="E160" s="49"/>
      <c r="F160" s="154">
        <v>0</v>
      </c>
      <c r="G160" s="50"/>
      <c r="H160" s="51">
        <f>D160*F160</f>
        <v>0</v>
      </c>
    </row>
    <row r="161" spans="1:8" s="39" customFormat="1" ht="12.75">
      <c r="A161" s="41"/>
      <c r="B161" s="97"/>
      <c r="C161" s="119"/>
      <c r="D161" s="144"/>
      <c r="E161" s="49"/>
      <c r="F161" s="155"/>
      <c r="G161" s="50"/>
      <c r="H161" s="50"/>
    </row>
    <row r="162" spans="1:8" s="39" customFormat="1" ht="89.25">
      <c r="A162" s="41">
        <f>A156+1</f>
        <v>2</v>
      </c>
      <c r="B162" s="148" t="s">
        <v>210</v>
      </c>
      <c r="C162" s="119"/>
      <c r="D162" s="144"/>
      <c r="E162" s="49"/>
      <c r="F162" s="155"/>
      <c r="G162" s="50"/>
      <c r="H162" s="50"/>
    </row>
    <row r="163" spans="1:8" s="39" customFormat="1" ht="12.75">
      <c r="A163" s="41"/>
      <c r="B163" s="97"/>
      <c r="C163" s="119"/>
      <c r="D163" s="144"/>
      <c r="E163" s="49"/>
      <c r="F163" s="155"/>
      <c r="G163" s="50"/>
      <c r="H163" s="50"/>
    </row>
    <row r="164" spans="1:8" s="39" customFormat="1" ht="12.75">
      <c r="A164" s="41" t="s">
        <v>145</v>
      </c>
      <c r="B164" s="152" t="s">
        <v>206</v>
      </c>
      <c r="C164" s="119" t="s">
        <v>0</v>
      </c>
      <c r="D164" s="144">
        <v>10</v>
      </c>
      <c r="E164" s="49"/>
      <c r="F164" s="154">
        <v>0</v>
      </c>
      <c r="G164" s="50"/>
      <c r="H164" s="51">
        <f>D164*F164</f>
        <v>0</v>
      </c>
    </row>
    <row r="165" spans="1:8" s="39" customFormat="1" ht="12.75">
      <c r="A165" s="51"/>
      <c r="B165" s="51"/>
      <c r="C165" s="51"/>
      <c r="D165" s="142"/>
      <c r="E165" s="51"/>
      <c r="F165" s="154"/>
      <c r="G165" s="51"/>
      <c r="H165" s="51"/>
    </row>
    <row r="166" spans="1:8" s="39" customFormat="1" ht="12.75">
      <c r="A166" s="41"/>
      <c r="B166" s="48"/>
      <c r="C166" s="43"/>
      <c r="D166" s="47"/>
      <c r="E166" s="49"/>
      <c r="F166" s="155"/>
      <c r="G166" s="50"/>
      <c r="H166" s="50" t="s">
        <v>145</v>
      </c>
    </row>
    <row r="167" spans="1:8" s="39" customFormat="1" ht="13.5" thickBot="1">
      <c r="A167" s="67"/>
      <c r="B167" s="68"/>
      <c r="C167" s="69"/>
      <c r="D167" s="117"/>
      <c r="E167" s="70"/>
      <c r="F167" s="157" t="s">
        <v>68</v>
      </c>
      <c r="G167" s="71"/>
      <c r="H167" s="71">
        <f>SUM(H157:H165)</f>
        <v>0</v>
      </c>
    </row>
    <row r="168" spans="1:8" s="39" customFormat="1" ht="13.5" thickTop="1">
      <c r="A168" s="41"/>
      <c r="B168" s="48"/>
      <c r="C168" s="43"/>
      <c r="D168" s="47"/>
      <c r="E168" s="47"/>
      <c r="F168" s="155"/>
      <c r="G168" s="50"/>
      <c r="H168" s="50" t="s">
        <v>145</v>
      </c>
    </row>
    <row r="169" spans="1:8" ht="12.75">
      <c r="A169" s="41"/>
      <c r="B169" s="48"/>
      <c r="C169" s="43"/>
      <c r="D169" s="47"/>
      <c r="E169" s="49"/>
      <c r="F169" s="155"/>
      <c r="G169" s="50"/>
      <c r="H169" s="50" t="s">
        <v>145</v>
      </c>
    </row>
    <row r="170" spans="1:8" ht="12.75">
      <c r="A170" s="72" t="s">
        <v>196</v>
      </c>
      <c r="B170" s="65" t="s">
        <v>31</v>
      </c>
      <c r="C170" s="43"/>
      <c r="D170" s="47"/>
      <c r="E170" s="49"/>
      <c r="F170" s="155"/>
      <c r="G170" s="50"/>
      <c r="H170" s="50" t="s">
        <v>145</v>
      </c>
    </row>
    <row r="171" spans="1:8" ht="12.75">
      <c r="A171" s="41"/>
      <c r="B171" s="48"/>
      <c r="C171" s="43"/>
      <c r="D171" s="47"/>
      <c r="E171" s="49"/>
      <c r="F171" s="155"/>
      <c r="G171" s="50"/>
      <c r="H171" s="50" t="s">
        <v>145</v>
      </c>
    </row>
    <row r="172" spans="1:8" ht="76.5">
      <c r="A172" s="41">
        <v>1</v>
      </c>
      <c r="B172" s="97" t="s">
        <v>49</v>
      </c>
      <c r="C172" s="119" t="s">
        <v>0</v>
      </c>
      <c r="D172" s="144">
        <v>105</v>
      </c>
      <c r="E172" s="49"/>
      <c r="F172" s="154">
        <v>0</v>
      </c>
      <c r="G172" s="50"/>
      <c r="H172" s="51">
        <f>D172*F172</f>
        <v>0</v>
      </c>
    </row>
    <row r="173" spans="1:8" ht="12.75">
      <c r="A173" s="41"/>
      <c r="B173" s="97"/>
      <c r="C173" s="119"/>
      <c r="D173" s="144"/>
      <c r="E173" s="49"/>
      <c r="F173" s="155"/>
      <c r="G173" s="50"/>
      <c r="H173" s="50"/>
    </row>
    <row r="174" spans="1:8" ht="76.5">
      <c r="A174" s="41">
        <f>A172+1</f>
        <v>2</v>
      </c>
      <c r="B174" s="120" t="s">
        <v>43</v>
      </c>
      <c r="C174" s="119" t="s">
        <v>0</v>
      </c>
      <c r="D174" s="144">
        <v>2</v>
      </c>
      <c r="E174" s="49"/>
      <c r="F174" s="154">
        <v>0</v>
      </c>
      <c r="G174" s="50"/>
      <c r="H174" s="51">
        <f>D174*F174</f>
        <v>0</v>
      </c>
    </row>
    <row r="175" spans="1:8" ht="12.75">
      <c r="A175" s="41"/>
      <c r="B175" s="97"/>
      <c r="C175" s="119"/>
      <c r="D175" s="144"/>
      <c r="E175" s="49"/>
      <c r="F175" s="156"/>
      <c r="G175" s="50"/>
      <c r="H175" s="55"/>
    </row>
    <row r="176" spans="1:8" ht="38.25">
      <c r="A176" s="41">
        <f>A174+1</f>
        <v>3</v>
      </c>
      <c r="B176" s="101" t="s">
        <v>32</v>
      </c>
      <c r="C176" s="119" t="s">
        <v>0</v>
      </c>
      <c r="D176" s="144">
        <v>1</v>
      </c>
      <c r="E176" s="49"/>
      <c r="F176" s="154">
        <v>0</v>
      </c>
      <c r="G176" s="50"/>
      <c r="H176" s="51">
        <f>D176*F176</f>
        <v>0</v>
      </c>
    </row>
    <row r="177" spans="1:8" ht="12.75">
      <c r="A177" s="41"/>
      <c r="B177" s="97"/>
      <c r="C177" s="119"/>
      <c r="D177" s="144"/>
      <c r="E177" s="49"/>
      <c r="F177" s="156"/>
      <c r="G177" s="50"/>
      <c r="H177" s="55"/>
    </row>
    <row r="178" spans="1:8" ht="38.25">
      <c r="A178" s="41">
        <f>A176+1</f>
        <v>4</v>
      </c>
      <c r="B178" s="101" t="s">
        <v>33</v>
      </c>
      <c r="C178" s="119" t="s">
        <v>0</v>
      </c>
      <c r="D178" s="144">
        <v>1</v>
      </c>
      <c r="E178" s="49"/>
      <c r="F178" s="154">
        <v>0</v>
      </c>
      <c r="G178" s="50"/>
      <c r="H178" s="51">
        <f>D178*F178</f>
        <v>0</v>
      </c>
    </row>
    <row r="179" spans="1:8" ht="12.75">
      <c r="A179" s="41"/>
      <c r="B179" s="101"/>
      <c r="C179" s="119"/>
      <c r="D179" s="144"/>
      <c r="E179" s="49"/>
      <c r="F179" s="156"/>
      <c r="G179" s="50"/>
      <c r="H179" s="55"/>
    </row>
    <row r="180" spans="1:8" ht="38.25">
      <c r="A180" s="41">
        <f>A178+1</f>
        <v>5</v>
      </c>
      <c r="B180" s="101" t="s">
        <v>34</v>
      </c>
      <c r="C180" s="119" t="s">
        <v>0</v>
      </c>
      <c r="D180" s="144">
        <v>1</v>
      </c>
      <c r="E180" s="49"/>
      <c r="F180" s="154">
        <v>0</v>
      </c>
      <c r="G180" s="50"/>
      <c r="H180" s="51">
        <f>D180*F180</f>
        <v>0</v>
      </c>
    </row>
    <row r="181" spans="1:8" ht="12.75">
      <c r="A181" s="41"/>
      <c r="B181" s="101"/>
      <c r="C181" s="119"/>
      <c r="D181" s="144"/>
      <c r="E181" s="49"/>
      <c r="F181" s="156"/>
      <c r="G181" s="50"/>
      <c r="H181" s="55"/>
    </row>
    <row r="182" spans="1:8" ht="102">
      <c r="A182" s="41">
        <f>A180+1</f>
        <v>6</v>
      </c>
      <c r="B182" s="95" t="s">
        <v>50</v>
      </c>
      <c r="C182" s="94" t="s">
        <v>13</v>
      </c>
      <c r="D182" s="140">
        <v>4</v>
      </c>
      <c r="E182" s="49"/>
      <c r="F182" s="154">
        <v>0</v>
      </c>
      <c r="G182" s="50"/>
      <c r="H182" s="51">
        <f>D182*F182</f>
        <v>0</v>
      </c>
    </row>
    <row r="183" spans="1:8" ht="12.75">
      <c r="A183" s="41"/>
      <c r="B183" s="101"/>
      <c r="C183" s="119"/>
      <c r="D183" s="144"/>
      <c r="E183" s="49"/>
      <c r="F183" s="156"/>
      <c r="G183" s="50"/>
      <c r="H183" s="55"/>
    </row>
    <row r="184" spans="1:8" ht="70.5" customHeight="1">
      <c r="A184" s="41">
        <f>A182+1</f>
        <v>7</v>
      </c>
      <c r="B184" s="93" t="s">
        <v>42</v>
      </c>
      <c r="C184" s="53" t="s">
        <v>2</v>
      </c>
      <c r="D184" s="116">
        <v>9</v>
      </c>
      <c r="E184" s="49"/>
      <c r="F184" s="154">
        <v>0</v>
      </c>
      <c r="G184" s="50"/>
      <c r="H184" s="51">
        <f>D184*F184</f>
        <v>0</v>
      </c>
    </row>
    <row r="185" spans="1:8" ht="12.75">
      <c r="A185" s="41"/>
      <c r="B185" s="93"/>
      <c r="C185" s="53"/>
      <c r="D185" s="116"/>
      <c r="E185" s="49"/>
      <c r="F185" s="156"/>
      <c r="G185" s="50"/>
      <c r="H185" s="55"/>
    </row>
    <row r="186" spans="1:8" ht="63.75">
      <c r="A186" s="41">
        <f>A184+1</f>
        <v>8</v>
      </c>
      <c r="B186" s="93" t="s">
        <v>18</v>
      </c>
      <c r="C186" s="53"/>
      <c r="D186" s="116"/>
      <c r="E186" s="49"/>
      <c r="F186" s="155"/>
      <c r="G186" s="50"/>
      <c r="H186" s="50"/>
    </row>
    <row r="187" spans="1:8" ht="12.75">
      <c r="A187" s="41"/>
      <c r="B187" s="93"/>
      <c r="C187" s="53"/>
      <c r="D187" s="116"/>
      <c r="E187" s="49"/>
      <c r="F187" s="155"/>
      <c r="G187" s="50"/>
      <c r="H187" s="50"/>
    </row>
    <row r="188" spans="1:8" ht="12.75">
      <c r="A188" s="73" t="s">
        <v>146</v>
      </c>
      <c r="B188" s="121" t="s">
        <v>192</v>
      </c>
      <c r="C188" s="53" t="s">
        <v>0</v>
      </c>
      <c r="D188" s="116">
        <v>1</v>
      </c>
      <c r="E188" s="49"/>
      <c r="F188" s="154">
        <v>0</v>
      </c>
      <c r="G188" s="50"/>
      <c r="H188" s="51">
        <f>D188*F188</f>
        <v>0</v>
      </c>
    </row>
    <row r="189" spans="1:8" ht="12.75">
      <c r="A189" s="73"/>
      <c r="B189" s="121"/>
      <c r="C189" s="53"/>
      <c r="D189" s="116"/>
      <c r="E189" s="49"/>
      <c r="F189" s="156"/>
      <c r="G189" s="50"/>
      <c r="H189" s="55"/>
    </row>
    <row r="190" spans="1:8" ht="12.75">
      <c r="A190" s="73" t="s">
        <v>147</v>
      </c>
      <c r="B190" s="121" t="s">
        <v>193</v>
      </c>
      <c r="C190" s="53" t="s">
        <v>0</v>
      </c>
      <c r="D190" s="116">
        <v>1</v>
      </c>
      <c r="E190" s="49"/>
      <c r="F190" s="154">
        <v>0</v>
      </c>
      <c r="G190" s="50"/>
      <c r="H190" s="51">
        <f>D190*F190</f>
        <v>0</v>
      </c>
    </row>
    <row r="191" spans="1:8" ht="12.75">
      <c r="A191" s="41"/>
      <c r="B191" s="121"/>
      <c r="C191" s="53"/>
      <c r="D191" s="116"/>
      <c r="E191" s="49"/>
      <c r="F191" s="156"/>
      <c r="G191" s="50"/>
      <c r="H191" s="55"/>
    </row>
    <row r="192" spans="1:8" ht="38.25">
      <c r="A192" s="41">
        <f>A186+1</f>
        <v>9</v>
      </c>
      <c r="B192" s="93" t="s">
        <v>47</v>
      </c>
      <c r="C192" s="53" t="s">
        <v>0</v>
      </c>
      <c r="D192" s="116">
        <v>1</v>
      </c>
      <c r="E192" s="49"/>
      <c r="F192" s="154">
        <v>0</v>
      </c>
      <c r="G192" s="50"/>
      <c r="H192" s="51">
        <f>D192*F192</f>
        <v>0</v>
      </c>
    </row>
    <row r="193" spans="1:8" ht="13.5" customHeight="1">
      <c r="A193" s="41"/>
      <c r="B193" s="121"/>
      <c r="C193" s="53"/>
      <c r="D193" s="116"/>
      <c r="E193" s="49"/>
      <c r="F193" s="155"/>
      <c r="G193" s="50"/>
      <c r="H193" s="50"/>
    </row>
    <row r="194" spans="1:8" ht="63.75" customHeight="1">
      <c r="A194" s="41">
        <f>A192+1</f>
        <v>10</v>
      </c>
      <c r="B194" s="93" t="s">
        <v>46</v>
      </c>
      <c r="C194" s="53"/>
      <c r="D194" s="116"/>
      <c r="E194" s="49"/>
      <c r="F194" s="155"/>
      <c r="G194" s="50"/>
      <c r="H194" s="50"/>
    </row>
    <row r="195" spans="1:8" ht="12.75" customHeight="1">
      <c r="A195" s="41"/>
      <c r="B195" s="93"/>
      <c r="C195" s="53"/>
      <c r="D195" s="116"/>
      <c r="E195" s="49"/>
      <c r="F195" s="155"/>
      <c r="G195" s="50"/>
      <c r="H195" s="50"/>
    </row>
    <row r="196" spans="1:8" ht="12.75">
      <c r="A196" s="41"/>
      <c r="B196" s="121" t="s">
        <v>16</v>
      </c>
      <c r="C196" s="53" t="s">
        <v>0</v>
      </c>
      <c r="D196" s="116">
        <v>1</v>
      </c>
      <c r="E196" s="49"/>
      <c r="F196" s="154">
        <v>0</v>
      </c>
      <c r="G196" s="50"/>
      <c r="H196" s="51">
        <f>D196*F196</f>
        <v>0</v>
      </c>
    </row>
    <row r="197" spans="1:8" ht="12.75">
      <c r="A197" s="41"/>
      <c r="B197" s="121"/>
      <c r="C197" s="53"/>
      <c r="D197" s="116"/>
      <c r="E197" s="49"/>
      <c r="F197" s="155"/>
      <c r="G197" s="50"/>
      <c r="H197" s="50"/>
    </row>
    <row r="198" spans="1:8" ht="12.75">
      <c r="A198" s="41"/>
      <c r="B198" s="121" t="s">
        <v>17</v>
      </c>
      <c r="C198" s="53" t="s">
        <v>0</v>
      </c>
      <c r="D198" s="116">
        <v>1</v>
      </c>
      <c r="E198" s="49"/>
      <c r="F198" s="154">
        <v>0</v>
      </c>
      <c r="G198" s="50"/>
      <c r="H198" s="51">
        <f>D198*F198</f>
        <v>0</v>
      </c>
    </row>
    <row r="199" spans="1:8" ht="12.75">
      <c r="A199" s="51"/>
      <c r="B199" s="51"/>
      <c r="C199" s="51"/>
      <c r="D199" s="142"/>
      <c r="E199" s="51"/>
      <c r="F199" s="154"/>
      <c r="G199" s="51"/>
      <c r="H199" s="51"/>
    </row>
    <row r="200" spans="1:8" ht="12.75">
      <c r="A200" s="41"/>
      <c r="B200" s="48"/>
      <c r="C200" s="43"/>
      <c r="D200" s="47"/>
      <c r="E200" s="49"/>
      <c r="F200" s="155"/>
      <c r="G200" s="50"/>
      <c r="H200" s="50" t="s">
        <v>145</v>
      </c>
    </row>
    <row r="201" spans="1:8" s="39" customFormat="1" ht="13.5" thickBot="1">
      <c r="A201" s="67"/>
      <c r="B201" s="68"/>
      <c r="C201" s="69"/>
      <c r="D201" s="117"/>
      <c r="E201" s="70"/>
      <c r="F201" s="157" t="s">
        <v>68</v>
      </c>
      <c r="G201" s="71"/>
      <c r="H201" s="71">
        <f>SUM(H172:H199)</f>
        <v>0</v>
      </c>
    </row>
    <row r="202" spans="1:8" ht="13.5" thickTop="1">
      <c r="A202" s="41"/>
      <c r="B202" s="48"/>
      <c r="C202" s="43"/>
      <c r="D202" s="47"/>
      <c r="E202" s="47"/>
      <c r="F202" s="155"/>
      <c r="G202" s="50"/>
      <c r="H202" s="50" t="s">
        <v>145</v>
      </c>
    </row>
    <row r="203" spans="1:8" s="39" customFormat="1" ht="12.75">
      <c r="A203" s="41"/>
      <c r="B203" s="48"/>
      <c r="C203" s="43"/>
      <c r="D203" s="47"/>
      <c r="E203" s="49"/>
      <c r="F203" s="155"/>
      <c r="G203" s="50"/>
      <c r="H203" s="50" t="s">
        <v>145</v>
      </c>
    </row>
    <row r="204" spans="1:8" ht="12.75">
      <c r="A204" s="72" t="s">
        <v>160</v>
      </c>
      <c r="B204" s="64" t="s">
        <v>161</v>
      </c>
      <c r="C204" s="43"/>
      <c r="D204" s="47"/>
      <c r="E204" s="49"/>
      <c r="F204" s="155"/>
      <c r="G204" s="50"/>
      <c r="H204" s="50" t="s">
        <v>145</v>
      </c>
    </row>
    <row r="205" spans="1:8" ht="12.75">
      <c r="A205" s="72"/>
      <c r="B205" s="48"/>
      <c r="C205" s="43"/>
      <c r="D205" s="47"/>
      <c r="E205" s="49"/>
      <c r="F205" s="155"/>
      <c r="G205" s="50"/>
      <c r="H205" s="50"/>
    </row>
    <row r="206" spans="1:8" ht="12.75">
      <c r="A206" s="63" t="s">
        <v>134</v>
      </c>
      <c r="B206" s="65" t="s">
        <v>185</v>
      </c>
      <c r="C206" s="43"/>
      <c r="D206" s="47"/>
      <c r="E206" s="49"/>
      <c r="F206" s="155"/>
      <c r="G206" s="50"/>
      <c r="H206" s="50" t="s">
        <v>145</v>
      </c>
    </row>
    <row r="207" spans="1:8" ht="12.75">
      <c r="A207" s="41"/>
      <c r="B207" s="127"/>
      <c r="C207" s="128"/>
      <c r="D207" s="129"/>
      <c r="E207" s="49"/>
      <c r="F207" s="155"/>
      <c r="G207" s="50"/>
      <c r="H207" s="50" t="s">
        <v>145</v>
      </c>
    </row>
    <row r="208" spans="1:8" ht="99" customHeight="1">
      <c r="A208" s="41">
        <v>1</v>
      </c>
      <c r="B208" s="130" t="s">
        <v>204</v>
      </c>
      <c r="C208" s="128"/>
      <c r="D208" s="129"/>
      <c r="E208" s="49"/>
      <c r="F208" s="155"/>
      <c r="G208" s="50"/>
      <c r="H208" s="50" t="s">
        <v>145</v>
      </c>
    </row>
    <row r="209" spans="1:8" ht="12.75">
      <c r="A209" s="73"/>
      <c r="B209" s="130"/>
      <c r="C209" s="128"/>
      <c r="D209" s="129"/>
      <c r="E209" s="49"/>
      <c r="F209" s="155"/>
      <c r="G209" s="50"/>
      <c r="H209" s="50"/>
    </row>
    <row r="210" spans="1:8" ht="12.75">
      <c r="A210" s="73" t="s">
        <v>145</v>
      </c>
      <c r="B210" s="149" t="s">
        <v>205</v>
      </c>
      <c r="C210" s="128" t="s">
        <v>1</v>
      </c>
      <c r="D210" s="129">
        <v>30</v>
      </c>
      <c r="E210" s="49"/>
      <c r="F210" s="154">
        <v>0</v>
      </c>
      <c r="G210" s="50"/>
      <c r="H210" s="51">
        <f>D210*F210</f>
        <v>0</v>
      </c>
    </row>
    <row r="211" spans="1:8" ht="12.75">
      <c r="A211" s="41"/>
      <c r="B211" s="127"/>
      <c r="C211" s="128"/>
      <c r="D211" s="129"/>
      <c r="E211" s="49"/>
      <c r="F211" s="155"/>
      <c r="G211" s="50"/>
      <c r="H211" s="50" t="s">
        <v>145</v>
      </c>
    </row>
    <row r="212" spans="1:8" ht="38.25">
      <c r="A212" s="41">
        <f>A208+1</f>
        <v>2</v>
      </c>
      <c r="B212" s="131" t="s">
        <v>51</v>
      </c>
      <c r="C212" s="128" t="s">
        <v>1</v>
      </c>
      <c r="D212" s="129">
        <v>110.32</v>
      </c>
      <c r="E212" s="49"/>
      <c r="F212" s="154">
        <v>0</v>
      </c>
      <c r="G212" s="50"/>
      <c r="H212" s="51">
        <f>D212*F212</f>
        <v>0</v>
      </c>
    </row>
    <row r="213" spans="1:8" ht="12.75">
      <c r="A213" s="41"/>
      <c r="B213" s="131"/>
      <c r="C213" s="128"/>
      <c r="D213" s="129"/>
      <c r="E213" s="49"/>
      <c r="F213" s="155"/>
      <c r="G213" s="50"/>
      <c r="H213" s="50" t="s">
        <v>145</v>
      </c>
    </row>
    <row r="214" spans="1:8" ht="38.25">
      <c r="A214" s="41">
        <f>A212+1</f>
        <v>3</v>
      </c>
      <c r="B214" s="125" t="s">
        <v>52</v>
      </c>
      <c r="C214" s="128" t="s">
        <v>1</v>
      </c>
      <c r="D214" s="129">
        <v>163.38</v>
      </c>
      <c r="E214" s="49"/>
      <c r="F214" s="154">
        <v>0</v>
      </c>
      <c r="G214" s="50"/>
      <c r="H214" s="51">
        <f>D214*F214</f>
        <v>0</v>
      </c>
    </row>
    <row r="215" spans="1:8" ht="12.75">
      <c r="A215" s="41"/>
      <c r="B215" s="132"/>
      <c r="C215" s="128"/>
      <c r="D215" s="129"/>
      <c r="E215" s="49"/>
      <c r="F215" s="155"/>
      <c r="G215" s="50"/>
      <c r="H215" s="50" t="s">
        <v>145</v>
      </c>
    </row>
    <row r="216" spans="1:8" ht="38.25">
      <c r="A216" s="41">
        <f>A214+1</f>
        <v>4</v>
      </c>
      <c r="B216" s="133" t="s">
        <v>53</v>
      </c>
      <c r="C216" s="128" t="s">
        <v>2</v>
      </c>
      <c r="D216" s="129">
        <v>93</v>
      </c>
      <c r="E216" s="49"/>
      <c r="F216" s="154">
        <v>0</v>
      </c>
      <c r="G216" s="50"/>
      <c r="H216" s="51">
        <f>D216*F216</f>
        <v>0</v>
      </c>
    </row>
    <row r="217" spans="1:8" ht="12.75">
      <c r="A217" s="41"/>
      <c r="B217" s="133"/>
      <c r="C217" s="128"/>
      <c r="D217" s="129"/>
      <c r="E217" s="49"/>
      <c r="F217" s="155"/>
      <c r="G217" s="50"/>
      <c r="H217" s="50" t="s">
        <v>145</v>
      </c>
    </row>
    <row r="218" spans="1:8" ht="38.25">
      <c r="A218" s="41">
        <f>A216+1</f>
        <v>5</v>
      </c>
      <c r="B218" s="134" t="s">
        <v>54</v>
      </c>
      <c r="C218" s="128" t="s">
        <v>2</v>
      </c>
      <c r="D218" s="129">
        <v>47.586000000000006</v>
      </c>
      <c r="E218" s="49"/>
      <c r="F218" s="154">
        <v>0</v>
      </c>
      <c r="G218" s="50"/>
      <c r="H218" s="51">
        <f>D218*F218</f>
        <v>0</v>
      </c>
    </row>
    <row r="219" spans="1:8" ht="12.75">
      <c r="A219" s="41"/>
      <c r="B219" s="134"/>
      <c r="C219" s="128"/>
      <c r="D219" s="129"/>
      <c r="E219" s="49"/>
      <c r="F219" s="156"/>
      <c r="G219" s="50"/>
      <c r="H219" s="55"/>
    </row>
    <row r="220" spans="1:8" ht="51">
      <c r="A220" s="41">
        <f>A218+1</f>
        <v>6</v>
      </c>
      <c r="B220" s="133" t="s">
        <v>55</v>
      </c>
      <c r="C220" s="128" t="s">
        <v>2</v>
      </c>
      <c r="D220" s="129">
        <v>22.165600000000001</v>
      </c>
      <c r="E220" s="49"/>
      <c r="F220" s="154">
        <v>0</v>
      </c>
      <c r="G220" s="50"/>
      <c r="H220" s="51">
        <f>D220*F220</f>
        <v>0</v>
      </c>
    </row>
    <row r="221" spans="1:8" ht="12.75">
      <c r="A221" s="41"/>
      <c r="B221" s="133"/>
      <c r="C221" s="128"/>
      <c r="D221" s="129"/>
      <c r="E221" s="49"/>
      <c r="F221" s="155"/>
      <c r="G221" s="50"/>
      <c r="H221" s="50" t="s">
        <v>145</v>
      </c>
    </row>
    <row r="222" spans="1:8" ht="38.25">
      <c r="A222" s="41">
        <f>A220+1</f>
        <v>7</v>
      </c>
      <c r="B222" s="133" t="s">
        <v>56</v>
      </c>
      <c r="C222" s="128" t="s">
        <v>2</v>
      </c>
      <c r="D222" s="129">
        <v>14.110999999999999</v>
      </c>
      <c r="E222" s="49"/>
      <c r="F222" s="154">
        <v>0</v>
      </c>
      <c r="G222" s="50"/>
      <c r="H222" s="51">
        <f>D222*F222</f>
        <v>0</v>
      </c>
    </row>
    <row r="223" spans="1:8" ht="12.75">
      <c r="A223" s="41"/>
      <c r="B223" s="133"/>
      <c r="C223" s="128"/>
      <c r="D223" s="129"/>
      <c r="E223" s="49"/>
      <c r="F223" s="156"/>
      <c r="G223" s="50"/>
      <c r="H223" s="55"/>
    </row>
    <row r="224" spans="1:8" ht="38.25">
      <c r="A224" s="41">
        <f>A222+1</f>
        <v>8</v>
      </c>
      <c r="B224" s="38" t="s">
        <v>57</v>
      </c>
      <c r="C224" s="128" t="s">
        <v>1</v>
      </c>
      <c r="D224" s="129">
        <v>57.68</v>
      </c>
      <c r="E224" s="49"/>
      <c r="F224" s="154">
        <v>0</v>
      </c>
      <c r="G224" s="50"/>
      <c r="H224" s="51">
        <f>D224*F224</f>
        <v>0</v>
      </c>
    </row>
    <row r="225" spans="1:8" ht="12.75">
      <c r="A225" s="41"/>
      <c r="B225" s="38"/>
      <c r="C225" s="128"/>
      <c r="D225" s="129"/>
      <c r="E225" s="43"/>
      <c r="F225" s="163"/>
      <c r="G225" s="43"/>
      <c r="H225" s="43"/>
    </row>
    <row r="226" spans="1:8" ht="38.25">
      <c r="A226" s="41">
        <f>A224+1</f>
        <v>9</v>
      </c>
      <c r="B226" s="38" t="s">
        <v>58</v>
      </c>
      <c r="C226" s="128" t="s">
        <v>2</v>
      </c>
      <c r="D226" s="129">
        <v>60.38</v>
      </c>
      <c r="E226" s="43"/>
      <c r="F226" s="154">
        <v>0</v>
      </c>
      <c r="G226" s="50"/>
      <c r="H226" s="51">
        <f>D226*F226</f>
        <v>0</v>
      </c>
    </row>
    <row r="227" spans="1:8" ht="12.75">
      <c r="A227" s="41"/>
      <c r="B227" s="38"/>
      <c r="C227" s="128"/>
      <c r="D227" s="129"/>
      <c r="E227" s="43"/>
      <c r="F227" s="163"/>
      <c r="G227" s="43"/>
      <c r="H227" s="43"/>
    </row>
    <row r="228" spans="1:8" ht="38.25">
      <c r="A228" s="41">
        <f>A226+1</f>
        <v>10</v>
      </c>
      <c r="B228" s="38" t="s">
        <v>59</v>
      </c>
      <c r="C228" s="128" t="s">
        <v>1</v>
      </c>
      <c r="D228" s="129">
        <v>25.811799999999998</v>
      </c>
      <c r="E228" s="43"/>
      <c r="F228" s="154">
        <v>0</v>
      </c>
      <c r="G228" s="50"/>
      <c r="H228" s="51">
        <f>D228*F228</f>
        <v>0</v>
      </c>
    </row>
    <row r="229" spans="1:8" ht="12.75">
      <c r="A229" s="41"/>
      <c r="B229" s="38"/>
      <c r="C229" s="128"/>
      <c r="D229" s="129"/>
      <c r="E229" s="43"/>
      <c r="F229" s="163"/>
      <c r="G229" s="43"/>
      <c r="H229" s="43"/>
    </row>
    <row r="230" spans="1:8" ht="51">
      <c r="A230" s="41">
        <f>A228+1</f>
        <v>11</v>
      </c>
      <c r="B230" s="38" t="s">
        <v>60</v>
      </c>
      <c r="C230" s="128" t="s">
        <v>0</v>
      </c>
      <c r="D230" s="129">
        <v>4</v>
      </c>
      <c r="E230" s="43"/>
      <c r="F230" s="154">
        <v>0</v>
      </c>
      <c r="G230" s="50"/>
      <c r="H230" s="51">
        <f>D230*F230</f>
        <v>0</v>
      </c>
    </row>
    <row r="231" spans="1:8" ht="12.75">
      <c r="A231" s="41"/>
      <c r="B231" s="38"/>
      <c r="C231" s="128"/>
      <c r="D231" s="129"/>
      <c r="E231" s="43"/>
      <c r="F231" s="163"/>
      <c r="G231" s="43"/>
      <c r="H231" s="43"/>
    </row>
    <row r="232" spans="1:8" ht="38.25">
      <c r="A232" s="41">
        <f>A230+1</f>
        <v>12</v>
      </c>
      <c r="B232" s="125" t="s">
        <v>61</v>
      </c>
      <c r="C232" s="128" t="s">
        <v>1</v>
      </c>
      <c r="D232" s="129">
        <v>345.49099999999999</v>
      </c>
      <c r="E232" s="43"/>
      <c r="F232" s="154">
        <v>0</v>
      </c>
      <c r="G232" s="50"/>
      <c r="H232" s="51">
        <f>D232*F232</f>
        <v>0</v>
      </c>
    </row>
    <row r="233" spans="1:8" ht="12.75">
      <c r="A233" s="41"/>
      <c r="B233" s="125"/>
      <c r="C233" s="128"/>
      <c r="D233" s="129"/>
      <c r="E233" s="43"/>
      <c r="F233" s="163"/>
      <c r="G233" s="43"/>
      <c r="H233" s="43"/>
    </row>
    <row r="234" spans="1:8" ht="51">
      <c r="A234" s="41">
        <f>A232+1</f>
        <v>13</v>
      </c>
      <c r="B234" s="122" t="s">
        <v>186</v>
      </c>
      <c r="C234" s="128" t="s">
        <v>3</v>
      </c>
      <c r="D234" s="129">
        <v>2</v>
      </c>
      <c r="E234" s="43"/>
      <c r="F234" s="154">
        <v>0</v>
      </c>
      <c r="G234" s="50"/>
      <c r="H234" s="51">
        <f>D234*F234</f>
        <v>0</v>
      </c>
    </row>
    <row r="235" spans="1:8" ht="12.75">
      <c r="A235" s="41"/>
      <c r="B235" s="122"/>
      <c r="C235" s="128"/>
      <c r="D235" s="129"/>
      <c r="E235" s="43"/>
      <c r="F235" s="163"/>
      <c r="G235" s="43"/>
      <c r="H235" s="43"/>
    </row>
    <row r="236" spans="1:8" ht="51">
      <c r="A236" s="41">
        <f>A234+1</f>
        <v>14</v>
      </c>
      <c r="B236" s="122" t="s">
        <v>62</v>
      </c>
      <c r="C236" s="128" t="s">
        <v>0</v>
      </c>
      <c r="D236" s="129">
        <v>4</v>
      </c>
      <c r="E236" s="43"/>
      <c r="F236" s="154">
        <v>0</v>
      </c>
      <c r="G236" s="50"/>
      <c r="H236" s="51">
        <f>D236*F236</f>
        <v>0</v>
      </c>
    </row>
    <row r="237" spans="1:8" ht="12.75">
      <c r="A237" s="41"/>
      <c r="B237" s="122"/>
      <c r="C237" s="128"/>
      <c r="D237" s="129"/>
      <c r="E237" s="43"/>
      <c r="F237" s="163"/>
      <c r="G237" s="43"/>
      <c r="H237" s="43"/>
    </row>
    <row r="238" spans="1:8" ht="51">
      <c r="A238" s="41">
        <f>A236+1</f>
        <v>15</v>
      </c>
      <c r="B238" s="122" t="s">
        <v>63</v>
      </c>
      <c r="C238" s="128" t="s">
        <v>0</v>
      </c>
      <c r="D238" s="129">
        <v>1</v>
      </c>
      <c r="E238" s="43"/>
      <c r="F238" s="154">
        <v>0</v>
      </c>
      <c r="G238" s="50"/>
      <c r="H238" s="51">
        <f>D238*F238</f>
        <v>0</v>
      </c>
    </row>
    <row r="239" spans="1:8" ht="12.75">
      <c r="A239" s="41"/>
      <c r="B239" s="122"/>
      <c r="C239" s="128"/>
      <c r="D239" s="129"/>
      <c r="E239" s="43"/>
      <c r="F239" s="163"/>
      <c r="G239" s="43"/>
      <c r="H239" s="43"/>
    </row>
    <row r="240" spans="1:8" ht="38.25">
      <c r="A240" s="41">
        <f>A238+1</f>
        <v>16</v>
      </c>
      <c r="B240" s="122" t="s">
        <v>64</v>
      </c>
      <c r="C240" s="128" t="s">
        <v>2</v>
      </c>
      <c r="D240" s="129">
        <v>36.869999999999997</v>
      </c>
      <c r="E240" s="43"/>
      <c r="F240" s="154">
        <v>0</v>
      </c>
      <c r="G240" s="50"/>
      <c r="H240" s="51">
        <f>D240*F240</f>
        <v>0</v>
      </c>
    </row>
    <row r="241" spans="1:8" ht="12.75">
      <c r="A241" s="41"/>
      <c r="B241" s="122"/>
      <c r="C241" s="128"/>
      <c r="D241" s="129"/>
      <c r="E241" s="43"/>
      <c r="F241" s="163"/>
      <c r="G241" s="43"/>
      <c r="H241" s="43"/>
    </row>
    <row r="242" spans="1:8" ht="51">
      <c r="A242" s="41">
        <f>A240+1</f>
        <v>17</v>
      </c>
      <c r="B242" s="122" t="s">
        <v>65</v>
      </c>
      <c r="C242" s="128" t="s">
        <v>2</v>
      </c>
      <c r="D242" s="129">
        <v>24.411000000000001</v>
      </c>
      <c r="E242" s="43"/>
      <c r="F242" s="154">
        <v>0</v>
      </c>
      <c r="G242" s="50"/>
      <c r="H242" s="51">
        <f>D242*F242</f>
        <v>0</v>
      </c>
    </row>
    <row r="243" spans="1:8" ht="12.75">
      <c r="A243" s="41"/>
      <c r="B243" s="125"/>
      <c r="C243" s="128"/>
      <c r="D243" s="129"/>
      <c r="E243" s="43"/>
      <c r="F243" s="163"/>
      <c r="G243" s="43"/>
      <c r="H243" s="43"/>
    </row>
    <row r="244" spans="1:8" ht="51">
      <c r="A244" s="41">
        <f>A242+1</f>
        <v>18</v>
      </c>
      <c r="B244" s="38" t="s">
        <v>66</v>
      </c>
      <c r="C244" s="128" t="s">
        <v>3</v>
      </c>
      <c r="D244" s="129">
        <v>4.4429949199999994</v>
      </c>
      <c r="E244" s="43"/>
      <c r="F244" s="154">
        <v>0</v>
      </c>
      <c r="G244" s="50"/>
      <c r="H244" s="51">
        <f>D244*F244</f>
        <v>0</v>
      </c>
    </row>
    <row r="245" spans="1:8" ht="12.75">
      <c r="A245" s="41"/>
      <c r="B245" s="125"/>
      <c r="C245" s="128"/>
      <c r="D245" s="129"/>
      <c r="E245" s="43"/>
      <c r="F245" s="163"/>
      <c r="G245" s="43"/>
      <c r="H245" s="43"/>
    </row>
    <row r="246" spans="1:8" ht="51">
      <c r="A246" s="41">
        <f>A244+1</f>
        <v>19</v>
      </c>
      <c r="B246" s="38" t="s">
        <v>67</v>
      </c>
      <c r="C246" s="128" t="s">
        <v>3</v>
      </c>
      <c r="D246" s="129">
        <v>5.7366400000000004</v>
      </c>
      <c r="E246" s="43"/>
      <c r="F246" s="154">
        <v>0</v>
      </c>
      <c r="G246" s="50"/>
      <c r="H246" s="51">
        <f>D246*F246</f>
        <v>0</v>
      </c>
    </row>
    <row r="247" spans="1:8" ht="12.75">
      <c r="A247" s="41"/>
      <c r="B247" s="125"/>
      <c r="C247" s="128"/>
      <c r="D247" s="129"/>
      <c r="E247" s="43"/>
      <c r="F247" s="163"/>
      <c r="G247" s="43"/>
      <c r="H247" s="43"/>
    </row>
    <row r="248" spans="1:8" ht="51">
      <c r="A248" s="41">
        <f>A246+1</f>
        <v>20</v>
      </c>
      <c r="B248" s="38" t="s">
        <v>187</v>
      </c>
      <c r="C248" s="128" t="s">
        <v>3</v>
      </c>
      <c r="D248" s="129">
        <v>7.1276554999999995</v>
      </c>
      <c r="E248" s="43"/>
      <c r="F248" s="154">
        <v>0</v>
      </c>
      <c r="G248" s="50"/>
      <c r="H248" s="51">
        <f>D248*F248</f>
        <v>0</v>
      </c>
    </row>
    <row r="249" spans="1:8" ht="12.75">
      <c r="A249" s="51"/>
      <c r="B249" s="51"/>
      <c r="C249" s="51"/>
      <c r="D249" s="142"/>
      <c r="E249" s="51"/>
      <c r="F249" s="154"/>
      <c r="G249" s="51"/>
      <c r="H249" s="51"/>
    </row>
    <row r="250" spans="1:8" ht="12.75">
      <c r="A250" s="41"/>
      <c r="B250" s="48"/>
      <c r="C250" s="43"/>
      <c r="D250" s="47"/>
      <c r="E250" s="49"/>
      <c r="F250" s="155"/>
      <c r="G250" s="50"/>
      <c r="H250" s="50" t="s">
        <v>145</v>
      </c>
    </row>
    <row r="251" spans="1:8" s="39" customFormat="1" ht="13.5" thickBot="1">
      <c r="A251" s="67"/>
      <c r="B251" s="68"/>
      <c r="C251" s="69"/>
      <c r="D251" s="117"/>
      <c r="E251" s="70"/>
      <c r="F251" s="157" t="s">
        <v>68</v>
      </c>
      <c r="G251" s="71"/>
      <c r="H251" s="71">
        <f>SUM(H206:H249)</f>
        <v>0</v>
      </c>
    </row>
    <row r="252" spans="1:8" ht="13.5" thickTop="1">
      <c r="A252" s="41"/>
      <c r="B252" s="48"/>
      <c r="C252" s="43"/>
      <c r="D252" s="47"/>
      <c r="E252" s="49"/>
      <c r="F252" s="155"/>
      <c r="G252" s="50"/>
      <c r="H252" s="50" t="s">
        <v>145</v>
      </c>
    </row>
    <row r="253" spans="1:8" ht="12.75">
      <c r="A253" s="72" t="s">
        <v>154</v>
      </c>
      <c r="B253" s="65" t="s">
        <v>162</v>
      </c>
      <c r="C253" s="43"/>
      <c r="D253" s="47"/>
      <c r="E253" s="49"/>
      <c r="F253" s="155"/>
      <c r="G253" s="50"/>
      <c r="H253" s="50" t="s">
        <v>145</v>
      </c>
    </row>
    <row r="254" spans="1:8" ht="12.75">
      <c r="A254" s="72"/>
      <c r="B254" s="65"/>
      <c r="C254" s="43"/>
      <c r="D254" s="47"/>
      <c r="E254" s="49"/>
      <c r="F254" s="155"/>
      <c r="G254" s="50"/>
      <c r="H254" s="50"/>
    </row>
    <row r="255" spans="1:8" ht="38.25">
      <c r="A255" s="41">
        <v>1</v>
      </c>
      <c r="B255" s="125" t="s">
        <v>69</v>
      </c>
      <c r="C255" s="128" t="s">
        <v>0</v>
      </c>
      <c r="D255" s="129">
        <v>1</v>
      </c>
      <c r="E255" s="49"/>
      <c r="F255" s="154">
        <v>0</v>
      </c>
      <c r="G255" s="50"/>
      <c r="H255" s="51">
        <f>D255*F255</f>
        <v>0</v>
      </c>
    </row>
    <row r="256" spans="1:8" ht="12.75">
      <c r="A256" s="41"/>
      <c r="B256" s="125"/>
      <c r="C256" s="128"/>
      <c r="D256" s="129"/>
      <c r="E256" s="49"/>
      <c r="F256" s="155"/>
      <c r="G256" s="50"/>
      <c r="H256" s="50" t="s">
        <v>145</v>
      </c>
    </row>
    <row r="257" spans="1:8" ht="25.5">
      <c r="A257" s="41">
        <f>A255+1</f>
        <v>2</v>
      </c>
      <c r="B257" s="125" t="s">
        <v>70</v>
      </c>
      <c r="C257" s="135" t="s">
        <v>0</v>
      </c>
      <c r="D257" s="129">
        <v>1</v>
      </c>
      <c r="E257" s="49"/>
      <c r="F257" s="154">
        <v>0</v>
      </c>
      <c r="G257" s="50"/>
      <c r="H257" s="51">
        <f>D257*F257</f>
        <v>0</v>
      </c>
    </row>
    <row r="258" spans="1:8" ht="12.75">
      <c r="A258" s="41"/>
      <c r="B258" s="125"/>
      <c r="C258" s="135"/>
      <c r="D258" s="129"/>
      <c r="E258" s="49"/>
      <c r="F258" s="155"/>
      <c r="G258" s="50"/>
      <c r="H258" s="50" t="s">
        <v>145</v>
      </c>
    </row>
    <row r="259" spans="1:8" ht="38.25">
      <c r="A259" s="41">
        <f>A257+1</f>
        <v>3</v>
      </c>
      <c r="B259" s="122" t="s">
        <v>194</v>
      </c>
      <c r="C259" s="135" t="s">
        <v>3</v>
      </c>
      <c r="D259" s="129">
        <v>2</v>
      </c>
      <c r="E259" s="49"/>
      <c r="F259" s="154">
        <v>0</v>
      </c>
      <c r="G259" s="50"/>
      <c r="H259" s="51">
        <f>D259*F259</f>
        <v>0</v>
      </c>
    </row>
    <row r="260" spans="1:8" ht="12.75">
      <c r="A260" s="41"/>
      <c r="B260" s="122"/>
      <c r="C260" s="135"/>
      <c r="D260" s="129"/>
      <c r="E260" s="49"/>
      <c r="F260" s="155"/>
      <c r="G260" s="50"/>
      <c r="H260" s="50" t="s">
        <v>145</v>
      </c>
    </row>
    <row r="261" spans="1:8" ht="51">
      <c r="A261" s="41">
        <f>A259+1</f>
        <v>4</v>
      </c>
      <c r="B261" s="38" t="s">
        <v>71</v>
      </c>
      <c r="C261" s="135" t="s">
        <v>1</v>
      </c>
      <c r="D261" s="129">
        <v>345.49099999999999</v>
      </c>
      <c r="E261" s="49"/>
      <c r="F261" s="154">
        <v>0</v>
      </c>
      <c r="G261" s="50"/>
      <c r="H261" s="51">
        <f>D261*F261</f>
        <v>0</v>
      </c>
    </row>
    <row r="262" spans="1:8" ht="12.75">
      <c r="A262" s="41"/>
      <c r="B262" s="122"/>
      <c r="C262" s="135"/>
      <c r="D262" s="129"/>
      <c r="E262" s="49"/>
      <c r="F262" s="155"/>
      <c r="G262" s="50"/>
      <c r="H262" s="50" t="s">
        <v>145</v>
      </c>
    </row>
    <row r="263" spans="1:8" ht="38.25">
      <c r="A263" s="41">
        <f>A261+1</f>
        <v>5</v>
      </c>
      <c r="B263" s="125" t="s">
        <v>72</v>
      </c>
      <c r="C263" s="128" t="s">
        <v>1</v>
      </c>
      <c r="D263" s="129">
        <v>345.49099999999999</v>
      </c>
      <c r="E263" s="49"/>
      <c r="F263" s="154">
        <v>0</v>
      </c>
      <c r="G263" s="50"/>
      <c r="H263" s="51">
        <f>D263*F263</f>
        <v>0</v>
      </c>
    </row>
    <row r="264" spans="1:8" ht="12.75">
      <c r="A264" s="41"/>
      <c r="B264" s="122"/>
      <c r="C264" s="135"/>
      <c r="D264" s="129"/>
      <c r="E264" s="49"/>
      <c r="F264" s="155"/>
      <c r="G264" s="50"/>
      <c r="H264" s="50" t="s">
        <v>145</v>
      </c>
    </row>
    <row r="265" spans="1:8" ht="25.5" customHeight="1">
      <c r="A265" s="41">
        <f>A263+1</f>
        <v>6</v>
      </c>
      <c r="B265" s="122" t="s">
        <v>73</v>
      </c>
      <c r="C265" s="135" t="s">
        <v>1</v>
      </c>
      <c r="D265" s="129">
        <v>345.49099999999999</v>
      </c>
      <c r="E265" s="49"/>
      <c r="F265" s="154">
        <v>0</v>
      </c>
      <c r="G265" s="50"/>
      <c r="H265" s="51">
        <f>D265*F265</f>
        <v>0</v>
      </c>
    </row>
    <row r="266" spans="1:8" ht="12.75">
      <c r="A266" s="41"/>
      <c r="B266" s="122"/>
      <c r="C266" s="135"/>
      <c r="D266" s="129"/>
      <c r="E266" s="49"/>
      <c r="F266" s="155"/>
      <c r="G266" s="50"/>
      <c r="H266" s="50" t="s">
        <v>145</v>
      </c>
    </row>
    <row r="267" spans="1:8" ht="38.25">
      <c r="A267" s="41">
        <f>A265+1</f>
        <v>7</v>
      </c>
      <c r="B267" s="122" t="s">
        <v>74</v>
      </c>
      <c r="C267" s="135" t="s">
        <v>1</v>
      </c>
      <c r="D267" s="129">
        <v>345.49099999999999</v>
      </c>
      <c r="E267" s="49"/>
      <c r="F267" s="154">
        <v>0</v>
      </c>
      <c r="G267" s="50"/>
      <c r="H267" s="51">
        <f>D267*F267</f>
        <v>0</v>
      </c>
    </row>
    <row r="268" spans="1:8" ht="12.75">
      <c r="A268" s="41"/>
      <c r="B268" s="125"/>
      <c r="C268" s="128"/>
      <c r="D268" s="129"/>
      <c r="E268" s="49"/>
      <c r="F268" s="156"/>
      <c r="G268" s="50"/>
      <c r="H268" s="55"/>
    </row>
    <row r="269" spans="1:8" ht="51">
      <c r="A269" s="41">
        <f>A267+1</f>
        <v>8</v>
      </c>
      <c r="B269" s="122" t="s">
        <v>75</v>
      </c>
      <c r="C269" s="135" t="s">
        <v>1</v>
      </c>
      <c r="D269" s="129">
        <v>345.49099999999999</v>
      </c>
      <c r="E269" s="49"/>
      <c r="F269" s="154">
        <v>0</v>
      </c>
      <c r="G269" s="50"/>
      <c r="H269" s="51">
        <f>D269*F269</f>
        <v>0</v>
      </c>
    </row>
    <row r="270" spans="1:8" ht="12.75">
      <c r="A270" s="41"/>
      <c r="B270" s="125"/>
      <c r="C270" s="128"/>
      <c r="D270" s="129"/>
      <c r="E270" s="49"/>
      <c r="F270" s="155"/>
      <c r="G270" s="50"/>
      <c r="H270" s="50" t="s">
        <v>145</v>
      </c>
    </row>
    <row r="271" spans="1:8" ht="51">
      <c r="A271" s="41">
        <f>A269+1</f>
        <v>9</v>
      </c>
      <c r="B271" s="38" t="s">
        <v>195</v>
      </c>
      <c r="C271" s="135" t="s">
        <v>1</v>
      </c>
      <c r="D271" s="129">
        <v>156</v>
      </c>
      <c r="E271" s="49"/>
      <c r="F271" s="154">
        <v>0</v>
      </c>
      <c r="G271" s="50"/>
      <c r="H271" s="51">
        <f>D271*F271</f>
        <v>0</v>
      </c>
    </row>
    <row r="272" spans="1:8" ht="12.75">
      <c r="A272" s="41"/>
      <c r="B272" s="125"/>
      <c r="C272" s="135"/>
      <c r="D272" s="129"/>
      <c r="E272" s="49"/>
      <c r="F272" s="156"/>
      <c r="G272" s="50"/>
      <c r="H272" s="55"/>
    </row>
    <row r="273" spans="1:8" ht="38.25">
      <c r="A273" s="41">
        <f>A271+1</f>
        <v>10</v>
      </c>
      <c r="B273" s="136" t="s">
        <v>76</v>
      </c>
      <c r="C273" s="135" t="s">
        <v>2</v>
      </c>
      <c r="D273" s="129">
        <v>41.2</v>
      </c>
      <c r="E273" s="49"/>
      <c r="F273" s="154">
        <v>0</v>
      </c>
      <c r="G273" s="50"/>
      <c r="H273" s="51">
        <f>D273*F273</f>
        <v>0</v>
      </c>
    </row>
    <row r="274" spans="1:8" ht="12.75">
      <c r="A274" s="41"/>
      <c r="B274" s="136"/>
      <c r="C274" s="135"/>
      <c r="D274" s="118"/>
      <c r="E274" s="49"/>
      <c r="F274" s="155"/>
      <c r="G274" s="50"/>
      <c r="H274" s="50" t="s">
        <v>145</v>
      </c>
    </row>
    <row r="275" spans="1:8" ht="25.5">
      <c r="A275" s="41">
        <f>A273+1</f>
        <v>11</v>
      </c>
      <c r="B275" s="136" t="s">
        <v>77</v>
      </c>
      <c r="C275" s="135" t="s">
        <v>0</v>
      </c>
      <c r="D275" s="118">
        <v>45</v>
      </c>
      <c r="E275" s="49"/>
      <c r="F275" s="154">
        <v>0</v>
      </c>
      <c r="G275" s="50"/>
      <c r="H275" s="51">
        <f>D275*F275</f>
        <v>0</v>
      </c>
    </row>
    <row r="276" spans="1:8" ht="12.75">
      <c r="A276" s="41"/>
      <c r="B276" s="125"/>
      <c r="C276" s="135"/>
      <c r="D276" s="118"/>
      <c r="E276" s="49"/>
      <c r="F276" s="156"/>
      <c r="G276" s="50"/>
      <c r="H276" s="55"/>
    </row>
    <row r="277" spans="1:8" ht="25.5">
      <c r="A277" s="41">
        <f>A275+1</f>
        <v>12</v>
      </c>
      <c r="B277" s="38" t="s">
        <v>78</v>
      </c>
      <c r="C277" s="135" t="s">
        <v>2</v>
      </c>
      <c r="D277" s="118">
        <v>93</v>
      </c>
      <c r="E277" s="49"/>
      <c r="F277" s="154">
        <v>0</v>
      </c>
      <c r="G277" s="50"/>
      <c r="H277" s="51">
        <f>D277*F277</f>
        <v>0</v>
      </c>
    </row>
    <row r="278" spans="1:8" ht="12.75">
      <c r="A278" s="51"/>
      <c r="B278" s="51"/>
      <c r="C278" s="51"/>
      <c r="D278" s="142"/>
      <c r="E278" s="51"/>
      <c r="F278" s="154"/>
      <c r="G278" s="51"/>
      <c r="H278" s="51"/>
    </row>
    <row r="279" spans="1:8" ht="12.75">
      <c r="A279" s="41"/>
      <c r="B279" s="48"/>
      <c r="C279" s="43"/>
      <c r="D279" s="47"/>
      <c r="E279" s="49"/>
      <c r="F279" s="155"/>
      <c r="G279" s="50"/>
      <c r="H279" s="50" t="s">
        <v>145</v>
      </c>
    </row>
    <row r="280" spans="1:8" s="39" customFormat="1" ht="13.5" thickBot="1">
      <c r="A280" s="67"/>
      <c r="B280" s="68"/>
      <c r="C280" s="69"/>
      <c r="D280" s="117"/>
      <c r="E280" s="70"/>
      <c r="F280" s="157" t="s">
        <v>68</v>
      </c>
      <c r="G280" s="71"/>
      <c r="H280" s="71">
        <f>SUM(H255:H278)</f>
        <v>0</v>
      </c>
    </row>
    <row r="281" spans="1:8" s="39" customFormat="1" ht="13.5" thickTop="1">
      <c r="A281" s="67"/>
      <c r="B281" s="68"/>
      <c r="C281" s="69"/>
      <c r="D281" s="117"/>
      <c r="E281" s="70"/>
      <c r="F281" s="161"/>
      <c r="G281" s="77"/>
      <c r="H281" s="77"/>
    </row>
    <row r="282" spans="1:8" s="39" customFormat="1" ht="12.75">
      <c r="A282" s="72" t="s">
        <v>155</v>
      </c>
      <c r="B282" s="65" t="s">
        <v>36</v>
      </c>
      <c r="C282" s="43"/>
      <c r="D282" s="47"/>
      <c r="E282" s="49"/>
      <c r="F282" s="164"/>
      <c r="G282" s="60"/>
      <c r="H282" s="60" t="s">
        <v>145</v>
      </c>
    </row>
    <row r="283" spans="1:8" s="39" customFormat="1" ht="12.75">
      <c r="A283" s="72"/>
      <c r="B283" s="65"/>
      <c r="C283" s="43"/>
      <c r="D283" s="47"/>
      <c r="E283" s="49"/>
      <c r="F283" s="164"/>
      <c r="G283" s="60"/>
      <c r="H283" s="60"/>
    </row>
    <row r="284" spans="1:8" s="39" customFormat="1" ht="12.75">
      <c r="A284" s="72"/>
      <c r="B284" s="79" t="s">
        <v>164</v>
      </c>
      <c r="C284" s="43"/>
      <c r="D284" s="47"/>
      <c r="E284" s="49"/>
      <c r="F284" s="164"/>
      <c r="G284" s="60"/>
      <c r="H284" s="60"/>
    </row>
    <row r="285" spans="1:8" s="39" customFormat="1" ht="25.5">
      <c r="A285" s="72"/>
      <c r="B285" s="79" t="s">
        <v>165</v>
      </c>
      <c r="C285" s="43"/>
      <c r="D285" s="47"/>
      <c r="E285" s="49"/>
      <c r="F285" s="164"/>
      <c r="G285" s="60"/>
      <c r="H285" s="60"/>
    </row>
    <row r="286" spans="1:8" s="39" customFormat="1" ht="12.75">
      <c r="A286" s="41"/>
      <c r="B286" s="79"/>
      <c r="C286" s="43"/>
      <c r="D286" s="47"/>
      <c r="E286" s="49"/>
      <c r="F286" s="164"/>
      <c r="G286" s="60"/>
      <c r="H286" s="60"/>
    </row>
    <row r="287" spans="1:8" s="39" customFormat="1" ht="51">
      <c r="A287" s="41">
        <v>1</v>
      </c>
      <c r="B287" s="38" t="s">
        <v>79</v>
      </c>
      <c r="C287" s="135" t="s">
        <v>2</v>
      </c>
      <c r="D287" s="118">
        <v>14.2346</v>
      </c>
      <c r="E287" s="49"/>
      <c r="F287" s="154">
        <v>0</v>
      </c>
      <c r="G287" s="50"/>
      <c r="H287" s="51">
        <f>D287*F287</f>
        <v>0</v>
      </c>
    </row>
    <row r="288" spans="1:8" s="39" customFormat="1" ht="12.75">
      <c r="A288" s="41"/>
      <c r="B288" s="38"/>
      <c r="C288" s="135"/>
      <c r="D288" s="118"/>
      <c r="E288" s="49"/>
      <c r="F288" s="164"/>
      <c r="G288" s="60"/>
      <c r="H288" s="60"/>
    </row>
    <row r="289" spans="1:8" s="39" customFormat="1" ht="59.25" customHeight="1">
      <c r="A289" s="41">
        <f>A287+1</f>
        <v>2</v>
      </c>
      <c r="B289" s="125" t="s">
        <v>80</v>
      </c>
      <c r="C289" s="135" t="s">
        <v>2</v>
      </c>
      <c r="D289" s="118">
        <v>7.9310000000000009</v>
      </c>
      <c r="E289" s="49"/>
      <c r="F289" s="154">
        <v>0</v>
      </c>
      <c r="G289" s="50"/>
      <c r="H289" s="51">
        <f>D289*F289</f>
        <v>0</v>
      </c>
    </row>
    <row r="290" spans="1:8" s="39" customFormat="1" ht="12.75">
      <c r="A290" s="41"/>
      <c r="B290" s="125"/>
      <c r="C290" s="135"/>
      <c r="D290" s="118"/>
      <c r="E290" s="49"/>
      <c r="F290" s="164"/>
      <c r="G290" s="60"/>
      <c r="H290" s="60"/>
    </row>
    <row r="291" spans="1:8" s="39" customFormat="1" ht="63.75">
      <c r="A291" s="41">
        <f>A289+1</f>
        <v>3</v>
      </c>
      <c r="B291" s="125" t="s">
        <v>81</v>
      </c>
      <c r="C291" s="135" t="s">
        <v>0</v>
      </c>
      <c r="D291" s="118">
        <v>4</v>
      </c>
      <c r="E291" s="49"/>
      <c r="F291" s="154">
        <v>0</v>
      </c>
      <c r="G291" s="50"/>
      <c r="H291" s="51">
        <f>D291*F291</f>
        <v>0</v>
      </c>
    </row>
    <row r="292" spans="1:8" s="39" customFormat="1" ht="12.75">
      <c r="A292" s="41"/>
      <c r="B292" s="125"/>
      <c r="C292" s="135"/>
      <c r="D292" s="118"/>
      <c r="E292" s="49"/>
      <c r="F292" s="165"/>
      <c r="G292" s="60"/>
      <c r="H292" s="83"/>
    </row>
    <row r="293" spans="1:8" s="39" customFormat="1" ht="63.75">
      <c r="A293" s="41">
        <f>A291+1</f>
        <v>4</v>
      </c>
      <c r="B293" s="125" t="s">
        <v>82</v>
      </c>
      <c r="C293" s="135" t="s">
        <v>0</v>
      </c>
      <c r="D293" s="118">
        <v>1</v>
      </c>
      <c r="E293" s="49"/>
      <c r="F293" s="154">
        <v>0</v>
      </c>
      <c r="G293" s="50"/>
      <c r="H293" s="51">
        <f>D293*F293</f>
        <v>0</v>
      </c>
    </row>
    <row r="294" spans="1:8" s="39" customFormat="1" ht="12.75">
      <c r="A294" s="41"/>
      <c r="B294" s="125"/>
      <c r="C294" s="135"/>
      <c r="D294" s="118"/>
      <c r="E294" s="49"/>
      <c r="F294" s="164"/>
      <c r="G294" s="60"/>
      <c r="H294" s="60" t="s">
        <v>145</v>
      </c>
    </row>
    <row r="295" spans="1:8" s="39" customFormat="1" ht="63.75">
      <c r="A295" s="41">
        <f>A293+1</f>
        <v>5</v>
      </c>
      <c r="B295" s="137" t="s">
        <v>83</v>
      </c>
      <c r="C295" s="135" t="s">
        <v>1</v>
      </c>
      <c r="D295" s="118">
        <v>42.188800000000001</v>
      </c>
      <c r="E295" s="49"/>
      <c r="F295" s="154">
        <v>0</v>
      </c>
      <c r="G295" s="50"/>
      <c r="H295" s="51">
        <f>D295*F295</f>
        <v>0</v>
      </c>
    </row>
    <row r="296" spans="1:8" s="39" customFormat="1" ht="12.75">
      <c r="A296" s="41"/>
      <c r="B296" s="125"/>
      <c r="C296" s="135"/>
      <c r="D296" s="118"/>
      <c r="E296" s="49"/>
      <c r="F296" s="165"/>
      <c r="G296" s="83"/>
      <c r="H296" s="83"/>
    </row>
    <row r="297" spans="1:8" s="39" customFormat="1" ht="38.25">
      <c r="A297" s="41">
        <f>A295+1</f>
        <v>6</v>
      </c>
      <c r="B297" s="38" t="s">
        <v>201</v>
      </c>
      <c r="C297" s="135" t="s">
        <v>0</v>
      </c>
      <c r="D297" s="118">
        <v>420</v>
      </c>
      <c r="E297" s="49"/>
      <c r="F297" s="154">
        <v>0</v>
      </c>
      <c r="G297" s="50"/>
      <c r="H297" s="51">
        <f>D297*F297</f>
        <v>0</v>
      </c>
    </row>
    <row r="298" spans="1:8" s="39" customFormat="1" ht="12.75">
      <c r="A298" s="41"/>
      <c r="B298" s="38"/>
      <c r="C298" s="135"/>
      <c r="D298" s="118"/>
      <c r="E298" s="49"/>
      <c r="F298" s="165"/>
      <c r="G298" s="60"/>
      <c r="H298" s="83"/>
    </row>
    <row r="299" spans="1:8" s="39" customFormat="1" ht="51">
      <c r="A299" s="41">
        <f>A297+1</f>
        <v>7</v>
      </c>
      <c r="B299" s="122" t="s">
        <v>84</v>
      </c>
      <c r="C299" s="135" t="s">
        <v>2</v>
      </c>
      <c r="D299" s="118">
        <v>93</v>
      </c>
      <c r="E299" s="49"/>
      <c r="F299" s="154">
        <v>0</v>
      </c>
      <c r="G299" s="50"/>
      <c r="H299" s="51">
        <f>D299*F299</f>
        <v>0</v>
      </c>
    </row>
    <row r="300" spans="1:8" s="39" customFormat="1" ht="12.75">
      <c r="A300" s="41"/>
      <c r="B300" s="125"/>
      <c r="C300" s="135"/>
      <c r="D300" s="118"/>
      <c r="E300" s="49"/>
      <c r="F300" s="164"/>
      <c r="G300" s="60"/>
      <c r="H300" s="60"/>
    </row>
    <row r="301" spans="1:8" s="39" customFormat="1" ht="38.25">
      <c r="A301" s="41">
        <f>A299+1</f>
        <v>8</v>
      </c>
      <c r="B301" s="125" t="s">
        <v>85</v>
      </c>
      <c r="C301" s="135" t="s">
        <v>2</v>
      </c>
      <c r="D301" s="118">
        <v>47.586000000000006</v>
      </c>
      <c r="E301" s="49"/>
      <c r="F301" s="154">
        <v>0</v>
      </c>
      <c r="G301" s="50"/>
      <c r="H301" s="51">
        <f>D301*F301</f>
        <v>0</v>
      </c>
    </row>
    <row r="302" spans="1:8" s="39" customFormat="1" ht="12.75">
      <c r="A302" s="73"/>
      <c r="B302" s="125"/>
      <c r="C302" s="135"/>
      <c r="D302" s="118"/>
      <c r="E302" s="49"/>
      <c r="F302" s="165"/>
      <c r="G302" s="60"/>
      <c r="H302" s="83"/>
    </row>
    <row r="303" spans="1:8" s="39" customFormat="1" ht="38.25">
      <c r="A303" s="41">
        <f>A301+1</f>
        <v>9</v>
      </c>
      <c r="B303" s="122" t="s">
        <v>86</v>
      </c>
      <c r="C303" s="135" t="s">
        <v>0</v>
      </c>
      <c r="D303" s="118">
        <v>3</v>
      </c>
      <c r="E303" s="49"/>
      <c r="F303" s="154">
        <v>0</v>
      </c>
      <c r="G303" s="50"/>
      <c r="H303" s="51">
        <f>D303*F303</f>
        <v>0</v>
      </c>
    </row>
    <row r="304" spans="1:8" s="39" customFormat="1" ht="12.75">
      <c r="A304" s="73"/>
      <c r="B304" s="125"/>
      <c r="C304" s="135"/>
      <c r="D304" s="118"/>
      <c r="E304" s="49"/>
      <c r="F304" s="156"/>
      <c r="G304" s="50"/>
      <c r="H304" s="55"/>
    </row>
    <row r="305" spans="1:8" s="39" customFormat="1" ht="38.25">
      <c r="A305" s="41">
        <f>A303+1</f>
        <v>10</v>
      </c>
      <c r="B305" s="137" t="s">
        <v>87</v>
      </c>
      <c r="C305" s="111" t="s">
        <v>2</v>
      </c>
      <c r="D305" s="118">
        <v>14.110999999999999</v>
      </c>
      <c r="E305" s="49"/>
      <c r="F305" s="154">
        <v>0</v>
      </c>
      <c r="G305" s="50"/>
      <c r="H305" s="51">
        <f>D305*F305</f>
        <v>0</v>
      </c>
    </row>
    <row r="306" spans="1:8" s="39" customFormat="1" ht="12.75">
      <c r="A306" s="73"/>
      <c r="B306" s="125"/>
      <c r="C306" s="135"/>
      <c r="D306" s="118"/>
      <c r="E306" s="49"/>
      <c r="F306" s="156"/>
      <c r="G306" s="50"/>
      <c r="H306" s="55"/>
    </row>
    <row r="307" spans="1:8" s="39" customFormat="1" ht="63.75">
      <c r="A307" s="41">
        <f>A305+1</f>
        <v>11</v>
      </c>
      <c r="B307" s="133" t="s">
        <v>88</v>
      </c>
      <c r="C307" s="135" t="s">
        <v>2</v>
      </c>
      <c r="D307" s="118">
        <v>24.411000000000001</v>
      </c>
      <c r="E307" s="49"/>
      <c r="F307" s="154">
        <v>0</v>
      </c>
      <c r="G307" s="50"/>
      <c r="H307" s="51">
        <f>D307*F307</f>
        <v>0</v>
      </c>
    </row>
    <row r="308" spans="1:8" s="39" customFormat="1" ht="12.75">
      <c r="A308" s="73"/>
      <c r="B308" s="133"/>
      <c r="C308" s="135"/>
      <c r="D308" s="118"/>
      <c r="E308" s="49"/>
      <c r="F308" s="156"/>
      <c r="G308" s="50"/>
      <c r="H308" s="55"/>
    </row>
    <row r="309" spans="1:8" s="39" customFormat="1" ht="76.5">
      <c r="A309" s="41">
        <f>A307+1</f>
        <v>12</v>
      </c>
      <c r="B309" s="133" t="s">
        <v>89</v>
      </c>
      <c r="C309" s="135" t="s">
        <v>1</v>
      </c>
      <c r="D309" s="118">
        <v>175.38</v>
      </c>
      <c r="E309" s="49"/>
      <c r="F309" s="154">
        <v>0</v>
      </c>
      <c r="G309" s="50"/>
      <c r="H309" s="51">
        <f>D309*F309</f>
        <v>0</v>
      </c>
    </row>
    <row r="310" spans="1:8" s="39" customFormat="1" ht="12.75">
      <c r="A310" s="73"/>
      <c r="B310" s="125"/>
      <c r="C310" s="135"/>
      <c r="D310" s="118"/>
      <c r="E310" s="49"/>
      <c r="F310" s="156"/>
      <c r="G310" s="50"/>
      <c r="H310" s="55"/>
    </row>
    <row r="311" spans="1:8" s="39" customFormat="1" ht="51">
      <c r="A311" s="41">
        <f>A309+1</f>
        <v>13</v>
      </c>
      <c r="B311" s="38" t="s">
        <v>90</v>
      </c>
      <c r="C311" s="135" t="s">
        <v>2</v>
      </c>
      <c r="D311" s="118">
        <v>3.1929999999999996</v>
      </c>
      <c r="E311" s="49"/>
      <c r="F311" s="154">
        <v>0</v>
      </c>
      <c r="G311" s="50"/>
      <c r="H311" s="51">
        <f>D311*F311</f>
        <v>0</v>
      </c>
    </row>
    <row r="312" spans="1:8" s="39" customFormat="1" ht="12.75">
      <c r="A312" s="51"/>
      <c r="B312" s="51"/>
      <c r="C312" s="51"/>
      <c r="D312" s="142"/>
      <c r="E312" s="51"/>
      <c r="F312" s="154"/>
      <c r="G312" s="51"/>
      <c r="H312" s="51"/>
    </row>
    <row r="313" spans="1:8" s="39" customFormat="1" ht="12.75">
      <c r="A313" s="41"/>
      <c r="B313" s="48"/>
      <c r="C313" s="43"/>
      <c r="D313" s="47"/>
      <c r="E313" s="49"/>
      <c r="F313" s="155"/>
      <c r="G313" s="50"/>
      <c r="H313" s="50" t="s">
        <v>145</v>
      </c>
    </row>
    <row r="314" spans="1:8" s="39" customFormat="1" ht="13.5" thickBot="1">
      <c r="A314" s="67"/>
      <c r="B314" s="68"/>
      <c r="C314" s="69"/>
      <c r="D314" s="117"/>
      <c r="E314" s="70"/>
      <c r="F314" s="157" t="s">
        <v>68</v>
      </c>
      <c r="G314" s="71"/>
      <c r="H314" s="71">
        <f>SUM(H286:H312)</f>
        <v>0</v>
      </c>
    </row>
    <row r="315" spans="1:8" s="39" customFormat="1" ht="13.5" thickTop="1">
      <c r="A315" s="67"/>
      <c r="B315" s="68"/>
      <c r="C315" s="69"/>
      <c r="D315" s="117"/>
      <c r="E315" s="70"/>
      <c r="F315" s="161"/>
      <c r="G315" s="77"/>
      <c r="H315" s="77"/>
    </row>
    <row r="316" spans="1:8" s="39" customFormat="1" ht="12.75">
      <c r="A316" s="84" t="s">
        <v>159</v>
      </c>
      <c r="B316" s="85" t="s">
        <v>166</v>
      </c>
      <c r="C316" s="81"/>
      <c r="D316" s="118"/>
      <c r="E316" s="82"/>
      <c r="F316" s="166"/>
      <c r="G316" s="87"/>
      <c r="H316" s="87"/>
    </row>
    <row r="317" spans="1:8" s="39" customFormat="1" ht="12.75">
      <c r="A317" s="84"/>
      <c r="B317" s="85"/>
      <c r="C317" s="81"/>
      <c r="D317" s="118"/>
      <c r="E317" s="82"/>
      <c r="F317" s="166"/>
      <c r="G317" s="87"/>
      <c r="H317" s="87"/>
    </row>
    <row r="318" spans="1:8" s="39" customFormat="1" ht="25.5">
      <c r="A318" s="41">
        <v>1</v>
      </c>
      <c r="B318" s="125" t="s">
        <v>199</v>
      </c>
      <c r="C318" s="135" t="s">
        <v>144</v>
      </c>
      <c r="D318" s="129">
        <v>4</v>
      </c>
      <c r="E318" s="49"/>
      <c r="F318" s="154">
        <v>0</v>
      </c>
      <c r="G318" s="50"/>
      <c r="H318" s="51">
        <f>D318*F318</f>
        <v>0</v>
      </c>
    </row>
    <row r="319" spans="1:8" s="39" customFormat="1" ht="12.75">
      <c r="A319" s="41"/>
      <c r="B319" s="125"/>
      <c r="C319" s="135"/>
      <c r="D319" s="129"/>
      <c r="E319" s="49"/>
      <c r="F319" s="156"/>
      <c r="G319" s="50"/>
      <c r="H319" s="55"/>
    </row>
    <row r="320" spans="1:8" s="39" customFormat="1" ht="63.75">
      <c r="A320" s="41">
        <f>A318+1</f>
        <v>2</v>
      </c>
      <c r="B320" s="125" t="s">
        <v>91</v>
      </c>
      <c r="C320" s="135" t="s">
        <v>3</v>
      </c>
      <c r="D320" s="129">
        <v>0.57999999999999996</v>
      </c>
      <c r="E320" s="49"/>
      <c r="F320" s="154">
        <v>0</v>
      </c>
      <c r="G320" s="50"/>
      <c r="H320" s="51">
        <f>D320*F320</f>
        <v>0</v>
      </c>
    </row>
    <row r="321" spans="1:8" s="39" customFormat="1" ht="12.75">
      <c r="A321" s="41"/>
      <c r="B321" s="125"/>
      <c r="C321" s="135"/>
      <c r="D321" s="129"/>
      <c r="E321" s="49"/>
      <c r="F321" s="156"/>
      <c r="G321" s="50"/>
      <c r="H321" s="55"/>
    </row>
    <row r="322" spans="1:8" s="39" customFormat="1" ht="51">
      <c r="A322" s="41">
        <f>A320+1</f>
        <v>3</v>
      </c>
      <c r="B322" s="125" t="s">
        <v>92</v>
      </c>
      <c r="C322" s="135" t="s">
        <v>3</v>
      </c>
      <c r="D322" s="129">
        <v>0.57999999999999996</v>
      </c>
      <c r="E322" s="49"/>
      <c r="F322" s="154">
        <v>0</v>
      </c>
      <c r="G322" s="50"/>
      <c r="H322" s="51">
        <f>D322*F322</f>
        <v>0</v>
      </c>
    </row>
    <row r="323" spans="1:8" s="39" customFormat="1" ht="12.75">
      <c r="A323" s="41"/>
      <c r="B323" s="125"/>
      <c r="C323" s="135"/>
      <c r="D323" s="129"/>
      <c r="E323" s="49"/>
      <c r="F323" s="155"/>
      <c r="G323" s="50"/>
      <c r="H323" s="50"/>
    </row>
    <row r="324" spans="1:8" s="39" customFormat="1" ht="13.5" customHeight="1">
      <c r="A324" s="41">
        <f>A322+1</f>
        <v>4</v>
      </c>
      <c r="B324" s="125" t="s">
        <v>93</v>
      </c>
      <c r="C324" s="135"/>
      <c r="D324" s="129"/>
      <c r="E324" s="49"/>
      <c r="F324" s="155"/>
      <c r="G324" s="50"/>
      <c r="H324" s="50"/>
    </row>
    <row r="325" spans="1:8" s="39" customFormat="1" ht="13.5" customHeight="1">
      <c r="A325" s="41"/>
      <c r="B325" s="125"/>
      <c r="C325" s="135"/>
      <c r="D325" s="129"/>
      <c r="E325" s="49"/>
      <c r="F325" s="155"/>
      <c r="G325" s="50"/>
      <c r="H325" s="50"/>
    </row>
    <row r="326" spans="1:8" s="39" customFormat="1" ht="12.75">
      <c r="A326" s="73" t="s">
        <v>146</v>
      </c>
      <c r="B326" s="125" t="s">
        <v>94</v>
      </c>
      <c r="C326" s="135" t="s">
        <v>0</v>
      </c>
      <c r="D326" s="129">
        <v>1</v>
      </c>
      <c r="E326" s="49"/>
      <c r="F326" s="154">
        <v>0</v>
      </c>
      <c r="G326" s="50"/>
      <c r="H326" s="51">
        <f>D326*F326</f>
        <v>0</v>
      </c>
    </row>
    <row r="327" spans="1:8" s="39" customFormat="1" ht="12.75">
      <c r="A327" s="73"/>
      <c r="B327" s="125"/>
      <c r="C327" s="135"/>
      <c r="D327" s="129"/>
      <c r="E327" s="49"/>
      <c r="F327" s="156"/>
      <c r="G327" s="50"/>
      <c r="H327" s="55"/>
    </row>
    <row r="328" spans="1:8" s="39" customFormat="1" ht="12.75">
      <c r="A328" s="73" t="s">
        <v>147</v>
      </c>
      <c r="B328" s="125" t="s">
        <v>95</v>
      </c>
      <c r="C328" s="135" t="s">
        <v>0</v>
      </c>
      <c r="D328" s="129">
        <v>1</v>
      </c>
      <c r="E328" s="49"/>
      <c r="F328" s="154">
        <v>0</v>
      </c>
      <c r="G328" s="50"/>
      <c r="H328" s="51">
        <f>D328*F328</f>
        <v>0</v>
      </c>
    </row>
    <row r="329" spans="1:8" s="39" customFormat="1" ht="12.75">
      <c r="A329" s="41"/>
      <c r="B329" s="125"/>
      <c r="C329" s="135"/>
      <c r="D329" s="129"/>
      <c r="E329" s="49"/>
      <c r="F329" s="155"/>
      <c r="G329" s="50"/>
      <c r="H329" s="50"/>
    </row>
    <row r="330" spans="1:8" s="39" customFormat="1" ht="63.75">
      <c r="A330" s="41">
        <f>A324+1</f>
        <v>5</v>
      </c>
      <c r="B330" s="125" t="s">
        <v>96</v>
      </c>
      <c r="C330" s="135" t="s">
        <v>0</v>
      </c>
      <c r="D330" s="129">
        <v>3</v>
      </c>
      <c r="E330" s="49"/>
      <c r="F330" s="154">
        <v>0</v>
      </c>
      <c r="G330" s="50"/>
      <c r="H330" s="51">
        <f>D330*F330</f>
        <v>0</v>
      </c>
    </row>
    <row r="331" spans="1:8" s="39" customFormat="1" ht="12.75">
      <c r="A331" s="73" t="s">
        <v>145</v>
      </c>
      <c r="B331" s="125"/>
      <c r="C331" s="135"/>
      <c r="D331" s="129"/>
      <c r="E331" s="128"/>
      <c r="F331" s="167"/>
      <c r="G331" s="128"/>
      <c r="H331" s="128"/>
    </row>
    <row r="332" spans="1:8" s="39" customFormat="1" ht="25.5">
      <c r="A332" s="41">
        <f>A330+1</f>
        <v>6</v>
      </c>
      <c r="B332" s="125" t="s">
        <v>97</v>
      </c>
      <c r="C332" s="135"/>
      <c r="D332" s="129"/>
      <c r="E332" s="49"/>
      <c r="F332" s="156"/>
      <c r="G332" s="50"/>
      <c r="H332" s="55"/>
    </row>
    <row r="333" spans="1:8" s="39" customFormat="1" ht="12.75">
      <c r="A333" s="73"/>
      <c r="B333" s="125"/>
      <c r="C333" s="135"/>
      <c r="D333" s="129"/>
      <c r="E333" s="49"/>
      <c r="F333" s="156"/>
      <c r="G333" s="50"/>
      <c r="H333" s="55"/>
    </row>
    <row r="334" spans="1:8" s="39" customFormat="1" ht="12.75">
      <c r="A334" s="73" t="s">
        <v>146</v>
      </c>
      <c r="B334" s="125" t="s">
        <v>98</v>
      </c>
      <c r="C334" s="135" t="s">
        <v>0</v>
      </c>
      <c r="D334" s="129">
        <v>1</v>
      </c>
      <c r="E334" s="49"/>
      <c r="F334" s="154">
        <v>0</v>
      </c>
      <c r="G334" s="50"/>
      <c r="H334" s="51">
        <f>D334*F334</f>
        <v>0</v>
      </c>
    </row>
    <row r="335" spans="1:8" s="39" customFormat="1" ht="12.75">
      <c r="A335" s="73"/>
      <c r="B335" s="125"/>
      <c r="C335" s="135"/>
      <c r="D335" s="129"/>
      <c r="E335" s="49"/>
      <c r="F335" s="156"/>
      <c r="G335" s="50"/>
      <c r="H335" s="55"/>
    </row>
    <row r="336" spans="1:8" s="39" customFormat="1" ht="12.75">
      <c r="A336" s="73" t="s">
        <v>147</v>
      </c>
      <c r="B336" s="125" t="s">
        <v>99</v>
      </c>
      <c r="C336" s="135" t="s">
        <v>0</v>
      </c>
      <c r="D336" s="129">
        <v>2</v>
      </c>
      <c r="E336" s="49"/>
      <c r="F336" s="154">
        <v>0</v>
      </c>
      <c r="G336" s="50"/>
      <c r="H336" s="51">
        <f>D336*F336</f>
        <v>0</v>
      </c>
    </row>
    <row r="337" spans="1:8" s="39" customFormat="1" ht="12.75">
      <c r="A337" s="73"/>
      <c r="B337" s="125"/>
      <c r="C337" s="135"/>
      <c r="D337" s="129"/>
      <c r="E337" s="49"/>
      <c r="F337" s="156"/>
      <c r="G337" s="50"/>
      <c r="H337" s="55"/>
    </row>
    <row r="338" spans="1:8" s="39" customFormat="1" ht="12.75">
      <c r="A338" s="73" t="s">
        <v>148</v>
      </c>
      <c r="B338" s="125" t="s">
        <v>100</v>
      </c>
      <c r="C338" s="135" t="s">
        <v>0</v>
      </c>
      <c r="D338" s="129">
        <v>1</v>
      </c>
      <c r="E338" s="49"/>
      <c r="F338" s="154">
        <v>0</v>
      </c>
      <c r="G338" s="50"/>
      <c r="H338" s="51">
        <f>D338*F338</f>
        <v>0</v>
      </c>
    </row>
    <row r="339" spans="1:8" s="39" customFormat="1" ht="12.75">
      <c r="A339" s="73"/>
      <c r="B339" s="125"/>
      <c r="C339" s="135"/>
      <c r="D339" s="129"/>
      <c r="E339" s="49"/>
      <c r="F339" s="156"/>
      <c r="G339" s="50"/>
      <c r="H339" s="55"/>
    </row>
    <row r="340" spans="1:8" s="39" customFormat="1" ht="12.75">
      <c r="A340" s="73" t="s">
        <v>149</v>
      </c>
      <c r="B340" s="125" t="s">
        <v>101</v>
      </c>
      <c r="C340" s="135" t="s">
        <v>0</v>
      </c>
      <c r="D340" s="129">
        <v>1</v>
      </c>
      <c r="E340" s="49"/>
      <c r="F340" s="154">
        <v>0</v>
      </c>
      <c r="G340" s="50"/>
      <c r="H340" s="51">
        <f>D340*F340</f>
        <v>0</v>
      </c>
    </row>
    <row r="341" spans="1:8" s="39" customFormat="1" ht="12.75">
      <c r="A341" s="73"/>
      <c r="B341" s="125"/>
      <c r="C341" s="135"/>
      <c r="D341" s="129"/>
      <c r="E341" s="49"/>
      <c r="F341" s="156"/>
      <c r="G341" s="50"/>
      <c r="H341" s="55"/>
    </row>
    <row r="342" spans="1:8" s="39" customFormat="1" ht="25.5">
      <c r="A342" s="73"/>
      <c r="B342" s="126" t="s">
        <v>102</v>
      </c>
      <c r="C342" s="135"/>
      <c r="D342" s="129"/>
      <c r="E342" s="49"/>
      <c r="F342" s="156"/>
      <c r="G342" s="50"/>
      <c r="H342" s="55"/>
    </row>
    <row r="343" spans="1:8" s="39" customFormat="1" ht="25.5">
      <c r="A343" s="73"/>
      <c r="B343" s="75" t="s">
        <v>167</v>
      </c>
      <c r="C343" s="43"/>
      <c r="D343" s="47"/>
      <c r="E343" s="49"/>
      <c r="F343" s="156"/>
      <c r="G343" s="50"/>
      <c r="H343" s="55"/>
    </row>
    <row r="344" spans="1:8" s="39" customFormat="1" ht="12.75">
      <c r="A344" s="51"/>
      <c r="B344" s="51"/>
      <c r="C344" s="51"/>
      <c r="D344" s="142"/>
      <c r="E344" s="51"/>
      <c r="F344" s="154"/>
      <c r="G344" s="51"/>
      <c r="H344" s="51"/>
    </row>
    <row r="345" spans="1:8" s="39" customFormat="1" ht="12.75">
      <c r="A345" s="41"/>
      <c r="B345" s="48"/>
      <c r="C345" s="43"/>
      <c r="D345" s="47"/>
      <c r="E345" s="49"/>
      <c r="F345" s="155"/>
      <c r="G345" s="50"/>
      <c r="H345" s="50" t="s">
        <v>145</v>
      </c>
    </row>
    <row r="346" spans="1:8" s="39" customFormat="1" ht="13.5" thickBot="1">
      <c r="A346" s="67"/>
      <c r="B346" s="68"/>
      <c r="C346" s="69"/>
      <c r="D346" s="117"/>
      <c r="E346" s="70"/>
      <c r="F346" s="157" t="s">
        <v>68</v>
      </c>
      <c r="G346" s="71"/>
      <c r="H346" s="71">
        <f>SUM(H316:H344)</f>
        <v>0</v>
      </c>
    </row>
    <row r="347" spans="1:8" s="39" customFormat="1" ht="13.5" thickTop="1">
      <c r="A347" s="67"/>
      <c r="B347" s="68"/>
      <c r="C347" s="69"/>
      <c r="D347" s="117"/>
      <c r="E347" s="70"/>
      <c r="F347" s="161"/>
      <c r="G347" s="77"/>
      <c r="H347" s="77"/>
    </row>
    <row r="348" spans="1:8" s="39" customFormat="1" ht="12.75">
      <c r="A348" s="84" t="s">
        <v>196</v>
      </c>
      <c r="B348" s="85" t="s">
        <v>31</v>
      </c>
      <c r="C348" s="81"/>
      <c r="D348" s="118"/>
      <c r="E348" s="82"/>
      <c r="F348" s="166"/>
      <c r="G348" s="87"/>
      <c r="H348" s="87"/>
    </row>
    <row r="349" spans="1:8" s="39" customFormat="1" ht="12.75">
      <c r="A349" s="84"/>
      <c r="B349" s="85"/>
      <c r="C349" s="81"/>
      <c r="D349" s="118"/>
      <c r="E349" s="82"/>
      <c r="F349" s="166"/>
      <c r="G349" s="87"/>
      <c r="H349" s="87"/>
    </row>
    <row r="350" spans="1:8" s="39" customFormat="1" ht="127.5">
      <c r="A350" s="41">
        <v>1</v>
      </c>
      <c r="B350" s="138" t="s">
        <v>188</v>
      </c>
      <c r="C350" s="135" t="s">
        <v>0</v>
      </c>
      <c r="D350" s="118">
        <v>4</v>
      </c>
      <c r="E350" s="49"/>
      <c r="F350" s="154">
        <v>0</v>
      </c>
      <c r="G350" s="50"/>
      <c r="H350" s="51">
        <f>D350*F350</f>
        <v>0</v>
      </c>
    </row>
    <row r="351" spans="1:8" s="39" customFormat="1" ht="12.75">
      <c r="A351" s="41"/>
      <c r="B351" s="125"/>
      <c r="C351" s="128"/>
      <c r="D351" s="129"/>
      <c r="E351" s="49"/>
      <c r="F351" s="156"/>
      <c r="G351" s="50"/>
      <c r="H351" s="55"/>
    </row>
    <row r="352" spans="1:8" s="39" customFormat="1" ht="51">
      <c r="A352" s="41">
        <f>A350+1</f>
        <v>2</v>
      </c>
      <c r="B352" s="125" t="s">
        <v>103</v>
      </c>
      <c r="C352" s="128" t="s">
        <v>0</v>
      </c>
      <c r="D352" s="129">
        <v>1</v>
      </c>
      <c r="E352" s="49"/>
      <c r="F352" s="154">
        <v>0</v>
      </c>
      <c r="G352" s="50"/>
      <c r="H352" s="51">
        <f>D352*F352</f>
        <v>0</v>
      </c>
    </row>
    <row r="353" spans="1:8" s="39" customFormat="1" ht="12.75">
      <c r="A353" s="41"/>
      <c r="B353" s="125"/>
      <c r="C353" s="128"/>
      <c r="D353" s="129"/>
      <c r="E353" s="49"/>
      <c r="F353" s="155"/>
      <c r="G353" s="50"/>
      <c r="H353" s="50"/>
    </row>
    <row r="354" spans="1:8" s="39" customFormat="1" ht="153">
      <c r="A354" s="41">
        <f>A352+1</f>
        <v>3</v>
      </c>
      <c r="B354" s="125" t="s">
        <v>189</v>
      </c>
      <c r="C354" s="128" t="s">
        <v>0</v>
      </c>
      <c r="D354" s="129">
        <v>1</v>
      </c>
      <c r="E354" s="49"/>
      <c r="F354" s="154">
        <v>0</v>
      </c>
      <c r="G354" s="50"/>
      <c r="H354" s="51">
        <f>D354*F354</f>
        <v>0</v>
      </c>
    </row>
    <row r="355" spans="1:8" s="39" customFormat="1" ht="25.5">
      <c r="A355" s="41"/>
      <c r="B355" s="139" t="s">
        <v>104</v>
      </c>
      <c r="C355" s="128"/>
      <c r="D355" s="129"/>
      <c r="E355" s="128"/>
      <c r="F355" s="167"/>
      <c r="G355" s="128"/>
      <c r="H355" s="128"/>
    </row>
    <row r="356" spans="1:8" s="39" customFormat="1" ht="12.75">
      <c r="A356" s="51"/>
      <c r="B356" s="51"/>
      <c r="C356" s="51"/>
      <c r="D356" s="142"/>
      <c r="E356" s="51"/>
      <c r="F356" s="154"/>
      <c r="G356" s="51"/>
      <c r="H356" s="51"/>
    </row>
    <row r="357" spans="1:8" s="39" customFormat="1" ht="12.75">
      <c r="A357" s="41"/>
      <c r="B357" s="48"/>
      <c r="C357" s="43"/>
      <c r="D357" s="47"/>
      <c r="E357" s="49"/>
      <c r="F357" s="155"/>
      <c r="G357" s="50"/>
      <c r="H357" s="50" t="s">
        <v>145</v>
      </c>
    </row>
    <row r="358" spans="1:8" s="39" customFormat="1" ht="13.5" thickBot="1">
      <c r="A358" s="67"/>
      <c r="B358" s="68"/>
      <c r="C358" s="69"/>
      <c r="D358" s="117"/>
      <c r="E358" s="70"/>
      <c r="F358" s="157" t="s">
        <v>68</v>
      </c>
      <c r="G358" s="71"/>
      <c r="H358" s="71">
        <f>SUM(H348:H356)</f>
        <v>0</v>
      </c>
    </row>
    <row r="359" spans="1:8" s="39" customFormat="1" ht="13.5" thickTop="1">
      <c r="A359" s="67"/>
      <c r="B359" s="68"/>
      <c r="C359" s="69"/>
      <c r="D359" s="117"/>
      <c r="E359" s="70"/>
      <c r="F359" s="77"/>
      <c r="G359" s="77"/>
      <c r="H359" s="77"/>
    </row>
    <row r="360" spans="1:8" s="39" customFormat="1" ht="12.75">
      <c r="A360" s="88"/>
      <c r="B360" s="80"/>
      <c r="C360" s="81"/>
      <c r="D360" s="86" t="s">
        <v>145</v>
      </c>
      <c r="E360" s="82"/>
      <c r="F360" s="86"/>
      <c r="G360" s="87"/>
      <c r="H360" s="87" t="s">
        <v>145</v>
      </c>
    </row>
    <row r="361" spans="1:8" ht="12.75">
      <c r="A361" s="72" t="s">
        <v>168</v>
      </c>
      <c r="B361" s="64" t="s">
        <v>169</v>
      </c>
      <c r="C361" s="43"/>
      <c r="D361" s="47"/>
      <c r="E361" s="49"/>
      <c r="F361" s="50"/>
      <c r="G361" s="50"/>
      <c r="H361" s="50" t="s">
        <v>145</v>
      </c>
    </row>
    <row r="362" spans="1:8" ht="12.75">
      <c r="A362" s="72"/>
      <c r="B362" s="75"/>
      <c r="C362" s="43"/>
      <c r="D362" s="47"/>
      <c r="E362" s="49"/>
      <c r="F362" s="50"/>
      <c r="G362" s="50"/>
      <c r="H362" s="50" t="s">
        <v>145</v>
      </c>
    </row>
    <row r="363" spans="1:8" ht="25.5">
      <c r="A363" s="41">
        <v>1</v>
      </c>
      <c r="B363" s="48" t="s">
        <v>170</v>
      </c>
      <c r="C363" s="43" t="s">
        <v>163</v>
      </c>
      <c r="D363" s="146">
        <v>0.1</v>
      </c>
      <c r="E363" s="49"/>
      <c r="F363" s="51">
        <f>H96+H132+H152+H167+H201+H251+H280+H314+H346+H358</f>
        <v>0</v>
      </c>
      <c r="G363" s="50"/>
      <c r="H363" s="51">
        <f>D363*F363</f>
        <v>0</v>
      </c>
    </row>
    <row r="364" spans="1:8" ht="12.75">
      <c r="A364" s="51"/>
      <c r="B364" s="51"/>
      <c r="C364" s="51"/>
      <c r="D364" s="142"/>
      <c r="E364" s="51"/>
      <c r="F364" s="51"/>
      <c r="G364" s="51"/>
      <c r="H364" s="51"/>
    </row>
    <row r="365" spans="1:8" ht="12.75">
      <c r="A365" s="41"/>
      <c r="B365" s="48"/>
      <c r="C365" s="43"/>
      <c r="D365" s="47"/>
      <c r="E365" s="49"/>
      <c r="F365" s="50"/>
      <c r="G365" s="50"/>
      <c r="H365" s="50" t="s">
        <v>145</v>
      </c>
    </row>
    <row r="366" spans="1:8" s="39" customFormat="1" ht="13.5" thickBot="1">
      <c r="A366" s="67"/>
      <c r="B366" s="68"/>
      <c r="C366" s="69"/>
      <c r="D366" s="117"/>
      <c r="E366" s="70"/>
      <c r="F366" s="71" t="s">
        <v>68</v>
      </c>
      <c r="G366" s="71"/>
      <c r="H366" s="71">
        <f>SUM(H363:H365)</f>
        <v>0</v>
      </c>
    </row>
    <row r="367" spans="1:8" s="39" customFormat="1" ht="13.5" thickTop="1">
      <c r="A367" s="67"/>
      <c r="B367" s="68"/>
      <c r="C367" s="69"/>
      <c r="D367" s="117"/>
      <c r="E367" s="70"/>
      <c r="F367" s="77"/>
      <c r="G367" s="77"/>
      <c r="H367" s="77"/>
    </row>
    <row r="368" spans="1:8" ht="12.75">
      <c r="A368" s="46"/>
      <c r="B368" s="48"/>
      <c r="C368" s="43"/>
      <c r="D368" s="47"/>
      <c r="E368" s="46"/>
      <c r="F368" s="50"/>
      <c r="G368" s="50"/>
      <c r="H368" s="50"/>
    </row>
    <row r="369" spans="1:8" ht="12.75">
      <c r="A369" s="46"/>
      <c r="B369" s="66" t="s">
        <v>171</v>
      </c>
      <c r="C369" s="43"/>
      <c r="D369" s="47"/>
      <c r="E369" s="46"/>
      <c r="F369" s="50"/>
      <c r="G369" s="50"/>
      <c r="H369" s="50"/>
    </row>
    <row r="370" spans="1:8" ht="12.75">
      <c r="A370" s="46"/>
      <c r="B370" s="66"/>
      <c r="C370" s="43"/>
      <c r="D370" s="47"/>
      <c r="E370" s="46"/>
      <c r="F370" s="50"/>
      <c r="G370" s="50"/>
      <c r="H370" s="50"/>
    </row>
    <row r="371" spans="1:8" ht="12.75">
      <c r="A371" s="63" t="str">
        <f>A30</f>
        <v>A</v>
      </c>
      <c r="B371" s="66" t="str">
        <f>B30</f>
        <v>FASADA</v>
      </c>
      <c r="C371" s="43"/>
      <c r="D371" s="47"/>
      <c r="E371" s="46"/>
      <c r="F371" s="50"/>
      <c r="G371" s="50"/>
      <c r="H371" s="50"/>
    </row>
    <row r="372" spans="1:8" ht="12.75">
      <c r="A372" s="46"/>
      <c r="B372" s="46"/>
      <c r="C372" s="43"/>
      <c r="D372" s="47"/>
      <c r="E372" s="46"/>
      <c r="F372" s="50"/>
      <c r="G372" s="50"/>
      <c r="H372" s="50"/>
    </row>
    <row r="373" spans="1:8" ht="12.75">
      <c r="A373" s="43" t="str">
        <f>A32</f>
        <v>I.</v>
      </c>
      <c r="B373" s="46" t="str">
        <f>B32</f>
        <v>Pripravljalna in rušitvena dela</v>
      </c>
      <c r="C373" s="43"/>
      <c r="D373" s="47"/>
      <c r="E373" s="46"/>
      <c r="F373" s="50"/>
      <c r="G373" s="50"/>
      <c r="H373" s="51">
        <f>H96</f>
        <v>0</v>
      </c>
    </row>
    <row r="374" spans="1:8" ht="12.75">
      <c r="A374" s="43"/>
      <c r="B374" s="46"/>
      <c r="C374" s="43"/>
      <c r="D374" s="47"/>
      <c r="E374" s="46"/>
      <c r="F374" s="50"/>
      <c r="G374" s="50"/>
      <c r="H374" s="50"/>
    </row>
    <row r="375" spans="1:8" ht="12.75">
      <c r="A375" s="43" t="str">
        <f>A98</f>
        <v>II.</v>
      </c>
      <c r="B375" s="46" t="str">
        <f>B98</f>
        <v>Fasada</v>
      </c>
      <c r="C375" s="43"/>
      <c r="D375" s="47"/>
      <c r="E375" s="46"/>
      <c r="F375" s="50"/>
      <c r="G375" s="50"/>
      <c r="H375" s="51">
        <f>H132</f>
        <v>0</v>
      </c>
    </row>
    <row r="376" spans="1:8" ht="12.75">
      <c r="A376" s="43"/>
      <c r="B376" s="46"/>
      <c r="C376" s="43"/>
      <c r="D376" s="47"/>
      <c r="E376" s="46"/>
      <c r="F376" s="50"/>
      <c r="G376" s="50"/>
      <c r="H376" s="50"/>
    </row>
    <row r="377" spans="1:8" ht="12.75">
      <c r="A377" s="89" t="str">
        <f>A134</f>
        <v>III.</v>
      </c>
      <c r="B377" s="48" t="str">
        <f>B134</f>
        <v>Kleparska dela:</v>
      </c>
      <c r="C377" s="43"/>
      <c r="D377" s="47"/>
      <c r="E377" s="46"/>
      <c r="F377" s="55"/>
      <c r="G377" s="55"/>
      <c r="H377" s="51">
        <f>H152</f>
        <v>0</v>
      </c>
    </row>
    <row r="378" spans="1:8" ht="12.75">
      <c r="A378" s="89"/>
      <c r="B378" s="48"/>
      <c r="C378" s="43"/>
      <c r="D378" s="47"/>
      <c r="E378" s="46"/>
      <c r="F378" s="55"/>
      <c r="G378" s="55"/>
      <c r="H378" s="55"/>
    </row>
    <row r="379" spans="1:8" ht="12.75">
      <c r="A379" s="89" t="str">
        <f>A154</f>
        <v>IV.</v>
      </c>
      <c r="B379" s="48" t="str">
        <f>B154</f>
        <v>Mizarska dela</v>
      </c>
      <c r="C379" s="43"/>
      <c r="D379" s="47"/>
      <c r="E379" s="46"/>
      <c r="F379" s="55"/>
      <c r="G379" s="55"/>
      <c r="H379" s="51">
        <f>H167</f>
        <v>0</v>
      </c>
    </row>
    <row r="380" spans="1:8" ht="12.75">
      <c r="A380" s="89"/>
      <c r="B380" s="48"/>
      <c r="C380" s="43"/>
      <c r="D380" s="47"/>
      <c r="E380" s="46"/>
      <c r="F380" s="55"/>
      <c r="G380" s="55"/>
      <c r="H380" s="55"/>
    </row>
    <row r="381" spans="1:8" ht="12.75">
      <c r="A381" s="89" t="str">
        <f>A170</f>
        <v>V.</v>
      </c>
      <c r="B381" s="48" t="str">
        <f>B170</f>
        <v>Razno</v>
      </c>
      <c r="C381" s="43"/>
      <c r="D381" s="47"/>
      <c r="E381" s="46"/>
      <c r="F381" s="55"/>
      <c r="G381" s="55"/>
      <c r="H381" s="51">
        <f>H201</f>
        <v>0</v>
      </c>
    </row>
    <row r="382" spans="1:8" ht="12.75">
      <c r="A382" s="51"/>
      <c r="B382" s="51"/>
      <c r="C382" s="51"/>
      <c r="D382" s="142"/>
      <c r="E382" s="51"/>
      <c r="F382" s="51"/>
      <c r="G382" s="51"/>
      <c r="H382" s="51"/>
    </row>
    <row r="383" spans="1:8" ht="12.75">
      <c r="A383" s="41"/>
      <c r="B383" s="48"/>
      <c r="C383" s="43"/>
      <c r="D383" s="47"/>
      <c r="E383" s="49"/>
      <c r="F383" s="50"/>
      <c r="G383" s="50"/>
      <c r="H383" s="50" t="s">
        <v>145</v>
      </c>
    </row>
    <row r="384" spans="1:8" s="39" customFormat="1" ht="13.5" thickBot="1">
      <c r="A384" s="67"/>
      <c r="B384" s="68"/>
      <c r="C384" s="69"/>
      <c r="D384" s="117"/>
      <c r="E384" s="70"/>
      <c r="F384" s="71" t="s">
        <v>68</v>
      </c>
      <c r="G384" s="71"/>
      <c r="H384" s="71">
        <f>SUM(H372:H382)</f>
        <v>0</v>
      </c>
    </row>
    <row r="385" spans="1:8" s="39" customFormat="1" ht="13.5" thickTop="1">
      <c r="A385" s="67"/>
      <c r="B385" s="68"/>
      <c r="C385" s="69"/>
      <c r="D385" s="117"/>
      <c r="E385" s="70"/>
      <c r="F385" s="77"/>
      <c r="G385" s="77"/>
      <c r="H385" s="77"/>
    </row>
    <row r="386" spans="1:8" ht="12.75">
      <c r="A386" s="72" t="str">
        <f>A204</f>
        <v>B</v>
      </c>
      <c r="B386" s="75" t="str">
        <f>B204</f>
        <v>STREHA</v>
      </c>
      <c r="C386" s="43"/>
      <c r="D386" s="47"/>
      <c r="E386" s="49"/>
      <c r="F386" s="50"/>
      <c r="G386" s="50"/>
      <c r="H386" s="50"/>
    </row>
    <row r="387" spans="1:8" ht="12.75">
      <c r="A387" s="41"/>
      <c r="B387" s="48"/>
      <c r="C387" s="43"/>
      <c r="D387" s="47"/>
      <c r="E387" s="49"/>
      <c r="F387" s="50"/>
      <c r="G387" s="50"/>
      <c r="H387" s="50"/>
    </row>
    <row r="388" spans="1:8" ht="12.75">
      <c r="A388" s="43" t="str">
        <f>A206</f>
        <v>I.</v>
      </c>
      <c r="B388" s="46" t="str">
        <f>B206</f>
        <v>Pripravljalna dela</v>
      </c>
      <c r="C388" s="43"/>
      <c r="D388" s="47"/>
      <c r="E388" s="49"/>
      <c r="F388" s="50"/>
      <c r="G388" s="50"/>
      <c r="H388" s="124">
        <f>H251</f>
        <v>0</v>
      </c>
    </row>
    <row r="389" spans="1:8" ht="12.75">
      <c r="A389" s="43"/>
      <c r="B389" s="46"/>
      <c r="C389" s="43"/>
      <c r="D389" s="47"/>
      <c r="E389" s="49"/>
      <c r="F389" s="50"/>
      <c r="G389" s="50"/>
      <c r="H389" s="60"/>
    </row>
    <row r="390" spans="1:8" ht="12.75">
      <c r="A390" s="89" t="str">
        <f>A253</f>
        <v>II.</v>
      </c>
      <c r="B390" s="48" t="str">
        <f>B253</f>
        <v>Krovska dela</v>
      </c>
      <c r="C390" s="43"/>
      <c r="D390" s="47"/>
      <c r="E390" s="49"/>
      <c r="F390" s="50"/>
      <c r="G390" s="50"/>
      <c r="H390" s="124">
        <f>H280</f>
        <v>0</v>
      </c>
    </row>
    <row r="391" spans="1:8" ht="12.75">
      <c r="A391" s="89"/>
      <c r="B391" s="48"/>
      <c r="C391" s="43"/>
      <c r="D391" s="47"/>
      <c r="E391" s="49"/>
      <c r="F391" s="50"/>
      <c r="G391" s="50"/>
      <c r="H391" s="60"/>
    </row>
    <row r="392" spans="1:8" ht="12.75">
      <c r="A392" s="89" t="str">
        <f>A282</f>
        <v>III.</v>
      </c>
      <c r="B392" s="48" t="str">
        <f>B282</f>
        <v>Kleparska dela</v>
      </c>
      <c r="C392" s="43"/>
      <c r="D392" s="47"/>
      <c r="E392" s="49"/>
      <c r="F392" s="50"/>
      <c r="G392" s="50"/>
      <c r="H392" s="124">
        <f>H314</f>
        <v>0</v>
      </c>
    </row>
    <row r="393" spans="1:8" ht="12.75">
      <c r="A393" s="89"/>
      <c r="B393" s="48"/>
      <c r="C393" s="43"/>
      <c r="D393" s="47"/>
      <c r="E393" s="49"/>
      <c r="F393" s="50"/>
      <c r="G393" s="50"/>
      <c r="H393" s="60"/>
    </row>
    <row r="394" spans="1:8" ht="12.75">
      <c r="A394" s="89" t="str">
        <f>A316</f>
        <v>IV.</v>
      </c>
      <c r="B394" s="48" t="str">
        <f>B316</f>
        <v>Dimniki</v>
      </c>
      <c r="C394" s="43"/>
      <c r="D394" s="47"/>
      <c r="E394" s="49"/>
      <c r="F394" s="50"/>
      <c r="G394" s="50"/>
      <c r="H394" s="124">
        <f>H346</f>
        <v>0</v>
      </c>
    </row>
    <row r="395" spans="1:8" ht="12.75">
      <c r="A395" s="89"/>
      <c r="B395" s="48"/>
      <c r="C395" s="43"/>
      <c r="D395" s="47"/>
      <c r="E395" s="49"/>
      <c r="F395" s="50"/>
      <c r="G395" s="50"/>
      <c r="H395" s="60"/>
    </row>
    <row r="396" spans="1:8" ht="12.75">
      <c r="A396" s="89" t="str">
        <f>A348</f>
        <v>V.</v>
      </c>
      <c r="B396" s="48" t="str">
        <f>B348</f>
        <v>Razno</v>
      </c>
      <c r="C396" s="43"/>
      <c r="D396" s="47"/>
      <c r="E396" s="49"/>
      <c r="F396" s="50"/>
      <c r="G396" s="50"/>
      <c r="H396" s="124">
        <f>H358</f>
        <v>0</v>
      </c>
    </row>
    <row r="397" spans="1:8" ht="12.75">
      <c r="A397" s="51"/>
      <c r="B397" s="51"/>
      <c r="C397" s="51"/>
      <c r="D397" s="142"/>
      <c r="E397" s="51"/>
      <c r="F397" s="51"/>
      <c r="G397" s="51"/>
      <c r="H397" s="51"/>
    </row>
    <row r="398" spans="1:8" ht="12.75">
      <c r="A398" s="41"/>
      <c r="B398" s="48"/>
      <c r="C398" s="43"/>
      <c r="D398" s="47"/>
      <c r="E398" s="49"/>
      <c r="F398" s="50"/>
      <c r="G398" s="50"/>
      <c r="H398" s="50" t="s">
        <v>145</v>
      </c>
    </row>
    <row r="399" spans="1:8" s="39" customFormat="1" ht="13.5" thickBot="1">
      <c r="A399" s="67"/>
      <c r="B399" s="68"/>
      <c r="C399" s="69"/>
      <c r="D399" s="117"/>
      <c r="E399" s="70"/>
      <c r="F399" s="71" t="s">
        <v>68</v>
      </c>
      <c r="G399" s="71"/>
      <c r="H399" s="71">
        <f>SUM(H387:H397)</f>
        <v>0</v>
      </c>
    </row>
    <row r="400" spans="1:8" ht="13.5" thickTop="1">
      <c r="A400" s="63"/>
      <c r="B400" s="66"/>
      <c r="C400" s="43"/>
      <c r="D400" s="47"/>
      <c r="E400" s="49"/>
      <c r="F400" s="50"/>
      <c r="G400" s="50"/>
      <c r="H400" s="50"/>
    </row>
    <row r="401" spans="1:8" ht="12.75">
      <c r="A401" s="72" t="str">
        <f>A361</f>
        <v>C</v>
      </c>
      <c r="B401" s="75" t="s">
        <v>169</v>
      </c>
      <c r="C401" s="43"/>
      <c r="D401" s="47"/>
      <c r="E401" s="46"/>
      <c r="F401" s="55"/>
      <c r="G401" s="55"/>
      <c r="H401" s="90">
        <f>H366</f>
        <v>0</v>
      </c>
    </row>
    <row r="402" spans="1:8" ht="12.75">
      <c r="A402" s="51"/>
      <c r="B402" s="51"/>
      <c r="C402" s="51"/>
      <c r="D402" s="142"/>
      <c r="E402" s="51"/>
      <c r="F402" s="51"/>
      <c r="G402" s="51"/>
      <c r="H402" s="51"/>
    </row>
    <row r="403" spans="1:8" ht="12.75">
      <c r="A403" s="41"/>
      <c r="B403" s="48"/>
      <c r="C403" s="43"/>
      <c r="D403" s="47"/>
      <c r="E403" s="49"/>
      <c r="F403" s="50"/>
      <c r="G403" s="50"/>
      <c r="H403" s="50" t="s">
        <v>145</v>
      </c>
    </row>
    <row r="404" spans="1:8" s="39" customFormat="1" ht="13.5" thickBot="1">
      <c r="A404" s="67"/>
      <c r="B404" s="68"/>
      <c r="C404" s="69"/>
      <c r="D404" s="117"/>
      <c r="E404" s="70"/>
      <c r="F404" s="71" t="s">
        <v>68</v>
      </c>
      <c r="G404" s="71"/>
      <c r="H404" s="71">
        <f>SUM(H401:H403)</f>
        <v>0</v>
      </c>
    </row>
    <row r="405" spans="1:8" s="39" customFormat="1" ht="13.5" thickTop="1">
      <c r="A405" s="67"/>
      <c r="B405" s="68"/>
      <c r="C405" s="69"/>
      <c r="D405" s="117"/>
      <c r="E405" s="70"/>
      <c r="F405" s="77"/>
      <c r="G405" s="77"/>
      <c r="H405" s="77"/>
    </row>
    <row r="406" spans="1:8" s="40" customFormat="1" ht="16.5" thickBot="1">
      <c r="A406" s="102"/>
      <c r="B406" s="102" t="s">
        <v>172</v>
      </c>
      <c r="C406" s="103"/>
      <c r="D406" s="145"/>
      <c r="E406" s="102"/>
      <c r="F406" s="104"/>
      <c r="G406" s="104"/>
      <c r="H406" s="104">
        <f>SUM(H404,H399,H384)</f>
        <v>0</v>
      </c>
    </row>
    <row r="407" spans="1:8" ht="13.5" thickTop="1">
      <c r="A407" s="46"/>
      <c r="B407" s="46"/>
      <c r="C407" s="43"/>
      <c r="D407" s="47"/>
      <c r="E407" s="46"/>
      <c r="F407" s="50"/>
      <c r="G407" s="50"/>
      <c r="H407" s="50"/>
    </row>
    <row r="408" spans="1:8" ht="12.75">
      <c r="A408" s="91" t="s">
        <v>157</v>
      </c>
      <c r="B408" s="46"/>
      <c r="C408" s="43"/>
      <c r="D408" s="47"/>
      <c r="E408" s="46"/>
      <c r="F408" s="50"/>
      <c r="G408" s="50"/>
      <c r="H408" s="50"/>
    </row>
    <row r="409" spans="1:8" ht="12.75">
      <c r="A409" s="92" t="s">
        <v>173</v>
      </c>
      <c r="B409" s="46"/>
      <c r="C409" s="43"/>
      <c r="D409" s="47"/>
      <c r="E409" s="46"/>
      <c r="F409" s="50"/>
      <c r="G409" s="50"/>
      <c r="H409" s="50"/>
    </row>
    <row r="410" spans="1:8" ht="12.75">
      <c r="A410" s="46"/>
      <c r="B410" s="46"/>
      <c r="C410" s="43"/>
      <c r="D410" s="47"/>
      <c r="E410" s="46"/>
      <c r="F410" s="50"/>
      <c r="G410" s="50"/>
      <c r="H410" s="50"/>
    </row>
  </sheetData>
  <sheetProtection password="DC6B" sheet="1" objects="1" scenarios="1" selectLockedCells="1"/>
  <mergeCells count="1">
    <mergeCell ref="A2:F2"/>
  </mergeCells>
  <pageMargins left="0.55118110236220474" right="0.51181102362204722" top="0.35433070866141736" bottom="0.39370078740157483" header="0.11811023622047245" footer="0"/>
  <pageSetup paperSize="9" fitToHeight="0" orientation="portrait" r:id="rId1"/>
  <headerFooter alignWithMargins="0">
    <oddFooter>Stran &amp;P od &amp;N</oddFooter>
  </headerFooter>
  <rowBreaks count="1" manualBreakCount="1">
    <brk id="138"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Popis del Z</vt:lpstr>
      <vt:lpstr>'Popis del Z'!Področje_tiskanja</vt:lpstr>
      <vt:lpstr>'Popis del Z'!Tiskanje_naslovov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dc:creator>
  <cp:lastModifiedBy>Ana Gazvoda</cp:lastModifiedBy>
  <cp:lastPrinted>2019-03-27T07:38:40Z</cp:lastPrinted>
  <dcterms:created xsi:type="dcterms:W3CDTF">2018-01-30T12:56:19Z</dcterms:created>
  <dcterms:modified xsi:type="dcterms:W3CDTF">2019-03-28T12:43:22Z</dcterms:modified>
</cp:coreProperties>
</file>