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\\ljubljana.si\mu\home\homesjn\gazvoda\Dokumenti\COVID22\LMM\NAZORJEVA\POPISI DEL\"/>
    </mc:Choice>
  </mc:AlternateContent>
  <bookViews>
    <workbookView xWindow="-120" yWindow="-120" windowWidth="29040" windowHeight="15840"/>
  </bookViews>
  <sheets>
    <sheet name="Popis del Z" sheetId="14" r:id="rId1"/>
  </sheets>
  <definedNames>
    <definedName name="_xlnm.Print_Area" localSheetId="0">'Popis del Z'!$A$1:$H$282</definedName>
    <definedName name="_xlnm.Print_Titles" localSheetId="0">'Popis del Z'!$1:$2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1" i="14" l="1"/>
  <c r="A271" i="14"/>
  <c r="B265" i="14"/>
  <c r="A265" i="14"/>
  <c r="B263" i="14"/>
  <c r="A263" i="14"/>
  <c r="H261" i="14"/>
  <c r="B261" i="14"/>
  <c r="A261" i="14"/>
  <c r="B259" i="14"/>
  <c r="A259" i="14"/>
  <c r="B257" i="14"/>
  <c r="A257" i="14"/>
  <c r="B255" i="14"/>
  <c r="A255" i="14"/>
  <c r="B253" i="14"/>
  <c r="H240" i="14"/>
  <c r="H265" i="14" s="1"/>
  <c r="H237" i="14"/>
  <c r="A236" i="14"/>
  <c r="H234" i="14"/>
  <c r="H228" i="14"/>
  <c r="H221" i="14"/>
  <c r="H218" i="14"/>
  <c r="H210" i="14"/>
  <c r="A210" i="14"/>
  <c r="H207" i="14"/>
  <c r="H213" i="14" s="1"/>
  <c r="H259" i="14" s="1"/>
  <c r="H196" i="14"/>
  <c r="H194" i="14"/>
  <c r="H199" i="14" s="1"/>
  <c r="H257" i="14" s="1"/>
  <c r="H189" i="14"/>
  <c r="H180" i="14"/>
  <c r="H177" i="14"/>
  <c r="H175" i="14"/>
  <c r="H173" i="14"/>
  <c r="H171" i="14"/>
  <c r="H169" i="14"/>
  <c r="H166" i="14"/>
  <c r="H164" i="14"/>
  <c r="H162" i="14"/>
  <c r="H160" i="14"/>
  <c r="D151" i="14"/>
  <c r="H151" i="14" s="1"/>
  <c r="D149" i="14"/>
  <c r="H149" i="14" s="1"/>
  <c r="D147" i="14"/>
  <c r="H147" i="14" s="1"/>
  <c r="H141" i="14"/>
  <c r="H137" i="14"/>
  <c r="H135" i="14"/>
  <c r="H131" i="14"/>
  <c r="H128" i="14"/>
  <c r="H126" i="14"/>
  <c r="H124" i="14"/>
  <c r="H122" i="14"/>
  <c r="H120" i="14"/>
  <c r="H116" i="14"/>
  <c r="H114" i="14"/>
  <c r="H112" i="14"/>
  <c r="H110" i="14"/>
  <c r="H108" i="14"/>
  <c r="H104" i="14"/>
  <c r="H102" i="14"/>
  <c r="H100" i="14"/>
  <c r="H98" i="14"/>
  <c r="H96" i="14"/>
  <c r="H92" i="14"/>
  <c r="H90" i="14"/>
  <c r="H86" i="14"/>
  <c r="H84" i="14"/>
  <c r="H82" i="14"/>
  <c r="H80" i="14"/>
  <c r="H78" i="14"/>
  <c r="H76" i="14"/>
  <c r="H74" i="14"/>
  <c r="H72" i="14"/>
  <c r="H68" i="14"/>
  <c r="H66" i="14"/>
  <c r="H65" i="14"/>
  <c r="H64" i="14"/>
  <c r="H62" i="14"/>
  <c r="H60" i="14"/>
  <c r="H58" i="14"/>
  <c r="H56" i="14"/>
  <c r="A54" i="14"/>
  <c r="A66" i="14" s="1"/>
  <c r="A68" i="14" s="1"/>
  <c r="A70" i="14" s="1"/>
  <c r="A82" i="14" s="1"/>
  <c r="A84" i="14" s="1"/>
  <c r="A86" i="14" s="1"/>
  <c r="A88" i="14" s="1"/>
  <c r="A94" i="14" s="1"/>
  <c r="A106" i="14" s="1"/>
  <c r="A118" i="14" s="1"/>
  <c r="A130" i="14" s="1"/>
  <c r="A133" i="14" s="1"/>
  <c r="A139" i="14" s="1"/>
  <c r="A145" i="14" s="1"/>
  <c r="A153" i="14" s="1"/>
  <c r="A173" i="14" s="1"/>
  <c r="A175" i="14" s="1"/>
  <c r="A177" i="14" s="1"/>
  <c r="A180" i="14" s="1"/>
  <c r="H51" i="14"/>
  <c r="H183" i="14" l="1"/>
  <c r="H255" i="14" l="1"/>
  <c r="H268" i="14" s="1"/>
  <c r="F244" i="14"/>
  <c r="H244" i="14" s="1"/>
  <c r="H247" i="14" s="1"/>
  <c r="H271" i="14" s="1"/>
  <c r="H274" i="14" s="1"/>
  <c r="H277" i="14" l="1"/>
</calcChain>
</file>

<file path=xl/sharedStrings.xml><?xml version="1.0" encoding="utf-8"?>
<sst xmlns="http://schemas.openxmlformats.org/spreadsheetml/2006/main" count="231" uniqueCount="149">
  <si>
    <t xml:space="preserve"> </t>
  </si>
  <si>
    <t>€</t>
  </si>
  <si>
    <t>kamnitih fasadnih prvin ni dovoljeno barvati, temveč le strokovno očistiti in restavrat. obnoviti poškodbe</t>
  </si>
  <si>
    <t>-</t>
  </si>
  <si>
    <t>na fasadi ni dovočjeno nameščati elementov klimatskih naprav</t>
  </si>
  <si>
    <t xml:space="preserve">ZVKDS, OE Ljubljana. </t>
  </si>
  <si>
    <t>obnove pripravljenih vzorcev ometa na fasadi ter opleska za fasado, ki jih bo potrdil konseravtor</t>
  </si>
  <si>
    <t>podrobni kulturnovarstveni pogoji za finalno obdelavo bodo podani na podlagi rezultatov raziskav in v času</t>
  </si>
  <si>
    <t>novi omet mora biti poravnan z linijo obstoječega zdravega ometa.</t>
  </si>
  <si>
    <t xml:space="preserve">bodo izvedena v enaki tehnologiji kot originalni del. </t>
  </si>
  <si>
    <t>za popravilo ometa je potrebno pridobiti barvno in mineraloško ustrezen pesek. Vsa obnovitvena dela naj</t>
  </si>
  <si>
    <t xml:space="preserve">ometa, ter doseči finalno obdelavo, enako prvotni. </t>
  </si>
  <si>
    <t>pri rekonstrukciji ometov je potrebno uporabiti mivko oziroma prodec (agregat) enak strukturi prvotnega</t>
  </si>
  <si>
    <t xml:space="preserve">za potrebe monitoringa fasade tako ZVKDS, OE Ljubljana kot upravnika oz. lastnikov. </t>
  </si>
  <si>
    <t xml:space="preserve">luščijo in podvotljena mesta je dopustno odstraniti, omete, ki so trdni,  je potrebno ohraniti. </t>
  </si>
  <si>
    <t>pred začetkom del na fasadi je potrebno temeljito preveriti stanje ometov s pretrkavanjem, omete, ki se</t>
  </si>
  <si>
    <t>KV pogoji k sanaciji ometov:</t>
  </si>
  <si>
    <t>Cena/enoto</t>
  </si>
  <si>
    <t>Enota</t>
  </si>
  <si>
    <t>I.</t>
  </si>
  <si>
    <t>II.</t>
  </si>
  <si>
    <t>III.</t>
  </si>
  <si>
    <t>IV.</t>
  </si>
  <si>
    <t>VI.</t>
  </si>
  <si>
    <t>kom</t>
  </si>
  <si>
    <t>m1</t>
  </si>
  <si>
    <t>m2</t>
  </si>
  <si>
    <t>komp</t>
  </si>
  <si>
    <t>Količina</t>
  </si>
  <si>
    <t xml:space="preserve">po obnovitvi fasade je potrebno pridobiti soglasje zavoda k morebitnim nameščanjem oglasnih prvin ali svetil </t>
  </si>
  <si>
    <t>A</t>
  </si>
  <si>
    <t>Zidarska dela:</t>
  </si>
  <si>
    <t>Pripravljalna dela zajemajo sledeče postavke:</t>
  </si>
  <si>
    <t>- gradbiščna ograja, kot fizična zaščita gradbišča</t>
  </si>
  <si>
    <t>kpl</t>
  </si>
  <si>
    <t>Zaščita oken in vrat z PVC folijo za čas izvedbe vseh obnovitvenih del</t>
  </si>
  <si>
    <t xml:space="preserve">kom </t>
  </si>
  <si>
    <t>Obnova oz. popravilo raznih okrasnih fasadnih elementov s predhodnim pranjem pod blagim pritiskom, odstranitev nečistoč s štukature z nedestruktivno, izbrano metodo po preizkusu, odstranitvijo morebitnih neustreznih cementnih plomb in nestabilnih profiliranih robov samo na poškodovanih mestih do trdne podlage ročno, z dleti</t>
  </si>
  <si>
    <t>ali skalpeli oz. nizkotlačnim peskanjem, utrjevanje robov profilacije, stikov in razpok, kitanje in domodelacijo poškodb je potrebno izvajati v skladu z ohranjenim originalom, z originalu prilagojeno paropropustno malto,</t>
  </si>
  <si>
    <t>izdelavo replik odlitkov, montaža, kitanje stikov in izenačevanje površin, rekonstrukcija vseh manjkajočih profiliranih robov, vgradnja inox sider, vlečenje profilov, v grobem podložnem in finim izvlečnim slojem, izenačevanje površin</t>
  </si>
  <si>
    <t>Pri popravilu uporabiti material kvalitetnega proizvajalca z atesti za ta dela, vse po navodilih ZVKDS OE Ljubljana:</t>
  </si>
  <si>
    <t>Doplačilo za izdelavo lesenih modelov (šablon) za profile vseh vencev za grobi in fini omet. Šablone mora potrditi pristojni konzervator.</t>
  </si>
  <si>
    <t>Ključavničarska dela:</t>
  </si>
  <si>
    <t>V.</t>
  </si>
  <si>
    <t>Slikopleskarska dela:</t>
  </si>
  <si>
    <t>Impregnacija fasade s paropropustni premazom 1x (v skladu z uporabljenim sistemom obnove oz.navodili tehnologa).</t>
  </si>
  <si>
    <t>B</t>
  </si>
  <si>
    <t>OPOMBA:</t>
  </si>
  <si>
    <t>RAZNA NEPREDVIDENA DELA</t>
  </si>
  <si>
    <t>REKAPITULACIJA:</t>
  </si>
  <si>
    <t>Opomba:</t>
  </si>
  <si>
    <t>Cena skupaj</t>
  </si>
  <si>
    <t>Restavratorska dela:</t>
  </si>
  <si>
    <t>Za police se uporabi cinkotit pločevina, za ostalo pa prašno barvana pločevina.</t>
  </si>
  <si>
    <t>mesta ohranjenih ometov je potrebno označiti na kartografski podlogi (lahko tudi na fotografiji)</t>
  </si>
  <si>
    <t>vsi instalacijski vodi na fasadi morajo biti izvedeni podometno</t>
  </si>
  <si>
    <t>skladno z razpisno dokumentacijo za predmetno javno naročilo, kar velja tudi za odgovornega vodjo del.</t>
  </si>
  <si>
    <t>Izvajalec mora pri obnovi fasade upoštevati navodila in smernice ZVKDS OE Ljubljana, ki so navedene</t>
  </si>
  <si>
    <t>kos</t>
  </si>
  <si>
    <r>
      <t xml:space="preserve">Gradbeno in restavratorsko poročilo o obnovi po končanih delih, izdelava izvedbenega načrta ohranjenih oz. obnovljenih ometov. </t>
    </r>
    <r>
      <rPr>
        <b/>
        <sz val="10"/>
        <rFont val="Arial"/>
        <family val="2"/>
        <charset val="238"/>
      </rPr>
      <t>Poročilo mora biti izdelano do primopredaje objekta!</t>
    </r>
  </si>
  <si>
    <r>
      <t xml:space="preserve">Izdelava načrta vzdrževanja fasade hiše (fasade, stavbnega pohištva). </t>
    </r>
    <r>
      <rPr>
        <b/>
        <sz val="10"/>
        <rFont val="Arial"/>
        <family val="2"/>
        <charset val="238"/>
      </rPr>
      <t>Načrt mora biti izdelan do primopredaje objekta!</t>
    </r>
  </si>
  <si>
    <t>DDV se bo obračunal v skladu z zakonom o DDV-ju!</t>
  </si>
  <si>
    <t xml:space="preserve">Izdelava grobega ometa fasade iz visoko paro-propustnih ometov (apnene - industrijske ali klasične silikatne), grobe z granulacijo agregata 0,3-2 cm. </t>
  </si>
  <si>
    <t>vsa dela na objektu morajo izvajati izvajalci, ki imajo reference, potrjene s strani pristojne OE ZVKDS,</t>
  </si>
  <si>
    <t>Demontaža konzole za zastavo ,  hišne številke , napisnih tabel in po končanih delih ponovna montaža brez obnove</t>
  </si>
  <si>
    <t>Mizarska dela :</t>
  </si>
  <si>
    <t>Izdelava finega ometa iz apnene - industrijske ali klasične, npr. Rofix,  z agregatom granulacije 0,8 do 1,00  mm oz. po navodilih ZVKDS OE Ljubljana. Fini ometi morajo biti površinsko zaglajeni.</t>
  </si>
  <si>
    <t>polkrožni kapni venec na stranskih fasadah  in dvoriščni strani  r.š. 110 cm</t>
  </si>
  <si>
    <t>Začasna demontaža žlebov in odtočnih cevi, ter ponovna montaža  obstoječih cevi po izdelavi  fasade.</t>
  </si>
  <si>
    <t>V ceni je upoštevano eventuelna menjava objemk ali kljuk ter začasna namestitev PVC cevi v času obnove</t>
  </si>
  <si>
    <t>Kleparska  in krovska dela:</t>
  </si>
  <si>
    <t>Demontaža starih kovinskih drogov za električno napeljavo, odvoz na  odpad</t>
  </si>
  <si>
    <t>ni predmet obnove</t>
  </si>
  <si>
    <t>Slikanje fasade s paropropustno barvo  2x v enem ali dveh barvnih tonih  bo  določen na podlagi sondaž raziskav (določi ZVKDS OE Ljubljana).</t>
  </si>
  <si>
    <t>SKUPAJ</t>
  </si>
  <si>
    <t xml:space="preserve">SKUPAJ  A + B  BREZ DDV </t>
  </si>
  <si>
    <t xml:space="preserve"> Dodatek  za 100% tesnjen lovilni oder po celotni dolžini Nazorjeve ulice ( delujoči lokali)</t>
  </si>
  <si>
    <t>dvorišče D1</t>
  </si>
  <si>
    <t>Zaščita pločevinastih  nadstrešnic s filcem, polnimi deskami in pvc folijjo</t>
  </si>
  <si>
    <t>- kapni venec pod napuščem,poškodovan, ravnih linij do 10 robov, r.š. Do 120 cm</t>
  </si>
  <si>
    <t>omet se po potrebi barvno uskladi z obstoječo fasado</t>
  </si>
  <si>
    <t>Stranska fasada: namestitev  toplotne izolacije v debelini 10 cm, lepilo, mrežica, lepilo</t>
  </si>
  <si>
    <t>Od bruto površine se odštejejo površine oken nad 3m2</t>
  </si>
  <si>
    <t>Izdelava praskanega teranova ometa v barvi, ki jo določi ZVKDS, ki vsebuje pripravo podloge z nanosom  lepila  in vtisnjeno Pe mrežico, nato nanos lepila z zobato gladilko v povečani debelini, nanos in praskanje žlahtenega ometa</t>
  </si>
  <si>
    <t>zaključni  teranova obrizg z izdelavo vmesnih  gladkih pasov v širini cca 15 cm po navodilih ZVKDS</t>
  </si>
  <si>
    <t>Čiščenje se izvede s peskanjem z nedestruktivno metodo po predhodno potrjenem vzorcu s strani ZVKDS.</t>
  </si>
  <si>
    <t>Čiščenje  kamnitih  oblog pritličja, vključno z venecem med PT in nadstropjem.</t>
  </si>
  <si>
    <t>Manjša resravratorska  popravila kamnitih oblog  ( luknje od vijakov, poškodbe)</t>
  </si>
  <si>
    <t>Demontaža starih, dobava in  ontaža novih okenskih polic iz cinkotit pločevine</t>
  </si>
  <si>
    <t>STAVBNO POHIŠTVO, OKNA, VRATA IN IZLOŽBE NISO PREDMET PONUDBE</t>
  </si>
  <si>
    <t xml:space="preserve">Demontaža tende in raznih svetlobnih napisov demontaža klima enot, ponovna montaža samo v soglasju z ZVKDS </t>
  </si>
  <si>
    <t>Izdelava  in montaža okenskih okvrjev enostavne oblike, montažno, do  končne slikopleskarske  obdelave</t>
  </si>
  <si>
    <t>ur</t>
  </si>
  <si>
    <t>(upoštevan f=1,2glede na razgibanost fasade na netto površino)</t>
  </si>
  <si>
    <t>(upoštevana je povečana kvadratura s  F=1,2 glede na razgibanost fasade na netto površino a x b z odbitki odprtin nad 3 m2 )</t>
  </si>
  <si>
    <t>povdarjene ravne okenske erte na dvorišni strani</t>
  </si>
  <si>
    <t>Obnova obstoječe konzole za zastavo, kompletno z barvanjem z lakom po navodilih ZVKDS OE Ljubljana.</t>
  </si>
  <si>
    <t>Nazorjeva ulica 4 - fasada</t>
  </si>
  <si>
    <t>Vsebine opisa posameznih postavk,  količin in enot ponudbenega predračuna  ni dovoljeno spreminjati. Velja za vsa poglavja predračuna.</t>
  </si>
  <si>
    <t>in se smatrajo kot sestavni del tega popisa del! Pred izdelavo ponudbe je obvezen ogled objekta!!!</t>
  </si>
  <si>
    <t>Verzija:  2105/2021-V1
z dne 03.06.2021</t>
  </si>
  <si>
    <t>v kulturnovarstvenih pogojih (KV) številka 35102-0574/2017-9, z dne 16.02.2021, KV soglasju</t>
  </si>
  <si>
    <t>-  plačilo upravne takse, komunalne takse za začasno prometno ureditev na javni promrtni površini in komunalne takse za posebno rabo javne površine (za souporabo mestnega zemljišča za čas del),</t>
  </si>
  <si>
    <t>- signalizacija in osvetlitev gradbišča za čas del z izdelavo vseh potrebnih načrtov - elaboratov začasne prometne ureditve, nadzorom nad ureditvijo in zavarovanjem gradbišča ter tehničnimi pogoji in predlogi za pridobitev dovoljenja za zavarovanje in ureditev gradbišča s strani Javne razsvetljave oz. KPL</t>
  </si>
  <si>
    <t>- kvalitetni dostop na gradbiščni oder</t>
  </si>
  <si>
    <t>- transportni jašek za montažo konzolnega oz. ročnega dvigala</t>
  </si>
  <si>
    <t>- izvedba zaščitnih podhodov za varen dostop v objekt 5x</t>
  </si>
  <si>
    <t>- zaščita pločnika oz. ceste pred pričetkom del</t>
  </si>
  <si>
    <t>- izdelava varnostnega načrta in strošek varnostnega inžinirja za zagotavljanje varnosti in zdravja pri delu na gradbišču za ves čas del</t>
  </si>
  <si>
    <t>- vsi eventuelni manipulativni stroški</t>
  </si>
  <si>
    <t>a.</t>
  </si>
  <si>
    <t>b.</t>
  </si>
  <si>
    <t>c.</t>
  </si>
  <si>
    <t>d.</t>
  </si>
  <si>
    <t>- ulica</t>
  </si>
  <si>
    <t>- dvorišče C1</t>
  </si>
  <si>
    <t>- dvorišče C3, C4, D2</t>
  </si>
  <si>
    <t>- dvorišče</t>
  </si>
  <si>
    <t>- dvorišče (fasada D1 + D2 )</t>
  </si>
  <si>
    <t>- svetlobni jašek</t>
  </si>
  <si>
    <t>- velikosti 7,00 m1</t>
  </si>
  <si>
    <t>- velikosti 6,20 m1</t>
  </si>
  <si>
    <t>- stranska fasada ( na konzole  dvignjen oder nad streho izložbe)</t>
  </si>
  <si>
    <t>- dvorišče ( delno dvignjen oder nad garažo)</t>
  </si>
  <si>
    <t>- dvorišče (fasada D1 )</t>
  </si>
  <si>
    <t>- svetlobni jašek ( +dodatek za prenos preko strehe)</t>
  </si>
  <si>
    <t>- stranska fasada (okna v špici)</t>
  </si>
  <si>
    <t>- svetloni jašek</t>
  </si>
  <si>
    <t>- ulica, predvideno 50%</t>
  </si>
  <si>
    <t>- stranska fasada, predvideno 100%</t>
  </si>
  <si>
    <t>- dvorišče, predvideno 100%</t>
  </si>
  <si>
    <t>- dvorišče (fasada D1 ) predvideno 100%</t>
  </si>
  <si>
    <t>- svetlobni jašek , predvideno 100%</t>
  </si>
  <si>
    <t>- stranska fasada</t>
  </si>
  <si>
    <t>- ulica, predvideno 30%</t>
  </si>
  <si>
    <t>- svetl. Jašek , predvideno 100%</t>
  </si>
  <si>
    <t>SKUPAJ:</t>
  </si>
  <si>
    <t>10% od vrednosti vseh del za razna nepredvidena dela, ki niso zajeta v tem popisu del</t>
  </si>
  <si>
    <t>Spiranje fasade z vodo pod blagim pritiskom - pranje odbite fasade tako, da se odstrani vsa umazanija, odstopajoči delci in prah, po potrebi tudi ročno ščetkanje odbite površine in sicer:.</t>
  </si>
  <si>
    <t>Odbijanje   fasadnega ometa do zdrave podlage, odnos odpada na interni depo in sicer:</t>
  </si>
  <si>
    <t>Izdelava utorov in dobava ter vzidava gibljivih PVC cevi in doz za podometne instalacije, utor do 8/5 cm. V ceni zajeta tudi namestitev PVC mrežice kot bandažiranje (zajeto 2x hor. in 1 x vert.). Vlek in montaža kablov ni predmet tega popisa del in jih naročijo posebej lastniki objekta oz. Upravnik objekta in sicer:</t>
  </si>
  <si>
    <t>FASADA</t>
  </si>
  <si>
    <t>Montaža, amortizacija za čas gradnje in demontaža kvalitetnega fasadnega odra kompletno z potrebno zaščitno juto, skicami, izdelavo projektov in statičnim izračunom, z kvalitetnim sidranjem v objekt.</t>
  </si>
  <si>
    <t>T.I. se ne sofinancira s strani MOL - vednost T.I. zaradi odbitka znaša:</t>
  </si>
  <si>
    <t>obnova podokenskih konzol - polic , priprava podlage za nove police, obdelava  s sanacijsko malto</t>
  </si>
  <si>
    <t>Izsekovanje in vzidava okenskih in venčnih polic in nadstrešnic, izdelava utora dim. cca 1,5/1,5 cm. 
Namesto vzidave se lahko izvede zarezovanje ometa pod blagim kotom v globino ca 2 cm ter tesnenje po vstavljeni okenski polici  z trajno elastičnim kitom (nap. SIKAFLEX-11 FC+ betonsko siv).</t>
  </si>
  <si>
    <t>- material, ocenjeno 50 %</t>
  </si>
  <si>
    <t>- VK restavrator, ocenjeno št. ur</t>
  </si>
  <si>
    <t>številka 35102-0574/2017-11 z dne 07.06.2021, Lokacijski infor. št. 3514-792/2021-2-KF z dne 08.06.2021.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</si>
</sst>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_-* #,##0.00\ _S_I_T_-;\-* #,##0.00\ _S_I_T_-;_-* &quot;-&quot;??\ _S_I_T_-;_-@_-"/>
    <numFmt numFmtId="166" formatCode="_-* #,##0.00\ [$€-1]_-;\-* #,##0.00\ [$€-1]_-;_-* &quot;-&quot;??\ [$€-1]_-"/>
  </numFmts>
  <fonts count="38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u/>
      <sz val="7.5"/>
      <color indexed="36"/>
      <name val="Times New Roman"/>
      <family val="1"/>
      <charset val="238"/>
    </font>
    <font>
      <sz val="10"/>
      <name val="Arial"/>
      <family val="2"/>
      <charset val="238"/>
    </font>
    <font>
      <sz val="10"/>
      <name val="SL Dutch"/>
      <charset val="238"/>
    </font>
    <font>
      <i/>
      <sz val="7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u/>
      <sz val="10"/>
      <name val="Arial"/>
      <family val="2"/>
      <charset val="238"/>
    </font>
    <font>
      <b/>
      <sz val="12"/>
      <name val="Arial"/>
      <family val="2"/>
      <charset val="238"/>
    </font>
    <font>
      <u/>
      <sz val="10"/>
      <name val="Arial CE"/>
      <charset val="238"/>
    </font>
    <font>
      <u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i/>
      <sz val="6"/>
      <name val="Arial"/>
      <family val="2"/>
      <charset val="238"/>
    </font>
    <font>
      <b/>
      <i/>
      <u/>
      <sz val="8"/>
      <name val="Arial"/>
      <family val="2"/>
      <charset val="238"/>
    </font>
    <font>
      <b/>
      <i/>
      <u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0">
    <xf numFmtId="0" fontId="0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9" borderId="0" applyNumberFormat="0" applyBorder="0" applyAlignment="0" applyProtection="0"/>
    <xf numFmtId="0" fontId="16" fillId="2" borderId="0" applyNumberFormat="0" applyBorder="0" applyAlignment="0" applyProtection="0"/>
    <xf numFmtId="0" fontId="15" fillId="10" borderId="1" applyNumberFormat="0" applyAlignment="0" applyProtection="0"/>
    <xf numFmtId="0" fontId="14" fillId="11" borderId="2" applyNumberFormat="0" applyAlignment="0" applyProtection="0"/>
    <xf numFmtId="4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7" fillId="3" borderId="1" applyNumberFormat="0" applyAlignment="0" applyProtection="0"/>
    <xf numFmtId="0" fontId="13" fillId="0" borderId="6" applyNumberFormat="0" applyFill="0" applyAlignment="0" applyProtection="0"/>
    <xf numFmtId="0" fontId="2" fillId="0" borderId="0"/>
    <xf numFmtId="0" fontId="1" fillId="0" borderId="0"/>
    <xf numFmtId="0" fontId="5" fillId="0" borderId="0"/>
    <xf numFmtId="0" fontId="11" fillId="12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13" borderId="7" applyNumberFormat="0" applyFont="0" applyAlignment="0" applyProtection="0"/>
    <xf numFmtId="0" fontId="22" fillId="0" borderId="0"/>
    <xf numFmtId="0" fontId="22" fillId="0" borderId="0"/>
    <xf numFmtId="0" fontId="18" fillId="0" borderId="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4" fontId="4" fillId="0" borderId="0" xfId="21" applyNumberFormat="1" applyFont="1"/>
    <xf numFmtId="0" fontId="3" fillId="14" borderId="10" xfId="21" applyFont="1" applyFill="1" applyBorder="1" applyAlignment="1">
      <alignment horizontal="center"/>
    </xf>
    <xf numFmtId="0" fontId="3" fillId="14" borderId="11" xfId="21" applyFont="1" applyFill="1" applyBorder="1" applyAlignment="1">
      <alignment horizontal="left"/>
    </xf>
    <xf numFmtId="0" fontId="2" fillId="0" borderId="0" xfId="20" applyFont="1" applyFill="1" applyBorder="1" applyAlignment="1">
      <alignment horizontal="center"/>
    </xf>
    <xf numFmtId="0" fontId="2" fillId="0" borderId="0" xfId="20" applyFont="1" applyFill="1" applyBorder="1"/>
    <xf numFmtId="0" fontId="3" fillId="0" borderId="0" xfId="21" applyFont="1" applyAlignment="1">
      <alignment horizontal="center"/>
    </xf>
    <xf numFmtId="0" fontId="3" fillId="0" borderId="0" xfId="21" applyFont="1" applyAlignment="1">
      <alignment horizontal="left"/>
    </xf>
    <xf numFmtId="0" fontId="3" fillId="0" borderId="9" xfId="21" applyFont="1" applyBorder="1" applyAlignment="1">
      <alignment horizontal="left"/>
    </xf>
    <xf numFmtId="0" fontId="3" fillId="0" borderId="9" xfId="21" applyFont="1" applyBorder="1" applyAlignment="1">
      <alignment horizontal="right"/>
    </xf>
    <xf numFmtId="4" fontId="3" fillId="0" borderId="9" xfId="21" applyNumberFormat="1" applyFont="1" applyBorder="1" applyAlignment="1">
      <alignment horizontal="right"/>
    </xf>
    <xf numFmtId="0" fontId="3" fillId="0" borderId="0" xfId="0" applyFont="1"/>
    <xf numFmtId="0" fontId="3" fillId="0" borderId="0" xfId="20" applyFont="1" applyFill="1" applyBorder="1"/>
    <xf numFmtId="4" fontId="3" fillId="0" borderId="13" xfId="10" applyNumberFormat="1" applyFont="1" applyFill="1" applyBorder="1" applyAlignment="1">
      <alignment horizontal="right" wrapText="1"/>
    </xf>
    <xf numFmtId="165" fontId="3" fillId="0" borderId="12" xfId="10" applyNumberFormat="1" applyFont="1" applyFill="1" applyBorder="1" applyAlignment="1">
      <alignment horizontal="right" wrapText="1"/>
    </xf>
    <xf numFmtId="0" fontId="3" fillId="0" borderId="0" xfId="20" applyFont="1" applyFill="1" applyBorder="1" applyAlignment="1">
      <alignment horizontal="center" vertical="top"/>
    </xf>
    <xf numFmtId="0" fontId="3" fillId="0" borderId="0" xfId="20" applyFont="1" applyFill="1" applyBorder="1" applyAlignment="1">
      <alignment horizontal="left" vertical="justify"/>
    </xf>
    <xf numFmtId="4" fontId="3" fillId="0" borderId="0" xfId="10" applyNumberFormat="1" applyFont="1" applyFill="1" applyBorder="1" applyAlignment="1">
      <alignment horizontal="right" wrapText="1"/>
    </xf>
    <xf numFmtId="165" fontId="3" fillId="0" borderId="0" xfId="10" applyNumberFormat="1" applyFont="1" applyFill="1" applyBorder="1" applyAlignment="1">
      <alignment horizontal="right" wrapText="1"/>
    </xf>
    <xf numFmtId="0" fontId="28" fillId="0" borderId="0" xfId="20" applyFont="1" applyFill="1" applyBorder="1" applyAlignment="1">
      <alignment horizontal="left" vertical="justify"/>
    </xf>
    <xf numFmtId="0" fontId="3" fillId="16" borderId="10" xfId="20" applyFont="1" applyFill="1" applyBorder="1" applyAlignment="1">
      <alignment horizontal="center" vertical="top"/>
    </xf>
    <xf numFmtId="0" fontId="3" fillId="16" borderId="11" xfId="20" applyFont="1" applyFill="1" applyBorder="1" applyAlignment="1">
      <alignment horizontal="left" vertical="justify"/>
    </xf>
    <xf numFmtId="0" fontId="3" fillId="0" borderId="0" xfId="20" applyFont="1" applyFill="1" applyBorder="1" applyAlignment="1">
      <alignment horizontal="center"/>
    </xf>
    <xf numFmtId="0" fontId="3" fillId="15" borderId="12" xfId="20" applyFont="1" applyFill="1" applyBorder="1"/>
    <xf numFmtId="0" fontId="3" fillId="15" borderId="12" xfId="20" applyFont="1" applyFill="1" applyBorder="1" applyAlignment="1">
      <alignment horizontal="left"/>
    </xf>
    <xf numFmtId="4" fontId="3" fillId="15" borderId="12" xfId="10" applyNumberFormat="1" applyFont="1" applyFill="1" applyBorder="1" applyAlignment="1">
      <alignment horizontal="right" wrapText="1"/>
    </xf>
    <xf numFmtId="165" fontId="3" fillId="15" borderId="12" xfId="10" applyNumberFormat="1" applyFont="1" applyFill="1" applyBorder="1" applyAlignment="1">
      <alignment horizontal="right" wrapText="1"/>
    </xf>
    <xf numFmtId="164" fontId="3" fillId="0" borderId="9" xfId="21" applyNumberFormat="1" applyFont="1" applyBorder="1" applyAlignment="1">
      <alignment horizontal="right"/>
    </xf>
    <xf numFmtId="164" fontId="3" fillId="0" borderId="12" xfId="10" applyNumberFormat="1" applyFont="1" applyFill="1" applyBorder="1" applyAlignment="1">
      <alignment horizontal="right" wrapText="1"/>
    </xf>
    <xf numFmtId="164" fontId="3" fillId="0" borderId="0" xfId="10" applyNumberFormat="1" applyFont="1" applyFill="1" applyBorder="1" applyAlignment="1">
      <alignment horizontal="right" wrapText="1"/>
    </xf>
    <xf numFmtId="164" fontId="3" fillId="15" borderId="12" xfId="10" applyNumberFormat="1" applyFont="1" applyFill="1" applyBorder="1" applyAlignment="1">
      <alignment horizontal="right" wrapText="1"/>
    </xf>
    <xf numFmtId="0" fontId="26" fillId="0" borderId="0" xfId="22" applyFont="1" applyAlignment="1">
      <alignment horizontal="left"/>
    </xf>
    <xf numFmtId="0" fontId="24" fillId="0" borderId="0" xfId="22" quotePrefix="1" applyFont="1" applyAlignment="1">
      <alignment horizontal="center" vertical="top"/>
    </xf>
    <xf numFmtId="0" fontId="24" fillId="0" borderId="0" xfId="22" quotePrefix="1" applyFont="1" applyAlignment="1">
      <alignment horizontal="left"/>
    </xf>
    <xf numFmtId="4" fontId="25" fillId="0" borderId="0" xfId="22" applyNumberFormat="1" applyFont="1"/>
    <xf numFmtId="0" fontId="24" fillId="0" borderId="0" xfId="22" applyFont="1" applyAlignment="1">
      <alignment horizontal="center" vertical="top"/>
    </xf>
    <xf numFmtId="0" fontId="24" fillId="0" borderId="0" xfId="22" applyFont="1" applyAlignment="1">
      <alignment horizontal="left"/>
    </xf>
    <xf numFmtId="0" fontId="26" fillId="0" borderId="0" xfId="22" applyFont="1" applyAlignment="1">
      <alignment horizontal="center" vertical="top"/>
    </xf>
    <xf numFmtId="4" fontId="27" fillId="0" borderId="0" xfId="22" applyNumberFormat="1" applyFont="1"/>
    <xf numFmtId="0" fontId="24" fillId="0" borderId="0" xfId="22" quotePrefix="1" applyFont="1" applyAlignment="1">
      <alignment horizontal="left" vertical="top"/>
    </xf>
    <xf numFmtId="0" fontId="23" fillId="0" borderId="0" xfId="20" quotePrefix="1" applyFont="1" applyFill="1" applyBorder="1" applyAlignment="1">
      <alignment horizontal="left" vertical="justify"/>
    </xf>
    <xf numFmtId="4" fontId="3" fillId="16" borderId="0" xfId="10" applyNumberFormat="1" applyFont="1" applyFill="1" applyBorder="1" applyAlignment="1">
      <alignment horizontal="right" wrapText="1"/>
    </xf>
    <xf numFmtId="165" fontId="3" fillId="16" borderId="0" xfId="10" applyNumberFormat="1" applyFont="1" applyFill="1" applyBorder="1" applyAlignment="1">
      <alignment horizontal="right" wrapText="1"/>
    </xf>
    <xf numFmtId="164" fontId="3" fillId="16" borderId="0" xfId="10" applyNumberFormat="1" applyFont="1" applyFill="1" applyBorder="1" applyAlignment="1">
      <alignment horizontal="right" wrapText="1"/>
    </xf>
    <xf numFmtId="0" fontId="30" fillId="0" borderId="0" xfId="20" applyFont="1" applyFill="1" applyBorder="1"/>
    <xf numFmtId="4" fontId="3" fillId="17" borderId="0" xfId="10" applyNumberFormat="1" applyFont="1" applyFill="1" applyBorder="1" applyAlignment="1" applyProtection="1">
      <alignment horizontal="right" wrapText="1"/>
      <protection locked="0"/>
    </xf>
    <xf numFmtId="0" fontId="29" fillId="0" borderId="9" xfId="21" applyFont="1" applyBorder="1" applyAlignment="1">
      <alignment horizontal="left" vertical="top"/>
    </xf>
    <xf numFmtId="0" fontId="1" fillId="0" borderId="0" xfId="20" quotePrefix="1" applyFont="1" applyFill="1" applyBorder="1" applyAlignment="1">
      <alignment vertical="justify"/>
    </xf>
    <xf numFmtId="0" fontId="1" fillId="0" borderId="0" xfId="20" applyFont="1" applyFill="1" applyBorder="1" applyAlignment="1">
      <alignment horizontal="left" vertical="justify"/>
    </xf>
    <xf numFmtId="0" fontId="1" fillId="0" borderId="0" xfId="20" applyFont="1" applyFill="1" applyBorder="1" applyAlignment="1">
      <alignment horizontal="left"/>
    </xf>
    <xf numFmtId="0" fontId="1" fillId="0" borderId="0" xfId="20" quotePrefix="1" applyFont="1" applyFill="1" applyBorder="1" applyAlignment="1">
      <alignment horizontal="left" vertical="justify"/>
    </xf>
    <xf numFmtId="0" fontId="1" fillId="0" borderId="0" xfId="0" applyFont="1" applyBorder="1" applyAlignment="1">
      <alignment horizontal="left"/>
    </xf>
    <xf numFmtId="0" fontId="1" fillId="0" borderId="0" xfId="20" quotePrefix="1" applyFont="1" applyAlignment="1">
      <alignment horizontal="left" vertical="justify"/>
    </xf>
    <xf numFmtId="0" fontId="1" fillId="0" borderId="0" xfId="20" applyFont="1" applyAlignment="1">
      <alignment horizontal="left" vertical="justify"/>
    </xf>
    <xf numFmtId="0" fontId="1" fillId="0" borderId="0" xfId="20" applyFont="1" applyFill="1" applyBorder="1" applyAlignment="1">
      <alignment horizontal="right" vertical="top"/>
    </xf>
    <xf numFmtId="0" fontId="1" fillId="0" borderId="0" xfId="20" applyFont="1" applyFill="1" applyBorder="1" applyAlignment="1">
      <alignment horizontal="center" vertical="top"/>
    </xf>
    <xf numFmtId="164" fontId="1" fillId="0" borderId="0" xfId="10" applyNumberFormat="1" applyFont="1" applyFill="1" applyBorder="1" applyAlignment="1">
      <alignment horizontal="right" wrapText="1"/>
    </xf>
    <xf numFmtId="4" fontId="1" fillId="0" borderId="12" xfId="20" applyNumberFormat="1" applyFont="1" applyFill="1" applyBorder="1"/>
    <xf numFmtId="0" fontId="1" fillId="0" borderId="0" xfId="20" applyFont="1" applyFill="1" applyBorder="1" applyAlignment="1">
      <alignment vertical="justify"/>
    </xf>
    <xf numFmtId="0" fontId="1" fillId="16" borderId="0" xfId="20" applyFont="1" applyFill="1" applyBorder="1" applyAlignment="1">
      <alignment horizontal="left"/>
    </xf>
    <xf numFmtId="0" fontId="1" fillId="16" borderId="0" xfId="20" applyFont="1" applyFill="1" applyBorder="1" applyAlignment="1">
      <alignment horizontal="center" vertical="top"/>
    </xf>
    <xf numFmtId="0" fontId="1" fillId="16" borderId="0" xfId="20" applyFont="1" applyFill="1" applyBorder="1" applyAlignment="1">
      <alignment horizontal="left" vertical="justify"/>
    </xf>
    <xf numFmtId="0" fontId="1" fillId="0" borderId="0" xfId="20" applyFont="1" applyAlignment="1">
      <alignment vertical="top" wrapText="1"/>
    </xf>
    <xf numFmtId="0" fontId="32" fillId="0" borderId="0" xfId="0" applyFont="1" applyAlignment="1">
      <alignment vertical="justify"/>
    </xf>
    <xf numFmtId="0" fontId="32" fillId="0" borderId="0" xfId="0" quotePrefix="1" applyFont="1" applyAlignment="1">
      <alignment vertical="justify"/>
    </xf>
    <xf numFmtId="2" fontId="1" fillId="0" borderId="0" xfId="20" applyNumberFormat="1" applyFont="1" applyFill="1" applyBorder="1"/>
    <xf numFmtId="4" fontId="1" fillId="0" borderId="0" xfId="20" applyNumberFormat="1" applyFont="1" applyFill="1" applyBorder="1"/>
    <xf numFmtId="164" fontId="33" fillId="0" borderId="0" xfId="21" applyNumberFormat="1" applyFont="1" applyAlignment="1">
      <alignment horizontal="right" wrapText="1"/>
    </xf>
    <xf numFmtId="164" fontId="34" fillId="0" borderId="0" xfId="21" applyNumberFormat="1" applyFont="1" applyAlignment="1">
      <alignment horizontal="right"/>
    </xf>
    <xf numFmtId="0" fontId="1" fillId="0" borderId="0" xfId="0" applyFont="1"/>
    <xf numFmtId="0" fontId="1" fillId="0" borderId="0" xfId="20" applyFont="1" applyFill="1" applyBorder="1"/>
    <xf numFmtId="4" fontId="1" fillId="0" borderId="0" xfId="10" applyNumberFormat="1" applyFont="1" applyFill="1" applyBorder="1" applyAlignment="1">
      <alignment horizontal="right" wrapText="1"/>
    </xf>
    <xf numFmtId="165" fontId="1" fillId="0" borderId="0" xfId="10" applyNumberFormat="1" applyFont="1" applyFill="1" applyBorder="1" applyAlignment="1">
      <alignment horizontal="right" wrapText="1"/>
    </xf>
    <xf numFmtId="0" fontId="1" fillId="0" borderId="0" xfId="20" applyFont="1" applyFill="1" applyBorder="1" applyAlignment="1">
      <alignment horizontal="center"/>
    </xf>
    <xf numFmtId="4" fontId="1" fillId="17" borderId="9" xfId="10" applyNumberFormat="1" applyFont="1" applyFill="1" applyBorder="1" applyAlignment="1" applyProtection="1">
      <alignment horizontal="right" wrapText="1"/>
      <protection locked="0"/>
    </xf>
    <xf numFmtId="164" fontId="1" fillId="0" borderId="9" xfId="10" applyNumberFormat="1" applyFont="1" applyFill="1" applyBorder="1" applyAlignment="1">
      <alignment horizontal="right" wrapText="1"/>
    </xf>
    <xf numFmtId="4" fontId="1" fillId="17" borderId="0" xfId="10" applyNumberFormat="1" applyFont="1" applyFill="1" applyBorder="1" applyAlignment="1" applyProtection="1">
      <alignment horizontal="right" wrapText="1"/>
      <protection locked="0"/>
    </xf>
    <xf numFmtId="2" fontId="1" fillId="0" borderId="0" xfId="2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4" fontId="1" fillId="0" borderId="0" xfId="0" applyNumberFormat="1" applyFont="1"/>
    <xf numFmtId="164" fontId="1" fillId="0" borderId="0" xfId="0" applyNumberFormat="1" applyFont="1"/>
    <xf numFmtId="4" fontId="1" fillId="0" borderId="0" xfId="20" applyNumberFormat="1" applyFont="1" applyFill="1" applyBorder="1" applyAlignment="1">
      <alignment horizontal="right"/>
    </xf>
    <xf numFmtId="4" fontId="1" fillId="0" borderId="9" xfId="20" applyNumberFormat="1" applyFont="1" applyFill="1" applyBorder="1"/>
    <xf numFmtId="4" fontId="1" fillId="0" borderId="0" xfId="0" applyNumberFormat="1" applyFont="1" applyBorder="1"/>
    <xf numFmtId="4" fontId="1" fillId="17" borderId="0" xfId="0" applyNumberFormat="1" applyFont="1" applyFill="1" applyBorder="1" applyProtection="1">
      <protection locked="0"/>
    </xf>
    <xf numFmtId="164" fontId="1" fillId="0" borderId="0" xfId="0" applyNumberFormat="1" applyFont="1" applyBorder="1"/>
    <xf numFmtId="9" fontId="1" fillId="0" borderId="0" xfId="20" applyNumberFormat="1" applyFont="1" applyFill="1" applyBorder="1" applyAlignment="1">
      <alignment horizontal="left" vertical="justify"/>
    </xf>
    <xf numFmtId="4" fontId="1" fillId="17" borderId="0" xfId="20" applyNumberFormat="1" applyFont="1" applyFill="1" applyBorder="1" applyProtection="1">
      <protection locked="0"/>
    </xf>
    <xf numFmtId="165" fontId="1" fillId="0" borderId="9" xfId="10" applyNumberFormat="1" applyFont="1" applyFill="1" applyBorder="1" applyAlignment="1">
      <alignment horizontal="center" wrapText="1"/>
    </xf>
    <xf numFmtId="165" fontId="1" fillId="0" borderId="9" xfId="10" applyNumberFormat="1" applyFont="1" applyFill="1" applyBorder="1" applyAlignment="1">
      <alignment horizontal="right" wrapText="1"/>
    </xf>
    <xf numFmtId="165" fontId="1" fillId="0" borderId="9" xfId="10" applyNumberFormat="1" applyFont="1" applyFill="1" applyBorder="1" applyAlignment="1">
      <alignment horizontal="left" wrapText="1"/>
    </xf>
    <xf numFmtId="0" fontId="1" fillId="0" borderId="12" xfId="20" applyFont="1" applyFill="1" applyBorder="1" applyAlignment="1">
      <alignment horizontal="center" vertical="top"/>
    </xf>
    <xf numFmtId="0" fontId="1" fillId="0" borderId="12" xfId="20" applyFont="1" applyFill="1" applyBorder="1" applyAlignment="1">
      <alignment horizontal="left" vertical="justify"/>
    </xf>
    <xf numFmtId="0" fontId="1" fillId="0" borderId="12" xfId="20" applyFont="1" applyFill="1" applyBorder="1" applyAlignment="1">
      <alignment horizontal="left"/>
    </xf>
    <xf numFmtId="44" fontId="1" fillId="0" borderId="0" xfId="10" applyFont="1" applyFill="1" applyBorder="1" applyAlignment="1">
      <alignment horizontal="left"/>
    </xf>
    <xf numFmtId="44" fontId="1" fillId="0" borderId="0" xfId="10" applyFont="1" applyFill="1" applyBorder="1"/>
    <xf numFmtId="4" fontId="1" fillId="0" borderId="9" xfId="10" applyNumberFormat="1" applyFont="1" applyFill="1" applyBorder="1" applyAlignment="1">
      <alignment horizontal="right" wrapText="1"/>
    </xf>
    <xf numFmtId="0" fontId="1" fillId="17" borderId="0" xfId="20" applyFont="1" applyFill="1" applyBorder="1" applyProtection="1">
      <protection locked="0"/>
    </xf>
    <xf numFmtId="164" fontId="1" fillId="0" borderId="0" xfId="20" applyNumberFormat="1" applyFont="1" applyFill="1" applyBorder="1"/>
    <xf numFmtId="0" fontId="1" fillId="0" borderId="14" xfId="20" applyFont="1" applyFill="1" applyBorder="1" applyAlignment="1">
      <alignment horizontal="center" vertical="top"/>
    </xf>
    <xf numFmtId="0" fontId="1" fillId="0" borderId="14" xfId="20" applyFont="1" applyFill="1" applyBorder="1" applyAlignment="1">
      <alignment horizontal="left" vertical="justify"/>
    </xf>
    <xf numFmtId="10" fontId="1" fillId="0" borderId="0" xfId="20" applyNumberFormat="1" applyFont="1" applyFill="1" applyBorder="1"/>
    <xf numFmtId="44" fontId="1" fillId="0" borderId="0" xfId="10" applyFont="1" applyFill="1" applyBorder="1" applyAlignment="1">
      <alignment horizontal="center"/>
    </xf>
    <xf numFmtId="4" fontId="1" fillId="16" borderId="0" xfId="20" applyNumberFormat="1" applyFont="1" applyFill="1" applyBorder="1"/>
    <xf numFmtId="0" fontId="1" fillId="0" borderId="0" xfId="20" applyFont="1" applyFill="1" applyBorder="1" applyAlignment="1">
      <alignment horizontal="center" vertical="justify"/>
    </xf>
    <xf numFmtId="0" fontId="1" fillId="15" borderId="12" xfId="20" applyFont="1" applyFill="1" applyBorder="1" applyAlignment="1">
      <alignment horizontal="center" vertical="top"/>
    </xf>
    <xf numFmtId="0" fontId="2" fillId="0" borderId="0" xfId="20" applyFont="1"/>
    <xf numFmtId="0" fontId="1" fillId="0" borderId="0" xfId="0" applyFont="1" applyAlignment="1">
      <alignment vertical="top"/>
    </xf>
    <xf numFmtId="4" fontId="3" fillId="17" borderId="12" xfId="10" applyNumberFormat="1" applyFont="1" applyFill="1" applyBorder="1" applyAlignment="1" applyProtection="1">
      <alignment horizontal="right" wrapText="1"/>
      <protection locked="0"/>
    </xf>
    <xf numFmtId="4" fontId="3" fillId="0" borderId="12" xfId="10" applyNumberFormat="1" applyFont="1" applyFill="1" applyBorder="1" applyAlignment="1" applyProtection="1">
      <alignment horizontal="right" wrapText="1"/>
      <protection locked="0"/>
    </xf>
    <xf numFmtId="0" fontId="1" fillId="0" borderId="0" xfId="20" applyFont="1" applyAlignment="1">
      <alignment horizontal="left" wrapText="1"/>
    </xf>
    <xf numFmtId="4" fontId="1" fillId="0" borderId="0" xfId="20" applyNumberFormat="1" applyFont="1" applyBorder="1" applyAlignment="1">
      <alignment horizontal="right" wrapText="1"/>
    </xf>
    <xf numFmtId="4" fontId="1" fillId="17" borderId="0" xfId="20" applyNumberFormat="1" applyFont="1" applyFill="1" applyBorder="1" applyAlignment="1" applyProtection="1">
      <alignment horizontal="right" wrapText="1"/>
      <protection locked="0"/>
    </xf>
    <xf numFmtId="4" fontId="1" fillId="0" borderId="0" xfId="20" applyNumberFormat="1" applyFont="1" applyAlignment="1">
      <alignment horizontal="right"/>
    </xf>
    <xf numFmtId="164" fontId="1" fillId="0" borderId="0" xfId="20" applyNumberFormat="1" applyFont="1" applyBorder="1" applyAlignment="1">
      <alignment horizontal="right"/>
    </xf>
    <xf numFmtId="0" fontId="35" fillId="0" borderId="0" xfId="20" applyFont="1" applyAlignment="1">
      <alignment horizontal="left" vertical="top"/>
    </xf>
    <xf numFmtId="0" fontId="35" fillId="0" borderId="0" xfId="20" applyFont="1" applyAlignment="1">
      <alignment horizontal="justify"/>
    </xf>
    <xf numFmtId="0" fontId="27" fillId="0" borderId="0" xfId="0" applyFont="1" applyAlignment="1">
      <alignment horizontal="left" vertical="top"/>
    </xf>
    <xf numFmtId="0" fontId="27" fillId="0" borderId="0" xfId="0" applyFont="1"/>
    <xf numFmtId="0" fontId="36" fillId="0" borderId="0" xfId="22" applyFont="1" applyAlignment="1">
      <alignment horizontal="left"/>
    </xf>
    <xf numFmtId="4" fontId="37" fillId="0" borderId="0" xfId="22" applyNumberFormat="1" applyFont="1"/>
    <xf numFmtId="0" fontId="1" fillId="0" borderId="0" xfId="20" applyFont="1" applyAlignment="1">
      <alignment horizontal="center" vertical="top"/>
    </xf>
    <xf numFmtId="0" fontId="1" fillId="0" borderId="0" xfId="20" applyFont="1" applyAlignment="1">
      <alignment horizontal="left" vertical="justify" wrapText="1"/>
    </xf>
    <xf numFmtId="0" fontId="1" fillId="0" borderId="0" xfId="20" applyFont="1" applyAlignment="1">
      <alignment horizontal="left"/>
    </xf>
    <xf numFmtId="4" fontId="1" fillId="0" borderId="9" xfId="20" applyNumberFormat="1" applyFont="1" applyBorder="1"/>
    <xf numFmtId="4" fontId="1" fillId="0" borderId="0" xfId="20" applyNumberFormat="1" applyFont="1"/>
    <xf numFmtId="4" fontId="1" fillId="17" borderId="0" xfId="0" applyNumberFormat="1" applyFont="1" applyFill="1" applyProtection="1">
      <protection locked="0"/>
    </xf>
    <xf numFmtId="165" fontId="1" fillId="17" borderId="9" xfId="10" applyNumberFormat="1" applyFont="1" applyFill="1" applyBorder="1" applyAlignment="1" applyProtection="1">
      <alignment horizontal="right" wrapText="1"/>
      <protection locked="0"/>
    </xf>
    <xf numFmtId="165" fontId="1" fillId="17" borderId="0" xfId="10" applyNumberFormat="1" applyFont="1" applyFill="1" applyBorder="1" applyAlignment="1" applyProtection="1">
      <alignment horizontal="right" wrapText="1"/>
      <protection locked="0"/>
    </xf>
    <xf numFmtId="0" fontId="23" fillId="0" borderId="14" xfId="20" quotePrefix="1" applyFont="1" applyBorder="1" applyAlignment="1">
      <alignment horizontal="left" vertical="justify"/>
    </xf>
  </cellXfs>
  <cellStyles count="30">
    <cellStyle name="Accent1" xfId="1"/>
    <cellStyle name="Accent2" xfId="2"/>
    <cellStyle name="Accent3" xfId="3"/>
    <cellStyle name="Accent4" xfId="4"/>
    <cellStyle name="Accent5" xfId="5"/>
    <cellStyle name="Accent6" xfId="6"/>
    <cellStyle name="Bad" xfId="7"/>
    <cellStyle name="Calculation" xfId="8"/>
    <cellStyle name="Check Cell" xfId="9"/>
    <cellStyle name="Euro" xfId="11"/>
    <cellStyle name="Explanatory Text" xfId="12"/>
    <cellStyle name="Followed Hyperlink_Analiza - Cankarjeva 11" xfId="13"/>
    <cellStyle name="Heading 1" xfId="14"/>
    <cellStyle name="Heading 2" xfId="15"/>
    <cellStyle name="Heading 3" xfId="16"/>
    <cellStyle name="Heading 4" xfId="17"/>
    <cellStyle name="Hiperpovezava 2" xfId="29"/>
    <cellStyle name="Input" xfId="18"/>
    <cellStyle name="Linked Cell" xfId="19"/>
    <cellStyle name="Navadno" xfId="0" builtinId="0"/>
    <cellStyle name="Navadno 2" xfId="20"/>
    <cellStyle name="Navadno_Župančičeva 10 12 - popis del" xfId="21"/>
    <cellStyle name="Navadno_Župančičeva 10 12 - popis del 2" xfId="22"/>
    <cellStyle name="Neutral" xfId="23"/>
    <cellStyle name="normal 2" xfId="24"/>
    <cellStyle name="Note" xfId="25"/>
    <cellStyle name="oft Excel]_x000d__x000a_Comment=The open=/f lines load custom functions into the Paste Function list._x000d__x000a_Maximized=3_x000d__x000a_Basics=1_x000d__x000a_A" xfId="26"/>
    <cellStyle name="ţ_x001d_đB_x000c_ęţ_x0012__x000d_ÝţU_x0001_X_x0005_•_x0006__x0007__x0001__x0001_" xfId="27"/>
    <cellStyle name="Total" xfId="28"/>
    <cellStyle name="Valuta" xfId="10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2"/>
  <sheetViews>
    <sheetView showGridLines="0" showZeros="0" tabSelected="1" view="pageBreakPreview" zoomScale="120" zoomScaleNormal="120" zoomScaleSheetLayoutView="120" workbookViewId="0">
      <selection activeCell="F51" sqref="F51"/>
    </sheetView>
  </sheetViews>
  <sheetFormatPr defaultRowHeight="12.75"/>
  <cols>
    <col min="1" max="1" width="5.28515625" style="107" customWidth="1"/>
    <col min="2" max="2" width="43.85546875" style="69" customWidth="1"/>
    <col min="3" max="3" width="6" style="78" bestFit="1" customWidth="1"/>
    <col min="4" max="4" width="10.140625" style="78" customWidth="1"/>
    <col min="5" max="5" width="1.28515625" style="79" customWidth="1"/>
    <col min="6" max="6" width="9.7109375" style="79" customWidth="1"/>
    <col min="7" max="7" width="1.5703125" style="79" customWidth="1"/>
    <col min="8" max="8" width="15.5703125" style="80" customWidth="1"/>
    <col min="10" max="10" width="10" bestFit="1" customWidth="1"/>
  </cols>
  <sheetData>
    <row r="1" spans="1:8" s="11" customFormat="1" ht="15.75">
      <c r="A1" s="46" t="s">
        <v>97</v>
      </c>
      <c r="B1" s="8"/>
      <c r="C1" s="9" t="s">
        <v>18</v>
      </c>
      <c r="D1" s="9" t="s">
        <v>28</v>
      </c>
      <c r="E1" s="10" t="s">
        <v>0</v>
      </c>
      <c r="F1" s="10"/>
      <c r="G1" s="10" t="s">
        <v>17</v>
      </c>
      <c r="H1" s="27" t="s">
        <v>51</v>
      </c>
    </row>
    <row r="2" spans="1:8" ht="19.5" customHeight="1">
      <c r="A2" s="129" t="s">
        <v>98</v>
      </c>
      <c r="B2" s="129"/>
      <c r="C2" s="129"/>
      <c r="D2" s="129"/>
      <c r="E2" s="129"/>
      <c r="F2" s="129"/>
      <c r="G2" s="1"/>
      <c r="H2" s="67" t="s">
        <v>100</v>
      </c>
    </row>
    <row r="3" spans="1:8" ht="12" customHeight="1">
      <c r="A3" s="40"/>
      <c r="B3" s="40"/>
      <c r="C3" s="40"/>
      <c r="D3" s="40"/>
      <c r="E3" s="40"/>
      <c r="F3" s="40"/>
      <c r="G3" s="1"/>
      <c r="H3" s="68"/>
    </row>
    <row r="4" spans="1:8">
      <c r="A4" s="115" t="s">
        <v>16</v>
      </c>
      <c r="B4" s="116"/>
      <c r="C4" s="36"/>
      <c r="D4" s="34"/>
      <c r="E4" s="34"/>
      <c r="F4" s="34"/>
      <c r="G4" s="34"/>
      <c r="H4" s="56"/>
    </row>
    <row r="5" spans="1:8">
      <c r="A5" s="32" t="s">
        <v>3</v>
      </c>
      <c r="B5" s="33" t="s">
        <v>15</v>
      </c>
      <c r="C5" s="36"/>
      <c r="D5" s="34"/>
      <c r="E5" s="34"/>
      <c r="F5" s="34"/>
      <c r="G5" s="34"/>
      <c r="H5" s="34"/>
    </row>
    <row r="6" spans="1:8">
      <c r="A6" s="35"/>
      <c r="B6" s="36" t="s">
        <v>14</v>
      </c>
      <c r="C6" s="36"/>
      <c r="D6" s="34"/>
      <c r="E6" s="34"/>
      <c r="F6" s="34"/>
      <c r="G6" s="34"/>
      <c r="H6" s="34"/>
    </row>
    <row r="7" spans="1:8">
      <c r="A7" s="32" t="s">
        <v>3</v>
      </c>
      <c r="B7" s="36" t="s">
        <v>54</v>
      </c>
      <c r="C7" s="36"/>
      <c r="D7" s="34"/>
      <c r="E7" s="34"/>
      <c r="F7" s="34"/>
      <c r="G7" s="34"/>
      <c r="H7" s="34"/>
    </row>
    <row r="8" spans="1:8">
      <c r="A8" s="32"/>
      <c r="B8" s="36" t="s">
        <v>13</v>
      </c>
      <c r="C8" s="36"/>
      <c r="D8" s="34"/>
      <c r="E8" s="34"/>
      <c r="F8" s="34"/>
      <c r="G8" s="34"/>
      <c r="H8" s="34"/>
    </row>
    <row r="9" spans="1:8">
      <c r="A9" s="32" t="s">
        <v>3</v>
      </c>
      <c r="B9" s="36" t="s">
        <v>12</v>
      </c>
      <c r="C9" s="36"/>
      <c r="D9" s="34"/>
      <c r="E9" s="34"/>
      <c r="F9" s="34"/>
      <c r="G9" s="34"/>
      <c r="H9" s="34"/>
    </row>
    <row r="10" spans="1:8">
      <c r="A10" s="32"/>
      <c r="B10" s="36" t="s">
        <v>11</v>
      </c>
      <c r="C10" s="36"/>
      <c r="D10" s="34"/>
      <c r="E10" s="34"/>
      <c r="F10" s="34"/>
      <c r="G10" s="34"/>
      <c r="H10" s="34"/>
    </row>
    <row r="11" spans="1:8">
      <c r="A11" s="32" t="s">
        <v>3</v>
      </c>
      <c r="B11" s="36" t="s">
        <v>10</v>
      </c>
      <c r="C11" s="36"/>
      <c r="D11" s="34"/>
      <c r="E11" s="34"/>
      <c r="F11" s="34"/>
      <c r="G11" s="34"/>
      <c r="H11" s="34"/>
    </row>
    <row r="12" spans="1:8">
      <c r="A12" s="32"/>
      <c r="B12" s="36" t="s">
        <v>9</v>
      </c>
      <c r="C12" s="36"/>
      <c r="D12" s="34"/>
      <c r="E12" s="34"/>
      <c r="F12" s="34"/>
      <c r="G12" s="34"/>
      <c r="H12" s="34"/>
    </row>
    <row r="13" spans="1:8">
      <c r="A13" s="32" t="s">
        <v>3</v>
      </c>
      <c r="B13" s="36" t="s">
        <v>8</v>
      </c>
      <c r="C13" s="36"/>
      <c r="D13" s="34"/>
      <c r="E13" s="34"/>
      <c r="F13" s="34"/>
      <c r="G13" s="34"/>
      <c r="H13" s="34"/>
    </row>
    <row r="14" spans="1:8">
      <c r="A14" s="32" t="s">
        <v>3</v>
      </c>
      <c r="B14" s="36" t="s">
        <v>7</v>
      </c>
      <c r="C14" s="36"/>
      <c r="D14" s="34"/>
      <c r="E14" s="34"/>
      <c r="F14" s="34"/>
      <c r="G14" s="34"/>
      <c r="H14" s="34"/>
    </row>
    <row r="15" spans="1:8">
      <c r="A15" s="35"/>
      <c r="B15" s="36" t="s">
        <v>6</v>
      </c>
      <c r="C15" s="36"/>
      <c r="D15" s="34"/>
      <c r="E15" s="34"/>
      <c r="F15" s="34"/>
      <c r="G15" s="34"/>
      <c r="H15" s="34"/>
    </row>
    <row r="16" spans="1:8">
      <c r="A16" s="37"/>
      <c r="B16" s="36" t="s">
        <v>5</v>
      </c>
      <c r="C16" s="31"/>
      <c r="D16" s="38"/>
      <c r="E16" s="38"/>
      <c r="F16" s="38"/>
      <c r="G16" s="38"/>
      <c r="H16" s="38"/>
    </row>
    <row r="17" spans="1:8">
      <c r="A17" s="32" t="s">
        <v>3</v>
      </c>
      <c r="B17" s="36" t="s">
        <v>55</v>
      </c>
      <c r="C17" s="36"/>
      <c r="D17" s="34"/>
      <c r="E17" s="34"/>
      <c r="F17" s="34"/>
      <c r="G17" s="34"/>
      <c r="H17" s="34"/>
    </row>
    <row r="18" spans="1:8">
      <c r="A18" s="32" t="s">
        <v>3</v>
      </c>
      <c r="B18" s="36" t="s">
        <v>4</v>
      </c>
      <c r="C18" s="36"/>
      <c r="D18" s="34"/>
      <c r="E18" s="34"/>
      <c r="F18" s="34"/>
      <c r="G18" s="34"/>
      <c r="H18" s="34"/>
    </row>
    <row r="19" spans="1:8">
      <c r="A19" s="32" t="s">
        <v>3</v>
      </c>
      <c r="B19" s="36" t="s">
        <v>2</v>
      </c>
      <c r="C19" s="36"/>
      <c r="D19" s="34"/>
      <c r="E19" s="34"/>
      <c r="F19" s="34"/>
      <c r="G19" s="34"/>
      <c r="H19" s="34"/>
    </row>
    <row r="20" spans="1:8">
      <c r="A20" s="32" t="s">
        <v>3</v>
      </c>
      <c r="B20" s="36" t="s">
        <v>29</v>
      </c>
      <c r="C20" s="36"/>
      <c r="D20" s="34"/>
      <c r="E20" s="34"/>
      <c r="F20" s="34"/>
      <c r="G20" s="34"/>
      <c r="H20" s="34"/>
    </row>
    <row r="21" spans="1:8">
      <c r="A21" s="32" t="s">
        <v>3</v>
      </c>
      <c r="B21" s="36" t="s">
        <v>63</v>
      </c>
      <c r="C21" s="36"/>
      <c r="D21" s="34"/>
      <c r="E21" s="34"/>
      <c r="F21" s="34"/>
      <c r="G21" s="34"/>
      <c r="H21" s="34"/>
    </row>
    <row r="22" spans="1:8">
      <c r="A22" s="32"/>
      <c r="B22" s="36" t="s">
        <v>56</v>
      </c>
      <c r="C22" s="36"/>
      <c r="D22" s="34"/>
      <c r="E22" s="34"/>
      <c r="F22" s="34"/>
      <c r="G22" s="34"/>
      <c r="H22" s="34"/>
    </row>
    <row r="23" spans="1:8">
      <c r="A23" s="117"/>
      <c r="B23" s="36"/>
      <c r="C23" s="36"/>
      <c r="D23" s="34"/>
      <c r="E23" s="34"/>
      <c r="F23" s="34"/>
      <c r="G23" s="34"/>
      <c r="H23" s="34"/>
    </row>
    <row r="24" spans="1:8">
      <c r="A24" s="117"/>
      <c r="B24" s="31" t="s">
        <v>57</v>
      </c>
      <c r="C24" s="36"/>
      <c r="D24" s="34"/>
      <c r="E24" s="34"/>
      <c r="F24" s="34"/>
      <c r="G24" s="34"/>
      <c r="H24" s="34"/>
    </row>
    <row r="25" spans="1:8">
      <c r="A25" s="39"/>
      <c r="B25" s="31" t="s">
        <v>101</v>
      </c>
      <c r="C25" s="36"/>
      <c r="D25" s="34"/>
      <c r="E25" s="34"/>
      <c r="F25" s="34"/>
      <c r="G25" s="34"/>
      <c r="H25" s="34"/>
    </row>
    <row r="26" spans="1:8">
      <c r="A26" s="39"/>
      <c r="B26" s="31" t="s">
        <v>148</v>
      </c>
      <c r="C26" s="119"/>
      <c r="D26" s="120"/>
      <c r="E26" s="120"/>
      <c r="F26" s="120"/>
      <c r="G26" s="120"/>
      <c r="H26" s="120"/>
    </row>
    <row r="27" spans="1:8">
      <c r="A27" s="39"/>
      <c r="B27" s="31" t="s">
        <v>99</v>
      </c>
      <c r="C27" s="36"/>
      <c r="D27" s="34"/>
      <c r="E27" s="34"/>
      <c r="F27" s="34"/>
      <c r="G27" s="34"/>
      <c r="H27" s="34"/>
    </row>
    <row r="28" spans="1:8">
      <c r="A28" s="39"/>
      <c r="B28" s="118"/>
      <c r="C28" s="36"/>
      <c r="D28" s="34"/>
      <c r="E28" s="34"/>
      <c r="F28" s="34"/>
      <c r="G28" s="34"/>
      <c r="H28" s="34"/>
    </row>
    <row r="29" spans="1:8">
      <c r="A29" s="2" t="s">
        <v>30</v>
      </c>
      <c r="B29" s="3" t="s">
        <v>141</v>
      </c>
      <c r="C29" s="49"/>
      <c r="D29" s="70"/>
      <c r="E29" s="70"/>
      <c r="F29" s="71"/>
      <c r="G29" s="72"/>
      <c r="H29" s="56"/>
    </row>
    <row r="30" spans="1:8">
      <c r="A30" s="73"/>
      <c r="B30" s="70"/>
      <c r="C30" s="49"/>
      <c r="D30" s="70"/>
      <c r="E30" s="70"/>
      <c r="F30" s="71"/>
      <c r="G30" s="72"/>
      <c r="H30" s="56"/>
    </row>
    <row r="31" spans="1:8">
      <c r="A31" s="6" t="s">
        <v>19</v>
      </c>
      <c r="B31" s="7" t="s">
        <v>31</v>
      </c>
      <c r="C31" s="49"/>
      <c r="D31" s="70"/>
      <c r="E31" s="70"/>
      <c r="F31" s="71"/>
      <c r="G31" s="72"/>
      <c r="H31" s="56"/>
    </row>
    <row r="32" spans="1:8">
      <c r="A32" s="73"/>
      <c r="B32" s="12"/>
      <c r="C32" s="49"/>
      <c r="D32" s="70"/>
      <c r="E32" s="70"/>
      <c r="F32" s="71"/>
      <c r="G32" s="72"/>
      <c r="H32" s="56"/>
    </row>
    <row r="33" spans="1:8">
      <c r="A33" s="55">
        <v>1</v>
      </c>
      <c r="B33" s="63" t="s">
        <v>32</v>
      </c>
      <c r="C33" s="49"/>
      <c r="D33" s="65"/>
      <c r="E33" s="65"/>
      <c r="F33" s="71"/>
      <c r="G33" s="72"/>
      <c r="H33" s="56"/>
    </row>
    <row r="34" spans="1:8">
      <c r="A34" s="55"/>
      <c r="B34" s="63"/>
      <c r="C34" s="49"/>
      <c r="D34" s="65"/>
      <c r="E34" s="65"/>
      <c r="F34" s="71"/>
      <c r="G34" s="72"/>
      <c r="H34" s="56"/>
    </row>
    <row r="35" spans="1:8" ht="63.75">
      <c r="A35" s="55"/>
      <c r="B35" s="64" t="s">
        <v>102</v>
      </c>
      <c r="C35" s="49"/>
      <c r="D35" s="65"/>
      <c r="E35" s="65"/>
      <c r="F35" s="71"/>
      <c r="G35" s="72"/>
      <c r="H35" s="56"/>
    </row>
    <row r="36" spans="1:8">
      <c r="A36" s="55"/>
      <c r="B36" s="63"/>
      <c r="C36" s="49"/>
      <c r="D36" s="65"/>
      <c r="E36" s="65"/>
      <c r="F36" s="71"/>
      <c r="G36" s="72"/>
      <c r="H36" s="56"/>
    </row>
    <row r="37" spans="1:8" ht="89.25">
      <c r="A37" s="55"/>
      <c r="B37" s="64" t="s">
        <v>103</v>
      </c>
      <c r="C37" s="49"/>
      <c r="D37" s="65"/>
      <c r="E37" s="65"/>
      <c r="F37" s="71"/>
      <c r="G37" s="72"/>
      <c r="H37" s="56"/>
    </row>
    <row r="38" spans="1:8">
      <c r="A38" s="55"/>
      <c r="B38" s="63"/>
      <c r="C38" s="49"/>
      <c r="D38" s="65"/>
      <c r="E38" s="65"/>
      <c r="F38" s="71"/>
      <c r="G38" s="72"/>
      <c r="H38" s="56"/>
    </row>
    <row r="39" spans="1:8">
      <c r="A39" s="55"/>
      <c r="B39" s="64" t="s">
        <v>104</v>
      </c>
      <c r="C39" s="49"/>
      <c r="D39" s="65"/>
      <c r="E39" s="65"/>
      <c r="F39" s="71"/>
      <c r="G39" s="72"/>
      <c r="H39" s="56"/>
    </row>
    <row r="40" spans="1:8">
      <c r="A40" s="55"/>
      <c r="B40" s="63"/>
      <c r="C40" s="49"/>
      <c r="D40" s="65"/>
      <c r="E40" s="65"/>
      <c r="F40" s="71"/>
      <c r="G40" s="72"/>
      <c r="H40" s="56"/>
    </row>
    <row r="41" spans="1:8" ht="25.5">
      <c r="A41" s="55"/>
      <c r="B41" s="64" t="s">
        <v>105</v>
      </c>
      <c r="C41" s="49"/>
      <c r="D41" s="65"/>
      <c r="E41" s="65"/>
      <c r="F41" s="71"/>
      <c r="G41" s="72"/>
      <c r="H41" s="56"/>
    </row>
    <row r="42" spans="1:8">
      <c r="A42" s="55"/>
      <c r="B42" s="63"/>
      <c r="C42" s="49"/>
      <c r="D42" s="65"/>
      <c r="E42" s="65"/>
      <c r="F42" s="71"/>
      <c r="G42" s="72"/>
      <c r="H42" s="56"/>
    </row>
    <row r="43" spans="1:8" ht="25.5">
      <c r="A43" s="55"/>
      <c r="B43" s="64" t="s">
        <v>106</v>
      </c>
      <c r="C43" s="49"/>
      <c r="D43" s="65"/>
      <c r="E43" s="65"/>
      <c r="F43" s="71"/>
      <c r="G43" s="72"/>
      <c r="H43" s="56"/>
    </row>
    <row r="44" spans="1:8">
      <c r="A44" s="55"/>
      <c r="B44" s="63"/>
      <c r="C44" s="49"/>
      <c r="D44" s="65"/>
      <c r="E44" s="65"/>
      <c r="F44" s="71"/>
      <c r="G44" s="72"/>
      <c r="H44" s="56"/>
    </row>
    <row r="45" spans="1:8">
      <c r="A45" s="55"/>
      <c r="B45" s="64" t="s">
        <v>33</v>
      </c>
      <c r="C45" s="49"/>
      <c r="D45" s="65"/>
      <c r="E45" s="65"/>
      <c r="F45" s="71"/>
      <c r="G45" s="72"/>
      <c r="H45" s="56"/>
    </row>
    <row r="46" spans="1:8">
      <c r="A46" s="55"/>
      <c r="B46" s="63"/>
      <c r="C46" s="49"/>
      <c r="D46" s="65"/>
      <c r="E46" s="65"/>
      <c r="F46" s="71"/>
      <c r="G46" s="72"/>
      <c r="H46" s="56"/>
    </row>
    <row r="47" spans="1:8">
      <c r="A47" s="55"/>
      <c r="B47" s="64" t="s">
        <v>107</v>
      </c>
      <c r="C47" s="49"/>
      <c r="D47" s="65"/>
      <c r="E47" s="65"/>
      <c r="F47" s="71"/>
      <c r="G47" s="72"/>
      <c r="H47" s="56"/>
    </row>
    <row r="48" spans="1:8">
      <c r="A48" s="55"/>
      <c r="B48" s="63"/>
      <c r="C48" s="49"/>
      <c r="D48" s="65"/>
      <c r="E48" s="65"/>
      <c r="F48" s="71"/>
      <c r="G48" s="72"/>
      <c r="H48" s="56"/>
    </row>
    <row r="49" spans="1:8" ht="38.25">
      <c r="A49" s="55"/>
      <c r="B49" s="64" t="s">
        <v>108</v>
      </c>
      <c r="C49" s="49"/>
      <c r="D49" s="65"/>
      <c r="E49" s="65"/>
      <c r="F49" s="71"/>
      <c r="G49" s="72"/>
      <c r="H49" s="56"/>
    </row>
    <row r="50" spans="1:8">
      <c r="A50" s="55"/>
      <c r="B50" s="63"/>
      <c r="C50" s="49"/>
      <c r="D50" s="65"/>
      <c r="E50" s="65"/>
      <c r="F50" s="71"/>
      <c r="G50" s="72"/>
      <c r="H50" s="56"/>
    </row>
    <row r="51" spans="1:8">
      <c r="A51" s="55"/>
      <c r="B51" s="64" t="s">
        <v>109</v>
      </c>
      <c r="C51" s="49" t="s">
        <v>34</v>
      </c>
      <c r="D51" s="65">
        <v>1</v>
      </c>
      <c r="E51" s="65"/>
      <c r="F51" s="74">
        <v>0</v>
      </c>
      <c r="G51" s="72"/>
      <c r="H51" s="75">
        <f t="shared" ref="H51" si="0">D51*F51</f>
        <v>0</v>
      </c>
    </row>
    <row r="52" spans="1:8">
      <c r="A52" s="55"/>
      <c r="B52" s="63"/>
      <c r="C52" s="49"/>
      <c r="D52" s="65"/>
      <c r="E52" s="65"/>
      <c r="F52" s="76"/>
      <c r="G52" s="72"/>
      <c r="H52" s="56"/>
    </row>
    <row r="53" spans="1:8">
      <c r="A53" s="55"/>
      <c r="B53" s="58"/>
      <c r="C53" s="49"/>
      <c r="D53" s="65"/>
      <c r="E53" s="65"/>
      <c r="F53" s="76"/>
      <c r="G53" s="72"/>
      <c r="H53" s="56"/>
    </row>
    <row r="54" spans="1:8" ht="54" customHeight="1">
      <c r="A54" s="55">
        <f>A33+1</f>
        <v>2</v>
      </c>
      <c r="B54" s="64" t="s">
        <v>142</v>
      </c>
      <c r="C54" s="49"/>
      <c r="D54" s="65"/>
      <c r="E54" s="65"/>
      <c r="F54" s="76"/>
      <c r="G54" s="72"/>
      <c r="H54" s="56"/>
    </row>
    <row r="55" spans="1:8">
      <c r="A55" s="55"/>
      <c r="B55" s="47"/>
      <c r="C55" s="49"/>
      <c r="D55" s="65"/>
      <c r="E55" s="65"/>
      <c r="F55" s="76"/>
      <c r="G55" s="72"/>
      <c r="H55" s="56"/>
    </row>
    <row r="56" spans="1:8">
      <c r="A56" s="55"/>
      <c r="B56" s="47" t="s">
        <v>114</v>
      </c>
      <c r="C56" s="49"/>
      <c r="D56" s="65">
        <v>266.5</v>
      </c>
      <c r="E56" s="65"/>
      <c r="F56" s="74">
        <v>0</v>
      </c>
      <c r="G56" s="72"/>
      <c r="H56" s="75">
        <f t="shared" ref="H56:H68" si="1">D56*F56</f>
        <v>0</v>
      </c>
    </row>
    <row r="57" spans="1:8">
      <c r="A57" s="55"/>
      <c r="B57" s="65"/>
      <c r="C57" s="65"/>
      <c r="D57" s="65"/>
      <c r="E57" s="65"/>
      <c r="F57" s="76"/>
      <c r="G57" s="72"/>
      <c r="H57" s="56"/>
    </row>
    <row r="58" spans="1:8" ht="25.5">
      <c r="A58" s="55"/>
      <c r="B58" s="47" t="s">
        <v>122</v>
      </c>
      <c r="C58" s="49"/>
      <c r="D58" s="65">
        <v>182</v>
      </c>
      <c r="E58" s="65"/>
      <c r="F58" s="74">
        <v>0</v>
      </c>
      <c r="G58" s="72"/>
      <c r="H58" s="75">
        <f t="shared" si="1"/>
        <v>0</v>
      </c>
    </row>
    <row r="59" spans="1:8">
      <c r="A59" s="55"/>
      <c r="B59" s="58"/>
      <c r="C59" s="49"/>
      <c r="D59" s="65"/>
      <c r="E59" s="65"/>
      <c r="F59" s="76"/>
      <c r="G59" s="72"/>
      <c r="H59" s="56"/>
    </row>
    <row r="60" spans="1:8">
      <c r="A60" s="55"/>
      <c r="B60" s="47" t="s">
        <v>123</v>
      </c>
      <c r="C60" s="49"/>
      <c r="D60" s="65">
        <v>247</v>
      </c>
      <c r="E60" s="65"/>
      <c r="F60" s="74">
        <v>0</v>
      </c>
      <c r="G60" s="72"/>
      <c r="H60" s="75">
        <f t="shared" si="1"/>
        <v>0</v>
      </c>
    </row>
    <row r="61" spans="1:8">
      <c r="A61" s="55"/>
      <c r="B61" s="58"/>
      <c r="C61" s="49"/>
      <c r="D61" s="65"/>
      <c r="E61" s="65"/>
      <c r="F61" s="76"/>
      <c r="G61" s="72"/>
      <c r="H61" s="56"/>
    </row>
    <row r="62" spans="1:8">
      <c r="A62" s="55"/>
      <c r="B62" s="47" t="s">
        <v>124</v>
      </c>
      <c r="C62" s="49"/>
      <c r="D62" s="65">
        <v>40</v>
      </c>
      <c r="E62" s="65"/>
      <c r="F62" s="74">
        <v>0</v>
      </c>
      <c r="G62" s="72"/>
      <c r="H62" s="75">
        <f t="shared" si="1"/>
        <v>0</v>
      </c>
    </row>
    <row r="63" spans="1:8">
      <c r="A63" s="55"/>
      <c r="B63" s="58"/>
      <c r="C63" s="49"/>
      <c r="D63" s="65"/>
      <c r="E63" s="65"/>
      <c r="F63" s="76"/>
      <c r="G63" s="72"/>
      <c r="H63" s="56"/>
    </row>
    <row r="64" spans="1:8" ht="12" customHeight="1">
      <c r="A64" s="55"/>
      <c r="B64" s="47" t="s">
        <v>125</v>
      </c>
      <c r="C64" s="49"/>
      <c r="D64" s="65">
        <v>153</v>
      </c>
      <c r="E64" s="65"/>
      <c r="F64" s="74">
        <v>0</v>
      </c>
      <c r="G64" s="72"/>
      <c r="H64" s="75">
        <f t="shared" si="1"/>
        <v>0</v>
      </c>
    </row>
    <row r="65" spans="1:8">
      <c r="A65" s="55"/>
      <c r="B65" s="47"/>
      <c r="C65" s="49"/>
      <c r="D65" s="65"/>
      <c r="E65" s="65"/>
      <c r="F65" s="76"/>
      <c r="G65" s="72"/>
      <c r="H65" s="56">
        <f t="shared" si="1"/>
        <v>0</v>
      </c>
    </row>
    <row r="66" spans="1:8" ht="25.5">
      <c r="A66" s="55">
        <f>A54+1</f>
        <v>3</v>
      </c>
      <c r="B66" s="58" t="s">
        <v>76</v>
      </c>
      <c r="C66" s="49" t="s">
        <v>25</v>
      </c>
      <c r="D66" s="65">
        <v>23</v>
      </c>
      <c r="E66" s="65"/>
      <c r="F66" s="74">
        <v>0</v>
      </c>
      <c r="G66" s="72"/>
      <c r="H66" s="75">
        <f t="shared" si="1"/>
        <v>0</v>
      </c>
    </row>
    <row r="67" spans="1:8">
      <c r="A67" s="55"/>
      <c r="B67" s="58"/>
      <c r="C67" s="49"/>
      <c r="D67" s="65"/>
      <c r="E67" s="65"/>
      <c r="F67" s="76"/>
      <c r="G67" s="72"/>
      <c r="H67" s="56"/>
    </row>
    <row r="68" spans="1:8" ht="25.5">
      <c r="A68" s="55">
        <f>A66+1</f>
        <v>4</v>
      </c>
      <c r="B68" s="58" t="s">
        <v>78</v>
      </c>
      <c r="C68" s="49" t="s">
        <v>26</v>
      </c>
      <c r="D68" s="65">
        <v>56</v>
      </c>
      <c r="E68" s="65"/>
      <c r="F68" s="74">
        <v>0</v>
      </c>
      <c r="G68" s="72"/>
      <c r="H68" s="75">
        <f t="shared" si="1"/>
        <v>0</v>
      </c>
    </row>
    <row r="69" spans="1:8">
      <c r="A69" s="55"/>
      <c r="B69" s="58"/>
      <c r="D69" s="51"/>
      <c r="F69" s="76"/>
    </row>
    <row r="70" spans="1:8" ht="25.5">
      <c r="A70" s="55">
        <f>A68+1</f>
        <v>5</v>
      </c>
      <c r="B70" s="58" t="s">
        <v>35</v>
      </c>
      <c r="D70" s="51"/>
      <c r="F70" s="76"/>
    </row>
    <row r="71" spans="1:8">
      <c r="A71" s="55"/>
      <c r="B71" s="58"/>
      <c r="C71" s="49"/>
      <c r="D71" s="65"/>
      <c r="E71" s="65"/>
      <c r="F71" s="76"/>
      <c r="G71" s="72"/>
      <c r="H71" s="56"/>
    </row>
    <row r="72" spans="1:8">
      <c r="A72" s="55"/>
      <c r="B72" s="47" t="s">
        <v>114</v>
      </c>
      <c r="C72" s="49" t="s">
        <v>26</v>
      </c>
      <c r="D72" s="65">
        <v>104.4</v>
      </c>
      <c r="E72" s="65"/>
      <c r="F72" s="74">
        <v>0</v>
      </c>
      <c r="G72" s="72"/>
      <c r="H72" s="75">
        <f>D72*F72</f>
        <v>0</v>
      </c>
    </row>
    <row r="73" spans="1:8">
      <c r="A73" s="55"/>
      <c r="B73" s="58"/>
      <c r="C73" s="49"/>
      <c r="D73" s="65"/>
      <c r="E73" s="65"/>
      <c r="F73" s="76"/>
      <c r="G73" s="72"/>
      <c r="H73" s="56"/>
    </row>
    <row r="74" spans="1:8">
      <c r="A74" s="55"/>
      <c r="B74" s="47" t="s">
        <v>126</v>
      </c>
      <c r="C74" s="49" t="s">
        <v>26</v>
      </c>
      <c r="D74" s="65">
        <v>4.4000000000000004</v>
      </c>
      <c r="E74" s="65"/>
      <c r="F74" s="74">
        <v>0</v>
      </c>
      <c r="G74" s="72"/>
      <c r="H74" s="75">
        <f>D74*F74</f>
        <v>0</v>
      </c>
    </row>
    <row r="75" spans="1:8">
      <c r="A75" s="55"/>
      <c r="B75" s="58"/>
      <c r="C75" s="49"/>
      <c r="D75" s="65"/>
      <c r="E75" s="65"/>
      <c r="F75" s="76"/>
      <c r="G75" s="72"/>
      <c r="H75" s="56"/>
    </row>
    <row r="76" spans="1:8">
      <c r="A76" s="55"/>
      <c r="B76" s="47" t="s">
        <v>117</v>
      </c>
      <c r="C76" s="49" t="s">
        <v>26</v>
      </c>
      <c r="D76" s="65">
        <v>33.299999999999997</v>
      </c>
      <c r="E76" s="65"/>
      <c r="F76" s="74">
        <v>0</v>
      </c>
      <c r="G76" s="72"/>
      <c r="H76" s="75">
        <f>D76*F76</f>
        <v>0</v>
      </c>
    </row>
    <row r="77" spans="1:8">
      <c r="A77" s="55"/>
      <c r="B77" s="58"/>
      <c r="C77" s="49"/>
      <c r="D77" s="65"/>
      <c r="E77" s="65"/>
      <c r="F77" s="76"/>
      <c r="G77" s="72"/>
      <c r="H77" s="56"/>
    </row>
    <row r="78" spans="1:8">
      <c r="A78" s="55"/>
      <c r="B78" s="47" t="s">
        <v>124</v>
      </c>
      <c r="C78" s="49" t="s">
        <v>26</v>
      </c>
      <c r="D78" s="65">
        <v>6.2</v>
      </c>
      <c r="E78" s="65"/>
      <c r="F78" s="74">
        <v>0</v>
      </c>
      <c r="G78" s="72"/>
      <c r="H78" s="75">
        <f>D78*F78</f>
        <v>0</v>
      </c>
    </row>
    <row r="79" spans="1:8">
      <c r="A79" s="55"/>
      <c r="B79" s="58"/>
      <c r="C79" s="49"/>
      <c r="D79" s="65"/>
      <c r="E79" s="65"/>
      <c r="F79" s="76"/>
      <c r="G79" s="72"/>
      <c r="H79" s="56"/>
    </row>
    <row r="80" spans="1:8">
      <c r="A80" s="55"/>
      <c r="B80" s="47" t="s">
        <v>127</v>
      </c>
      <c r="C80" s="49" t="s">
        <v>26</v>
      </c>
      <c r="D80" s="65">
        <v>26.1</v>
      </c>
      <c r="E80" s="65"/>
      <c r="F80" s="74">
        <v>0</v>
      </c>
      <c r="G80" s="72"/>
      <c r="H80" s="75">
        <f>D80*F80</f>
        <v>0</v>
      </c>
    </row>
    <row r="81" spans="1:8">
      <c r="A81" s="55"/>
      <c r="B81" s="48"/>
      <c r="C81" s="49"/>
      <c r="D81" s="65" t="s">
        <v>0</v>
      </c>
      <c r="E81" s="65"/>
      <c r="F81" s="76"/>
      <c r="G81" s="72"/>
      <c r="H81" s="56"/>
    </row>
    <row r="82" spans="1:8" ht="38.25">
      <c r="A82" s="55">
        <f>A70+1</f>
        <v>6</v>
      </c>
      <c r="B82" s="48" t="s">
        <v>64</v>
      </c>
      <c r="C82" s="49" t="s">
        <v>36</v>
      </c>
      <c r="D82" s="65">
        <v>6</v>
      </c>
      <c r="E82" s="65"/>
      <c r="F82" s="74">
        <v>0</v>
      </c>
      <c r="G82" s="72"/>
      <c r="H82" s="75">
        <f>D82*F82</f>
        <v>0</v>
      </c>
    </row>
    <row r="83" spans="1:8">
      <c r="A83" s="55"/>
      <c r="B83" s="48"/>
      <c r="C83" s="49"/>
      <c r="D83" s="65"/>
      <c r="E83" s="65"/>
      <c r="F83" s="76"/>
      <c r="G83" s="72"/>
      <c r="H83" s="56"/>
    </row>
    <row r="84" spans="1:8" ht="25.5">
      <c r="A84" s="55">
        <f>A82+1</f>
        <v>7</v>
      </c>
      <c r="B84" s="48" t="s">
        <v>71</v>
      </c>
      <c r="C84" s="49" t="s">
        <v>24</v>
      </c>
      <c r="D84" s="65">
        <v>4</v>
      </c>
      <c r="E84" s="65"/>
      <c r="F84" s="74">
        <v>0</v>
      </c>
      <c r="G84" s="72"/>
      <c r="H84" s="75">
        <f>D84*F84</f>
        <v>0</v>
      </c>
    </row>
    <row r="85" spans="1:8">
      <c r="A85" s="55"/>
      <c r="B85" s="48"/>
      <c r="C85" s="49"/>
      <c r="D85" s="65"/>
      <c r="E85" s="65"/>
      <c r="F85" s="76"/>
      <c r="G85" s="72"/>
      <c r="H85" s="56"/>
    </row>
    <row r="86" spans="1:8" ht="38.25">
      <c r="A86" s="55">
        <f>A84+1</f>
        <v>8</v>
      </c>
      <c r="B86" s="48" t="s">
        <v>90</v>
      </c>
      <c r="C86" s="49" t="s">
        <v>34</v>
      </c>
      <c r="D86" s="65">
        <v>1</v>
      </c>
      <c r="E86" s="65"/>
      <c r="F86" s="74">
        <v>0</v>
      </c>
      <c r="G86" s="72"/>
      <c r="H86" s="75">
        <f>D86*F86</f>
        <v>0</v>
      </c>
    </row>
    <row r="87" spans="1:8">
      <c r="A87" s="55"/>
      <c r="B87" s="48"/>
      <c r="C87" s="49"/>
      <c r="D87" s="51"/>
      <c r="F87" s="76"/>
    </row>
    <row r="88" spans="1:8" ht="89.25">
      <c r="A88" s="55">
        <f>A86+1</f>
        <v>9</v>
      </c>
      <c r="B88" s="48" t="s">
        <v>140</v>
      </c>
      <c r="C88" s="49"/>
      <c r="D88" s="65"/>
      <c r="E88" s="65"/>
      <c r="F88" s="76"/>
      <c r="G88" s="72"/>
      <c r="H88" s="56"/>
    </row>
    <row r="89" spans="1:8">
      <c r="A89" s="55"/>
      <c r="B89" s="48"/>
      <c r="C89" s="49"/>
      <c r="D89" s="65"/>
      <c r="E89" s="65"/>
      <c r="F89" s="76"/>
      <c r="G89" s="72"/>
      <c r="H89" s="56"/>
    </row>
    <row r="90" spans="1:8">
      <c r="A90" s="54" t="s">
        <v>0</v>
      </c>
      <c r="B90" s="47" t="s">
        <v>114</v>
      </c>
      <c r="C90" s="49" t="s">
        <v>25</v>
      </c>
      <c r="D90" s="65">
        <v>48</v>
      </c>
      <c r="E90" s="65"/>
      <c r="F90" s="74">
        <v>0</v>
      </c>
      <c r="G90" s="72"/>
      <c r="H90" s="75">
        <f>D90*F90</f>
        <v>0</v>
      </c>
    </row>
    <row r="91" spans="1:8">
      <c r="A91" s="77"/>
      <c r="B91" s="58"/>
      <c r="C91" s="49"/>
      <c r="D91" s="65"/>
      <c r="E91" s="65"/>
      <c r="F91" s="76"/>
      <c r="G91" s="72"/>
      <c r="H91" s="56"/>
    </row>
    <row r="92" spans="1:8">
      <c r="A92" s="54" t="s">
        <v>0</v>
      </c>
      <c r="B92" s="47" t="s">
        <v>117</v>
      </c>
      <c r="C92" s="49" t="s">
        <v>25</v>
      </c>
      <c r="D92" s="65">
        <v>15</v>
      </c>
      <c r="E92" s="65"/>
      <c r="F92" s="74">
        <v>0</v>
      </c>
      <c r="G92" s="72"/>
      <c r="H92" s="75">
        <f>D92*F92</f>
        <v>0</v>
      </c>
    </row>
    <row r="93" spans="1:8">
      <c r="A93" s="55"/>
      <c r="B93" s="58"/>
      <c r="C93" s="49"/>
      <c r="D93" s="65"/>
      <c r="E93" s="65"/>
      <c r="F93" s="76"/>
      <c r="G93" s="72"/>
      <c r="H93" s="56"/>
    </row>
    <row r="94" spans="1:8" ht="25.5">
      <c r="A94" s="55">
        <f>A88+1</f>
        <v>10</v>
      </c>
      <c r="B94" s="48" t="s">
        <v>139</v>
      </c>
      <c r="C94" s="49"/>
      <c r="D94" s="65"/>
      <c r="E94" s="65"/>
      <c r="F94" s="76"/>
      <c r="G94" s="72"/>
      <c r="H94" s="56"/>
    </row>
    <row r="95" spans="1:8">
      <c r="A95" s="55"/>
      <c r="B95" s="48"/>
      <c r="C95" s="49"/>
      <c r="D95" s="81"/>
      <c r="E95" s="81"/>
      <c r="F95" s="76"/>
      <c r="G95" s="72"/>
      <c r="H95" s="56"/>
    </row>
    <row r="96" spans="1:8">
      <c r="A96" s="55"/>
      <c r="B96" s="47" t="s">
        <v>128</v>
      </c>
      <c r="C96" s="49" t="s">
        <v>26</v>
      </c>
      <c r="D96" s="81">
        <v>80.5</v>
      </c>
      <c r="E96" s="81"/>
      <c r="F96" s="74">
        <v>0</v>
      </c>
      <c r="G96" s="72"/>
      <c r="H96" s="75">
        <f>D96*F96</f>
        <v>0</v>
      </c>
    </row>
    <row r="97" spans="1:8">
      <c r="A97" s="55"/>
      <c r="B97" s="58"/>
      <c r="C97" s="49"/>
      <c r="D97" s="81"/>
      <c r="E97" s="81"/>
      <c r="F97" s="76"/>
      <c r="G97" s="72"/>
      <c r="H97" s="56"/>
    </row>
    <row r="98" spans="1:8">
      <c r="A98" s="55"/>
      <c r="B98" s="47" t="s">
        <v>129</v>
      </c>
      <c r="C98" s="49" t="s">
        <v>26</v>
      </c>
      <c r="D98" s="81">
        <v>151.6</v>
      </c>
      <c r="E98" s="81"/>
      <c r="F98" s="74">
        <v>0</v>
      </c>
      <c r="G98" s="72"/>
      <c r="H98" s="75">
        <f>D98*F98</f>
        <v>0</v>
      </c>
    </row>
    <row r="99" spans="1:8">
      <c r="A99" s="55"/>
      <c r="B99" s="58"/>
      <c r="C99" s="49"/>
      <c r="D99" s="81"/>
      <c r="E99" s="81"/>
      <c r="F99" s="76"/>
      <c r="G99" s="72"/>
      <c r="H99" s="56"/>
    </row>
    <row r="100" spans="1:8">
      <c r="A100" s="55"/>
      <c r="B100" s="47" t="s">
        <v>130</v>
      </c>
      <c r="C100" s="49" t="s">
        <v>26</v>
      </c>
      <c r="D100" s="81">
        <v>184.9</v>
      </c>
      <c r="E100" s="81"/>
      <c r="F100" s="74">
        <v>0</v>
      </c>
      <c r="G100" s="72"/>
      <c r="H100" s="75">
        <f>D100*F100</f>
        <v>0</v>
      </c>
    </row>
    <row r="101" spans="1:8">
      <c r="A101" s="55"/>
      <c r="B101" s="58"/>
      <c r="C101" s="49"/>
      <c r="D101" s="81"/>
      <c r="E101" s="81"/>
      <c r="F101" s="76"/>
      <c r="G101" s="72"/>
      <c r="H101" s="56"/>
    </row>
    <row r="102" spans="1:8">
      <c r="A102" s="55"/>
      <c r="B102" s="47" t="s">
        <v>131</v>
      </c>
      <c r="C102" s="49" t="s">
        <v>26</v>
      </c>
      <c r="D102" s="81">
        <v>35.9</v>
      </c>
      <c r="E102" s="81"/>
      <c r="F102" s="74">
        <v>0</v>
      </c>
      <c r="G102" s="72"/>
      <c r="H102" s="75">
        <f>D102*F102</f>
        <v>0</v>
      </c>
    </row>
    <row r="103" spans="1:8">
      <c r="A103" s="55"/>
      <c r="B103" s="58"/>
      <c r="C103" s="49"/>
      <c r="D103" s="81"/>
      <c r="E103" s="81"/>
      <c r="F103" s="76"/>
      <c r="G103" s="72"/>
      <c r="H103" s="56"/>
    </row>
    <row r="104" spans="1:8">
      <c r="A104" s="55"/>
      <c r="B104" s="47" t="s">
        <v>132</v>
      </c>
      <c r="C104" s="49" t="s">
        <v>26</v>
      </c>
      <c r="D104" s="81">
        <v>153.30000000000001</v>
      </c>
      <c r="E104" s="81"/>
      <c r="F104" s="74">
        <v>0</v>
      </c>
      <c r="G104" s="72"/>
      <c r="H104" s="75">
        <f>D104*F104</f>
        <v>0</v>
      </c>
    </row>
    <row r="105" spans="1:8">
      <c r="A105" s="55"/>
      <c r="B105" s="48"/>
      <c r="C105" s="49"/>
      <c r="D105" s="66" t="s">
        <v>0</v>
      </c>
      <c r="E105" s="81"/>
      <c r="F105" s="76"/>
      <c r="G105" s="72"/>
      <c r="H105" s="56"/>
    </row>
    <row r="106" spans="1:8" ht="51">
      <c r="A106" s="55">
        <f>A94+1</f>
        <v>11</v>
      </c>
      <c r="B106" s="62" t="s">
        <v>138</v>
      </c>
      <c r="C106" s="49"/>
      <c r="D106" s="66" t="s">
        <v>0</v>
      </c>
      <c r="E106" s="81"/>
      <c r="F106" s="76"/>
      <c r="G106" s="72"/>
      <c r="H106" s="56"/>
    </row>
    <row r="107" spans="1:8">
      <c r="A107" s="55"/>
      <c r="B107" s="62"/>
      <c r="C107" s="49"/>
      <c r="D107" s="66"/>
      <c r="E107" s="66"/>
      <c r="F107" s="76"/>
      <c r="G107" s="72"/>
      <c r="H107" s="56"/>
    </row>
    <row r="108" spans="1:8">
      <c r="A108" s="55"/>
      <c r="B108" s="47" t="s">
        <v>114</v>
      </c>
      <c r="C108" s="49" t="s">
        <v>26</v>
      </c>
      <c r="D108" s="66">
        <v>193</v>
      </c>
      <c r="E108" s="66"/>
      <c r="F108" s="74">
        <v>0</v>
      </c>
      <c r="G108" s="72"/>
      <c r="H108" s="75">
        <f>D108*F108</f>
        <v>0</v>
      </c>
    </row>
    <row r="109" spans="1:8">
      <c r="A109" s="55"/>
      <c r="B109" s="58"/>
      <c r="C109" s="49"/>
      <c r="D109" s="66"/>
      <c r="E109" s="66"/>
      <c r="F109" s="76"/>
      <c r="G109" s="72"/>
      <c r="H109" s="56"/>
    </row>
    <row r="110" spans="1:8">
      <c r="A110" s="55"/>
      <c r="B110" s="47" t="s">
        <v>133</v>
      </c>
      <c r="C110" s="49" t="s">
        <v>26</v>
      </c>
      <c r="D110" s="66">
        <v>151.6</v>
      </c>
      <c r="E110" s="66"/>
      <c r="F110" s="74">
        <v>0</v>
      </c>
      <c r="G110" s="72"/>
      <c r="H110" s="75">
        <f>D110*F110</f>
        <v>0</v>
      </c>
    </row>
    <row r="111" spans="1:8">
      <c r="A111" s="55"/>
      <c r="B111" s="58"/>
      <c r="C111" s="49"/>
      <c r="D111" s="66"/>
      <c r="E111" s="66"/>
      <c r="F111" s="76"/>
      <c r="G111" s="72"/>
      <c r="H111" s="56"/>
    </row>
    <row r="112" spans="1:8">
      <c r="A112" s="55"/>
      <c r="B112" s="47" t="s">
        <v>117</v>
      </c>
      <c r="C112" s="49" t="s">
        <v>26</v>
      </c>
      <c r="D112" s="66">
        <v>184.9</v>
      </c>
      <c r="E112" s="66"/>
      <c r="F112" s="74">
        <v>0</v>
      </c>
      <c r="G112" s="72"/>
      <c r="H112" s="75">
        <f>D112*F112</f>
        <v>0</v>
      </c>
    </row>
    <row r="113" spans="1:8">
      <c r="A113" s="55"/>
      <c r="B113" s="58"/>
      <c r="C113" s="49"/>
      <c r="D113" s="66"/>
      <c r="E113" s="66"/>
      <c r="F113" s="76"/>
      <c r="G113" s="72"/>
      <c r="H113" s="56"/>
    </row>
    <row r="114" spans="1:8">
      <c r="A114" s="55"/>
      <c r="B114" s="47" t="s">
        <v>118</v>
      </c>
      <c r="C114" s="49" t="s">
        <v>26</v>
      </c>
      <c r="D114" s="66">
        <v>35.9</v>
      </c>
      <c r="E114" s="66"/>
      <c r="F114" s="74">
        <v>0</v>
      </c>
      <c r="G114" s="72"/>
      <c r="H114" s="75">
        <f>D114*F114</f>
        <v>0</v>
      </c>
    </row>
    <row r="115" spans="1:8">
      <c r="A115" s="55"/>
      <c r="B115" s="58"/>
      <c r="C115" s="49"/>
      <c r="D115" s="66"/>
      <c r="E115" s="66"/>
      <c r="F115" s="76"/>
      <c r="G115" s="72"/>
      <c r="H115" s="56"/>
    </row>
    <row r="116" spans="1:8">
      <c r="A116" s="55"/>
      <c r="B116" s="47" t="s">
        <v>119</v>
      </c>
      <c r="C116" s="49" t="s">
        <v>26</v>
      </c>
      <c r="D116" s="66">
        <v>153.5</v>
      </c>
      <c r="E116" s="66"/>
      <c r="F116" s="74">
        <v>0</v>
      </c>
      <c r="G116" s="72"/>
      <c r="H116" s="75">
        <f>D116*F116</f>
        <v>0</v>
      </c>
    </row>
    <row r="117" spans="1:8">
      <c r="A117" s="55"/>
      <c r="B117" s="48"/>
      <c r="C117" s="49"/>
      <c r="D117" s="66" t="s">
        <v>0</v>
      </c>
      <c r="E117" s="66"/>
      <c r="F117" s="76"/>
      <c r="G117" s="72"/>
      <c r="H117" s="56"/>
    </row>
    <row r="118" spans="1:8" ht="51">
      <c r="A118" s="55">
        <f>A106+1</f>
        <v>12</v>
      </c>
      <c r="B118" s="48" t="s">
        <v>62</v>
      </c>
      <c r="C118" s="51"/>
      <c r="D118" s="51"/>
      <c r="E118" s="83"/>
      <c r="F118" s="84"/>
      <c r="G118" s="83"/>
      <c r="H118" s="85"/>
    </row>
    <row r="119" spans="1:8">
      <c r="A119" s="55"/>
      <c r="B119" s="48"/>
      <c r="C119" s="51"/>
      <c r="D119" s="51"/>
      <c r="E119" s="83"/>
      <c r="F119" s="84"/>
      <c r="G119" s="83"/>
      <c r="H119" s="85"/>
    </row>
    <row r="120" spans="1:8">
      <c r="A120" s="55"/>
      <c r="B120" s="47" t="s">
        <v>134</v>
      </c>
      <c r="C120" s="49"/>
      <c r="D120" s="81">
        <v>48.3</v>
      </c>
      <c r="E120" s="66"/>
      <c r="F120" s="74">
        <v>0</v>
      </c>
      <c r="G120" s="72"/>
      <c r="H120" s="75">
        <f>D120*F120</f>
        <v>0</v>
      </c>
    </row>
    <row r="121" spans="1:8">
      <c r="A121" s="55"/>
      <c r="B121" s="58"/>
      <c r="C121" s="49"/>
      <c r="D121" s="81"/>
      <c r="E121" s="66"/>
      <c r="F121" s="76"/>
      <c r="G121" s="72"/>
      <c r="H121" s="56"/>
    </row>
    <row r="122" spans="1:8">
      <c r="A122" s="55"/>
      <c r="B122" s="47" t="s">
        <v>133</v>
      </c>
      <c r="C122" s="49"/>
      <c r="D122" s="81">
        <v>0</v>
      </c>
      <c r="E122" s="66"/>
      <c r="F122" s="74"/>
      <c r="G122" s="72"/>
      <c r="H122" s="75">
        <f>D122*F122</f>
        <v>0</v>
      </c>
    </row>
    <row r="123" spans="1:8">
      <c r="A123" s="55"/>
      <c r="B123" s="58"/>
      <c r="C123" s="49"/>
      <c r="D123" s="81"/>
      <c r="E123" s="66"/>
      <c r="F123" s="76"/>
      <c r="G123" s="72"/>
      <c r="H123" s="56"/>
    </row>
    <row r="124" spans="1:8">
      <c r="A124" s="55"/>
      <c r="B124" s="47" t="s">
        <v>130</v>
      </c>
      <c r="C124" s="49"/>
      <c r="D124" s="81">
        <v>218.2</v>
      </c>
      <c r="E124" s="66"/>
      <c r="F124" s="74">
        <v>0</v>
      </c>
      <c r="G124" s="72"/>
      <c r="H124" s="75">
        <f>D124*F124</f>
        <v>0</v>
      </c>
    </row>
    <row r="125" spans="1:8">
      <c r="A125" s="55"/>
      <c r="B125" s="58"/>
      <c r="C125" s="49"/>
      <c r="D125" s="81"/>
      <c r="E125" s="66"/>
      <c r="F125" s="76"/>
      <c r="G125" s="72"/>
      <c r="H125" s="56"/>
    </row>
    <row r="126" spans="1:8">
      <c r="A126" s="55"/>
      <c r="B126" s="47" t="s">
        <v>131</v>
      </c>
      <c r="C126" s="49"/>
      <c r="D126" s="81">
        <v>38.950000000000003</v>
      </c>
      <c r="E126" s="66"/>
      <c r="F126" s="74">
        <v>0</v>
      </c>
      <c r="G126" s="72"/>
      <c r="H126" s="75">
        <f>D126*F126</f>
        <v>0</v>
      </c>
    </row>
    <row r="127" spans="1:8">
      <c r="A127" s="55"/>
      <c r="B127" s="58"/>
      <c r="C127" s="49"/>
      <c r="D127" s="81"/>
      <c r="E127" s="66"/>
      <c r="F127" s="76"/>
      <c r="G127" s="72"/>
      <c r="H127" s="56"/>
    </row>
    <row r="128" spans="1:8">
      <c r="A128" s="55"/>
      <c r="B128" s="47" t="s">
        <v>135</v>
      </c>
      <c r="C128" s="49"/>
      <c r="D128" s="81">
        <v>179.55</v>
      </c>
      <c r="E128" s="66"/>
      <c r="F128" s="74">
        <v>0</v>
      </c>
      <c r="G128" s="72"/>
      <c r="H128" s="75">
        <f>D128*F128</f>
        <v>0</v>
      </c>
    </row>
    <row r="129" spans="1:8">
      <c r="A129" s="55"/>
      <c r="B129" s="50"/>
      <c r="C129" s="49"/>
      <c r="D129" s="66"/>
      <c r="E129" s="66"/>
      <c r="F129" s="76"/>
      <c r="G129" s="72"/>
      <c r="H129" s="56"/>
    </row>
    <row r="130" spans="1:8" ht="63.75">
      <c r="A130" s="55">
        <f>A118+1</f>
        <v>13</v>
      </c>
      <c r="B130" s="48" t="s">
        <v>83</v>
      </c>
      <c r="C130" s="49"/>
      <c r="D130" s="66"/>
      <c r="E130" s="66"/>
      <c r="F130" s="76"/>
      <c r="G130" s="72"/>
      <c r="H130" s="56"/>
    </row>
    <row r="131" spans="1:8" ht="25.5">
      <c r="A131" s="55"/>
      <c r="B131" s="48" t="s">
        <v>82</v>
      </c>
      <c r="C131" s="49" t="s">
        <v>26</v>
      </c>
      <c r="D131" s="66">
        <v>161.41</v>
      </c>
      <c r="E131" s="66"/>
      <c r="F131" s="74">
        <v>0</v>
      </c>
      <c r="G131" s="72"/>
      <c r="H131" s="75">
        <f>D131*F131</f>
        <v>0</v>
      </c>
    </row>
    <row r="132" spans="1:8">
      <c r="A132" s="55"/>
      <c r="B132" s="48"/>
      <c r="C132" s="49"/>
      <c r="D132" s="66"/>
      <c r="E132" s="66"/>
      <c r="F132" s="76"/>
      <c r="G132" s="72"/>
      <c r="H132" s="56"/>
    </row>
    <row r="133" spans="1:8" ht="38.25">
      <c r="A133" s="55">
        <f>A130+1</f>
        <v>14</v>
      </c>
      <c r="B133" s="48" t="s">
        <v>91</v>
      </c>
      <c r="C133" s="49"/>
      <c r="D133" s="66"/>
      <c r="E133" s="66"/>
      <c r="F133" s="76"/>
      <c r="G133" s="72"/>
      <c r="H133" s="56"/>
    </row>
    <row r="134" spans="1:8" ht="9.75" customHeight="1">
      <c r="A134" s="55"/>
      <c r="B134" s="48"/>
      <c r="C134" s="49"/>
      <c r="D134" s="66"/>
      <c r="E134" s="66"/>
      <c r="F134" s="76"/>
      <c r="G134" s="72"/>
      <c r="H134" s="56"/>
    </row>
    <row r="135" spans="1:8">
      <c r="A135" s="55"/>
      <c r="B135" s="50" t="s">
        <v>120</v>
      </c>
      <c r="C135" s="49" t="s">
        <v>58</v>
      </c>
      <c r="D135" s="66">
        <v>6</v>
      </c>
      <c r="E135" s="66"/>
      <c r="F135" s="74">
        <v>0</v>
      </c>
      <c r="G135" s="72"/>
      <c r="H135" s="75">
        <f>D135*F135</f>
        <v>0</v>
      </c>
    </row>
    <row r="136" spans="1:8">
      <c r="A136" s="55"/>
      <c r="B136" s="48"/>
      <c r="C136" s="49"/>
      <c r="D136" s="66"/>
      <c r="E136" s="66"/>
      <c r="F136" s="76"/>
      <c r="G136" s="72"/>
      <c r="H136" s="56"/>
    </row>
    <row r="137" spans="1:8">
      <c r="A137" s="55"/>
      <c r="B137" s="50" t="s">
        <v>121</v>
      </c>
      <c r="C137" s="49" t="s">
        <v>58</v>
      </c>
      <c r="D137" s="66">
        <v>6</v>
      </c>
      <c r="E137" s="66"/>
      <c r="F137" s="74">
        <v>0</v>
      </c>
      <c r="G137" s="72"/>
      <c r="H137" s="75">
        <f>D137*F137</f>
        <v>0</v>
      </c>
    </row>
    <row r="138" spans="1:8">
      <c r="A138" s="55"/>
      <c r="B138" s="48"/>
      <c r="C138" s="49"/>
      <c r="D138" s="66"/>
      <c r="E138" s="66"/>
      <c r="F138" s="76"/>
      <c r="G138" s="72"/>
      <c r="H138" s="56"/>
    </row>
    <row r="139" spans="1:8" ht="25.5">
      <c r="A139" s="55">
        <f>A133+1</f>
        <v>15</v>
      </c>
      <c r="B139" s="48" t="s">
        <v>81</v>
      </c>
      <c r="C139" s="49"/>
      <c r="D139" s="66"/>
      <c r="E139" s="66"/>
      <c r="F139" s="76"/>
      <c r="G139" s="72"/>
      <c r="H139" s="56"/>
    </row>
    <row r="140" spans="1:8" ht="38.25">
      <c r="A140" s="55"/>
      <c r="B140" s="48" t="s">
        <v>84</v>
      </c>
      <c r="C140" s="49"/>
      <c r="D140" s="66"/>
      <c r="E140" s="66"/>
      <c r="F140" s="76"/>
      <c r="G140" s="72"/>
      <c r="H140" s="56"/>
    </row>
    <row r="141" spans="1:8" ht="25.5">
      <c r="A141" s="55"/>
      <c r="B141" s="48" t="s">
        <v>80</v>
      </c>
      <c r="C141" s="49" t="s">
        <v>26</v>
      </c>
      <c r="D141" s="66">
        <v>151.6</v>
      </c>
      <c r="E141" s="66"/>
      <c r="F141" s="74">
        <v>0</v>
      </c>
      <c r="G141" s="72"/>
      <c r="H141" s="75">
        <f>D141*F141</f>
        <v>0</v>
      </c>
    </row>
    <row r="142" spans="1:8">
      <c r="A142" s="55"/>
      <c r="B142" s="48"/>
      <c r="C142" s="49"/>
      <c r="D142" s="66"/>
      <c r="E142" s="66"/>
      <c r="F142" s="76"/>
      <c r="G142" s="72"/>
      <c r="H142" s="56"/>
    </row>
    <row r="143" spans="1:8" ht="25.5">
      <c r="A143" s="55"/>
      <c r="B143" s="48" t="s">
        <v>143</v>
      </c>
      <c r="C143" s="49"/>
      <c r="D143" s="66"/>
      <c r="E143" s="66"/>
      <c r="F143" s="74">
        <v>0</v>
      </c>
      <c r="G143" s="72"/>
      <c r="H143" s="56"/>
    </row>
    <row r="144" spans="1:8">
      <c r="A144" s="55"/>
      <c r="B144" s="86"/>
      <c r="C144" s="49"/>
      <c r="D144" s="66"/>
      <c r="E144" s="66"/>
      <c r="F144" s="76"/>
      <c r="G144" s="72"/>
      <c r="H144" s="56"/>
    </row>
    <row r="145" spans="1:8" ht="56.25" customHeight="1">
      <c r="A145" s="55">
        <f>A139+1</f>
        <v>16</v>
      </c>
      <c r="B145" s="48" t="s">
        <v>66</v>
      </c>
      <c r="C145" s="49"/>
      <c r="D145" s="66"/>
      <c r="E145" s="66"/>
      <c r="F145" s="76"/>
      <c r="G145" s="72"/>
      <c r="H145" s="56"/>
    </row>
    <row r="146" spans="1:8">
      <c r="A146" s="55"/>
      <c r="B146" s="48"/>
      <c r="D146" s="51"/>
      <c r="E146" s="66"/>
      <c r="F146" s="126"/>
    </row>
    <row r="147" spans="1:8">
      <c r="A147" s="54" t="s">
        <v>0</v>
      </c>
      <c r="B147" s="47" t="s">
        <v>117</v>
      </c>
      <c r="C147" s="49" t="s">
        <v>26</v>
      </c>
      <c r="D147" s="66">
        <f>D124</f>
        <v>218.2</v>
      </c>
      <c r="E147" s="66"/>
      <c r="F147" s="127">
        <v>0</v>
      </c>
      <c r="G147" s="56"/>
      <c r="H147" s="75">
        <f>D147*F147</f>
        <v>0</v>
      </c>
    </row>
    <row r="148" spans="1:8">
      <c r="A148" s="54"/>
      <c r="B148" s="58"/>
      <c r="C148" s="49"/>
      <c r="D148" s="66"/>
      <c r="E148" s="66"/>
      <c r="F148" s="128"/>
      <c r="G148" s="72"/>
      <c r="H148" s="72"/>
    </row>
    <row r="149" spans="1:8">
      <c r="A149" s="54" t="s">
        <v>0</v>
      </c>
      <c r="B149" s="47" t="s">
        <v>118</v>
      </c>
      <c r="C149" s="49" t="s">
        <v>26</v>
      </c>
      <c r="D149" s="66">
        <f>D126</f>
        <v>38.950000000000003</v>
      </c>
      <c r="E149" s="66"/>
      <c r="F149" s="127">
        <v>0</v>
      </c>
      <c r="G149" s="56"/>
      <c r="H149" s="75">
        <f>D149*F149</f>
        <v>0</v>
      </c>
    </row>
    <row r="150" spans="1:8">
      <c r="A150" s="54"/>
      <c r="B150" s="58"/>
      <c r="C150" s="49"/>
      <c r="D150" s="66"/>
      <c r="E150" s="66"/>
      <c r="F150" s="128"/>
      <c r="G150" s="72"/>
      <c r="H150" s="72"/>
    </row>
    <row r="151" spans="1:8">
      <c r="A151" s="54" t="s">
        <v>0</v>
      </c>
      <c r="B151" s="47" t="s">
        <v>119</v>
      </c>
      <c r="C151" s="49" t="s">
        <v>26</v>
      </c>
      <c r="D151" s="66">
        <f>D128</f>
        <v>179.55</v>
      </c>
      <c r="E151" s="66"/>
      <c r="F151" s="127">
        <v>0</v>
      </c>
      <c r="G151" s="56"/>
      <c r="H151" s="75">
        <f>D151*F151</f>
        <v>0</v>
      </c>
    </row>
    <row r="152" spans="1:8">
      <c r="A152" s="55"/>
      <c r="B152" s="73"/>
      <c r="C152" s="49"/>
      <c r="D152" s="66"/>
      <c r="E152" s="66"/>
      <c r="F152" s="76"/>
      <c r="G152" s="72"/>
      <c r="H152" s="56"/>
    </row>
    <row r="153" spans="1:8" ht="90.75" customHeight="1">
      <c r="A153" s="55">
        <f>A145+1</f>
        <v>17</v>
      </c>
      <c r="B153" s="62" t="s">
        <v>37</v>
      </c>
      <c r="C153" s="49"/>
      <c r="D153" s="66" t="s">
        <v>0</v>
      </c>
      <c r="E153" s="66"/>
      <c r="F153" s="76"/>
      <c r="G153" s="72"/>
      <c r="H153" s="56"/>
    </row>
    <row r="154" spans="1:8" ht="63.75">
      <c r="A154" s="55"/>
      <c r="B154" s="62" t="s">
        <v>38</v>
      </c>
      <c r="C154" s="49"/>
      <c r="D154" s="66"/>
      <c r="E154" s="66"/>
      <c r="F154" s="76"/>
      <c r="G154" s="72"/>
      <c r="H154" s="56"/>
    </row>
    <row r="155" spans="1:8" ht="63.75">
      <c r="A155" s="55"/>
      <c r="B155" s="62" t="s">
        <v>39</v>
      </c>
      <c r="C155" s="49"/>
      <c r="D155" s="66"/>
      <c r="E155" s="66"/>
      <c r="F155" s="76"/>
      <c r="G155" s="72"/>
      <c r="H155" s="56"/>
    </row>
    <row r="156" spans="1:8" ht="38.25">
      <c r="A156" s="55"/>
      <c r="B156" s="62" t="s">
        <v>40</v>
      </c>
      <c r="C156" s="49"/>
      <c r="D156" s="66"/>
      <c r="E156" s="66"/>
      <c r="F156" s="76"/>
      <c r="G156" s="72"/>
      <c r="H156" s="56"/>
    </row>
    <row r="157" spans="1:8">
      <c r="A157" s="55"/>
      <c r="B157" s="48"/>
      <c r="C157" s="49"/>
      <c r="D157" s="66"/>
      <c r="E157" s="66"/>
      <c r="F157" s="76"/>
      <c r="G157" s="72"/>
      <c r="H157" s="56"/>
    </row>
    <row r="158" spans="1:8" ht="25.5">
      <c r="A158" s="54" t="s">
        <v>110</v>
      </c>
      <c r="B158" s="52" t="s">
        <v>79</v>
      </c>
      <c r="C158" s="49"/>
      <c r="D158" s="66"/>
      <c r="E158" s="66"/>
      <c r="F158" s="76"/>
      <c r="G158" s="72"/>
      <c r="H158" s="56"/>
    </row>
    <row r="159" spans="1:8">
      <c r="A159" s="54"/>
      <c r="B159" s="52"/>
      <c r="C159" s="49"/>
      <c r="D159" s="66"/>
      <c r="E159" s="66"/>
      <c r="F159" s="76"/>
      <c r="G159" s="72"/>
      <c r="H159" s="56"/>
    </row>
    <row r="160" spans="1:8">
      <c r="A160" s="55" t="s">
        <v>0</v>
      </c>
      <c r="B160" s="47" t="s">
        <v>114</v>
      </c>
      <c r="C160" s="49" t="s">
        <v>25</v>
      </c>
      <c r="D160" s="66">
        <v>20.5</v>
      </c>
      <c r="E160" s="66"/>
      <c r="F160" s="74">
        <v>0</v>
      </c>
      <c r="G160" s="72"/>
      <c r="H160" s="75">
        <f t="shared" ref="H160:H166" si="2">D160*F160</f>
        <v>0</v>
      </c>
    </row>
    <row r="161" spans="1:8">
      <c r="A161" s="55"/>
      <c r="B161" s="58"/>
      <c r="C161" s="49"/>
      <c r="D161" s="66"/>
      <c r="E161" s="66"/>
      <c r="F161" s="76"/>
      <c r="G161" s="72"/>
      <c r="H161" s="56"/>
    </row>
    <row r="162" spans="1:8">
      <c r="A162" s="55" t="s">
        <v>0</v>
      </c>
      <c r="B162" s="47" t="s">
        <v>115</v>
      </c>
      <c r="C162" s="49" t="s">
        <v>25</v>
      </c>
      <c r="D162" s="66">
        <v>12</v>
      </c>
      <c r="E162" s="66"/>
      <c r="F162" s="74">
        <v>0</v>
      </c>
      <c r="G162" s="72"/>
      <c r="H162" s="75">
        <f t="shared" si="2"/>
        <v>0</v>
      </c>
    </row>
    <row r="163" spans="1:8">
      <c r="A163" s="55"/>
      <c r="B163" s="58"/>
      <c r="C163" s="49"/>
      <c r="D163" s="66"/>
      <c r="E163" s="66"/>
      <c r="F163" s="76"/>
      <c r="G163" s="72"/>
      <c r="H163" s="56"/>
    </row>
    <row r="164" spans="1:8">
      <c r="A164" s="55"/>
      <c r="B164" s="47" t="s">
        <v>116</v>
      </c>
      <c r="C164" s="49" t="s">
        <v>25</v>
      </c>
      <c r="D164" s="66">
        <v>11.6</v>
      </c>
      <c r="E164" s="66"/>
      <c r="F164" s="74">
        <v>0</v>
      </c>
      <c r="G164" s="72"/>
      <c r="H164" s="75">
        <f t="shared" si="2"/>
        <v>0</v>
      </c>
    </row>
    <row r="165" spans="1:8">
      <c r="A165" s="55"/>
      <c r="B165" s="58"/>
      <c r="C165" s="49"/>
      <c r="D165" s="66"/>
      <c r="E165" s="66"/>
      <c r="F165" s="76"/>
      <c r="G165" s="72"/>
      <c r="H165" s="56"/>
    </row>
    <row r="166" spans="1:8" ht="25.5">
      <c r="A166" s="54" t="s">
        <v>111</v>
      </c>
      <c r="B166" s="53" t="s">
        <v>67</v>
      </c>
      <c r="C166" s="49" t="s">
        <v>25</v>
      </c>
      <c r="D166" s="66">
        <v>4.2</v>
      </c>
      <c r="E166" s="66"/>
      <c r="F166" s="74">
        <v>0</v>
      </c>
      <c r="G166" s="72"/>
      <c r="H166" s="75">
        <f t="shared" si="2"/>
        <v>0</v>
      </c>
    </row>
    <row r="167" spans="1:8">
      <c r="A167" s="54"/>
      <c r="B167" s="58" t="s">
        <v>77</v>
      </c>
      <c r="C167" s="49"/>
      <c r="D167" s="66"/>
      <c r="E167" s="66"/>
      <c r="F167" s="76"/>
      <c r="G167" s="72"/>
      <c r="H167" s="56"/>
    </row>
    <row r="168" spans="1:8">
      <c r="A168" s="54"/>
      <c r="B168" s="53"/>
      <c r="C168" s="49"/>
      <c r="D168" s="66"/>
      <c r="E168" s="66"/>
      <c r="F168" s="76"/>
      <c r="G168" s="72"/>
      <c r="H168" s="56"/>
    </row>
    <row r="169" spans="1:8" ht="38.25">
      <c r="A169" s="54" t="s">
        <v>112</v>
      </c>
      <c r="B169" s="48" t="s">
        <v>144</v>
      </c>
      <c r="C169" s="49" t="s">
        <v>25</v>
      </c>
      <c r="D169" s="66">
        <v>22.8</v>
      </c>
      <c r="E169" s="66"/>
      <c r="F169" s="74">
        <v>0</v>
      </c>
      <c r="G169" s="72"/>
      <c r="H169" s="75">
        <f t="shared" ref="H169" si="3">D169*F169</f>
        <v>0</v>
      </c>
    </row>
    <row r="170" spans="1:8">
      <c r="A170" s="54"/>
      <c r="B170" s="48"/>
      <c r="C170" s="49"/>
      <c r="D170" s="66"/>
      <c r="E170" s="66"/>
      <c r="F170" s="76"/>
      <c r="G170" s="72"/>
      <c r="H170" s="56"/>
    </row>
    <row r="171" spans="1:8">
      <c r="A171" s="54" t="s">
        <v>113</v>
      </c>
      <c r="B171" s="48" t="s">
        <v>95</v>
      </c>
      <c r="C171" s="49" t="s">
        <v>25</v>
      </c>
      <c r="D171" s="66">
        <v>114</v>
      </c>
      <c r="E171" s="66"/>
      <c r="F171" s="74">
        <v>0</v>
      </c>
      <c r="G171" s="72"/>
      <c r="H171" s="75">
        <f t="shared" ref="H171" si="4">D171*F171</f>
        <v>0</v>
      </c>
    </row>
    <row r="172" spans="1:8">
      <c r="A172" s="54"/>
      <c r="B172" s="48"/>
      <c r="C172" s="49"/>
      <c r="D172" s="66"/>
      <c r="E172" s="66"/>
      <c r="F172" s="76"/>
      <c r="G172" s="72"/>
      <c r="H172" s="56"/>
    </row>
    <row r="173" spans="1:8" ht="89.25">
      <c r="A173" s="121">
        <f>A153+1</f>
        <v>18</v>
      </c>
      <c r="B173" s="122" t="s">
        <v>145</v>
      </c>
      <c r="C173" s="123" t="s">
        <v>25</v>
      </c>
      <c r="D173" s="124">
        <v>22.8</v>
      </c>
      <c r="E173" s="125"/>
      <c r="F173" s="74">
        <v>0</v>
      </c>
      <c r="G173" s="72"/>
      <c r="H173" s="75">
        <f>D173*F173</f>
        <v>0</v>
      </c>
    </row>
    <row r="174" spans="1:8">
      <c r="A174" s="55"/>
      <c r="B174" s="48"/>
      <c r="C174" s="49"/>
      <c r="D174" s="66"/>
      <c r="E174" s="66"/>
      <c r="F174" s="76"/>
      <c r="G174" s="72"/>
      <c r="H174" s="56"/>
    </row>
    <row r="175" spans="1:8" ht="38.25">
      <c r="A175" s="55">
        <f>A173+1</f>
        <v>19</v>
      </c>
      <c r="B175" s="48" t="s">
        <v>41</v>
      </c>
      <c r="C175" s="49" t="s">
        <v>34</v>
      </c>
      <c r="D175" s="66">
        <v>1</v>
      </c>
      <c r="E175" s="66"/>
      <c r="F175" s="74">
        <v>0</v>
      </c>
      <c r="G175" s="72"/>
      <c r="H175" s="75">
        <f t="shared" ref="H175" si="5">D175*F175</f>
        <v>0</v>
      </c>
    </row>
    <row r="176" spans="1:8">
      <c r="A176" s="55"/>
      <c r="B176" s="48"/>
      <c r="C176" s="49"/>
      <c r="D176" s="66"/>
      <c r="E176" s="66"/>
      <c r="F176" s="76"/>
      <c r="G176" s="72"/>
      <c r="H176" s="56"/>
    </row>
    <row r="177" spans="1:8" ht="38.25">
      <c r="A177" s="55">
        <f>A175+1</f>
        <v>20</v>
      </c>
      <c r="B177" s="48" t="s">
        <v>60</v>
      </c>
      <c r="C177" s="49" t="s">
        <v>27</v>
      </c>
      <c r="D177" s="66">
        <v>1</v>
      </c>
      <c r="E177" s="66"/>
      <c r="F177" s="74">
        <v>0</v>
      </c>
      <c r="G177" s="72"/>
      <c r="H177" s="75">
        <f t="shared" ref="H177" si="6">D177*F177</f>
        <v>0</v>
      </c>
    </row>
    <row r="178" spans="1:8">
      <c r="A178" s="55"/>
      <c r="B178" s="48"/>
      <c r="C178" s="49"/>
      <c r="D178" s="66"/>
      <c r="E178" s="66"/>
      <c r="F178" s="76"/>
      <c r="G178" s="72"/>
      <c r="H178" s="56"/>
    </row>
    <row r="179" spans="1:8">
      <c r="A179" s="55"/>
      <c r="B179" s="48"/>
      <c r="C179" s="49"/>
      <c r="D179" s="66"/>
      <c r="E179" s="66"/>
      <c r="F179" s="76"/>
      <c r="G179" s="72"/>
      <c r="H179" s="56"/>
    </row>
    <row r="180" spans="1:8" ht="51">
      <c r="A180" s="55">
        <f>A177+1</f>
        <v>21</v>
      </c>
      <c r="B180" s="48" t="s">
        <v>59</v>
      </c>
      <c r="C180" s="49" t="s">
        <v>27</v>
      </c>
      <c r="D180" s="66">
        <v>1</v>
      </c>
      <c r="E180" s="66"/>
      <c r="F180" s="74">
        <v>0</v>
      </c>
      <c r="G180" s="72"/>
      <c r="H180" s="75">
        <f t="shared" ref="H180" si="7">D180*F180</f>
        <v>0</v>
      </c>
    </row>
    <row r="181" spans="1:8">
      <c r="A181" s="55"/>
      <c r="B181" s="48"/>
      <c r="C181" s="49"/>
      <c r="D181" s="66"/>
      <c r="E181" s="66"/>
      <c r="F181" s="87"/>
      <c r="G181" s="66"/>
      <c r="H181" s="56"/>
    </row>
    <row r="182" spans="1:8">
      <c r="A182" s="88"/>
      <c r="B182" s="89"/>
      <c r="C182" s="90"/>
      <c r="D182" s="89"/>
      <c r="E182" s="89"/>
      <c r="F182" s="74"/>
      <c r="G182" s="72"/>
      <c r="H182" s="56"/>
    </row>
    <row r="183" spans="1:8" ht="13.5" thickBot="1">
      <c r="A183" s="91"/>
      <c r="B183" s="92"/>
      <c r="C183" s="93"/>
      <c r="D183" s="57"/>
      <c r="E183" s="57"/>
      <c r="F183" s="108" t="s">
        <v>136</v>
      </c>
      <c r="G183" s="14"/>
      <c r="H183" s="28">
        <f>SUM(H31:H182)</f>
        <v>0</v>
      </c>
    </row>
    <row r="184" spans="1:8" ht="13.5" thickTop="1">
      <c r="A184" s="55"/>
      <c r="B184" s="48"/>
      <c r="C184" s="49"/>
      <c r="D184" s="66"/>
      <c r="E184" s="66"/>
      <c r="F184" s="45"/>
      <c r="G184" s="18"/>
      <c r="H184" s="29"/>
    </row>
    <row r="185" spans="1:8">
      <c r="A185" s="55"/>
      <c r="B185" s="48"/>
      <c r="C185" s="49"/>
      <c r="D185" s="66"/>
      <c r="E185" s="66"/>
      <c r="F185" s="45"/>
      <c r="G185" s="18"/>
      <c r="H185" s="29"/>
    </row>
    <row r="186" spans="1:8">
      <c r="A186" s="15" t="s">
        <v>20</v>
      </c>
      <c r="B186" s="16" t="s">
        <v>52</v>
      </c>
      <c r="C186" s="49"/>
      <c r="D186" s="66"/>
      <c r="E186" s="66"/>
      <c r="F186" s="76"/>
      <c r="G186" s="72"/>
      <c r="H186" s="56"/>
    </row>
    <row r="187" spans="1:8">
      <c r="A187" s="15"/>
      <c r="B187" s="48"/>
      <c r="C187" s="49"/>
      <c r="D187" s="66"/>
      <c r="E187" s="66"/>
      <c r="F187" s="76"/>
      <c r="G187" s="72"/>
      <c r="H187" s="56"/>
    </row>
    <row r="188" spans="1:8">
      <c r="A188" s="15"/>
      <c r="B188" s="48"/>
      <c r="C188" s="49"/>
      <c r="D188" s="66"/>
      <c r="E188" s="66"/>
      <c r="F188" s="76"/>
      <c r="G188" s="72"/>
      <c r="H188" s="56"/>
    </row>
    <row r="189" spans="1:8" ht="25.5">
      <c r="A189" s="55">
        <v>1</v>
      </c>
      <c r="B189" s="62" t="s">
        <v>86</v>
      </c>
      <c r="C189" s="110" t="s">
        <v>26</v>
      </c>
      <c r="D189" s="82">
        <v>66.84</v>
      </c>
      <c r="E189" s="66"/>
      <c r="F189" s="74">
        <v>0</v>
      </c>
      <c r="G189" s="72"/>
      <c r="H189" s="75">
        <f>D189*F189</f>
        <v>0</v>
      </c>
    </row>
    <row r="190" spans="1:8" ht="38.25">
      <c r="A190" s="55"/>
      <c r="B190" s="62" t="s">
        <v>85</v>
      </c>
      <c r="C190" s="110"/>
      <c r="D190" s="111"/>
      <c r="E190" s="62"/>
      <c r="F190" s="112"/>
      <c r="G190" s="113"/>
      <c r="H190" s="114"/>
    </row>
    <row r="191" spans="1:8">
      <c r="A191" s="55"/>
      <c r="B191" s="62"/>
      <c r="C191" s="110"/>
      <c r="D191" s="111"/>
      <c r="E191" s="62"/>
      <c r="F191" s="112"/>
      <c r="G191" s="113"/>
      <c r="H191" s="114"/>
    </row>
    <row r="192" spans="1:8" ht="25.5">
      <c r="A192" s="55">
        <v>2</v>
      </c>
      <c r="B192" s="48" t="s">
        <v>87</v>
      </c>
      <c r="F192" s="112"/>
    </row>
    <row r="193" spans="1:8">
      <c r="A193" s="55"/>
      <c r="B193" s="48"/>
      <c r="C193" s="49"/>
      <c r="D193" s="66"/>
      <c r="E193" s="66"/>
      <c r="F193" s="76"/>
      <c r="G193" s="72"/>
      <c r="H193" s="56"/>
    </row>
    <row r="194" spans="1:8">
      <c r="A194" s="55"/>
      <c r="B194" s="50" t="s">
        <v>147</v>
      </c>
      <c r="C194" s="49" t="s">
        <v>92</v>
      </c>
      <c r="D194" s="82">
        <v>50</v>
      </c>
      <c r="E194" s="66"/>
      <c r="F194" s="74">
        <v>0</v>
      </c>
      <c r="G194" s="72"/>
      <c r="H194" s="75">
        <f>D194*F194</f>
        <v>0</v>
      </c>
    </row>
    <row r="195" spans="1:8">
      <c r="A195" s="55"/>
      <c r="B195" s="48"/>
      <c r="C195" s="94"/>
      <c r="D195" s="95"/>
      <c r="E195" s="95"/>
      <c r="F195" s="76"/>
      <c r="G195" s="72"/>
      <c r="H195" s="56"/>
    </row>
    <row r="196" spans="1:8">
      <c r="A196" s="55"/>
      <c r="B196" s="50" t="s">
        <v>146</v>
      </c>
      <c r="C196" s="49" t="s">
        <v>1</v>
      </c>
      <c r="D196" s="82">
        <v>1</v>
      </c>
      <c r="E196" s="66"/>
      <c r="F196" s="74">
        <v>0</v>
      </c>
      <c r="G196" s="72"/>
      <c r="H196" s="75">
        <f>D196*F196</f>
        <v>0</v>
      </c>
    </row>
    <row r="197" spans="1:8">
      <c r="A197" s="55"/>
      <c r="B197" s="48"/>
      <c r="C197" s="94"/>
      <c r="D197" s="95"/>
      <c r="E197" s="95"/>
      <c r="F197" s="76"/>
      <c r="G197" s="72"/>
      <c r="H197" s="56"/>
    </row>
    <row r="198" spans="1:8">
      <c r="A198" s="55"/>
      <c r="B198" s="48"/>
      <c r="C198" s="94"/>
      <c r="D198" s="95"/>
      <c r="E198" s="95"/>
      <c r="F198" s="76"/>
      <c r="G198" s="72"/>
      <c r="H198" s="56"/>
    </row>
    <row r="199" spans="1:8" ht="13.5" thickBot="1">
      <c r="A199" s="91"/>
      <c r="B199" s="92"/>
      <c r="C199" s="93"/>
      <c r="D199" s="57"/>
      <c r="E199" s="57"/>
      <c r="F199" s="108" t="s">
        <v>136</v>
      </c>
      <c r="G199" s="14"/>
      <c r="H199" s="28">
        <f>SUM(H186:H198)</f>
        <v>0</v>
      </c>
    </row>
    <row r="200" spans="1:8" ht="13.5" thickTop="1">
      <c r="A200" s="55"/>
      <c r="B200" s="48"/>
      <c r="C200" s="49"/>
      <c r="D200" s="66"/>
      <c r="E200" s="66"/>
      <c r="F200" s="45"/>
      <c r="G200" s="18"/>
      <c r="H200" s="29"/>
    </row>
    <row r="201" spans="1:8">
      <c r="A201" s="55"/>
      <c r="B201" s="48"/>
      <c r="C201" s="49"/>
      <c r="D201" s="66"/>
      <c r="E201" s="66"/>
      <c r="F201" s="45"/>
      <c r="G201" s="18"/>
      <c r="H201" s="29"/>
    </row>
    <row r="202" spans="1:8">
      <c r="A202" s="15" t="s">
        <v>21</v>
      </c>
      <c r="B202" s="16" t="s">
        <v>70</v>
      </c>
      <c r="C202" s="49"/>
      <c r="D202" s="66"/>
      <c r="E202" s="66"/>
      <c r="F202" s="76"/>
      <c r="G202" s="72"/>
      <c r="H202" s="56"/>
    </row>
    <row r="203" spans="1:8">
      <c r="A203" s="15"/>
      <c r="B203" s="16"/>
      <c r="C203" s="49"/>
      <c r="D203" s="66"/>
      <c r="E203" s="66"/>
      <c r="F203" s="76"/>
      <c r="G203" s="72"/>
      <c r="H203" s="56"/>
    </row>
    <row r="204" spans="1:8">
      <c r="A204" s="15"/>
      <c r="B204" s="19" t="s">
        <v>47</v>
      </c>
      <c r="C204" s="49"/>
      <c r="D204" s="66"/>
      <c r="E204" s="66"/>
      <c r="F204" s="76"/>
      <c r="G204" s="72"/>
      <c r="H204" s="56"/>
    </row>
    <row r="205" spans="1:8" ht="25.5">
      <c r="A205" s="15"/>
      <c r="B205" s="16" t="s">
        <v>53</v>
      </c>
      <c r="C205" s="49"/>
      <c r="D205" s="66"/>
      <c r="E205" s="66"/>
      <c r="F205" s="76"/>
      <c r="G205" s="72"/>
      <c r="H205" s="56"/>
    </row>
    <row r="206" spans="1:8">
      <c r="A206" s="55"/>
      <c r="B206" s="48"/>
      <c r="C206" s="49"/>
      <c r="D206" s="66"/>
      <c r="E206" s="66"/>
      <c r="F206" s="76"/>
      <c r="G206" s="72"/>
      <c r="H206" s="56"/>
    </row>
    <row r="207" spans="1:8" ht="38.25">
      <c r="A207" s="55">
        <v>1</v>
      </c>
      <c r="B207" s="48" t="s">
        <v>68</v>
      </c>
      <c r="C207" s="49" t="s">
        <v>25</v>
      </c>
      <c r="D207" s="82">
        <v>55</v>
      </c>
      <c r="E207" s="66"/>
      <c r="F207" s="74">
        <v>0</v>
      </c>
      <c r="G207" s="72"/>
      <c r="H207" s="75">
        <f>D207*F207</f>
        <v>0</v>
      </c>
    </row>
    <row r="208" spans="1:8" ht="38.25">
      <c r="A208" s="55"/>
      <c r="B208" s="48" t="s">
        <v>69</v>
      </c>
      <c r="C208" s="49"/>
      <c r="D208" s="66"/>
      <c r="E208" s="66"/>
      <c r="F208" s="76"/>
      <c r="G208" s="72"/>
      <c r="H208" s="56"/>
    </row>
    <row r="209" spans="1:8">
      <c r="A209" s="55"/>
      <c r="B209" s="48"/>
      <c r="C209" s="49"/>
      <c r="D209" s="66"/>
      <c r="E209" s="66"/>
      <c r="F209" s="76"/>
      <c r="G209" s="72"/>
      <c r="H209" s="56"/>
    </row>
    <row r="210" spans="1:8" ht="25.5">
      <c r="A210" s="55">
        <f>A207+1</f>
        <v>2</v>
      </c>
      <c r="B210" s="48" t="s">
        <v>88</v>
      </c>
      <c r="C210" s="49" t="s">
        <v>25</v>
      </c>
      <c r="D210" s="96">
        <v>28</v>
      </c>
      <c r="E210" s="71"/>
      <c r="F210" s="74">
        <v>0</v>
      </c>
      <c r="G210" s="72"/>
      <c r="H210" s="75">
        <f>D210*F210</f>
        <v>0</v>
      </c>
    </row>
    <row r="211" spans="1:8">
      <c r="A211" s="55"/>
      <c r="B211" s="73"/>
      <c r="C211" s="49"/>
      <c r="D211" s="66"/>
      <c r="E211" s="66"/>
      <c r="F211" s="76"/>
      <c r="G211" s="72"/>
      <c r="H211" s="56"/>
    </row>
    <row r="212" spans="1:8">
      <c r="A212" s="88"/>
      <c r="B212" s="89"/>
      <c r="C212" s="90"/>
      <c r="D212" s="89"/>
      <c r="E212" s="89"/>
      <c r="F212" s="74"/>
      <c r="G212" s="72"/>
      <c r="H212" s="56"/>
    </row>
    <row r="213" spans="1:8" ht="13.5" thickBot="1">
      <c r="A213" s="91"/>
      <c r="B213" s="92"/>
      <c r="C213" s="93"/>
      <c r="D213" s="57"/>
      <c r="E213" s="57"/>
      <c r="F213" s="108" t="s">
        <v>136</v>
      </c>
      <c r="G213" s="14"/>
      <c r="H213" s="28">
        <f>SUM(H202:H212)</f>
        <v>0</v>
      </c>
    </row>
    <row r="214" spans="1:8" ht="13.5" thickTop="1">
      <c r="A214" s="55"/>
      <c r="B214" s="48"/>
      <c r="C214" s="49"/>
      <c r="D214" s="66"/>
      <c r="E214" s="66"/>
      <c r="F214" s="45"/>
      <c r="G214" s="18"/>
      <c r="H214" s="29"/>
    </row>
    <row r="215" spans="1:8">
      <c r="A215" s="55"/>
      <c r="B215" s="48"/>
      <c r="C215" s="49"/>
      <c r="D215" s="66"/>
      <c r="E215" s="66"/>
      <c r="F215" s="45"/>
      <c r="G215" s="18"/>
      <c r="H215" s="29"/>
    </row>
    <row r="216" spans="1:8">
      <c r="A216" s="15" t="s">
        <v>22</v>
      </c>
      <c r="B216" s="16" t="s">
        <v>42</v>
      </c>
      <c r="C216" s="49"/>
      <c r="D216" s="81"/>
      <c r="E216" s="81"/>
      <c r="F216" s="76"/>
      <c r="G216" s="72"/>
      <c r="H216" s="56"/>
    </row>
    <row r="217" spans="1:8">
      <c r="A217" s="55"/>
      <c r="B217" s="86"/>
      <c r="C217" s="49"/>
      <c r="D217" s="81"/>
      <c r="E217" s="81"/>
      <c r="F217" s="76"/>
      <c r="G217" s="72"/>
      <c r="H217" s="56"/>
    </row>
    <row r="218" spans="1:8" ht="38.25">
      <c r="A218" s="55">
        <v>1</v>
      </c>
      <c r="B218" s="48" t="s">
        <v>96</v>
      </c>
      <c r="C218" s="49" t="s">
        <v>24</v>
      </c>
      <c r="D218" s="82">
        <v>1</v>
      </c>
      <c r="E218" s="66"/>
      <c r="F218" s="74">
        <v>0</v>
      </c>
      <c r="G218" s="72"/>
      <c r="H218" s="75">
        <f>D218*F218</f>
        <v>0</v>
      </c>
    </row>
    <row r="219" spans="1:8">
      <c r="A219" s="55"/>
      <c r="B219" s="48"/>
      <c r="C219" s="49"/>
      <c r="D219" s="70"/>
      <c r="E219" s="70"/>
      <c r="F219" s="97"/>
      <c r="G219" s="70"/>
      <c r="H219" s="98"/>
    </row>
    <row r="220" spans="1:8">
      <c r="A220" s="88"/>
      <c r="B220" s="89"/>
      <c r="C220" s="90"/>
      <c r="D220" s="89"/>
      <c r="E220" s="89"/>
      <c r="F220" s="74"/>
      <c r="G220" s="72"/>
      <c r="H220" s="56"/>
    </row>
    <row r="221" spans="1:8" ht="13.5" thickBot="1">
      <c r="A221" s="91"/>
      <c r="B221" s="92"/>
      <c r="C221" s="93"/>
      <c r="D221" s="57"/>
      <c r="E221" s="57"/>
      <c r="F221" s="108" t="s">
        <v>136</v>
      </c>
      <c r="G221" s="14"/>
      <c r="H221" s="28">
        <f>SUM(H216:H220)</f>
        <v>0</v>
      </c>
    </row>
    <row r="222" spans="1:8" ht="13.5" thickTop="1">
      <c r="A222" s="55"/>
      <c r="B222" s="48"/>
      <c r="C222" s="49"/>
      <c r="D222" s="66"/>
      <c r="E222" s="66"/>
      <c r="F222" s="45"/>
      <c r="G222" s="18"/>
      <c r="H222" s="29"/>
    </row>
    <row r="223" spans="1:8">
      <c r="A223" s="55"/>
      <c r="B223" s="48"/>
      <c r="C223" s="49"/>
      <c r="D223" s="66"/>
      <c r="E223" s="66"/>
      <c r="F223" s="45"/>
      <c r="G223" s="18"/>
      <c r="H223" s="29"/>
    </row>
    <row r="224" spans="1:8">
      <c r="A224" s="15" t="s">
        <v>43</v>
      </c>
      <c r="B224" s="16" t="s">
        <v>65</v>
      </c>
      <c r="C224" s="49"/>
      <c r="D224" s="66"/>
      <c r="E224" s="66"/>
      <c r="F224" s="76"/>
      <c r="G224" s="72"/>
      <c r="H224" s="56"/>
    </row>
    <row r="225" spans="1:8">
      <c r="A225" s="15"/>
      <c r="B225" s="16"/>
      <c r="C225" s="49"/>
      <c r="D225" s="66"/>
      <c r="E225" s="66"/>
      <c r="F225" s="76"/>
      <c r="G225" s="72"/>
      <c r="H225" s="56"/>
    </row>
    <row r="226" spans="1:8" ht="25.5">
      <c r="A226" s="55">
        <v>1</v>
      </c>
      <c r="B226" s="48" t="s">
        <v>89</v>
      </c>
      <c r="C226" s="49"/>
      <c r="D226" s="66"/>
      <c r="E226" s="66"/>
      <c r="F226" s="76"/>
      <c r="G226" s="72"/>
      <c r="H226" s="56" t="s">
        <v>72</v>
      </c>
    </row>
    <row r="227" spans="1:8">
      <c r="A227" s="88"/>
      <c r="B227" s="89"/>
      <c r="C227" s="90"/>
      <c r="D227" s="89"/>
      <c r="E227" s="89"/>
      <c r="F227" s="74"/>
      <c r="G227" s="72"/>
      <c r="H227" s="56"/>
    </row>
    <row r="228" spans="1:8" ht="13.5" thickBot="1">
      <c r="A228" s="91"/>
      <c r="B228" s="92"/>
      <c r="C228" s="93"/>
      <c r="D228" s="57"/>
      <c r="E228" s="57"/>
      <c r="F228" s="108" t="s">
        <v>136</v>
      </c>
      <c r="G228" s="14"/>
      <c r="H228" s="28">
        <f>SUM(H224:H227)</f>
        <v>0</v>
      </c>
    </row>
    <row r="229" spans="1:8" ht="13.5" thickTop="1">
      <c r="A229" s="55"/>
      <c r="B229" s="48"/>
      <c r="C229" s="49"/>
      <c r="D229" s="66"/>
      <c r="E229" s="66"/>
      <c r="F229" s="45"/>
      <c r="G229" s="18"/>
      <c r="H229" s="29"/>
    </row>
    <row r="230" spans="1:8">
      <c r="A230" s="55"/>
      <c r="B230" s="48"/>
      <c r="C230" s="49"/>
      <c r="D230" s="66"/>
      <c r="E230" s="66"/>
      <c r="F230" s="45"/>
      <c r="G230" s="18"/>
      <c r="H230" s="29"/>
    </row>
    <row r="231" spans="1:8" ht="15.75" customHeight="1">
      <c r="A231" s="15" t="s">
        <v>23</v>
      </c>
      <c r="B231" s="16" t="s">
        <v>44</v>
      </c>
      <c r="C231" s="49"/>
      <c r="D231" s="66"/>
      <c r="E231" s="66"/>
      <c r="F231" s="76"/>
      <c r="G231" s="72"/>
      <c r="H231" s="56"/>
    </row>
    <row r="232" spans="1:8">
      <c r="A232" s="55"/>
      <c r="B232" s="48"/>
      <c r="C232" s="49"/>
      <c r="D232" s="66"/>
      <c r="E232" s="66"/>
      <c r="F232" s="76"/>
      <c r="G232" s="72"/>
      <c r="H232" s="56"/>
    </row>
    <row r="233" spans="1:8" ht="38.25">
      <c r="A233" s="55">
        <v>1</v>
      </c>
      <c r="B233" s="48" t="s">
        <v>45</v>
      </c>
      <c r="C233" s="49"/>
      <c r="D233" s="66"/>
      <c r="E233" s="66"/>
      <c r="F233" s="76"/>
      <c r="G233" s="72"/>
      <c r="H233" s="56"/>
    </row>
    <row r="234" spans="1:8" ht="25.5">
      <c r="A234" s="55"/>
      <c r="B234" s="48" t="s">
        <v>93</v>
      </c>
      <c r="C234" s="49" t="s">
        <v>26</v>
      </c>
      <c r="D234" s="82">
        <v>523</v>
      </c>
      <c r="E234" s="66"/>
      <c r="F234" s="74">
        <v>0</v>
      </c>
      <c r="G234" s="72"/>
      <c r="H234" s="75">
        <f>D234*F234</f>
        <v>0</v>
      </c>
    </row>
    <row r="235" spans="1:8">
      <c r="A235" s="55"/>
      <c r="B235" s="48"/>
      <c r="C235" s="49"/>
      <c r="D235" s="66"/>
      <c r="E235" s="66"/>
      <c r="F235" s="76"/>
      <c r="G235" s="72"/>
      <c r="H235" s="56"/>
    </row>
    <row r="236" spans="1:8" ht="38.25">
      <c r="A236" s="55">
        <f>A233+1</f>
        <v>2</v>
      </c>
      <c r="B236" s="48" t="s">
        <v>73</v>
      </c>
      <c r="C236" s="49"/>
      <c r="D236" s="66"/>
      <c r="E236" s="66"/>
      <c r="F236" s="76"/>
      <c r="G236" s="72"/>
      <c r="H236" s="56"/>
    </row>
    <row r="237" spans="1:8" ht="38.25">
      <c r="A237" s="55"/>
      <c r="B237" s="48" t="s">
        <v>94</v>
      </c>
      <c r="C237" s="49" t="s">
        <v>26</v>
      </c>
      <c r="D237" s="82">
        <v>523</v>
      </c>
      <c r="E237" s="66"/>
      <c r="F237" s="74">
        <v>0</v>
      </c>
      <c r="G237" s="72"/>
      <c r="H237" s="75">
        <f>D237*F237</f>
        <v>0</v>
      </c>
    </row>
    <row r="238" spans="1:8">
      <c r="A238" s="55"/>
      <c r="B238" s="48"/>
      <c r="C238" s="49"/>
      <c r="D238" s="66"/>
      <c r="E238" s="66"/>
      <c r="F238" s="76"/>
      <c r="G238" s="72"/>
      <c r="H238" s="56"/>
    </row>
    <row r="239" spans="1:8">
      <c r="A239" s="88"/>
      <c r="B239" s="89"/>
      <c r="C239" s="90"/>
      <c r="D239" s="89"/>
      <c r="E239" s="89"/>
      <c r="F239" s="74"/>
      <c r="G239" s="72"/>
      <c r="H239" s="56"/>
    </row>
    <row r="240" spans="1:8" ht="13.5" thickBot="1">
      <c r="A240" s="91"/>
      <c r="B240" s="92"/>
      <c r="C240" s="93"/>
      <c r="D240" s="57"/>
      <c r="E240" s="57"/>
      <c r="F240" s="108" t="s">
        <v>136</v>
      </c>
      <c r="G240" s="14"/>
      <c r="H240" s="28">
        <f>SUM(H231:H239)</f>
        <v>0</v>
      </c>
    </row>
    <row r="241" spans="1:8" ht="13.5" thickTop="1">
      <c r="A241" s="99"/>
      <c r="B241" s="100"/>
      <c r="C241" s="49"/>
      <c r="D241" s="66"/>
      <c r="E241" s="66"/>
      <c r="F241" s="71"/>
      <c r="G241" s="18"/>
      <c r="H241" s="29"/>
    </row>
    <row r="242" spans="1:8">
      <c r="A242" s="20" t="s">
        <v>46</v>
      </c>
      <c r="B242" s="21" t="s">
        <v>48</v>
      </c>
      <c r="C242" s="49"/>
      <c r="D242" s="66"/>
      <c r="E242" s="66"/>
      <c r="F242" s="71"/>
      <c r="G242" s="72"/>
      <c r="H242" s="56"/>
    </row>
    <row r="243" spans="1:8">
      <c r="A243" s="15"/>
      <c r="B243" s="16"/>
      <c r="C243" s="49"/>
      <c r="D243" s="66"/>
      <c r="E243" s="66"/>
      <c r="F243" s="71"/>
      <c r="G243" s="72"/>
      <c r="H243" s="56"/>
    </row>
    <row r="244" spans="1:8" ht="25.5">
      <c r="A244" s="55">
        <v>1</v>
      </c>
      <c r="B244" s="48" t="s">
        <v>137</v>
      </c>
      <c r="C244" s="49" t="s">
        <v>1</v>
      </c>
      <c r="D244" s="101">
        <v>0.1</v>
      </c>
      <c r="E244" s="66"/>
      <c r="F244" s="96">
        <f>H183+H199+H213+H221+H228+H240</f>
        <v>0</v>
      </c>
      <c r="G244" s="72"/>
      <c r="H244" s="75">
        <f>D244*F244</f>
        <v>0</v>
      </c>
    </row>
    <row r="245" spans="1:8">
      <c r="A245" s="102"/>
      <c r="B245" s="95"/>
      <c r="C245" s="94"/>
      <c r="D245" s="95"/>
      <c r="E245" s="95"/>
      <c r="F245" s="71"/>
      <c r="G245" s="72"/>
      <c r="H245" s="56"/>
    </row>
    <row r="246" spans="1:8">
      <c r="A246" s="88"/>
      <c r="B246" s="89"/>
      <c r="C246" s="90"/>
      <c r="D246" s="89"/>
      <c r="E246" s="89"/>
      <c r="F246" s="96"/>
      <c r="G246" s="72"/>
      <c r="H246" s="56"/>
    </row>
    <row r="247" spans="1:8" ht="13.5" thickBot="1">
      <c r="A247" s="91"/>
      <c r="B247" s="92"/>
      <c r="C247" s="93"/>
      <c r="D247" s="57"/>
      <c r="E247" s="57"/>
      <c r="F247" s="109" t="s">
        <v>136</v>
      </c>
      <c r="G247" s="14"/>
      <c r="H247" s="28">
        <f>SUM(H244:H246)</f>
        <v>0</v>
      </c>
    </row>
    <row r="248" spans="1:8" ht="13.5" thickTop="1">
      <c r="A248" s="55"/>
      <c r="B248" s="48"/>
      <c r="C248" s="49"/>
      <c r="D248" s="66"/>
      <c r="E248" s="66"/>
      <c r="F248" s="17"/>
      <c r="G248" s="18"/>
      <c r="H248" s="29"/>
    </row>
    <row r="249" spans="1:8">
      <c r="A249" s="60"/>
      <c r="B249" s="61"/>
      <c r="C249" s="59"/>
      <c r="D249" s="103"/>
      <c r="E249" s="103"/>
      <c r="F249" s="41"/>
      <c r="G249" s="42"/>
      <c r="H249" s="43"/>
    </row>
    <row r="250" spans="1:8">
      <c r="A250" s="73"/>
      <c r="B250" s="12" t="s">
        <v>49</v>
      </c>
      <c r="C250" s="49"/>
      <c r="D250" s="70"/>
      <c r="E250" s="70"/>
      <c r="F250" s="71"/>
      <c r="G250" s="72"/>
      <c r="H250" s="56"/>
    </row>
    <row r="251" spans="1:8">
      <c r="A251" s="73"/>
      <c r="B251" s="12"/>
      <c r="C251" s="49"/>
      <c r="D251" s="70"/>
      <c r="E251" s="70"/>
      <c r="F251" s="71"/>
      <c r="G251" s="72"/>
      <c r="H251" s="56"/>
    </row>
    <row r="252" spans="1:8">
      <c r="A252" s="73"/>
      <c r="B252" s="12"/>
      <c r="C252" s="49"/>
      <c r="D252" s="70"/>
      <c r="E252" s="70"/>
      <c r="F252" s="71"/>
      <c r="G252" s="72"/>
      <c r="H252" s="56"/>
    </row>
    <row r="253" spans="1:8">
      <c r="A253" s="22" t="s">
        <v>30</v>
      </c>
      <c r="B253" s="12" t="str">
        <f>B29</f>
        <v>FASADA</v>
      </c>
      <c r="C253" s="49"/>
      <c r="D253" s="70"/>
      <c r="E253" s="70"/>
      <c r="F253" s="71"/>
      <c r="G253" s="72"/>
      <c r="H253" s="56"/>
    </row>
    <row r="254" spans="1:8">
      <c r="A254" s="73"/>
      <c r="B254" s="70"/>
      <c r="C254" s="49"/>
      <c r="D254" s="70"/>
      <c r="E254" s="70"/>
      <c r="F254" s="71"/>
      <c r="G254" s="72"/>
      <c r="H254" s="56"/>
    </row>
    <row r="255" spans="1:8">
      <c r="A255" s="73" t="str">
        <f>A31</f>
        <v>I.</v>
      </c>
      <c r="B255" s="70" t="str">
        <f>B31</f>
        <v>Zidarska dela:</v>
      </c>
      <c r="C255" s="49"/>
      <c r="D255" s="70"/>
      <c r="E255" s="70"/>
      <c r="F255" s="71"/>
      <c r="G255" s="72"/>
      <c r="H255" s="75">
        <f>H183</f>
        <v>0</v>
      </c>
    </row>
    <row r="256" spans="1:8">
      <c r="A256" s="73"/>
      <c r="B256" s="70"/>
      <c r="C256" s="49"/>
      <c r="D256" s="70"/>
      <c r="E256" s="70"/>
      <c r="F256" s="71"/>
      <c r="G256" s="72"/>
      <c r="H256" s="56"/>
    </row>
    <row r="257" spans="1:8">
      <c r="A257" s="73" t="str">
        <f>A186</f>
        <v>II.</v>
      </c>
      <c r="B257" s="70" t="str">
        <f>B186</f>
        <v>Restavratorska dela:</v>
      </c>
      <c r="C257" s="49"/>
      <c r="D257" s="70"/>
      <c r="E257" s="70"/>
      <c r="F257" s="71"/>
      <c r="G257" s="72"/>
      <c r="H257" s="75">
        <f>H199</f>
        <v>0</v>
      </c>
    </row>
    <row r="258" spans="1:8">
      <c r="A258" s="73"/>
      <c r="B258" s="70"/>
      <c r="C258" s="49"/>
      <c r="D258" s="70"/>
      <c r="E258" s="70"/>
      <c r="F258" s="71"/>
      <c r="G258" s="72"/>
      <c r="H258" s="56"/>
    </row>
    <row r="259" spans="1:8">
      <c r="A259" s="104" t="str">
        <f>A202</f>
        <v>III.</v>
      </c>
      <c r="B259" s="48" t="str">
        <f>B202</f>
        <v>Kleparska  in krovska dela:</v>
      </c>
      <c r="C259" s="49"/>
      <c r="D259" s="70"/>
      <c r="E259" s="70"/>
      <c r="F259" s="71"/>
      <c r="G259" s="72"/>
      <c r="H259" s="75">
        <f>H213</f>
        <v>0</v>
      </c>
    </row>
    <row r="260" spans="1:8">
      <c r="A260" s="104"/>
      <c r="B260" s="48"/>
      <c r="C260" s="49"/>
      <c r="D260" s="70"/>
      <c r="E260" s="70"/>
      <c r="F260" s="71"/>
      <c r="G260" s="72"/>
      <c r="H260" s="56"/>
    </row>
    <row r="261" spans="1:8">
      <c r="A261" s="104" t="str">
        <f>A216</f>
        <v>IV.</v>
      </c>
      <c r="B261" s="48" t="str">
        <f>B216</f>
        <v>Ključavničarska dela:</v>
      </c>
      <c r="C261" s="49"/>
      <c r="D261" s="70"/>
      <c r="E261" s="70"/>
      <c r="F261" s="71"/>
      <c r="G261" s="72"/>
      <c r="H261" s="75">
        <f>H221</f>
        <v>0</v>
      </c>
    </row>
    <row r="262" spans="1:8">
      <c r="A262" s="104"/>
      <c r="B262" s="48"/>
      <c r="C262" s="49"/>
      <c r="D262" s="70"/>
      <c r="E262" s="70"/>
      <c r="F262" s="71"/>
      <c r="G262" s="72"/>
      <c r="H262" s="56"/>
    </row>
    <row r="263" spans="1:8">
      <c r="A263" s="104" t="str">
        <f>A224</f>
        <v>V.</v>
      </c>
      <c r="B263" s="48" t="str">
        <f>B224</f>
        <v>Mizarska dela :</v>
      </c>
      <c r="C263" s="49"/>
      <c r="D263" s="70"/>
      <c r="E263" s="70"/>
      <c r="F263" s="71"/>
      <c r="G263" s="72"/>
      <c r="H263" s="75"/>
    </row>
    <row r="264" spans="1:8">
      <c r="A264" s="104"/>
      <c r="B264" s="48"/>
      <c r="C264" s="49"/>
      <c r="D264" s="70"/>
      <c r="E264" s="70"/>
      <c r="F264" s="71"/>
      <c r="G264" s="72"/>
      <c r="H264" s="56"/>
    </row>
    <row r="265" spans="1:8">
      <c r="A265" s="73" t="str">
        <f>A231</f>
        <v>VI.</v>
      </c>
      <c r="B265" s="70" t="str">
        <f>B231</f>
        <v>Slikopleskarska dela:</v>
      </c>
      <c r="C265" s="49"/>
      <c r="D265" s="70"/>
      <c r="E265" s="70"/>
      <c r="F265" s="71"/>
      <c r="G265" s="72"/>
      <c r="H265" s="75">
        <f>H240</f>
        <v>0</v>
      </c>
    </row>
    <row r="266" spans="1:8">
      <c r="A266" s="102"/>
      <c r="B266" s="95"/>
      <c r="C266" s="94"/>
      <c r="D266" s="95"/>
      <c r="E266" s="95"/>
      <c r="F266" s="71"/>
      <c r="G266" s="72"/>
      <c r="H266" s="56"/>
    </row>
    <row r="267" spans="1:8">
      <c r="A267" s="88"/>
      <c r="B267" s="89"/>
      <c r="C267" s="90"/>
      <c r="D267" s="89"/>
      <c r="E267" s="89"/>
      <c r="F267" s="96"/>
      <c r="G267" s="72"/>
      <c r="H267" s="56"/>
    </row>
    <row r="268" spans="1:8" ht="13.5" thickBot="1">
      <c r="A268" s="91"/>
      <c r="B268" s="92"/>
      <c r="C268" s="93"/>
      <c r="D268" s="57" t="s">
        <v>74</v>
      </c>
      <c r="E268" s="57"/>
      <c r="F268" s="13"/>
      <c r="G268" s="14"/>
      <c r="H268" s="28">
        <f>SUM(H253:H267)</f>
        <v>0</v>
      </c>
    </row>
    <row r="269" spans="1:8" ht="13.5" thickTop="1">
      <c r="A269" s="55"/>
      <c r="B269" s="70"/>
      <c r="C269" s="49"/>
      <c r="D269" s="70"/>
      <c r="E269" s="70"/>
      <c r="F269" s="71"/>
      <c r="G269" s="72"/>
      <c r="H269" s="56"/>
    </row>
    <row r="270" spans="1:8">
      <c r="A270" s="55"/>
      <c r="B270" s="70"/>
      <c r="C270" s="49"/>
      <c r="D270" s="70"/>
      <c r="E270" s="70"/>
      <c r="F270" s="71"/>
      <c r="G270" s="72"/>
      <c r="H270" s="56"/>
    </row>
    <row r="271" spans="1:8">
      <c r="A271" s="15" t="str">
        <f>A242</f>
        <v>B</v>
      </c>
      <c r="B271" s="16" t="str">
        <f>B242</f>
        <v>RAZNA NEPREDVIDENA DELA</v>
      </c>
      <c r="C271" s="49"/>
      <c r="D271" s="70"/>
      <c r="E271" s="70"/>
      <c r="F271" s="71"/>
      <c r="G271" s="72"/>
      <c r="H271" s="75">
        <f>H247</f>
        <v>0</v>
      </c>
    </row>
    <row r="272" spans="1:8">
      <c r="A272" s="55"/>
      <c r="B272" s="70"/>
      <c r="C272" s="49"/>
      <c r="D272" s="70"/>
      <c r="E272" s="70"/>
      <c r="F272" s="71"/>
      <c r="G272" s="72"/>
      <c r="H272" s="56"/>
    </row>
    <row r="273" spans="1:8">
      <c r="A273" s="88"/>
      <c r="B273" s="89"/>
      <c r="C273" s="90"/>
      <c r="D273" s="89"/>
      <c r="E273" s="89"/>
      <c r="F273" s="96"/>
      <c r="G273" s="72"/>
      <c r="H273" s="56"/>
    </row>
    <row r="274" spans="1:8" ht="13.5" thickBot="1">
      <c r="A274" s="91"/>
      <c r="B274" s="92"/>
      <c r="C274" s="93"/>
      <c r="D274" s="57"/>
      <c r="E274" s="57"/>
      <c r="F274" s="13"/>
      <c r="G274" s="14"/>
      <c r="H274" s="28">
        <f>SUM(H271:H273)</f>
        <v>0</v>
      </c>
    </row>
    <row r="275" spans="1:8" ht="13.5" thickTop="1">
      <c r="A275" s="55"/>
      <c r="B275" s="70"/>
      <c r="C275" s="49"/>
      <c r="D275" s="70"/>
      <c r="E275" s="70"/>
      <c r="F275" s="71"/>
      <c r="G275" s="72"/>
      <c r="H275" s="56"/>
    </row>
    <row r="276" spans="1:8">
      <c r="A276" s="88"/>
      <c r="B276" s="89"/>
      <c r="C276" s="90"/>
      <c r="D276" s="89"/>
      <c r="E276" s="89"/>
      <c r="F276" s="96"/>
      <c r="G276" s="72"/>
      <c r="H276" s="56"/>
    </row>
    <row r="277" spans="1:8" ht="13.5" thickBot="1">
      <c r="A277" s="105"/>
      <c r="B277" s="23" t="s">
        <v>75</v>
      </c>
      <c r="C277" s="24"/>
      <c r="D277" s="23"/>
      <c r="E277" s="23"/>
      <c r="F277" s="25"/>
      <c r="G277" s="26"/>
      <c r="H277" s="30">
        <f>H268+H274</f>
        <v>0</v>
      </c>
    </row>
    <row r="278" spans="1:8" ht="13.5" thickTop="1">
      <c r="A278" s="73"/>
      <c r="B278" s="70"/>
      <c r="C278" s="49"/>
      <c r="D278" s="70"/>
      <c r="E278" s="70"/>
      <c r="F278" s="71"/>
      <c r="G278" s="72"/>
      <c r="H278" s="56"/>
    </row>
    <row r="279" spans="1:8">
      <c r="A279" s="106"/>
    </row>
    <row r="280" spans="1:8">
      <c r="A280" s="44" t="s">
        <v>50</v>
      </c>
    </row>
    <row r="281" spans="1:8">
      <c r="A281" s="5" t="s">
        <v>61</v>
      </c>
    </row>
    <row r="282" spans="1:8">
      <c r="A282" s="4"/>
    </row>
  </sheetData>
  <sheetProtection algorithmName="SHA-512" hashValue="am2kn64EfNIEjIr0Z+M0IlaqwW3ecLZ2oRoDm1L5vD+tdudeTeYfqzOW8gQO+/7DB2TJM70oJbuSMa396ehQ3g==" saltValue="lJrkVviIhMPlmwIh21gtRg==" spinCount="100000" sheet="1" selectLockedCells="1"/>
  <mergeCells count="1">
    <mergeCell ref="A2:F2"/>
  </mergeCells>
  <pageMargins left="0.62" right="0.27" top="0.43307086614173229" bottom="0.35" header="0" footer="0"/>
  <pageSetup paperSize="9" orientation="portrait" r:id="rId1"/>
  <headerFooter alignWithMargins="0">
    <oddFooter>&amp;C&amp;8Stran: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Popis del Z</vt:lpstr>
      <vt:lpstr>'Popis del Z'!Področje_tiskanja</vt:lpstr>
      <vt:lpstr>'Popis del Z'!Tiskanje_naslovov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Ana Gazvoda</cp:lastModifiedBy>
  <cp:lastPrinted>2021-08-25T06:38:34Z</cp:lastPrinted>
  <dcterms:created xsi:type="dcterms:W3CDTF">2012-10-22T10:45:25Z</dcterms:created>
  <dcterms:modified xsi:type="dcterms:W3CDTF">2022-01-06T06:15:58Z</dcterms:modified>
</cp:coreProperties>
</file>