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Objects="placeholders" defaultThemeVersion="124226"/>
  <mc:AlternateContent xmlns:mc="http://schemas.openxmlformats.org/markup-compatibility/2006">
    <mc:Choice Requires="x15">
      <x15ac:absPath xmlns:x15ac="http://schemas.microsoft.com/office/spreadsheetml/2010/11/ac" url="O:\Moji dokumenti\1   JAVNA NAROČILA - ŽIVILA\JN ŽIVILA - T E K O Č E\OŠ VODMAT\1 USKLAJEVANJE\KONČNI\"/>
    </mc:Choice>
  </mc:AlternateContent>
  <bookViews>
    <workbookView xWindow="0" yWindow="0" windowWidth="28800" windowHeight="12300" tabRatio="808"/>
  </bookViews>
  <sheets>
    <sheet name="MLEKO IN MLEČNI IZDELKI" sheetId="2" r:id="rId1"/>
    <sheet name="MESNI IZDELKI" sheetId="7" r:id="rId2"/>
    <sheet name="SVEŽE SADJE, ZELENJAVA" sheetId="11" r:id="rId3"/>
    <sheet name="SADNI SOKOVI, VODA SIRUPI, LEDE" sheetId="15" r:id="rId4"/>
    <sheet name="KRUH; PEKOVSKO PECIVO, KEKSI; S" sheetId="14" r:id="rId5"/>
    <sheet name="OSTALO PREHRAMBENO BLAGO" sheetId="13" r:id="rId6"/>
    <sheet name="KOKOŠJA JAJCA" sheetId="16" r:id="rId7"/>
  </sheets>
  <definedNames>
    <definedName name="_xlnm.Print_Area" localSheetId="6">'KOKOŠJA JAJCA'!$A$1:$J$23</definedName>
    <definedName name="_xlnm.Print_Area" localSheetId="4">'KRUH; PEKOVSKO PECIVO, KEKSI; S'!$A$1:$J$183</definedName>
    <definedName name="_xlnm.Print_Area" localSheetId="0">'MLEKO IN MLEČNI IZDELKI'!$A$1:$J$93</definedName>
    <definedName name="_xlnm.Print_Area" localSheetId="5">'OSTALO PREHRAMBENO BLAGO'!$A$1:$J$80</definedName>
    <definedName name="_xlnm.Print_Area" localSheetId="3">'SADNI SOKOVI, VODA SIRUPI, LEDE'!$A$1:$J$46</definedName>
    <definedName name="_xlnm.Print_Titles" localSheetId="0">'MLEKO IN MLEČNI IZDELKI'!$5:$5</definedName>
  </definedNames>
  <calcPr calcId="162913"/>
</workbook>
</file>

<file path=xl/calcChain.xml><?xml version="1.0" encoding="utf-8"?>
<calcChain xmlns="http://schemas.openxmlformats.org/spreadsheetml/2006/main">
  <c r="G9" i="16" l="1"/>
  <c r="H9" i="16" s="1"/>
  <c r="I9" i="16" s="1"/>
  <c r="J10" i="16" l="1"/>
  <c r="G8" i="16"/>
  <c r="J68" i="13"/>
  <c r="I43" i="13"/>
  <c r="H11" i="13"/>
  <c r="I11" i="13" s="1"/>
  <c r="H14" i="13"/>
  <c r="H20" i="13"/>
  <c r="H23" i="13"/>
  <c r="H26" i="13"/>
  <c r="H43" i="13"/>
  <c r="H46" i="13"/>
  <c r="H52" i="13"/>
  <c r="H59" i="13"/>
  <c r="H65" i="13"/>
  <c r="G9" i="13"/>
  <c r="H9" i="13" s="1"/>
  <c r="G10" i="13"/>
  <c r="H10" i="13" s="1"/>
  <c r="G11" i="13"/>
  <c r="G12" i="13"/>
  <c r="G13" i="13"/>
  <c r="H13" i="13" s="1"/>
  <c r="I13" i="13" s="1"/>
  <c r="G14" i="13"/>
  <c r="I14" i="13" s="1"/>
  <c r="G15" i="13"/>
  <c r="G16" i="13"/>
  <c r="H16" i="13" s="1"/>
  <c r="G17" i="13"/>
  <c r="H17" i="13" s="1"/>
  <c r="I17" i="13" s="1"/>
  <c r="G18" i="13"/>
  <c r="G19" i="13"/>
  <c r="H19" i="13" s="1"/>
  <c r="G20" i="13"/>
  <c r="G21" i="13"/>
  <c r="G22" i="13"/>
  <c r="H22" i="13" s="1"/>
  <c r="G23" i="13"/>
  <c r="G24" i="13"/>
  <c r="H24" i="13" s="1"/>
  <c r="G25" i="13"/>
  <c r="H25" i="13" s="1"/>
  <c r="G26" i="13"/>
  <c r="G27" i="13"/>
  <c r="G28" i="13"/>
  <c r="H28" i="13" s="1"/>
  <c r="I28" i="13" s="1"/>
  <c r="G29" i="13"/>
  <c r="G30" i="13"/>
  <c r="G31" i="13"/>
  <c r="H31" i="13" s="1"/>
  <c r="I31" i="13" s="1"/>
  <c r="G32" i="13"/>
  <c r="H32" i="13" s="1"/>
  <c r="I32" i="13" s="1"/>
  <c r="G33" i="13"/>
  <c r="H33" i="13" s="1"/>
  <c r="I33" i="13" s="1"/>
  <c r="G34" i="13"/>
  <c r="H34" i="13" s="1"/>
  <c r="G35" i="13"/>
  <c r="H35" i="13" s="1"/>
  <c r="G36" i="13"/>
  <c r="H36" i="13" s="1"/>
  <c r="I36" i="13" s="1"/>
  <c r="G37" i="13"/>
  <c r="H37" i="13" s="1"/>
  <c r="I37" i="13" s="1"/>
  <c r="G38" i="13"/>
  <c r="H38" i="13" s="1"/>
  <c r="I38" i="13" s="1"/>
  <c r="G39" i="13"/>
  <c r="H39" i="13" s="1"/>
  <c r="I39" i="13" s="1"/>
  <c r="G40" i="13"/>
  <c r="H40" i="13" s="1"/>
  <c r="I40" i="13" s="1"/>
  <c r="G41" i="13"/>
  <c r="H41" i="13" s="1"/>
  <c r="G42" i="13"/>
  <c r="H42" i="13" s="1"/>
  <c r="G43" i="13"/>
  <c r="G44" i="13"/>
  <c r="H44" i="13" s="1"/>
  <c r="I44" i="13" s="1"/>
  <c r="G45" i="13"/>
  <c r="G46" i="13"/>
  <c r="I46" i="13" s="1"/>
  <c r="G47" i="13"/>
  <c r="H47" i="13" s="1"/>
  <c r="I47" i="13" s="1"/>
  <c r="G48" i="13"/>
  <c r="G49" i="13"/>
  <c r="H49" i="13" s="1"/>
  <c r="G50" i="13"/>
  <c r="H50" i="13" s="1"/>
  <c r="G51" i="13"/>
  <c r="H51" i="13" s="1"/>
  <c r="I51" i="13" s="1"/>
  <c r="G52" i="13"/>
  <c r="G53" i="13"/>
  <c r="G54" i="13"/>
  <c r="H54" i="13" s="1"/>
  <c r="G55" i="13"/>
  <c r="G56" i="13"/>
  <c r="G57" i="13"/>
  <c r="G58" i="13"/>
  <c r="H58" i="13" s="1"/>
  <c r="I58" i="13" s="1"/>
  <c r="G59" i="13"/>
  <c r="G60" i="13"/>
  <c r="G61" i="13"/>
  <c r="H61" i="13" s="1"/>
  <c r="G62" i="13"/>
  <c r="H62" i="13" s="1"/>
  <c r="G63" i="13"/>
  <c r="H63" i="13" s="1"/>
  <c r="G64" i="13"/>
  <c r="H64" i="13" s="1"/>
  <c r="G65" i="13"/>
  <c r="G66" i="13"/>
  <c r="H66" i="13" s="1"/>
  <c r="G67" i="13"/>
  <c r="H67" i="13" s="1"/>
  <c r="J161" i="14"/>
  <c r="G155" i="14"/>
  <c r="G156" i="14"/>
  <c r="H156" i="14" s="1"/>
  <c r="I156" i="14" s="1"/>
  <c r="G157" i="14"/>
  <c r="G158" i="14"/>
  <c r="G159" i="14"/>
  <c r="H159" i="14" s="1"/>
  <c r="G160" i="14"/>
  <c r="H160" i="14" s="1"/>
  <c r="J152" i="14"/>
  <c r="H150" i="14"/>
  <c r="G144" i="14"/>
  <c r="G145" i="14"/>
  <c r="H145" i="14" s="1"/>
  <c r="I145" i="14" s="1"/>
  <c r="G146" i="14"/>
  <c r="H146" i="14" s="1"/>
  <c r="I146" i="14" s="1"/>
  <c r="G147" i="14"/>
  <c r="G148" i="14"/>
  <c r="H148" i="14" s="1"/>
  <c r="G149" i="14"/>
  <c r="G150" i="14"/>
  <c r="I150" i="14" s="1"/>
  <c r="G151" i="14"/>
  <c r="H151" i="14" s="1"/>
  <c r="I151" i="14" s="1"/>
  <c r="H115" i="14"/>
  <c r="H131" i="14"/>
  <c r="I131" i="14" s="1"/>
  <c r="H137" i="14"/>
  <c r="I137" i="14" s="1"/>
  <c r="G114" i="14"/>
  <c r="G115" i="14"/>
  <c r="G116" i="14"/>
  <c r="H116" i="14" s="1"/>
  <c r="G117" i="14"/>
  <c r="G118" i="14"/>
  <c r="G119" i="14"/>
  <c r="G120" i="14"/>
  <c r="H120" i="14" s="1"/>
  <c r="I120" i="14" s="1"/>
  <c r="G121" i="14"/>
  <c r="G122" i="14"/>
  <c r="H122" i="14" s="1"/>
  <c r="G123" i="14"/>
  <c r="H123" i="14" s="1"/>
  <c r="I123" i="14" s="1"/>
  <c r="G124" i="14"/>
  <c r="G125" i="14"/>
  <c r="H125" i="14" s="1"/>
  <c r="I125" i="14" s="1"/>
  <c r="G126" i="14"/>
  <c r="G127" i="14"/>
  <c r="H127" i="14" s="1"/>
  <c r="I127" i="14" s="1"/>
  <c r="G128" i="14"/>
  <c r="H128" i="14" s="1"/>
  <c r="I128" i="14" s="1"/>
  <c r="G129" i="14"/>
  <c r="G130" i="14"/>
  <c r="G131" i="14"/>
  <c r="G132" i="14"/>
  <c r="H132" i="14" s="1"/>
  <c r="G133" i="14"/>
  <c r="G134" i="14"/>
  <c r="G135" i="14"/>
  <c r="G136" i="14"/>
  <c r="H136" i="14" s="1"/>
  <c r="G137" i="14"/>
  <c r="G138" i="14"/>
  <c r="H138" i="14" s="1"/>
  <c r="I138" i="14" s="1"/>
  <c r="G139" i="14"/>
  <c r="G140" i="14"/>
  <c r="H140" i="14" s="1"/>
  <c r="I140" i="14" s="1"/>
  <c r="J111" i="14"/>
  <c r="H85" i="14"/>
  <c r="H86" i="14"/>
  <c r="H94" i="14"/>
  <c r="H95" i="14"/>
  <c r="H100" i="14"/>
  <c r="H102" i="14"/>
  <c r="H103" i="14"/>
  <c r="H108" i="14"/>
  <c r="I108" i="14" s="1"/>
  <c r="H109" i="14"/>
  <c r="H110" i="14"/>
  <c r="I110" i="14" s="1"/>
  <c r="G82" i="14"/>
  <c r="H82" i="14" s="1"/>
  <c r="G83" i="14"/>
  <c r="G84" i="14"/>
  <c r="H84" i="14" s="1"/>
  <c r="G85" i="14"/>
  <c r="G86" i="14"/>
  <c r="G87" i="14"/>
  <c r="G88" i="14"/>
  <c r="H88" i="14" s="1"/>
  <c r="G89" i="14"/>
  <c r="H89" i="14" s="1"/>
  <c r="I89" i="14" s="1"/>
  <c r="G90" i="14"/>
  <c r="H90" i="14" s="1"/>
  <c r="I90" i="14" s="1"/>
  <c r="G91" i="14"/>
  <c r="H91" i="14" s="1"/>
  <c r="I91" i="14" s="1"/>
  <c r="G92" i="14"/>
  <c r="H92" i="14" s="1"/>
  <c r="G93" i="14"/>
  <c r="H93" i="14" s="1"/>
  <c r="G94" i="14"/>
  <c r="G95" i="14"/>
  <c r="G96" i="14"/>
  <c r="H96" i="14" s="1"/>
  <c r="G97" i="14"/>
  <c r="G98" i="14"/>
  <c r="G99" i="14"/>
  <c r="H99" i="14" s="1"/>
  <c r="G100" i="14"/>
  <c r="G101" i="14"/>
  <c r="H101" i="14" s="1"/>
  <c r="I101" i="14" s="1"/>
  <c r="G102" i="14"/>
  <c r="G103" i="14"/>
  <c r="G104" i="14"/>
  <c r="H104" i="14" s="1"/>
  <c r="I104" i="14" s="1"/>
  <c r="G105" i="14"/>
  <c r="G106" i="14"/>
  <c r="H106" i="14" s="1"/>
  <c r="I106" i="14" s="1"/>
  <c r="G107" i="14"/>
  <c r="H107" i="14" s="1"/>
  <c r="G108" i="14"/>
  <c r="G109" i="14"/>
  <c r="I109" i="14" s="1"/>
  <c r="G110" i="14"/>
  <c r="J79" i="14"/>
  <c r="H52" i="14"/>
  <c r="I52" i="14" s="1"/>
  <c r="H62" i="14"/>
  <c r="I62" i="14" s="1"/>
  <c r="H70" i="14"/>
  <c r="I70" i="14" s="1"/>
  <c r="G21" i="14"/>
  <c r="G22" i="14"/>
  <c r="G23" i="14"/>
  <c r="H23" i="14" s="1"/>
  <c r="G24" i="14"/>
  <c r="H24" i="14" s="1"/>
  <c r="G25" i="14"/>
  <c r="H25" i="14" s="1"/>
  <c r="G26" i="14"/>
  <c r="G27" i="14"/>
  <c r="G28" i="14"/>
  <c r="H28" i="14" s="1"/>
  <c r="G29" i="14"/>
  <c r="H29" i="14" s="1"/>
  <c r="G30" i="14"/>
  <c r="H30" i="14" s="1"/>
  <c r="G31" i="14"/>
  <c r="H31" i="14" s="1"/>
  <c r="G32" i="14"/>
  <c r="H32" i="14" s="1"/>
  <c r="G33" i="14"/>
  <c r="G34" i="14"/>
  <c r="G35" i="14"/>
  <c r="H35" i="14" s="1"/>
  <c r="I35" i="14" s="1"/>
  <c r="G36" i="14"/>
  <c r="H36" i="14" s="1"/>
  <c r="I36" i="14" s="1"/>
  <c r="G37" i="14"/>
  <c r="H37" i="14" s="1"/>
  <c r="I37" i="14" s="1"/>
  <c r="G38" i="14"/>
  <c r="G39" i="14"/>
  <c r="G40" i="14"/>
  <c r="G41" i="14"/>
  <c r="H41" i="14" s="1"/>
  <c r="I41" i="14" s="1"/>
  <c r="G42" i="14"/>
  <c r="G43" i="14"/>
  <c r="G44" i="14"/>
  <c r="G45" i="14"/>
  <c r="H45" i="14" s="1"/>
  <c r="G46" i="14"/>
  <c r="H46" i="14" s="1"/>
  <c r="I46" i="14" s="1"/>
  <c r="G47" i="14"/>
  <c r="G48" i="14"/>
  <c r="G49" i="14"/>
  <c r="H49" i="14" s="1"/>
  <c r="I49" i="14" s="1"/>
  <c r="G50" i="14"/>
  <c r="H50" i="14" s="1"/>
  <c r="I50" i="14" s="1"/>
  <c r="G51" i="14"/>
  <c r="H51" i="14" s="1"/>
  <c r="I51" i="14" s="1"/>
  <c r="G52" i="14"/>
  <c r="G53" i="14"/>
  <c r="H53" i="14" s="1"/>
  <c r="I53" i="14" s="1"/>
  <c r="G54" i="14"/>
  <c r="H54" i="14" s="1"/>
  <c r="I54" i="14" s="1"/>
  <c r="G55" i="14"/>
  <c r="H55" i="14" s="1"/>
  <c r="I55" i="14" s="1"/>
  <c r="G56" i="14"/>
  <c r="H56" i="14" s="1"/>
  <c r="I56" i="14" s="1"/>
  <c r="G57" i="14"/>
  <c r="H57" i="14" s="1"/>
  <c r="I57" i="14" s="1"/>
  <c r="G58" i="14"/>
  <c r="H58" i="14" s="1"/>
  <c r="G59" i="14"/>
  <c r="G60" i="14"/>
  <c r="H60" i="14" s="1"/>
  <c r="I60" i="14" s="1"/>
  <c r="G61" i="14"/>
  <c r="G62" i="14"/>
  <c r="G63" i="14"/>
  <c r="G64" i="14"/>
  <c r="G65" i="14"/>
  <c r="G66" i="14"/>
  <c r="G67" i="14"/>
  <c r="H67" i="14" s="1"/>
  <c r="I67" i="14" s="1"/>
  <c r="G68" i="14"/>
  <c r="H68" i="14" s="1"/>
  <c r="I68" i="14" s="1"/>
  <c r="G69" i="14"/>
  <c r="H69" i="14" s="1"/>
  <c r="I69" i="14" s="1"/>
  <c r="G70" i="14"/>
  <c r="G71" i="14"/>
  <c r="G72" i="14"/>
  <c r="G73" i="14"/>
  <c r="H73" i="14" s="1"/>
  <c r="G74" i="14"/>
  <c r="G75" i="14"/>
  <c r="G76" i="14"/>
  <c r="G77" i="14"/>
  <c r="G78" i="14"/>
  <c r="H78" i="14" s="1"/>
  <c r="J18" i="14"/>
  <c r="H15" i="14"/>
  <c r="I15" i="14" s="1"/>
  <c r="H16" i="14"/>
  <c r="I16" i="14" s="1"/>
  <c r="G9" i="14"/>
  <c r="G10" i="14"/>
  <c r="G11" i="14"/>
  <c r="H11" i="14" s="1"/>
  <c r="G12" i="14"/>
  <c r="H12" i="14" s="1"/>
  <c r="I12" i="14" s="1"/>
  <c r="G13" i="14"/>
  <c r="H13" i="14" s="1"/>
  <c r="I13" i="14" s="1"/>
  <c r="G14" i="14"/>
  <c r="H14" i="14" s="1"/>
  <c r="I14" i="14" s="1"/>
  <c r="G15" i="14"/>
  <c r="G16" i="14"/>
  <c r="G17" i="14"/>
  <c r="J33" i="15"/>
  <c r="G32" i="15"/>
  <c r="H32" i="15" s="1"/>
  <c r="I32" i="15" s="1"/>
  <c r="J29" i="15"/>
  <c r="H23" i="15"/>
  <c r="I23" i="15" s="1"/>
  <c r="G21" i="15"/>
  <c r="H21" i="15" s="1"/>
  <c r="G22" i="15"/>
  <c r="G23" i="15"/>
  <c r="G24" i="15"/>
  <c r="G25" i="15"/>
  <c r="G26" i="15"/>
  <c r="H26" i="15" s="1"/>
  <c r="I26" i="15" s="1"/>
  <c r="G27" i="15"/>
  <c r="H27" i="15" s="1"/>
  <c r="G28" i="15"/>
  <c r="H28" i="15" s="1"/>
  <c r="I28" i="15" s="1"/>
  <c r="J18" i="15"/>
  <c r="H17" i="15"/>
  <c r="I17" i="15" s="1"/>
  <c r="G9" i="15"/>
  <c r="G10" i="15"/>
  <c r="G11" i="15"/>
  <c r="G12" i="15"/>
  <c r="G13" i="15"/>
  <c r="H13" i="15" s="1"/>
  <c r="I13" i="15" s="1"/>
  <c r="G14" i="15"/>
  <c r="H14" i="15" s="1"/>
  <c r="G15" i="15"/>
  <c r="G16" i="15"/>
  <c r="H16" i="15" s="1"/>
  <c r="I16" i="15" s="1"/>
  <c r="G17" i="15"/>
  <c r="G58" i="11"/>
  <c r="J55" i="11"/>
  <c r="H53" i="11"/>
  <c r="G50" i="11"/>
  <c r="H50" i="11" s="1"/>
  <c r="G51" i="11"/>
  <c r="H51" i="11" s="1"/>
  <c r="G52" i="11"/>
  <c r="G53" i="11"/>
  <c r="I53" i="11" s="1"/>
  <c r="G54" i="11"/>
  <c r="H54" i="11" s="1"/>
  <c r="J47" i="11"/>
  <c r="H45" i="11"/>
  <c r="I45" i="11" s="1"/>
  <c r="G28" i="11"/>
  <c r="G29" i="11"/>
  <c r="G30" i="11"/>
  <c r="G31" i="11"/>
  <c r="G32" i="11"/>
  <c r="H32" i="11" s="1"/>
  <c r="G33" i="11"/>
  <c r="G34" i="11"/>
  <c r="G35" i="11"/>
  <c r="G36" i="11"/>
  <c r="H36" i="11" s="1"/>
  <c r="G37" i="11"/>
  <c r="G38" i="11"/>
  <c r="H38" i="11" s="1"/>
  <c r="G39" i="11"/>
  <c r="G40" i="11"/>
  <c r="G41" i="11"/>
  <c r="G42" i="11"/>
  <c r="G43" i="11"/>
  <c r="G44" i="11"/>
  <c r="H44" i="11" s="1"/>
  <c r="G45" i="11"/>
  <c r="G46" i="11"/>
  <c r="J25" i="11"/>
  <c r="H22" i="11"/>
  <c r="G9" i="11"/>
  <c r="G10" i="11"/>
  <c r="G11" i="11"/>
  <c r="H11" i="11" s="1"/>
  <c r="G12" i="11"/>
  <c r="G13" i="11"/>
  <c r="G14" i="11"/>
  <c r="G15" i="11"/>
  <c r="G16" i="11"/>
  <c r="G17" i="11"/>
  <c r="H17" i="11" s="1"/>
  <c r="G18" i="11"/>
  <c r="H18" i="11" s="1"/>
  <c r="I18" i="11" s="1"/>
  <c r="G19" i="11"/>
  <c r="G20" i="11"/>
  <c r="G21" i="11"/>
  <c r="H21" i="11" s="1"/>
  <c r="G22" i="11"/>
  <c r="G23" i="11"/>
  <c r="G24" i="11"/>
  <c r="J15" i="7"/>
  <c r="G9" i="7"/>
  <c r="H9" i="7" s="1"/>
  <c r="G10" i="7"/>
  <c r="H10" i="7" s="1"/>
  <c r="G11" i="7"/>
  <c r="H11" i="7" s="1"/>
  <c r="G12" i="7"/>
  <c r="H12" i="7" s="1"/>
  <c r="I12" i="7" s="1"/>
  <c r="G13" i="7"/>
  <c r="H13" i="7" s="1"/>
  <c r="I13" i="7" s="1"/>
  <c r="G14" i="7"/>
  <c r="J23" i="2"/>
  <c r="J53" i="2"/>
  <c r="J71" i="2"/>
  <c r="J81" i="2"/>
  <c r="H63" i="2"/>
  <c r="H64" i="2"/>
  <c r="I64" i="2" s="1"/>
  <c r="H50" i="2"/>
  <c r="I50" i="2" s="1"/>
  <c r="H31" i="2"/>
  <c r="I31" i="2" s="1"/>
  <c r="H37" i="2"/>
  <c r="G74" i="2"/>
  <c r="G75" i="2"/>
  <c r="G76" i="2"/>
  <c r="G77" i="2"/>
  <c r="G78" i="2"/>
  <c r="G79" i="2"/>
  <c r="G80" i="2"/>
  <c r="G56" i="2"/>
  <c r="H56" i="2" s="1"/>
  <c r="G57" i="2"/>
  <c r="H57" i="2" s="1"/>
  <c r="I57" i="2" s="1"/>
  <c r="G58" i="2"/>
  <c r="G59" i="2"/>
  <c r="G60" i="2"/>
  <c r="G61" i="2"/>
  <c r="H61" i="2" s="1"/>
  <c r="G62" i="2"/>
  <c r="H62" i="2" s="1"/>
  <c r="I62" i="2" s="1"/>
  <c r="G63" i="2"/>
  <c r="G64" i="2"/>
  <c r="G65" i="2"/>
  <c r="H65" i="2" s="1"/>
  <c r="I65" i="2" s="1"/>
  <c r="G66" i="2"/>
  <c r="H66" i="2" s="1"/>
  <c r="I66" i="2" s="1"/>
  <c r="G67" i="2"/>
  <c r="G68" i="2"/>
  <c r="H68" i="2" s="1"/>
  <c r="I68" i="2" s="1"/>
  <c r="G69" i="2"/>
  <c r="H69" i="2" s="1"/>
  <c r="I69" i="2" s="1"/>
  <c r="G70" i="2"/>
  <c r="G43" i="2"/>
  <c r="G44" i="2"/>
  <c r="G45" i="2"/>
  <c r="G46" i="2"/>
  <c r="H46" i="2" s="1"/>
  <c r="G47" i="2"/>
  <c r="G48" i="2"/>
  <c r="H48" i="2" s="1"/>
  <c r="G49" i="2"/>
  <c r="H49" i="2" s="1"/>
  <c r="G50" i="2"/>
  <c r="G51" i="2"/>
  <c r="H51" i="2" s="1"/>
  <c r="I51" i="2" s="1"/>
  <c r="G52" i="2"/>
  <c r="G26" i="2"/>
  <c r="H26" i="2" s="1"/>
  <c r="G27" i="2"/>
  <c r="G28" i="2"/>
  <c r="G29" i="2"/>
  <c r="H29" i="2" s="1"/>
  <c r="G30" i="2"/>
  <c r="H30" i="2" s="1"/>
  <c r="I30" i="2" s="1"/>
  <c r="G31" i="2"/>
  <c r="G32" i="2"/>
  <c r="G33" i="2"/>
  <c r="H33" i="2" s="1"/>
  <c r="G34" i="2"/>
  <c r="G35" i="2"/>
  <c r="H35" i="2" s="1"/>
  <c r="G36" i="2"/>
  <c r="H36" i="2" s="1"/>
  <c r="G37" i="2"/>
  <c r="G38" i="2"/>
  <c r="H38" i="2" s="1"/>
  <c r="G39" i="2"/>
  <c r="G9" i="2"/>
  <c r="G10" i="2"/>
  <c r="H10" i="2" s="1"/>
  <c r="G11" i="2"/>
  <c r="H11" i="2" s="1"/>
  <c r="G12" i="2"/>
  <c r="G13" i="2"/>
  <c r="H13" i="2" s="1"/>
  <c r="I13" i="2" s="1"/>
  <c r="G14" i="2"/>
  <c r="G15" i="2"/>
  <c r="G16" i="2"/>
  <c r="G17" i="2"/>
  <c r="H17" i="2" s="1"/>
  <c r="I17" i="2" s="1"/>
  <c r="G18" i="2"/>
  <c r="G19" i="2"/>
  <c r="H19" i="2" s="1"/>
  <c r="I19" i="2" s="1"/>
  <c r="G20" i="2"/>
  <c r="G21" i="2"/>
  <c r="G22" i="2"/>
  <c r="H22" i="2" s="1"/>
  <c r="I22" i="2" s="1"/>
  <c r="H8" i="16" l="1"/>
  <c r="H10" i="16" s="1"/>
  <c r="G10" i="16"/>
  <c r="I57" i="13"/>
  <c r="I15" i="13"/>
  <c r="I26" i="13"/>
  <c r="I20" i="13"/>
  <c r="H57" i="13"/>
  <c r="H45" i="13"/>
  <c r="I45" i="13" s="1"/>
  <c r="H18" i="13"/>
  <c r="I18" i="13" s="1"/>
  <c r="I42" i="13"/>
  <c r="I67" i="13"/>
  <c r="I25" i="13"/>
  <c r="H15" i="13"/>
  <c r="I66" i="13"/>
  <c r="I60" i="13"/>
  <c r="I54" i="13"/>
  <c r="I48" i="13"/>
  <c r="I30" i="13"/>
  <c r="I24" i="13"/>
  <c r="I12" i="13"/>
  <c r="I65" i="13"/>
  <c r="I59" i="13"/>
  <c r="I23" i="13"/>
  <c r="H48" i="13"/>
  <c r="H30" i="13"/>
  <c r="I64" i="13"/>
  <c r="I52" i="13"/>
  <c r="I22" i="13"/>
  <c r="I10" i="13"/>
  <c r="H60" i="13"/>
  <c r="H21" i="13"/>
  <c r="I21" i="13" s="1"/>
  <c r="H12" i="13"/>
  <c r="I63" i="13"/>
  <c r="I62" i="13"/>
  <c r="I61" i="13"/>
  <c r="H56" i="13"/>
  <c r="I56" i="13" s="1"/>
  <c r="H55" i="13"/>
  <c r="I55" i="13" s="1"/>
  <c r="H53" i="13"/>
  <c r="I53" i="13" s="1"/>
  <c r="I50" i="13"/>
  <c r="I49" i="13"/>
  <c r="I41" i="13"/>
  <c r="I35" i="13"/>
  <c r="I34" i="13"/>
  <c r="H29" i="13"/>
  <c r="I29" i="13" s="1"/>
  <c r="H27" i="13"/>
  <c r="I27" i="13" s="1"/>
  <c r="I19" i="13"/>
  <c r="I16" i="13"/>
  <c r="I9" i="13"/>
  <c r="I160" i="14"/>
  <c r="I159" i="14"/>
  <c r="H158" i="14"/>
  <c r="I158" i="14" s="1"/>
  <c r="H157" i="14"/>
  <c r="I157" i="14" s="1"/>
  <c r="H155" i="14"/>
  <c r="I155" i="14" s="1"/>
  <c r="H149" i="14"/>
  <c r="I149" i="14" s="1"/>
  <c r="I148" i="14"/>
  <c r="I147" i="14"/>
  <c r="H147" i="14"/>
  <c r="H144" i="14"/>
  <c r="I144" i="14" s="1"/>
  <c r="I114" i="14"/>
  <c r="H126" i="14"/>
  <c r="I126" i="14" s="1"/>
  <c r="H114" i="14"/>
  <c r="I115" i="14"/>
  <c r="H139" i="14"/>
  <c r="I139" i="14" s="1"/>
  <c r="I136" i="14"/>
  <c r="H135" i="14"/>
  <c r="I135" i="14" s="1"/>
  <c r="H134" i="14"/>
  <c r="I134" i="14" s="1"/>
  <c r="H133" i="14"/>
  <c r="I133" i="14" s="1"/>
  <c r="I132" i="14"/>
  <c r="H130" i="14"/>
  <c r="I130" i="14" s="1"/>
  <c r="H129" i="14"/>
  <c r="I129" i="14" s="1"/>
  <c r="H124" i="14"/>
  <c r="I124" i="14" s="1"/>
  <c r="I122" i="14"/>
  <c r="H121" i="14"/>
  <c r="I121" i="14" s="1"/>
  <c r="H119" i="14"/>
  <c r="I119" i="14" s="1"/>
  <c r="H118" i="14"/>
  <c r="I118" i="14" s="1"/>
  <c r="H117" i="14"/>
  <c r="I117" i="14" s="1"/>
  <c r="I116" i="14"/>
  <c r="H83" i="14"/>
  <c r="I83" i="14" s="1"/>
  <c r="I86" i="14"/>
  <c r="I85" i="14"/>
  <c r="I84" i="14"/>
  <c r="I95" i="14"/>
  <c r="I94" i="14"/>
  <c r="H87" i="14"/>
  <c r="I87" i="14" s="1"/>
  <c r="I103" i="14"/>
  <c r="I102" i="14"/>
  <c r="I107" i="14"/>
  <c r="H105" i="14"/>
  <c r="I105" i="14" s="1"/>
  <c r="H98" i="14"/>
  <c r="I98" i="14" s="1"/>
  <c r="I100" i="14"/>
  <c r="I99" i="14"/>
  <c r="H97" i="14"/>
  <c r="I97" i="14" s="1"/>
  <c r="I96" i="14"/>
  <c r="I93" i="14"/>
  <c r="I92" i="14"/>
  <c r="I88" i="14"/>
  <c r="I82" i="14"/>
  <c r="I24" i="14"/>
  <c r="I74" i="14"/>
  <c r="I32" i="14"/>
  <c r="H65" i="14"/>
  <c r="I65" i="14" s="1"/>
  <c r="H42" i="14"/>
  <c r="I42" i="14" s="1"/>
  <c r="H21" i="14"/>
  <c r="I21" i="14" s="1"/>
  <c r="I78" i="14"/>
  <c r="I31" i="14"/>
  <c r="H74" i="14"/>
  <c r="H63" i="14"/>
  <c r="I63" i="14" s="1"/>
  <c r="H77" i="14"/>
  <c r="I77" i="14" s="1"/>
  <c r="H76" i="14"/>
  <c r="I76" i="14" s="1"/>
  <c r="H75" i="14"/>
  <c r="I75" i="14" s="1"/>
  <c r="I73" i="14"/>
  <c r="H72" i="14"/>
  <c r="I72" i="14" s="1"/>
  <c r="H71" i="14"/>
  <c r="I71" i="14" s="1"/>
  <c r="H66" i="14"/>
  <c r="I66" i="14" s="1"/>
  <c r="H64" i="14"/>
  <c r="I64" i="14" s="1"/>
  <c r="H61" i="14"/>
  <c r="I61" i="14" s="1"/>
  <c r="H59" i="14"/>
  <c r="I59" i="14" s="1"/>
  <c r="I58" i="14"/>
  <c r="H48" i="14"/>
  <c r="I48" i="14" s="1"/>
  <c r="H47" i="14"/>
  <c r="I47" i="14" s="1"/>
  <c r="I45" i="14"/>
  <c r="I44" i="14"/>
  <c r="H44" i="14"/>
  <c r="H43" i="14"/>
  <c r="I43" i="14" s="1"/>
  <c r="I40" i="14"/>
  <c r="H40" i="14"/>
  <c r="H39" i="14"/>
  <c r="I39" i="14" s="1"/>
  <c r="H38" i="14"/>
  <c r="I38" i="14" s="1"/>
  <c r="H34" i="14"/>
  <c r="I34" i="14" s="1"/>
  <c r="H33" i="14"/>
  <c r="I33" i="14" s="1"/>
  <c r="I30" i="14"/>
  <c r="I29" i="14"/>
  <c r="I28" i="14"/>
  <c r="H27" i="14"/>
  <c r="I27" i="14" s="1"/>
  <c r="H26" i="14"/>
  <c r="I26" i="14" s="1"/>
  <c r="I25" i="14"/>
  <c r="I23" i="14"/>
  <c r="H22" i="14"/>
  <c r="I22" i="14" s="1"/>
  <c r="H9" i="14"/>
  <c r="I9" i="14" s="1"/>
  <c r="H17" i="14"/>
  <c r="I17" i="14" s="1"/>
  <c r="I11" i="14"/>
  <c r="H10" i="14"/>
  <c r="I10" i="14" s="1"/>
  <c r="I25" i="15"/>
  <c r="H25" i="15"/>
  <c r="I27" i="15"/>
  <c r="H24" i="15"/>
  <c r="I24" i="15" s="1"/>
  <c r="H22" i="15"/>
  <c r="I22" i="15" s="1"/>
  <c r="I21" i="15"/>
  <c r="I9" i="15"/>
  <c r="H10" i="15"/>
  <c r="I10" i="15" s="1"/>
  <c r="H9" i="15"/>
  <c r="H11" i="15"/>
  <c r="I11" i="15" s="1"/>
  <c r="I15" i="15"/>
  <c r="H15" i="15"/>
  <c r="I14" i="15"/>
  <c r="H12" i="15"/>
  <c r="I12" i="15" s="1"/>
  <c r="I58" i="11"/>
  <c r="H58" i="11"/>
  <c r="I54" i="11"/>
  <c r="I51" i="11"/>
  <c r="H52" i="11"/>
  <c r="I52" i="11" s="1"/>
  <c r="I50" i="11"/>
  <c r="I46" i="11"/>
  <c r="H46" i="11"/>
  <c r="H31" i="11"/>
  <c r="I31" i="11" s="1"/>
  <c r="H30" i="11"/>
  <c r="I30" i="11" s="1"/>
  <c r="I44" i="11"/>
  <c r="H43" i="11"/>
  <c r="I43" i="11" s="1"/>
  <c r="H42" i="11"/>
  <c r="I42" i="11" s="1"/>
  <c r="H41" i="11"/>
  <c r="I41" i="11" s="1"/>
  <c r="I40" i="11"/>
  <c r="H40" i="11"/>
  <c r="H39" i="11"/>
  <c r="I39" i="11" s="1"/>
  <c r="I38" i="11"/>
  <c r="H37" i="11"/>
  <c r="I37" i="11" s="1"/>
  <c r="I36" i="11"/>
  <c r="H35" i="11"/>
  <c r="I35" i="11" s="1"/>
  <c r="H34" i="11"/>
  <c r="I34" i="11" s="1"/>
  <c r="H33" i="11"/>
  <c r="I33" i="11" s="1"/>
  <c r="I32" i="11"/>
  <c r="H29" i="11"/>
  <c r="I29" i="11" s="1"/>
  <c r="H28" i="11"/>
  <c r="I28" i="11" s="1"/>
  <c r="I24" i="11"/>
  <c r="I22" i="11"/>
  <c r="H24" i="11"/>
  <c r="H23" i="11"/>
  <c r="I23" i="11" s="1"/>
  <c r="I21" i="11"/>
  <c r="I20" i="11"/>
  <c r="H20" i="11"/>
  <c r="H19" i="11"/>
  <c r="I19" i="11" s="1"/>
  <c r="I17" i="11"/>
  <c r="I16" i="11"/>
  <c r="H16" i="11"/>
  <c r="I15" i="11"/>
  <c r="H15" i="11"/>
  <c r="H14" i="11"/>
  <c r="I14" i="11" s="1"/>
  <c r="H13" i="11"/>
  <c r="I13" i="11" s="1"/>
  <c r="H12" i="11"/>
  <c r="I12" i="11" s="1"/>
  <c r="I11" i="11"/>
  <c r="H10" i="11"/>
  <c r="I10" i="11" s="1"/>
  <c r="I9" i="11"/>
  <c r="H9" i="11"/>
  <c r="I14" i="7"/>
  <c r="H14" i="7"/>
  <c r="I11" i="7"/>
  <c r="I10" i="7"/>
  <c r="I9" i="7"/>
  <c r="I80" i="2"/>
  <c r="H80" i="2"/>
  <c r="H79" i="2"/>
  <c r="I79" i="2" s="1"/>
  <c r="H78" i="2"/>
  <c r="I78" i="2" s="1"/>
  <c r="I77" i="2"/>
  <c r="H77" i="2"/>
  <c r="H76" i="2"/>
  <c r="I76" i="2" s="1"/>
  <c r="H75" i="2"/>
  <c r="I75" i="2" s="1"/>
  <c r="H74" i="2"/>
  <c r="I74" i="2" s="1"/>
  <c r="I63" i="2"/>
  <c r="H70" i="2"/>
  <c r="I70" i="2" s="1"/>
  <c r="I67" i="2"/>
  <c r="H67" i="2"/>
  <c r="I61" i="2"/>
  <c r="I60" i="2"/>
  <c r="H60" i="2"/>
  <c r="H59" i="2"/>
  <c r="I59" i="2" s="1"/>
  <c r="H58" i="2"/>
  <c r="I58" i="2" s="1"/>
  <c r="I56" i="2"/>
  <c r="I52" i="2"/>
  <c r="H52" i="2"/>
  <c r="I49" i="2"/>
  <c r="I48" i="2"/>
  <c r="H47" i="2"/>
  <c r="I47" i="2" s="1"/>
  <c r="I46" i="2"/>
  <c r="H45" i="2"/>
  <c r="I45" i="2" s="1"/>
  <c r="H44" i="2"/>
  <c r="I44" i="2" s="1"/>
  <c r="H43" i="2"/>
  <c r="I43" i="2" s="1"/>
  <c r="I37" i="2"/>
  <c r="I29" i="2"/>
  <c r="H34" i="2"/>
  <c r="I34" i="2" s="1"/>
  <c r="H39" i="2"/>
  <c r="I39" i="2" s="1"/>
  <c r="I38" i="2"/>
  <c r="I36" i="2"/>
  <c r="I35" i="2"/>
  <c r="I33" i="2"/>
  <c r="H32" i="2"/>
  <c r="I32" i="2" s="1"/>
  <c r="H28" i="2"/>
  <c r="I28" i="2" s="1"/>
  <c r="I27" i="2"/>
  <c r="H27" i="2"/>
  <c r="I26" i="2"/>
  <c r="H21" i="2"/>
  <c r="I21" i="2" s="1"/>
  <c r="H20" i="2"/>
  <c r="I20" i="2" s="1"/>
  <c r="H18" i="2"/>
  <c r="I18" i="2" s="1"/>
  <c r="H16" i="2"/>
  <c r="I16" i="2" s="1"/>
  <c r="H15" i="2"/>
  <c r="I15" i="2" s="1"/>
  <c r="H14" i="2"/>
  <c r="I14" i="2" s="1"/>
  <c r="H12" i="2"/>
  <c r="I12" i="2" s="1"/>
  <c r="I11" i="2"/>
  <c r="I10" i="2"/>
  <c r="H9" i="2"/>
  <c r="I9" i="2" s="1"/>
  <c r="I8" i="16" l="1"/>
  <c r="I10" i="16" s="1"/>
  <c r="G143" i="14"/>
  <c r="G154" i="14"/>
  <c r="H154" i="14" l="1"/>
  <c r="H161" i="14" s="1"/>
  <c r="G161" i="14"/>
  <c r="H143" i="14"/>
  <c r="H152" i="14" s="1"/>
  <c r="G152" i="14"/>
  <c r="I154" i="14"/>
  <c r="I161" i="14" s="1"/>
  <c r="I143" i="14"/>
  <c r="I152" i="14" s="1"/>
  <c r="G8" i="13" l="1"/>
  <c r="G68" i="13" s="1"/>
  <c r="G113" i="14"/>
  <c r="G141" i="14" s="1"/>
  <c r="G81" i="14"/>
  <c r="G111" i="14" s="1"/>
  <c r="G20" i="14"/>
  <c r="G79" i="14" s="1"/>
  <c r="G8" i="14"/>
  <c r="G18" i="14" s="1"/>
  <c r="G31" i="15"/>
  <c r="G33" i="15" s="1"/>
  <c r="G20" i="15"/>
  <c r="G29" i="15" s="1"/>
  <c r="G8" i="15"/>
  <c r="G18" i="15" s="1"/>
  <c r="G57" i="11"/>
  <c r="G59" i="11" s="1"/>
  <c r="G49" i="11"/>
  <c r="G27" i="11"/>
  <c r="G47" i="11" s="1"/>
  <c r="G8" i="11"/>
  <c r="G25" i="11" s="1"/>
  <c r="G8" i="7"/>
  <c r="G15" i="7" s="1"/>
  <c r="G73" i="2"/>
  <c r="G81" i="2" s="1"/>
  <c r="G55" i="2"/>
  <c r="G71" i="2" s="1"/>
  <c r="G42" i="2"/>
  <c r="G53" i="2" s="1"/>
  <c r="G25" i="2"/>
  <c r="G40" i="2" s="1"/>
  <c r="G8" i="2"/>
  <c r="G23" i="2" s="1"/>
  <c r="H49" i="11" l="1"/>
  <c r="G55" i="11"/>
  <c r="I49" i="11" l="1"/>
  <c r="I55" i="11" s="1"/>
  <c r="H55" i="11"/>
  <c r="H113" i="14" l="1"/>
  <c r="H141" i="14" s="1"/>
  <c r="I113" i="14" l="1"/>
  <c r="I141" i="14" s="1"/>
  <c r="H57" i="11"/>
  <c r="H59" i="11" s="1"/>
  <c r="H8" i="13"/>
  <c r="H68" i="13" s="1"/>
  <c r="H81" i="14"/>
  <c r="H111" i="14" s="1"/>
  <c r="H25" i="2"/>
  <c r="H40" i="2" s="1"/>
  <c r="H27" i="11"/>
  <c r="H47" i="11" s="1"/>
  <c r="H55" i="2"/>
  <c r="H71" i="2" s="1"/>
  <c r="H20" i="15"/>
  <c r="H29" i="15" s="1"/>
  <c r="H20" i="14"/>
  <c r="H79" i="14" s="1"/>
  <c r="H8" i="14"/>
  <c r="H18" i="14" s="1"/>
  <c r="I8" i="13" l="1"/>
  <c r="I68" i="13" s="1"/>
  <c r="I81" i="14"/>
  <c r="I111" i="14" s="1"/>
  <c r="I8" i="14"/>
  <c r="I18" i="14" s="1"/>
  <c r="I20" i="15"/>
  <c r="I29" i="15" s="1"/>
  <c r="I57" i="11"/>
  <c r="I59" i="11" s="1"/>
  <c r="I27" i="11"/>
  <c r="I47" i="11" s="1"/>
  <c r="H8" i="7"/>
  <c r="H15" i="7" s="1"/>
  <c r="I55" i="2"/>
  <c r="I71" i="2" s="1"/>
  <c r="I25" i="2"/>
  <c r="I40" i="2" s="1"/>
  <c r="I20" i="14"/>
  <c r="I79" i="14" s="1"/>
  <c r="H31" i="15"/>
  <c r="H33" i="15" s="1"/>
  <c r="H8" i="11"/>
  <c r="H25" i="11" s="1"/>
  <c r="H8" i="2"/>
  <c r="H42" i="2"/>
  <c r="H53" i="2" s="1"/>
  <c r="H73" i="2"/>
  <c r="H81" i="2" s="1"/>
  <c r="H8" i="15"/>
  <c r="H18" i="15" s="1"/>
  <c r="I8" i="2" l="1"/>
  <c r="I23" i="2" s="1"/>
  <c r="H23" i="2"/>
  <c r="I31" i="15"/>
  <c r="I33" i="15" s="1"/>
  <c r="I8" i="15"/>
  <c r="I18" i="15" s="1"/>
  <c r="I8" i="7"/>
  <c r="I15" i="7" s="1"/>
  <c r="I73" i="2"/>
  <c r="I81" i="2" s="1"/>
  <c r="I42" i="2"/>
  <c r="I53" i="2" s="1"/>
  <c r="I8" i="11"/>
  <c r="I25" i="11" s="1"/>
</calcChain>
</file>

<file path=xl/sharedStrings.xml><?xml version="1.0" encoding="utf-8"?>
<sst xmlns="http://schemas.openxmlformats.org/spreadsheetml/2006/main" count="1086" uniqueCount="424">
  <si>
    <t xml:space="preserve">VRSTA BLAGA                                             </t>
  </si>
  <si>
    <t>OCENJENA KOLIČINA</t>
  </si>
  <si>
    <t xml:space="preserve">ZAP. ŠT. </t>
  </si>
  <si>
    <t>/</t>
  </si>
  <si>
    <t>BLAGOVNA ZNAMKA</t>
  </si>
  <si>
    <t>kg</t>
  </si>
  <si>
    <t>Naziv ponudnika: ________________________</t>
  </si>
  <si>
    <t>SKUPAJ VREDNOST 1. SKLOPA:</t>
  </si>
  <si>
    <t xml:space="preserve">SKUPAJ VREDNOST 3. SKLOPA: </t>
  </si>
  <si>
    <t>lit</t>
  </si>
  <si>
    <t>kom</t>
  </si>
  <si>
    <t xml:space="preserve">SKUPAJ VREDNOST 5. SKLOPA: </t>
  </si>
  <si>
    <t>olje sončnično v plastenki, pakirano po 1 liter</t>
  </si>
  <si>
    <t>liter</t>
  </si>
  <si>
    <t>paprika, rdeča, I. kvalitete</t>
  </si>
  <si>
    <t>paprika, zelena, I. kvalitete</t>
  </si>
  <si>
    <t>paprika babura, I.kvaliteta</t>
  </si>
  <si>
    <t>paradižnik, razne sorte, I. kvalitete</t>
  </si>
  <si>
    <t>kumare, I. kvalitete</t>
  </si>
  <si>
    <t>limone, I. kvalitete</t>
  </si>
  <si>
    <t>mandarine, I. kvalitete</t>
  </si>
  <si>
    <t>klementine, I. kvalitete</t>
  </si>
  <si>
    <t>lubenice, I. kvalitete</t>
  </si>
  <si>
    <t>majoneza pakirana v tubi 160-250g</t>
  </si>
  <si>
    <t>gorčica delikatesna v tubi 180- 250g</t>
  </si>
  <si>
    <t>gorčica delikatesna, v kozarcu, 400-900g</t>
  </si>
  <si>
    <t>NAVODILO ZA IZPOLNJEVANJE</t>
  </si>
  <si>
    <t>Zahteve naročnika in morebitne storitve v zvezi s posamezno vrsto prehrambenega blaga so v splošnih in posebnih pogojih razpisne dokumentacije in v opisu artikla tega predračunskega obrazca.</t>
  </si>
  <si>
    <t>paradižnik, češnjevec, I. kvaliteta</t>
  </si>
  <si>
    <t>banana I. /II razred, primerno zrele,porcijska velikost</t>
  </si>
  <si>
    <t>hrustljavi žitni kruhki (hrski ali enakovredno), polnozrnati  pakirano 150- 250g</t>
  </si>
  <si>
    <t>CENA ZA ENOTO MERE brez DDV (EUR)</t>
  </si>
  <si>
    <t>VREDNOST ZA OCENJENO KOLIČINO brez DDV (EUR)</t>
  </si>
  <si>
    <t>ZNESEK DDV (EUR)</t>
  </si>
  <si>
    <t>VREDNOST ZA OCENJENO KOLIČINO Z DDV (EUR)</t>
  </si>
  <si>
    <t>7 = 3*6</t>
  </si>
  <si>
    <t>8=7*stopnja DDV</t>
  </si>
  <si>
    <t>9=7+8</t>
  </si>
  <si>
    <t>100% jabolčni sok 1-5 l</t>
  </si>
  <si>
    <t>100% pomarančni sok 1-5l</t>
  </si>
  <si>
    <t>solata, zelena, različne vrste, I. kvaliteta</t>
  </si>
  <si>
    <t>rukola, sveža ,pakirana 1. kvalitete</t>
  </si>
  <si>
    <t>sveže zelje mlado, 1 kvalitete</t>
  </si>
  <si>
    <t>ananas 1 .razred zrel za uživanje</t>
  </si>
  <si>
    <t>pomaranče, I. kvalitete, porcijska velikost</t>
  </si>
  <si>
    <t>melone, I. kvalitete zrele za uživanje</t>
  </si>
  <si>
    <t>marelice, I. kvalitete,zrele za uživanje</t>
  </si>
  <si>
    <t>borovnice, ameriške Razred I pakirano v košaricah 125 do 500g</t>
  </si>
  <si>
    <t>ringlo 1. kvalitete, zrel za uživanje</t>
  </si>
  <si>
    <t>namizna jabolka I. razred,porcijska velikost, zrele za uživanje, različne sorte, v embalaži izenačene po zrelosti,kakovosti in poreklu</t>
  </si>
  <si>
    <t>namizne hruške I. razred,porcijska velikost, zrele za uživanje, različne sorte, v embalaži izenačene po velikosti, kvaliteti in zrelosti</t>
  </si>
  <si>
    <t>sladoled mlečni, na palčki 50- 70 g, različni okusi</t>
  </si>
  <si>
    <t>kruh ovsen , model ali štruca 750-1000g, brez konzervansov, pakiran in narezan oz. po dogovoru</t>
  </si>
  <si>
    <t>kruh koruzni , model ali štruca 750-1000g, brez konzervansov, pakiran in narezan oz. po dogovoru</t>
  </si>
  <si>
    <t>kruh ajdov , model ali štruca 750-1000g, brez konzervansov, pakiran in narezan oz. po dogovoru</t>
  </si>
  <si>
    <t>kruh ajdov z orehi , model ali štruca 750-1000g, brez konzervansov, pakiran in narezan oz. po dogovoru</t>
  </si>
  <si>
    <t>žepek iz kvašeno listnatega testa  z različnimi nadevi (skuta, sadje,ipd) 8- 10 dag</t>
  </si>
  <si>
    <t>kisle kumarice v pločevinki, 400-4500g</t>
  </si>
  <si>
    <t>margarina za namaze porcija 15- 20g</t>
  </si>
  <si>
    <t>MLEKO IN MLEČNI IZDELKI</t>
  </si>
  <si>
    <t>MESNI IZDELKI</t>
  </si>
  <si>
    <t>SVEŽE SADJE; ZELENJAVA</t>
  </si>
  <si>
    <t>OSTALO PREHRAMBENO BLAGO</t>
  </si>
  <si>
    <t>Naročnik: OŠ Vodmat, Potrčeva 1, 1000 Ljubljana</t>
  </si>
  <si>
    <t>sol, morska, fino mleta, jodirana pakirana 1kg</t>
  </si>
  <si>
    <t>jogurt sadni lahki 1,3%mm,200- 250g z dodatkom sadja ali sad. pripravka, razl okusi</t>
  </si>
  <si>
    <t>sadna skuta  min 15% sadja oziroma sadnega pripravka 50-100g</t>
  </si>
  <si>
    <t>biskvitni kolač s sadjem, narezan na rezine 6-8 dag</t>
  </si>
  <si>
    <t>pecivo polž iz kvašeno listnatega testa   z različnimi nadevi (npr.skuta, orehi, mak,ipd.) 8-10dag</t>
  </si>
  <si>
    <t>prepečenec polnozrnat, pakiran 250 -400g</t>
  </si>
  <si>
    <t>Grški tip jogurta,sadni, 150 do 200 g</t>
  </si>
  <si>
    <t>l</t>
  </si>
  <si>
    <t>sadni napitek z jogurtom, 220-250 g, min 13% sadja oziroma sadnega pripravka</t>
  </si>
  <si>
    <t>smetana kisla mileram, 400-500g</t>
  </si>
  <si>
    <t>Desert  z jogurtom in smetano, različni okusi, 5 - 10 % mm, 100 - 150 g</t>
  </si>
  <si>
    <t>sladoled vodni, na palčki ali v tulcu 50-100 ml, različni okusi</t>
  </si>
  <si>
    <t>Hrenovke - piščančje v naravnem ovoju (do 55% piščančje meso in do 20% puranje), brez dodanih ojačevalcev okusa in konzervansov, teža posamezne polovičke 60 - 80 g, obvezno rinfuza</t>
  </si>
  <si>
    <t xml:space="preserve">redkvica, rdeča 1 kvaliteta </t>
  </si>
  <si>
    <t>kolerabica nadzemna 1 kvalitete</t>
  </si>
  <si>
    <t>korenje rdeče, sveže, koren brez listov 1.kvalitete</t>
  </si>
  <si>
    <t>kalčki alfaalfa sveži, pakirani 1. kvalitete</t>
  </si>
  <si>
    <t>repa, sveža 1. kvalitete</t>
  </si>
  <si>
    <t>kaki, zrel za uživanje, sorta vanilija(Persimon) teža do 120g, I. razred</t>
  </si>
  <si>
    <t>breskve I. razred,porcijska velikost do 120g, zrele za uživanje</t>
  </si>
  <si>
    <t>nektarine, I. razred, porcijska velikostdo 120g, zrele za uživanje</t>
  </si>
  <si>
    <t>nashi, 1. razred,porcijska velikost do 150g</t>
  </si>
  <si>
    <t>kaki navaden, zrel za uživanje, teža do 120g, I. razred</t>
  </si>
  <si>
    <t>Sadno - žitna rezina z jogurtovim ali čokoladnim oblivom, min. 30 % sadja, pakiranje 25 do 30 g</t>
  </si>
  <si>
    <t>Sadno - žitna rezina s čokolado, pakiranje 25 do 45 g, min. 80 % sadja</t>
  </si>
  <si>
    <t>kruh črni, T 1100 z manj soli, model ali štruca,narezan in pakiran oz. po dogovoru</t>
  </si>
  <si>
    <t>kruh polnozrnat T110 z manj soli , model ali štruca 750-1000g, narezan in pakiran oz. po dogovoru</t>
  </si>
  <si>
    <t>bombeta bela 4-6 dag rezana oz. po dogovoru</t>
  </si>
  <si>
    <t>bombeta črna 4-6 dag rezana oz. po dogovoru</t>
  </si>
  <si>
    <t>bombeta polnozrnata 4- 6 dag rezana oz. po dogovoru</t>
  </si>
  <si>
    <t>bombeta koruzna 4- 6 dag rezana oz. po dogovoru</t>
  </si>
  <si>
    <t>bombeta ovsena 4-6 dag rezana oz. po dogovoru</t>
  </si>
  <si>
    <t>bombeta ržena 4-6 dag rezana oz. po dogovoru</t>
  </si>
  <si>
    <t>štručka mlečna, 4-6  dag rezana oz. po dogovoru</t>
  </si>
  <si>
    <t>štručka polnozrnata, 4-6 dag rezana oz. po dogovoru</t>
  </si>
  <si>
    <t>štručka makova, 4-6 dag rezana oz. po dogovoru</t>
  </si>
  <si>
    <t>štručka ržena, 4-6 dag rezana oz. po dogovoru</t>
  </si>
  <si>
    <t>štručka koruzna, 4-6 dag rezana oz. po dogovoru</t>
  </si>
  <si>
    <t>štručka bela, 4-6 dag rezana oz. po dogovoru</t>
  </si>
  <si>
    <t>štručka črna, 4-6 dag rezana oz. po dogovoru</t>
  </si>
  <si>
    <t>štručka ovsena 4-6 dag rezana oz. po dogovoru</t>
  </si>
  <si>
    <t>bombeta ajdova 4-6 dag rezana oz. po dogovoru</t>
  </si>
  <si>
    <t>štručka graham, 4-6 dag rezana oz. po dogovoru</t>
  </si>
  <si>
    <r>
      <t>Bio mešani kruh iz pšenice</t>
    </r>
    <r>
      <rPr>
        <sz val="9"/>
        <color indexed="10"/>
        <rFont val="Arial Narrow"/>
        <family val="2"/>
        <charset val="238"/>
      </rPr>
      <t xml:space="preserve"> </t>
    </r>
    <r>
      <rPr>
        <sz val="9"/>
        <rFont val="Arial Narrow"/>
        <family val="2"/>
        <charset val="238"/>
      </rPr>
      <t>khorosan (kamut), 800g do 1kg narezan in pakiran</t>
    </r>
  </si>
  <si>
    <t>rogljič francoski polnozrnat , brez polnila, 6-9 dag</t>
  </si>
  <si>
    <t>buhtelj z marmelado 6-8 dag</t>
  </si>
  <si>
    <t>potica orehova, narezana na rezine, pakirano v folijo posamično, 8-10 dag</t>
  </si>
  <si>
    <t>štrukelj iz kvašenega testa z različnimi nadevi 4-8 dag</t>
  </si>
  <si>
    <t>krof z vanilijevo kremo, prelit s čokolado 6-8dag</t>
  </si>
  <si>
    <t>napolitanke z različnimi polnili (kakavov ali lešnikov nadev) porcijsko pakirani 20- 50g</t>
  </si>
  <si>
    <t>tortica čokoladna 5-8 dag</t>
  </si>
  <si>
    <t>ČAJ borovnica,  filter vrečke, 1000 g</t>
  </si>
  <si>
    <r>
      <t xml:space="preserve">ČAJ kamilica, </t>
    </r>
    <r>
      <rPr>
        <sz val="9"/>
        <rFont val="Arial Narrow"/>
        <family val="2"/>
        <charset val="238"/>
      </rPr>
      <t>pakiran 20 filter vrečk  v škatlici</t>
    </r>
  </si>
  <si>
    <r>
      <t xml:space="preserve">ČAJ planinski, </t>
    </r>
    <r>
      <rPr>
        <sz val="9"/>
        <rFont val="Arial Narrow"/>
        <family val="2"/>
        <charset val="238"/>
      </rPr>
      <t>pakiran  20 filter vrečk v zavitku</t>
    </r>
  </si>
  <si>
    <t>PAPIRKA, fileti, kisla, odcejene mase mora biti več kot 50% teže, v pločevinki od 2500 g do 5000 g</t>
  </si>
  <si>
    <t>DŽEM MARELICA, minimalno 45 % sadnega deleža, v hermetično zaprti embalaži, 320 g do 450 g</t>
  </si>
  <si>
    <t>sladoled kremni, različni okusi v kornetu 110-130g</t>
  </si>
  <si>
    <t>salama suha goveja,drobno mleta, nepikantna,narezana na rezine, rinfuza, oz. pakirana  500- 1500g, po dogovoru</t>
  </si>
  <si>
    <t>puranja šunka v ovitku, I. Kvalitete,  brez konzervansov, narezana na rezine do teže 15g na rezino, vakuumsko pakirana od 500 do 2000g po dogovoru</t>
  </si>
  <si>
    <t>motovilec 1. kvalitete pakiran ali rinfuza</t>
  </si>
  <si>
    <t>sir prekmastni topljeni ementalski sir za mazanje, najmanj 55% mm , v škatli 200g</t>
  </si>
  <si>
    <t>SADNI SOKOVI, NEKTARJI,SIRUPI, VODA IN SADNO - ŽITNE REZINE</t>
  </si>
  <si>
    <t>bombeta s posipom (mak, sezam, kosmiči, ipd.) 4- 6 dag rezana oz. po dogovoru</t>
  </si>
  <si>
    <t>krof z marmelado 6-8 dag</t>
  </si>
  <si>
    <t>zavitek iz vlečenega testa z različnimi nadevi (skuta, jabolka, ipd.) 6-12 dag</t>
  </si>
  <si>
    <t>zavitek skutni, listnato testo 8-12 dag</t>
  </si>
  <si>
    <t>zavitek jabolčni,vlečeno testo, brez mleka in jajc, 6-12 dag</t>
  </si>
  <si>
    <t>biskvitni kolač z dodatki(npr. lešniki,čokoladnimi zrni, ipd.), narezan na rezine 6-10 dag</t>
  </si>
  <si>
    <t>rogljič francoski, masleni brez polnila 6-8 dag</t>
  </si>
  <si>
    <t>tortica sadna, porcijska 5-8 dag</t>
  </si>
  <si>
    <t>bio koruzno pekovsko pecivo po potrebi prerezano (štručka,bombeta,žemlja) gramature 80 -100g</t>
  </si>
  <si>
    <t>Bio pšenično mešano pekovsko pecivo z dodatkom zelenjave (korenja in podobno) gramature 40-60 g po potrebi prerezano</t>
  </si>
  <si>
    <t>Bio pšenično mešano pekovsko pecivo z dodatkom zelenjave (korenja in podobno) gramature 80-100 g po potrebi prerezano</t>
  </si>
  <si>
    <t>Bio ajdovo mešano pekovsko pecivo  gramature 40-60 g po potrebi prerezano</t>
  </si>
  <si>
    <t>Bio ajdovo mešano pekovsko pecivo  gramature 80-100 g po potrebi prerezano</t>
  </si>
  <si>
    <t>Bio pšenično mešano pekovsko pecivo z različnimi posipi(sezam, mak,sir,ipd) gramature 40-60 g po potrebi prerezano</t>
  </si>
  <si>
    <t>Bio pšenično mešano pekovsko pecivo z različnimi posipi(sezam, mak,sir,ipd) gramature 80-100 g po potrebi prerezano</t>
  </si>
  <si>
    <t>kakavov prah, vsebnost kakava več kot 90%,grenak,brez dodanega sladkorja, pakiran po 100-200g</t>
  </si>
  <si>
    <t>instant žitna bela kava, pakirana,400 - 1500g</t>
  </si>
  <si>
    <t>voda naravna mineralna, negazirana , PET plastenke 0,5 l</t>
  </si>
  <si>
    <t>kruh polbeli moka T850 z manj soli, štruca,narezan in pakiran oz. po dogovoru</t>
  </si>
  <si>
    <t>kruh s semeni (sončnična, bučna, ipd) model ali štruca 750-1000g, brez konzervansov, pakiran in narezan po dogovoru</t>
  </si>
  <si>
    <t>Bio pisani (uporabljena testa iz bele, koruzne, ajdove moka) mešani kruh, 750g do 1 kg, rezan in pakiran</t>
  </si>
  <si>
    <t>BIO KRUH PŠENIČNI, polbeli, rezan pakiran, narejen iz bio pšenične moke z dodatkom rozin, brez mleka in mlečih izdelkov, štruca min 750 g do 1 kg, narezana</t>
  </si>
  <si>
    <t>BIO KRUH PŠENIČNI, črni, rezan pakiran, narejen iz bio pšenične moke z dodatkom korenja, brez mleka in mlečih izdelkov, štruca min 750 g do 1 kg, narezan</t>
  </si>
  <si>
    <t>BIO KRUH S SEMENI rezan pakiran, narejen iz bio pšenične moke, vsebuje najmanj 2 % semen, brez mleka in mlečih izdelkov, štruca min 750 g do 1 kg</t>
  </si>
  <si>
    <t>BIO KRUH PIRIN mešani rezan pakiran, narejen iz mešanice bio pirine in bio pšenične moke ter drugih mok, brez mleka in mlečnih izdelkov, štruca min 750 g do 1 kg narezana in pakirana</t>
  </si>
  <si>
    <t>BIO KRUH OVSENI mešani rezan pakiran, narejen iz meš. bio ovsene in bio pšenične moke ter drugih mok, drobljenca ali kosmičev, brez mleka in mlečnih izdelkov, štruca narezana in pakirana min 750 g do 1 kg</t>
  </si>
  <si>
    <t>BIO KRUH AJDOV mešani rezan pakiran, narejen iz mešanice bio ajdove in bio pšenične moke ter drugih mok, brez mleka in mlečnih izdelkov, štruca narezana in pakirana min 750 g do 1 kg</t>
  </si>
  <si>
    <t>biskvitno pecivo s čokoladnim oblivom in kokosom (kokosove kocke -kuštravčki) 5-8 dag</t>
  </si>
  <si>
    <t>bio ovseno mešano pekovsko pecivo po potrebi prerezano (štručka,bombeta,žemlja) gramature 40-60 g</t>
  </si>
  <si>
    <t>bio črno mešano pekovsko pecivo, po potrebi prerezano (štručka,bombeta,žemlja) gramature 40-60 g</t>
  </si>
  <si>
    <t>bio črno mešanopekovsko pecivo, po potrebi prerezano (štručka,bombeta,žemlja) gramature 80-100 g</t>
  </si>
  <si>
    <t>biopolbelo  mešano pekovsko pecivo po potrebi prerezano (štručka,bombeta,žemlja) gramature 40-60g</t>
  </si>
  <si>
    <t>biopolbelo  mešano pekovsko pecivo po potrebi prerezano (štručka,bombeta,žemlja) gramature 80-100g</t>
  </si>
  <si>
    <t>bio ovseno  mešano pekovsko pecivo po potrebi prerezano (štručka,bombeta,žemlja) gramature 80-100 g</t>
  </si>
  <si>
    <t>bio rženo  mešano pekovsko pecivo po potrebi prerezano (štručka,bombeta,žemlja) gramature 40-60 g</t>
  </si>
  <si>
    <t>bio rženo  mešano pekovsko pecivo po potrebi prerezano (štručka,bombeta,žemlja) gramature 80-100 g</t>
  </si>
  <si>
    <t>bio pirino  mešano pekovsko pecivo po potrebi prerezano (štručka,bombeta,žemlja) gramature 40-60g</t>
  </si>
  <si>
    <t>bio pirino  mešano pekovsko pecivo po potrebi prerezano (štručka,bombeta,žemlja) gramature 80-100g</t>
  </si>
  <si>
    <t>bio koruzno  mešano pekovsko pecivo po potrebi prerezano (štručka,bombeta,žemlja) gramature 40-60 g</t>
  </si>
  <si>
    <t>Bio  mešano pekovsko pecivo iz pšenice khorasan  gramature 40-60g po potrebi prerezano</t>
  </si>
  <si>
    <t>Bio  mešano pekovsko pecivo iz pšenice khorasan  gramature 80-100 g po potrebi prerezano</t>
  </si>
  <si>
    <t>ŠT. ŽIVIL PO MERILU "SHEMA KAKOVOSTI"</t>
  </si>
  <si>
    <r>
      <t xml:space="preserve">ENOTA </t>
    </r>
    <r>
      <rPr>
        <b/>
        <u/>
        <sz val="7.5"/>
        <rFont val="Arial Narrow"/>
        <family val="2"/>
        <charset val="238"/>
      </rPr>
      <t>MERE</t>
    </r>
  </si>
  <si>
    <r>
      <t xml:space="preserve">ENOTA </t>
    </r>
    <r>
      <rPr>
        <b/>
        <u/>
        <sz val="7.5"/>
        <color indexed="8"/>
        <rFont val="Arial Narrow"/>
        <family val="2"/>
        <charset val="238"/>
      </rPr>
      <t>MERE</t>
    </r>
  </si>
  <si>
    <t>SKUPAJ  VREDNOST 2. SKLOPA:</t>
  </si>
  <si>
    <t>SKUPAJ VREDNOST 9. SKLOPA:</t>
  </si>
  <si>
    <t>SKUPAJ VREDNOST 10. SKLOPA:</t>
  </si>
  <si>
    <t>SKUPAJ VREDNOST 11. SKLOPA:</t>
  </si>
  <si>
    <t>SKUPAJ VREDNOST 12. SKLOPA:</t>
  </si>
  <si>
    <t>SKUPAJ VREDNOST 13. SKLOPA:</t>
  </si>
  <si>
    <t>SKUPAJ VREDNOST 14. SKLOPA:</t>
  </si>
  <si>
    <t>SKUPAJ VREDNOST 15. SKLOPA:</t>
  </si>
  <si>
    <t>SKUPAJ VREDNOST 16. SKLOPA:</t>
  </si>
  <si>
    <t>pita iz krhkega testa z raličnimi nadevi(skuta,jabolko,ipd.)narezana narezine60-100g</t>
  </si>
  <si>
    <t>Ponudnik mora ponuditi prehrambeno blago točno zahtevanih lastnosti, sicer bo njegova ponudba izločena kot nedopustna.</t>
  </si>
  <si>
    <r>
      <t xml:space="preserve">V </t>
    </r>
    <r>
      <rPr>
        <b/>
        <sz val="10"/>
        <rFont val="Arial Narrow"/>
        <family val="2"/>
        <charset val="238"/>
      </rPr>
      <t>stolpec 7</t>
    </r>
    <r>
      <rPr>
        <sz val="10"/>
        <rFont val="Arial Narrow"/>
        <family val="2"/>
        <charset val="238"/>
      </rPr>
      <t xml:space="preserve"> ponudnik vnese zmnožek cene za enoto mere brez DDV (iz stolpca 6) in ocenjene količine (iz stoplca 3).</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</si>
  <si>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predračun (priloga 2) pri ustreznem sklopu in merilu "Ponudbena vrednost".</t>
    </r>
  </si>
  <si>
    <t>med, cvetlični, porcijski, pakiran 10-20g</t>
  </si>
  <si>
    <t>med, cvetlični,  900-3000 g gastro pakiranje</t>
  </si>
  <si>
    <t>sladkor beli, mleti, 100-1000g</t>
  </si>
  <si>
    <t xml:space="preserve">ČAJ planinski, filter vrečke, gastro pakiranje </t>
  </si>
  <si>
    <t>ČAJ, gozdni sadeži, pakiran v filter vrečke, gastro pakiranje</t>
  </si>
  <si>
    <t>TUNIN NAMAZ, 100-120 g, kvalitete kot Rio Mare Pate, pakiranje v tubi</t>
  </si>
  <si>
    <t>MARMELADA, porcijska, 20-28 g, različni okusi (lahko prisoten konzervans žveplov dioksid</t>
  </si>
  <si>
    <t>sadna pijača različni okusi (npr.višnja jabolko, korenček, ribez, pomaranča in podobno), brez konzervansov, 10-15 % sd 1-1,5 l</t>
  </si>
  <si>
    <t xml:space="preserve">Prepečenec, porcijsko pakiran 30-47 g </t>
  </si>
  <si>
    <t>MARMELADA ŠIPKOVA, minimalno 44 % sadnega deleža, v hermetično zaprti embalaži min 500 g do 2000 g</t>
  </si>
  <si>
    <t>skuta s podloženim sadjem, desertna 5-10%mm, min 15% sadja oz. pripravka, brez um. sladil, konzervansov, porcijsko 100-125g</t>
  </si>
  <si>
    <t>sir poltrdi mastni, obvezno narezan na rezine, 45%mm v suhi snovi, rinfuza 1000-2500g</t>
  </si>
  <si>
    <t>SKUPAJ VREDNOST 8. SKLOPA:</t>
  </si>
  <si>
    <t>sir topljen za mazanje različni okusi,porcijsko pakiran v škatli 140g</t>
  </si>
  <si>
    <t>puding ( čokoladni ali okus vanilije), porcijsko v lončku, 100-125g</t>
  </si>
  <si>
    <t>sladoled, različni okusi, lonček,100-140g</t>
  </si>
  <si>
    <t>puding s smetano v lončku (različni okusi) 100-200g</t>
  </si>
  <si>
    <t>SKUPAJ VREDNOST 7. SKLOPA:</t>
  </si>
  <si>
    <t>različni citrusi (klemenvile, mandore, mineole) I. kvalitete</t>
  </si>
  <si>
    <t>slive, I.kvalitete</t>
  </si>
  <si>
    <t>Sirup GOZDNI SADEŽI, 100 % sadni delež (zgoščeni jabolčni sok, min. 7 % zgoščenega soka gozdnih sadežev), brez dodanega sladkorja, umetnih sladil in arom ter kemičnih konzervansov, pakiranje od 5 do 10 L</t>
  </si>
  <si>
    <t>Sirup JABOLKO, 100 % sadni delež,  brez dodanega sladkorja, umetnih sladil in arom ter kemičnih konzervansov, pakiranje od 5 do 10 L</t>
  </si>
  <si>
    <t>100% zelenjavni sok iz korenčka, lahko z dodatkom sadja, brez dodanih sladkorjev, pasteriziran, 1-5l</t>
  </si>
  <si>
    <t>100% zelenjavni sok iz rdeče pese, brez dodanih sladkorjev, pasteriziran, 1-5l</t>
  </si>
  <si>
    <t>100% limonin sok iz zgoščenega soka limone 1-3l</t>
  </si>
  <si>
    <t>kruh pisan model ali štruca 750-1000g pakiran in narezan po dogovoru</t>
  </si>
  <si>
    <t>kruh pirin, (750-1000g)  z manj soli, štruca,narezan in pakiran oz. po dogovoru</t>
  </si>
  <si>
    <t>Žemlja, pšenična, bela, mala 50-60 g, po potrebi prerezana</t>
  </si>
  <si>
    <t>štručka hot-dog preluknjana 60-80g</t>
  </si>
  <si>
    <t>štručka s šunko in sirom 60-80g pakirana  po dogovoru</t>
  </si>
  <si>
    <t>štručka sirova, 4- 6 dag rezana in pakirana oz. po dogovoru</t>
  </si>
  <si>
    <t>kajzerica bela 60-80g, prerezana oz. po dogovoru</t>
  </si>
  <si>
    <t>kajzerica temna 60-80g prerezana oz. po dogovoru</t>
  </si>
  <si>
    <t>Kruhov rogljič, beli, črni, polnozrnati, 40-60g  g</t>
  </si>
  <si>
    <t>Slanik 40-60g</t>
  </si>
  <si>
    <t>ciabatta 60-80g prerezana oz. po dogovoru</t>
  </si>
  <si>
    <t>presta, manj slana 30-50g</t>
  </si>
  <si>
    <t>Kruhov rogljič s slanim nadevom (skuta, sir ali šunka) 60-80g</t>
  </si>
  <si>
    <t>SKUPAJ VREDNOST 17. SKLOPA:</t>
  </si>
  <si>
    <t>pecivo osje gnezdo iz kvašenega listnatega testa, z različnimi nadevi (orehi, skuta,ipd) 50-100 g</t>
  </si>
  <si>
    <t>muffin , različni okusi(čokoladni, sadni,ipd), 50-100 g</t>
  </si>
  <si>
    <t>pecivo iz listnatega testa, nadev čokolada, lešnik 40-80 g</t>
  </si>
  <si>
    <t>FRANCOSKI ROGLJIČEK, z nadevom (marmelada ali čokoladni, lešnikov nadev)70-90g</t>
  </si>
  <si>
    <t>pekovski izdelek iz sladkega kvašenega testa različnih oblik (parkelj, polžek,ipd) (košček 80 g) in pakiran po dogovoru</t>
  </si>
  <si>
    <t>Štrukelj iz sladkegakvašenega  testa z različnimi nadevi (npr. pehtranov, orehov) (60 g - 100 g) pakiran po dogovoru</t>
  </si>
  <si>
    <t>keksi čajni  pakirani 350 do 3000g</t>
  </si>
  <si>
    <t>keksi iz polnovredne moke z ovsenimi kosmiči in suhim sadjem 350 do 3000 g</t>
  </si>
  <si>
    <t>porcijski piškot "cookie" z dodatki (oreščki, čokolada,suho sadje)30-50g</t>
  </si>
  <si>
    <t>SKUPAJ VREDNOST 18. SKLOPA:</t>
  </si>
  <si>
    <t>SKUPAJ VREDNOST 19. SKLOPA:</t>
  </si>
  <si>
    <t>SKUPAJ VREDNOST 20. SKLOPA:</t>
  </si>
  <si>
    <t>Žitni kosmiči musli iz žitaric in čokolade  500-1500g</t>
  </si>
  <si>
    <t>jetrna ali mesna pašteta z nizkim deležem maščob in soli pakirana 20-30g</t>
  </si>
  <si>
    <t>konzervirana tuna v oljčnem olju v pločevinki easy open 80g</t>
  </si>
  <si>
    <t>kis jabolčni motni 1l</t>
  </si>
  <si>
    <t>6. SKLOP: MESNINE IN SALAME</t>
  </si>
  <si>
    <t>7. sklop: SVEŽA ZELENJAVA</t>
  </si>
  <si>
    <t>pomarančni nektar min. 50% sd 2 dl s priloženo slamico ali navojnim pokrovčkom</t>
  </si>
  <si>
    <t>jabolčni nektar min. 50% sd 2dl s priloženo slamico ali navojnim pokrovčkom</t>
  </si>
  <si>
    <t xml:space="preserve">Jabolčni sok, 100% sadni delež, brez dodanega sladkorja, umetnih sladil, 0,2 L (priložena slamica ali navojni pokrovček) </t>
  </si>
  <si>
    <t>12. sklop: SOK  s 100% sadnim deležem</t>
  </si>
  <si>
    <t xml:space="preserve">Pomarančni sok, 100% sadni delež, brez dodanega sladkorja, umetnih sladil, 0,2 L (priložena slamica ali navojni pokrovček) </t>
  </si>
  <si>
    <t xml:space="preserve">Ananasov sok, 100% sadni delež, brez dodanega sladkorja, umetnih sladil, 0,2 L  (priložena slamica ali navojni pokrovček) </t>
  </si>
  <si>
    <t xml:space="preserve">15. sklop: PEKOVSKO PECIVO </t>
  </si>
  <si>
    <t>16. sklop: SLAŠČICE</t>
  </si>
  <si>
    <t>SKUPAJ VREDNOST 6. SKLOPA:</t>
  </si>
  <si>
    <t>9.  sklop: OSTALO SADJE</t>
  </si>
  <si>
    <r>
      <rPr>
        <b/>
        <sz val="7.5"/>
        <color rgb="FFFF0000"/>
        <rFont val="Arial Narrow"/>
        <family val="2"/>
        <charset val="238"/>
      </rPr>
      <t>MAKSIMALNA</t>
    </r>
    <r>
      <rPr>
        <b/>
        <sz val="7.5"/>
        <rFont val="Arial Narrow"/>
        <family val="2"/>
        <charset val="238"/>
      </rPr>
      <t xml:space="preserve"> CENA ZA ENOTO MERE brez DDV (EUR)</t>
    </r>
  </si>
  <si>
    <t>grisini s semeni, pakirani 50-125g</t>
  </si>
  <si>
    <r>
      <t xml:space="preserve">mleko polno  pasterizirano,homogenizirano 3,5%mm,brez konzervansov in aditivov, rinfuza vedro ali vreča 10-15l </t>
    </r>
    <r>
      <rPr>
        <b/>
        <sz val="9"/>
        <color rgb="FF00B050"/>
        <rFont val="Arial Narrow"/>
        <family val="2"/>
        <charset val="238"/>
      </rPr>
      <t xml:space="preserve"> </t>
    </r>
  </si>
  <si>
    <r>
      <t xml:space="preserve">mleko pol posneto, pasterizirano homogenizirano, 1,5 -1,8% mm, brez aditivov, rinfuza,pakirano vedro ali vreča 10-15l </t>
    </r>
    <r>
      <rPr>
        <b/>
        <sz val="9"/>
        <color rgb="FF00B050"/>
        <rFont val="Arial Narrow"/>
        <family val="2"/>
        <charset val="238"/>
      </rPr>
      <t/>
    </r>
  </si>
  <si>
    <r>
      <t xml:space="preserve">Sterilizirano mleko (kratkotrajna sterilizacija), 3,2-3,5 % m.m., pakiranje TP 1/1l, odpiranje s pokrovčkom </t>
    </r>
    <r>
      <rPr>
        <b/>
        <sz val="9"/>
        <color rgb="FF00B050"/>
        <rFont val="Arial Narrow"/>
        <family val="2"/>
        <charset val="238"/>
      </rPr>
      <t/>
    </r>
  </si>
  <si>
    <r>
      <t>mleko, trajno,posneto, sterilizirano, 1,5-1.8% mm,brez konzervansov  -TP1/1l, odpiranje s pokrovčkom</t>
    </r>
    <r>
      <rPr>
        <b/>
        <sz val="9"/>
        <color rgb="FF00B050"/>
        <rFont val="Arial Narrow"/>
        <family val="2"/>
        <charset val="238"/>
      </rPr>
      <t xml:space="preserve"> </t>
    </r>
  </si>
  <si>
    <r>
      <t xml:space="preserve">mleko trajno sterilizirano, 3,5 %mm, pakirano po 2 dl brez konzervansov s priloženo slamico </t>
    </r>
    <r>
      <rPr>
        <sz val="9"/>
        <rFont val="Arial Narrow"/>
        <family val="2"/>
        <charset val="238"/>
      </rPr>
      <t xml:space="preserve"> </t>
    </r>
  </si>
  <si>
    <r>
      <t xml:space="preserve">jogurt navadni, tekoči 250g, 3,2 do 3,5 % mm </t>
    </r>
    <r>
      <rPr>
        <b/>
        <sz val="9"/>
        <color rgb="FF00B050"/>
        <rFont val="Arial Narrow"/>
        <family val="2"/>
        <charset val="238"/>
      </rPr>
      <t/>
    </r>
  </si>
  <si>
    <t>jogurt sadni 1,6-2,5% mm, lonček 140g-180g</t>
  </si>
  <si>
    <r>
      <t>jogurt navadni, 3,2%mm, litrski</t>
    </r>
    <r>
      <rPr>
        <b/>
        <sz val="9"/>
        <color rgb="FF00B050"/>
        <rFont val="Arial Narrow"/>
        <family val="2"/>
        <charset val="238"/>
      </rPr>
      <t xml:space="preserve"> </t>
    </r>
  </si>
  <si>
    <t>jogurt sadni, 1,6 %mm, litrski</t>
  </si>
  <si>
    <t>Grški tip jogurta, naravni, 150 do 200 g</t>
  </si>
  <si>
    <r>
      <t>Jogurt, probiotični, navadni, z manj kot 1,6 % m.m. (150 g - 180 g)</t>
    </r>
    <r>
      <rPr>
        <b/>
        <sz val="9"/>
        <color rgb="FF00B050"/>
        <rFont val="Arial Narrow"/>
        <family val="2"/>
        <charset val="238"/>
      </rPr>
      <t xml:space="preserve"> </t>
    </r>
  </si>
  <si>
    <t xml:space="preserve">jogurt sadni, probiotični tekoči 180- 250g, 1,3do 1,6 % mm </t>
  </si>
  <si>
    <r>
      <t xml:space="preserve">Jogurt, probiotični, sadni, z najmanj 3,2 % m.m. (150 g - 180 g) </t>
    </r>
    <r>
      <rPr>
        <b/>
        <sz val="9"/>
        <color rgb="FF00B050"/>
        <rFont val="Arial Narrow"/>
        <family val="2"/>
        <charset val="238"/>
      </rPr>
      <t/>
    </r>
  </si>
  <si>
    <t>Fermentirani mlečni napitek, različni okusi (150 ml - 250 ml)</t>
  </si>
  <si>
    <t xml:space="preserve">kislo mleko čvrsto 3,2% mm 180g </t>
  </si>
  <si>
    <t xml:space="preserve">Kefir, najmanj 1,5 % m.m. in največ 1,80 % m.m. 180-250 g </t>
  </si>
  <si>
    <t xml:space="preserve">mleko čokoladno iz steriliziranega homogeniziranega mleka, največ 12 g sladkorja/100g izdelka, pakirano po 2 dl  </t>
  </si>
  <si>
    <t>4. SKLOP: SIRI IN MLEČNI NAMAZI; SKUTA IN MASLO</t>
  </si>
  <si>
    <r>
      <t xml:space="preserve">sir poltrdi, polmastni 25%mm  (obvezno narezan na rezine) </t>
    </r>
    <r>
      <rPr>
        <sz val="8"/>
        <rFont val="Arial Narrow"/>
        <family val="2"/>
        <charset val="238"/>
      </rPr>
      <t xml:space="preserve">pakiran 500-1500g </t>
    </r>
  </si>
  <si>
    <t>sir trdi, narezan na rezine pakiran150-500 g, 45%mm v suhi snovi (gouda, edamec in podobno)</t>
  </si>
  <si>
    <t>sir poltrdi, četrt mastni in pusti narezan na rezine pakirano 150-500 g, največ15 % mm</t>
  </si>
  <si>
    <t xml:space="preserve">mlečni namaz z dodatki( tuna ali paprika,ali zelišča)  140g-200g </t>
  </si>
  <si>
    <r>
      <t>surovo maslo 250g, neslano, najmanj 82 % mlečne maščobe, brez konzervansov in drugih aditivov</t>
    </r>
    <r>
      <rPr>
        <b/>
        <sz val="9"/>
        <color rgb="FF00B050"/>
        <rFont val="Arial Narrow"/>
        <family val="2"/>
        <charset val="238"/>
      </rPr>
      <t xml:space="preserve"> </t>
    </r>
  </si>
  <si>
    <r>
      <t xml:space="preserve">surovo maslo porcijsko 15-20 g </t>
    </r>
    <r>
      <rPr>
        <b/>
        <sz val="9"/>
        <color rgb="FF00B050"/>
        <rFont val="Arial Narrow"/>
        <family val="2"/>
        <charset val="238"/>
      </rPr>
      <t/>
    </r>
  </si>
  <si>
    <t xml:space="preserve">mlečni namaz navadni, pakiran porcijsko 50-70g </t>
  </si>
  <si>
    <r>
      <t>mlečni namaz s smetano 140g-200g</t>
    </r>
    <r>
      <rPr>
        <b/>
        <sz val="9"/>
        <rFont val="Arial Narrow"/>
        <family val="2"/>
        <charset val="238"/>
      </rPr>
      <t xml:space="preserve"> </t>
    </r>
  </si>
  <si>
    <t xml:space="preserve">mlečni namaz lahki, z manj maščob 140g-200g do 20 % mlečne maščobe, lahko dodana zelenjava ali zelišča ter začimbe, brez konzervansov. </t>
  </si>
  <si>
    <t>skuta, manj mastna, pasirana v lončku 100-150g</t>
  </si>
  <si>
    <t>kisla smetana, polnomastna v lončku 180g-1000g</t>
  </si>
  <si>
    <t xml:space="preserve">Skuta, nepasirana, iz pasteriziranega mleka, 30 do 40 % m.m. v suhi snovi, pakiranje 1 do 5 kg </t>
  </si>
  <si>
    <t>5. SKLOP: MLEČNI IZDELKI BREZ LAKTOZE</t>
  </si>
  <si>
    <t>sladoled mlečni brez laktoze, različni okusi, lonček,100-140g</t>
  </si>
  <si>
    <t>sveži sir skuta brez laktoze, z manj sladkorja v lončku 100-200g</t>
  </si>
  <si>
    <t xml:space="preserve">Navadni jogurt brez laktoze, tekoči 150-500g </t>
  </si>
  <si>
    <r>
      <t>sadni jogurt brez laktoze, tekoči 150-500g</t>
    </r>
    <r>
      <rPr>
        <b/>
        <sz val="9"/>
        <color rgb="FF00B050"/>
        <rFont val="Arial Narrow"/>
        <family val="2"/>
        <charset val="238"/>
      </rPr>
      <t xml:space="preserve"> </t>
    </r>
  </si>
  <si>
    <t xml:space="preserve">poltrdi sir, 45 %mm, brez laktoze pakiran v kosu do 300g </t>
  </si>
  <si>
    <t xml:space="preserve">Piščančja prsa v ovoju (iz piščančjega fileja , min 18 % mišičnih beljakovin in največ 3 % maščobe, z manj soli,  brez konz.), brez konzervansov, narezana na rezine 15-20g/rezino, rinfuza oz. pakirano po dogovoru </t>
  </si>
  <si>
    <t>kuhan  pršut - narezan na rezine 15g ali 20 g, rinfuza, oz. po dogovoru</t>
  </si>
  <si>
    <t>salama, suha navadna, narezana na rezine 25-30g, pakirana vakuumsko 500- 2000g oz. po dogovoru</t>
  </si>
  <si>
    <t>kislo zelje, v posodi 1000- 3000g</t>
  </si>
  <si>
    <t xml:space="preserve">kisla repa, v posodi 1000-3000 g </t>
  </si>
  <si>
    <t>8. sklop: SVEŽE SADJE</t>
  </si>
  <si>
    <t>kivi, I. kvalitete, zrel za uživanje</t>
  </si>
  <si>
    <t>maline, pakirano v košaricah 125 do 500g</t>
  </si>
  <si>
    <t>jagode I. razred, pakirano v košaricah po 500g</t>
  </si>
  <si>
    <t>češnje I. razred</t>
  </si>
  <si>
    <t>11. sklop: SADNI NEKTARJI, VODA IN SIRUPI</t>
  </si>
  <si>
    <t>borovničev nektar min. od 30 do 40% sd  1-2 l</t>
  </si>
  <si>
    <t xml:space="preserve">100%  sok iz različnega rdečega  sadja, brez dodanega sladkorja 0,2 l (priložena slamica ali navojni pokrovček) </t>
  </si>
  <si>
    <t>Nektar breskev,(lahko v komnbinaciji z drugim sadjem) min 50% sadni delež, brez umetnih sladil, brik, 0,2 L (priložena slamica ali navojni pokrovček)</t>
  </si>
  <si>
    <r>
      <t>Nektar jagoda (lahko v kombinaciji z jabolkom in drugim sadjem), min. 40% sadni delež, brez umetnih sladil, 0,2 L (priložena slamica ali navojni pokrovček</t>
    </r>
    <r>
      <rPr>
        <strike/>
        <sz val="9"/>
        <rFont val="Arial Narrow"/>
        <family val="2"/>
        <charset val="238"/>
      </rPr>
      <t xml:space="preserve"> </t>
    </r>
    <r>
      <rPr>
        <sz val="9"/>
        <rFont val="Arial Narrow"/>
        <family val="2"/>
        <charset val="238"/>
      </rPr>
      <t>)</t>
    </r>
  </si>
  <si>
    <t xml:space="preserve">sirup zeliščnioz. planinski  čaj  pakiranje 3-6 l </t>
  </si>
  <si>
    <t>muffin polnovredni, z manj sladkorja, različni okusi 5-10 dag</t>
  </si>
  <si>
    <t>medenjaki porcijski 30-50g, brez polnila in obliva pakirani 300-1000g</t>
  </si>
  <si>
    <t>18. sklop: SUHI PEKOVSKI IZDELKI</t>
  </si>
  <si>
    <t>19. sklop: IZDELKI IZ ŽIT</t>
  </si>
  <si>
    <t>grisini, porcijsko pakirani 13-30 g</t>
  </si>
  <si>
    <t>krekerji, porcijsko pakirani, 20-50g</t>
  </si>
  <si>
    <t>masleni keksi, porcijsko pakirani 25-50g</t>
  </si>
  <si>
    <t>koruzni kosmiči, corn flakes, brez dodanega sladkorja brez umetnih sladil, konzervansov pakirani 350-1000g</t>
  </si>
  <si>
    <t>Hrustljavi musli - mešanica žitaric s čokolado ali sadjem pakirano 300-1000g</t>
  </si>
  <si>
    <t>ovseni kosmiči pakirani 500g</t>
  </si>
  <si>
    <t>instant pšenični zdrob pakirano 1 kg</t>
  </si>
  <si>
    <t>instant koruzni zdrob pakirano 1kg</t>
  </si>
  <si>
    <t>20: SKLOP: OSTALO PREHRAMBENO BLAGO</t>
  </si>
  <si>
    <t>čokolada v prahu,min 35% kakava, pakirana 500-1000g</t>
  </si>
  <si>
    <t>kakavov enobarvni kremni namaz brez palmovega olja 200g-1000g</t>
  </si>
  <si>
    <t>kakavov enobarvni kremni namaz gastro pakiranje do 3000g</t>
  </si>
  <si>
    <t>kakavov enobarvni kremni namaz 18-20g (porcijski)</t>
  </si>
  <si>
    <r>
      <t>ribja pašteta iz tune, brez aditivov</t>
    </r>
    <r>
      <rPr>
        <strike/>
        <sz val="9"/>
        <rFont val="Arial Narrow"/>
        <family val="2"/>
        <charset val="238"/>
      </rPr>
      <t>,</t>
    </r>
    <r>
      <rPr>
        <sz val="9"/>
        <rFont val="Arial Narrow"/>
        <family val="2"/>
        <charset val="238"/>
      </rPr>
      <t xml:space="preserve"> min. 30 % tune, pakirana 27-30g</t>
    </r>
  </si>
  <si>
    <t>KONZERVIRANA TUNA v sončničnem olju, kosi tune (min 65%) v olju, gastro pakirnje od 1700 g do 1900 g</t>
  </si>
  <si>
    <t>oljčno, ekstra deviško 1l</t>
  </si>
  <si>
    <t>majoneza pakirana 500- 950g</t>
  </si>
  <si>
    <t>ajvar, nepekoč, brez konzervansov v kozarcu 400-900g</t>
  </si>
  <si>
    <t>ČIČERIKA, v slanici, pasterizirana, v hermetično zaprti embalaži, do 800-1200 g</t>
  </si>
  <si>
    <t xml:space="preserve">DŽEM SLIVA (lahko tudi pekmez), minimalno 45 % sadnega deleža, v hermetično zaprti embalaži, 315 g do 850 g </t>
  </si>
  <si>
    <t>DŽEM BOROVNICA, minimalno 45 % sadnega deleža, v hermetično zaprti embalaži, 240 g do 450 g</t>
  </si>
  <si>
    <t>kompot, ananas, narezan na kocke, odcejene mase mora biti več kot 50%, od 2500 g do 5000 g</t>
  </si>
  <si>
    <t>koruza v slanici, kozarec ali pločevinka 320-800g</t>
  </si>
  <si>
    <t>MARMELADA MARELIČNA, minimalno 45 % sadnega deleža, brez konzervansov, v hermetično zaprti embalaži, 700 g do 3,5 kg</t>
  </si>
  <si>
    <t xml:space="preserve">MARMELADA SLIVOVA, minimalno 45 % sadnega deleža, v hermetično zaprti embalaži min 500 g do 2000 g </t>
  </si>
  <si>
    <t>pašteta, perutninska, brez dodanih konzervansov, brez glutena,ne vsebujej ojačevalcev okusa in umetnih arom, kvaliteta kot - Argeta Junior Original, 25-30g</t>
  </si>
  <si>
    <t>sladkor kristalni beli, pakiran 1 kg</t>
  </si>
  <si>
    <t>mleta sladka paprika, začimbna, pakirana 100g</t>
  </si>
  <si>
    <t>mleti poper, pakiran 100g</t>
  </si>
  <si>
    <t>instant sladkana mešanica z dodatkom kakava (Benquick ali podobno)najmanj  25% kakavovega prahu, rjave barve pakirano 800g- 3kg</t>
  </si>
  <si>
    <t>fižol, beli, v slanici v hermetično zaprtiembalaži 800-1200g</t>
  </si>
  <si>
    <t>olive, zelene razkoščičene v slanici, v kozarcu 700-1200 g</t>
  </si>
  <si>
    <t>mediteranska zelišča začimbna mešanica (posušena bazilika, origano, timijan) pakirano do 100g</t>
  </si>
  <si>
    <t>MARMELADA MEŠANA, minimalno 45 % sadnega deleža, brez konzervansov, v hermetično zaprti embalaži, 1500 do 3500 g</t>
  </si>
  <si>
    <t>KRUH; PEKOVSKO PECIVO; SLAŠČICE, ŽITNI IZDELKI</t>
  </si>
  <si>
    <t>kompot hruškov v sladkem nalivu,odcejene mase je več kot 50% teže,pločevinka 2,5 do 5 kg</t>
  </si>
  <si>
    <t>kompot breskve v sladkem nalivu, odcejene mase je več kot 50% teže,pakiran 2,5 do 5 kg</t>
  </si>
  <si>
    <r>
      <t>17. sklop:</t>
    </r>
    <r>
      <rPr>
        <b/>
        <sz val="9"/>
        <color rgb="FFFF0000"/>
        <rFont val="Arial Narrow"/>
        <family val="2"/>
        <charset val="238"/>
      </rPr>
      <t xml:space="preserve"> </t>
    </r>
    <r>
      <rPr>
        <b/>
        <sz val="9"/>
        <rFont val="Arial Narrow"/>
        <family val="2"/>
        <charset val="238"/>
      </rPr>
      <t xml:space="preserve">BIO </t>
    </r>
    <r>
      <rPr>
        <b/>
        <sz val="9"/>
        <color theme="1"/>
        <rFont val="Arial Narrow"/>
        <family val="2"/>
        <charset val="238"/>
      </rPr>
      <t>KRUH IN BIO PEKOVSKO PECIVO NOSILEC SHEME"EKOLOŠKA PRIDELAVA"</t>
    </r>
  </si>
  <si>
    <t>Žemlja, pšenična, bela,  80 g, po potrebi prerezana (dovoljeno max.10%odstopanje v teži)</t>
  </si>
  <si>
    <t>Žemlja, pšenična, polbela,  60 g / kos, po potrebi prerezana  (dovoljeno max.10%odstopanje v teži)</t>
  </si>
  <si>
    <t>Žemlja, pšenična, polbela,  80 g / kos, po potrebi prerezana (dovoljeno max.10%odstopanje v teži)</t>
  </si>
  <si>
    <t>Žemlja, koruzna, mešana, 60 g / kos, po potrebi prerezano (dovoljeno max.10%odstopanje v teži)</t>
  </si>
  <si>
    <t>Žemlja, koruzna, mešana, 80 g / kos, po potrebi prerezano (dovoljeno max.10%odstopanje v teži)</t>
  </si>
  <si>
    <t>Žemlja, pšenična, črna, 60 g / kos, po potrebi prerezano (dovoljeno max.10%odstopanje v teži)</t>
  </si>
  <si>
    <t>Žemlja,pšenična,črna, 80 g / kos, po potrebi prerezano (dovoljeno max.10%odstopanje v teži)</t>
  </si>
  <si>
    <t>Žemlja, ajdova,mešana, 80 g / kos, po potrebi prerezano (dovoljeno max.10%odstopanje v teži)</t>
  </si>
  <si>
    <t>Žemlja, ajdova, mešana, 60 g / kos, po potrebi prerezano (dovoljeno max.10%odstopanje v teži)</t>
  </si>
  <si>
    <t>Žemlja, ržena, mešana, 60g / kos, po potrebi prerezano (dovoljeno max.10%odstopanje v teži)</t>
  </si>
  <si>
    <t>bombeta bela 8 dag rezana oz. po dogovoru (dovoljeno max.10%odstopanje v teži)</t>
  </si>
  <si>
    <t>bombeta polnozrnata 8 dag rezana oz. po dogovoru (dovoljeno max.10%odstopanje v teži)</t>
  </si>
  <si>
    <t>bombeta koruzna 8 dag rezana oz. po dogovoru (dovoljeno max.10%odstopanje v teži)</t>
  </si>
  <si>
    <t>bombeta črna 8 dag rezana oz. po dogovoru (dovoljeno max.10%odstopanje v teži)</t>
  </si>
  <si>
    <t>bombeta ovsena 8 dag rezana oz. po dogovoru (dovoljeno max.10%odstopanje v teži)</t>
  </si>
  <si>
    <t>bombeta ržena 8 dag rezana oz. po dogovoru (dovoljeno max.10%odstopanje v teži)</t>
  </si>
  <si>
    <t>bombeta s posipom (mak, sezam, ipd.) 8 dag rezana oz. po dogovoru (dovoljeno max.10%odstopanje v teži)</t>
  </si>
  <si>
    <t>štručka mlečna, 8 dag rezana oz. po dogovoru (dovoljeno max.10%odstopanje v teži)</t>
  </si>
  <si>
    <t>štručka črna, 8 dag rezana oz. po dogovoru (dovoljeno max.10%odstopanje v teži)</t>
  </si>
  <si>
    <t>štručka polnozrnata, 8 dag rezana oz. po dogovoru (dovoljeno max.10%odstopanje v teži)</t>
  </si>
  <si>
    <t>štručka ovsena, 8 dag rezana oz. po dogovoru (dovoljeno max.10%odstopanje v teži)</t>
  </si>
  <si>
    <t>štručka ržena, mešana, 8 dag rezana oz. po dogovoru (dovoljeno max.10%odstopanje v teži)</t>
  </si>
  <si>
    <t>štručka sirova, 8 dag rezana oz. po dogovoru (dovoljeno max.10%odstopanje v teži)</t>
  </si>
  <si>
    <t>štručka koruzna, 8 dag rezana oz. po dogovoru (dovoljeno max.10%odstopanje v teži)</t>
  </si>
  <si>
    <t>Pletena štručka iz pšenične moke, s posipom ali brez, 60 g    (dovoljeno max.10%odstopanje v teži)</t>
  </si>
  <si>
    <t>Pletena štručka iz pšenične moke, s posipom ali brez 80 g (dovoljeno max.10%odstopanje v teži)</t>
  </si>
  <si>
    <t>Kruhov rogljič, beli, črni, polnozrnati, 80g  (dovoljeno max.10%odstopanje v teži)</t>
  </si>
  <si>
    <t>suhe marelice, pakirano 100- 500g,  razred I</t>
  </si>
  <si>
    <t xml:space="preserve">OREHI, jedrca rinfuza oz. vakumsko pakirano </t>
  </si>
  <si>
    <t>LEŠNIKI, jedrca, rinfuza oz. vakumsko pakirano</t>
  </si>
  <si>
    <t>SUHE SLIVE, brez koščic, rinfuza oz. pakirano 500- 1000g</t>
  </si>
  <si>
    <t>JABOLČNI KRHLJI suhi  olupljeni  pakirani 100-500g</t>
  </si>
  <si>
    <t>suhe fige, pakirano 100- 500g, razred I</t>
  </si>
  <si>
    <t xml:space="preserve">mlečni namaz s smetano gastro pakiranje 1000-3500 g </t>
  </si>
  <si>
    <t>jogurt navadni, 180g lonček, 3,2 do 3,5% mm, čvrsti</t>
  </si>
  <si>
    <t>1. SKLOP: MLEKO  IN JOGURTI</t>
  </si>
  <si>
    <t>Jogurt z dodanimi žiti, 150 do 180 g</t>
  </si>
  <si>
    <t>sadna skuta  min 15% sadja oziroma sadnega pripravka 50-120g</t>
  </si>
  <si>
    <t>skutni desert s sadjem brez laktoze 100-150g</t>
  </si>
  <si>
    <t xml:space="preserve">surovo maslo, gastro pakiranje 1000- 2500g </t>
  </si>
  <si>
    <t xml:space="preserve">SKUPAJ VREDNOST 4. SKLOPA: </t>
  </si>
  <si>
    <r>
      <t>trajno mleko brez laktoze (laktoze manj kot 0,1 g / 100 g), pakirano 150-250ml</t>
    </r>
    <r>
      <rPr>
        <sz val="9"/>
        <color rgb="FF00B050"/>
        <rFont val="Arial Narrow"/>
        <family val="2"/>
        <charset val="238"/>
      </rPr>
      <t xml:space="preserve"> </t>
    </r>
  </si>
  <si>
    <t>Žemlja, ržena, mešana, 80 g / kos,po potrebi prerezana (dovoljeno max.10%odstopanje v teži)</t>
  </si>
  <si>
    <t>bombeta ajdova 8 dag rezana oz. po dogovoru  (dovoljeno max.10%odstopanje v teži)</t>
  </si>
  <si>
    <t>štručka makova, 8 dag rezana oz. po dogovoru (dovoljeno max.10%odstopanje v teži)</t>
  </si>
  <si>
    <t>grisini, pizza okus, pakirani 50-125g</t>
  </si>
  <si>
    <t>Jabolka (različne sorte), do 120 g / kos, razred I</t>
  </si>
  <si>
    <t>hruške (različne sorte), do 120 g / kos, razred I</t>
  </si>
  <si>
    <t>marmornat kolač, narezan na rezine, 60- 100g</t>
  </si>
  <si>
    <t>muesli-mešanica žitaric z dodatkom suhega sadja in/ali oreščkov (sport musli ali podobno), 500 - 1500g brez dodanega sladkorja in konzervansov</t>
  </si>
  <si>
    <t>ČAJ šipek-hibiskus, filter vrečke, gastro pakiranje</t>
  </si>
  <si>
    <t>tunina v lastnem soku, tuna min 60 % pakirana v pločevinki, 160g- 2000g</t>
  </si>
  <si>
    <t>21: SKLOP: KOKOŠJA JAJCA</t>
  </si>
  <si>
    <t>SKUPAJ VREDNOST 21. SKLOPA:</t>
  </si>
  <si>
    <t>kokošja jajca, razred velikosti M, pakirana v kartonski embalaži po 10 kom</t>
  </si>
  <si>
    <t>2: SKLOP:  ŽIVILA IZ SHEM KAKOVOSTI (brez eko živil): MLEKO IN MLEČNI IZDELKI (npr.: izbrana kakovost)</t>
  </si>
  <si>
    <t>3. SKLOP: SMETANA; MLEČNI DESERTI; PUDINGI IN  SLADOLEDI</t>
  </si>
  <si>
    <t>10. sklop:  ŽIVILA IZ SHEM KAKOVOSTI (brez eko živil): JABOLKA IN HRUŠKE (npr.: integrirana pridelava, izbrana kakovost)</t>
  </si>
  <si>
    <t>13. sklop:  SADNO IN SADNO - ŽITNE REZINE</t>
  </si>
  <si>
    <t>14. sklop: KRUH (model ali štruca)</t>
  </si>
  <si>
    <t>JAJCA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</si>
  <si>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</si>
  <si>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  Naročnik bo upošteval vrednost vpisane cene na enoto, zaokrožene na štiri decimalna mesta.</t>
    </r>
  </si>
  <si>
    <r>
      <t xml:space="preserve">V </t>
    </r>
    <r>
      <rPr>
        <b/>
        <sz val="10"/>
        <rFont val="Arial Narrow"/>
        <family val="2"/>
        <charset val="238"/>
      </rPr>
      <t>stolpec 8</t>
    </r>
    <r>
      <rPr>
        <sz val="10"/>
        <rFont val="Arial Narrow"/>
        <family val="2"/>
        <charset val="238"/>
      </rPr>
      <t xml:space="preserve"> ponudnik vnese zmožek vrednosti za ocenjeno količino brez DDV (iz stoplca 7) in stopnje DDV.</t>
    </r>
  </si>
  <si>
    <t>Ponudba velja 4 mesece od datuma za prejem ponudb.</t>
  </si>
  <si>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 Za predračunski obarezc priloži kopijo veljavnih certifikatov za ponujena živila, na katere zapiše sklop in zaporedno/-e številko/-e živila iz ponudbenega predračuna, na katerega se certifikat nanaša (priloga 4). </t>
    </r>
    <r>
      <rPr>
        <sz val="10"/>
        <color theme="1"/>
        <rFont val="Arial Narrow"/>
        <family val="2"/>
        <charset val="238"/>
      </rPr>
      <t>Stolpca ne izpolnjuje ponudnik na sklop 2  kjer je "shema kakovosti"  zahtevana kot pogoj. Ponudnik, ki v stolpcu 10 navede, da  ponuja živila iz shem kakovosti, je dolžan v primeru izbora dobaviti živila enake kakovosti ter predložiti ustrezen certifikat.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</si>
  <si>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  Za predračunski obarezc priloži kopijo veljavnih certifikatov za ponujena živila, na katere zapiše sklop in zaporedno/-e številko/-e živila iz ponudbenega predračuna, na katerega se certifikat nanaša (priloga 4). </t>
    </r>
    <r>
      <rPr>
        <sz val="10"/>
        <color theme="1"/>
        <rFont val="Arial Narrow"/>
        <family val="2"/>
        <charset val="238"/>
      </rPr>
      <t>Ponudnik, ki v stolpcu 10 navede, da  ponuja živila iz shem kakovosti, je dolžan v primeru izbora dobaviti živila enake kakovosti ter predložiti ustrezen certifikat.</t>
    </r>
  </si>
  <si>
    <r>
      <t xml:space="preserve">V </t>
    </r>
    <r>
      <rPr>
        <b/>
        <sz val="10"/>
        <rFont val="Arial Narrow"/>
        <family val="2"/>
        <charset val="238"/>
      </rPr>
      <t>stolpec 5</t>
    </r>
    <r>
      <rPr>
        <sz val="10"/>
        <rFont val="Arial Narrow"/>
        <family val="2"/>
        <charset val="238"/>
      </rPr>
      <t xml:space="preserve"> ni potrebno izpolniti (sveža zelenjava in sadje).</t>
    </r>
  </si>
  <si>
    <r>
      <t xml:space="preserve">V </t>
    </r>
    <r>
      <rPr>
        <b/>
        <sz val="10"/>
        <rFont val="Arial Narrow"/>
        <family val="2"/>
        <charset val="238"/>
      </rPr>
      <t>stolpec 6</t>
    </r>
    <r>
      <rPr>
        <sz val="10"/>
        <rFont val="Arial Narrow"/>
        <family val="2"/>
        <charset val="238"/>
      </rPr>
      <t xml:space="preserve"> se vpiše </t>
    </r>
    <r>
      <rPr>
        <b/>
        <sz val="10"/>
        <rFont val="Arial Narrow"/>
        <family val="2"/>
        <charset val="238"/>
      </rPr>
      <t>MAKSIMALNA</t>
    </r>
    <r>
      <rPr>
        <sz val="10"/>
        <rFont val="Arial Narrow"/>
        <family val="2"/>
        <charset val="238"/>
      </rPr>
      <t xml:space="preserve"> cena v EUR za ponujeno blago, izračunana na zahtevano enoto mere, ki je navedena v stolpcu 4.  Naročnik bo upošteval vrednost vpisane cene na enoto, zaokrožene na štiri decimalna mesta.</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</si>
  <si>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 Za predračunski obarezc priloži kopijo veljavnih certifikatov za ponujena živila, na katere zapiše sklop in zaporedno/-e številko/-e živila iz ponudbenega predračuna, na katerega se certifikat nanaša (priloga 4). </t>
    </r>
    <r>
      <rPr>
        <sz val="10"/>
        <color theme="1"/>
        <rFont val="Arial Narrow"/>
        <family val="2"/>
        <charset val="238"/>
      </rPr>
      <t>Stolpca ne izpolnjuje ponudnik na sklop 10  kjer je "shema kakovosti"  zahtevana kot pogoj. Ponudnik, ki v stolpcu 10 navede, da  ponuja živila iz shem kakovosti, je dolžan v primeru izbora dobaviti živila enake kakovosti ter predložiti ustrezen certifikat.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</si>
  <si>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 Za predračunski obarezc priloži kopijo veljavnih certifikatov za ponujena živila, na katere zapiše sklop in zaporedno/-e številko/-e živila iz ponudbenega predračuna, na katerega se certifikat nanaša (priloga 4). </t>
    </r>
    <r>
      <rPr>
        <sz val="10"/>
        <color theme="1"/>
        <rFont val="Arial Narrow"/>
        <family val="2"/>
        <charset val="238"/>
      </rPr>
      <t>Ponudnik, ki v stolpcu 10 navede, da  ponuja živila iz shem kakovosti, je dolžan v primeru izbora dobaviti živila enake kakovosti ter predložiti ustrezen certifikat.</t>
    </r>
  </si>
  <si>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Vsoto ponudnik prepiše v predračun (priloga 2) v polje merilo "Shema kakovosti". Za predračunski obarezc priloži kopijo veljavnih certifikatov za ponujena živila, na katere zapiše sklop in zaporedno/-e številko/-e živila iz ponudbenega predračuna, na katerega se certifikat nanaša (priloga 4). </t>
    </r>
    <r>
      <rPr>
        <sz val="10"/>
        <color theme="1"/>
        <rFont val="Arial Narrow"/>
        <family val="2"/>
        <charset val="238"/>
      </rPr>
      <t>Stolpca ne izpolnjuje ponudnik na sklop 17  kjer je "shema kakovosti" oz. ekološki sklop  zahtevan kot pogoj. Ponudnik, ki v stolpcu 10 navede, da  ponuja živila iz shem kakovosti, je dolžan v primeru izbora dobaviti živila enake kakovosti ter predložiti ustrezen certifikat.</t>
    </r>
  </si>
  <si>
    <r>
      <t>trajno mleko brez laktoze (laktoze manj kot 0,1 g / 100 g) 1l</t>
    </r>
    <r>
      <rPr>
        <sz val="9"/>
        <color rgb="FF00B050"/>
        <rFont val="Arial Narrow"/>
        <family val="2"/>
        <charset val="238"/>
      </rPr>
      <t xml:space="preserve"> </t>
    </r>
    <r>
      <rPr>
        <sz val="9"/>
        <rFont val="Arial Narrow"/>
        <family val="2"/>
        <charset val="238"/>
      </rPr>
      <t xml:space="preserve"> </t>
    </r>
  </si>
  <si>
    <t>kom - jajc</t>
  </si>
  <si>
    <t>kokošja jajca, razred velikosti L, pakirana v kartonski embalaži po 10 kom</t>
  </si>
  <si>
    <t>telečja hrenovka v naravnem ovoju polovičke max 60g, brez konzervansov in ojačevalcev okusa, rinfuza oz. po dogovoru</t>
  </si>
  <si>
    <t>grozdje namizno, belo I./II. Razred</t>
  </si>
  <si>
    <t>grozdje namizno, rdeče, črno, I. /II. razred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</si>
</sst>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36" x14ac:knownFonts="1">
    <font>
      <sz val="10"/>
      <name val="Arial"/>
      <charset val="238"/>
    </font>
    <font>
      <sz val="11"/>
      <color indexed="8"/>
      <name val="Calibri"/>
      <family val="2"/>
      <charset val="238"/>
    </font>
    <font>
      <sz val="10"/>
      <name val="Arial Narrow"/>
      <family val="2"/>
      <charset val="238"/>
    </font>
    <font>
      <sz val="8"/>
      <name val="Arial"/>
      <family val="2"/>
      <charset val="238"/>
    </font>
    <font>
      <b/>
      <sz val="14"/>
      <name val="Arial Narrow"/>
      <family val="2"/>
      <charset val="238"/>
    </font>
    <font>
      <b/>
      <sz val="10"/>
      <name val="Arial Narrow"/>
      <family val="2"/>
      <charset val="238"/>
    </font>
    <font>
      <sz val="8"/>
      <name val="Arial Narrow"/>
      <family val="2"/>
      <charset val="238"/>
    </font>
    <font>
      <b/>
      <sz val="6"/>
      <name val="Arial Narrow"/>
      <family val="2"/>
      <charset val="238"/>
    </font>
    <font>
      <sz val="6"/>
      <name val="Arial Narrow"/>
      <family val="2"/>
      <charset val="238"/>
    </font>
    <font>
      <sz val="8"/>
      <name val="Arial"/>
      <family val="2"/>
      <charset val="238"/>
    </font>
    <font>
      <b/>
      <u/>
      <sz val="10"/>
      <name val="Arial Narrow"/>
      <family val="2"/>
      <charset val="238"/>
    </font>
    <font>
      <sz val="12"/>
      <name val="Arial Narrow"/>
      <family val="2"/>
      <charset val="238"/>
    </font>
    <font>
      <sz val="10"/>
      <name val="Arial"/>
      <family val="2"/>
      <charset val="238"/>
    </font>
    <font>
      <b/>
      <sz val="7"/>
      <name val="Arial Narrow"/>
      <family val="2"/>
      <charset val="238"/>
    </font>
    <font>
      <sz val="7"/>
      <name val="Arial Narrow"/>
      <family val="2"/>
      <charset val="238"/>
    </font>
    <font>
      <b/>
      <sz val="9"/>
      <name val="Arial Narrow"/>
      <family val="2"/>
      <charset val="238"/>
    </font>
    <font>
      <sz val="9"/>
      <name val="Arial Narrow"/>
      <family val="2"/>
      <charset val="238"/>
    </font>
    <font>
      <sz val="9"/>
      <color indexed="8"/>
      <name val="Arial Narrow"/>
      <family val="2"/>
      <charset val="238"/>
    </font>
    <font>
      <sz val="9"/>
      <color indexed="10"/>
      <name val="Arial Narrow"/>
      <family val="2"/>
      <charset val="238"/>
    </font>
    <font>
      <sz val="10"/>
      <name val="Tahoma"/>
      <family val="2"/>
      <charset val="238"/>
    </font>
    <font>
      <b/>
      <sz val="7.5"/>
      <name val="Arial Narrow"/>
      <family val="2"/>
      <charset val="238"/>
    </font>
    <font>
      <b/>
      <u/>
      <sz val="7.5"/>
      <name val="Arial Narrow"/>
      <family val="2"/>
      <charset val="238"/>
    </font>
    <font>
      <b/>
      <u/>
      <sz val="7.5"/>
      <color indexed="8"/>
      <name val="Arial Narrow"/>
      <family val="2"/>
      <charset val="238"/>
    </font>
    <font>
      <sz val="11"/>
      <color rgb="FF006100"/>
      <name val="Calibri"/>
      <family val="2"/>
      <charset val="238"/>
      <scheme val="minor"/>
    </font>
    <font>
      <sz val="9"/>
      <color theme="1"/>
      <name val="Arial Narrow"/>
      <family val="2"/>
      <charset val="238"/>
    </font>
    <font>
      <sz val="9"/>
      <color rgb="FF000000"/>
      <name val="Arial Narrow"/>
      <family val="2"/>
      <charset val="238"/>
    </font>
    <font>
      <b/>
      <sz val="7.5"/>
      <color theme="1"/>
      <name val="Arial Narrow"/>
      <family val="2"/>
      <charset val="238"/>
    </font>
    <font>
      <b/>
      <sz val="9"/>
      <color theme="1"/>
      <name val="Arial Narrow"/>
      <family val="2"/>
      <charset val="238"/>
    </font>
    <font>
      <b/>
      <sz val="9"/>
      <color rgb="FF00B050"/>
      <name val="Arial Narrow"/>
      <family val="2"/>
      <charset val="238"/>
    </font>
    <font>
      <sz val="10"/>
      <color theme="1"/>
      <name val="Arial Narrow"/>
      <family val="2"/>
      <charset val="238"/>
    </font>
    <font>
      <b/>
      <sz val="7.5"/>
      <color rgb="FFFF0000"/>
      <name val="Arial Narrow"/>
      <family val="2"/>
      <charset val="238"/>
    </font>
    <font>
      <strike/>
      <sz val="9"/>
      <name val="Arial Narrow"/>
      <family val="2"/>
      <charset val="238"/>
    </font>
    <font>
      <sz val="8"/>
      <color rgb="FF000000"/>
      <name val="Arial"/>
      <family val="2"/>
      <charset val="238"/>
    </font>
    <font>
      <sz val="8"/>
      <color theme="1"/>
      <name val="Arial Narrow"/>
      <family val="2"/>
      <charset val="238"/>
    </font>
    <font>
      <b/>
      <sz val="9"/>
      <color rgb="FFFF0000"/>
      <name val="Arial Narrow"/>
      <family val="2"/>
      <charset val="238"/>
    </font>
    <font>
      <sz val="9"/>
      <color rgb="FF00B050"/>
      <name val="Arial Narrow"/>
      <family val="2"/>
      <charset val="238"/>
    </font>
  </fonts>
  <fills count="8">
    <fill>
      <patternFill patternType="none"/>
    </fill>
    <fill>
      <patternFill patternType="gray125"/>
    </fill>
    <fill>
      <patternFill patternType="solid">
        <fgColor indexed="9"/>
        <bgColor indexed="64"/>
      </patternFill>
    </fill>
    <fill>
      <patternFill patternType="solid">
        <fgColor indexed="10"/>
        <bgColor indexed="64"/>
      </patternFill>
    </fill>
    <fill>
      <patternFill patternType="solid">
        <fgColor rgb="FFC6EFCE"/>
      </patternFill>
    </fill>
    <fill>
      <patternFill patternType="solid">
        <fgColor theme="0"/>
        <bgColor indexed="64"/>
      </patternFill>
    </fill>
    <fill>
      <patternFill patternType="solid">
        <fgColor rgb="FF92D050"/>
        <bgColor indexed="64"/>
      </patternFill>
    </fill>
    <fill>
      <patternFill patternType="solid">
        <fgColor rgb="FF92D050"/>
        <bgColor indexed="42"/>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3" fillId="4" borderId="0" applyNumberFormat="0" applyBorder="0" applyAlignment="0" applyProtection="0"/>
    <xf numFmtId="0" fontId="12" fillId="0" borderId="0"/>
    <xf numFmtId="0" fontId="19" fillId="0" borderId="0"/>
    <xf numFmtId="0" fontId="1" fillId="0" borderId="0"/>
  </cellStyleXfs>
  <cellXfs count="199">
    <xf numFmtId="0" fontId="0" fillId="0" borderId="0" xfId="0"/>
    <xf numFmtId="0" fontId="2" fillId="0" borderId="0" xfId="0" applyFont="1"/>
    <xf numFmtId="0" fontId="2" fillId="0" borderId="0" xfId="0" applyFont="1" applyAlignment="1">
      <alignment wrapText="1"/>
    </xf>
    <xf numFmtId="0" fontId="8" fillId="0" borderId="0" xfId="0" applyFont="1" applyBorder="1" applyAlignment="1">
      <alignment horizontal="center" vertical="top" wrapText="1"/>
    </xf>
    <xf numFmtId="4" fontId="2" fillId="0" borderId="0" xfId="0" applyNumberFormat="1" applyFont="1"/>
    <xf numFmtId="4" fontId="8" fillId="2" borderId="0" xfId="0" applyNumberFormat="1" applyFont="1" applyFill="1" applyBorder="1" applyAlignment="1">
      <alignment horizontal="center" vertical="top"/>
    </xf>
    <xf numFmtId="4" fontId="8" fillId="2" borderId="0" xfId="0" applyNumberFormat="1" applyFont="1" applyFill="1" applyBorder="1" applyAlignment="1">
      <alignment horizontal="center"/>
    </xf>
    <xf numFmtId="0" fontId="5" fillId="0" borderId="0" xfId="0" applyFont="1" applyAlignment="1">
      <alignment wrapText="1"/>
    </xf>
    <xf numFmtId="0" fontId="2" fillId="0" borderId="0" xfId="0" applyFont="1" applyAlignment="1">
      <alignment horizontal="center"/>
    </xf>
    <xf numFmtId="3" fontId="2" fillId="0" borderId="0" xfId="0" applyNumberFormat="1" applyFont="1" applyAlignment="1">
      <alignment horizontal="center"/>
    </xf>
    <xf numFmtId="3" fontId="7" fillId="0" borderId="0" xfId="0" quotePrefix="1" applyNumberFormat="1" applyFont="1" applyBorder="1" applyAlignment="1">
      <alignment horizontal="center" vertical="center"/>
    </xf>
    <xf numFmtId="4" fontId="7" fillId="0" borderId="0" xfId="0" quotePrefix="1" applyNumberFormat="1" applyFont="1" applyBorder="1" applyAlignment="1">
      <alignment horizontal="center" vertical="center"/>
    </xf>
    <xf numFmtId="0" fontId="8" fillId="0" borderId="0" xfId="0" applyFont="1"/>
    <xf numFmtId="0" fontId="8" fillId="0" borderId="0" xfId="0" applyFont="1" applyAlignment="1">
      <alignment vertical="center" wrapText="1"/>
    </xf>
    <xf numFmtId="0" fontId="8" fillId="0" borderId="0" xfId="0" applyFont="1" applyAlignment="1">
      <alignment horizontal="center"/>
    </xf>
    <xf numFmtId="0" fontId="2" fillId="0" borderId="0" xfId="0" applyFont="1" applyAlignment="1">
      <alignment horizontal="center" vertical="center"/>
    </xf>
    <xf numFmtId="0" fontId="8" fillId="0" borderId="0" xfId="0" applyFont="1" applyBorder="1" applyAlignment="1">
      <alignment horizontal="center" vertical="center" wrapText="1"/>
    </xf>
    <xf numFmtId="0" fontId="6" fillId="0" borderId="0" xfId="0" applyFont="1" applyAlignment="1">
      <alignment horizontal="center" vertical="center"/>
    </xf>
    <xf numFmtId="0" fontId="8" fillId="0" borderId="0" xfId="0" applyFont="1" applyBorder="1" applyAlignment="1">
      <alignment vertical="top" wrapText="1"/>
    </xf>
    <xf numFmtId="0" fontId="2" fillId="0" borderId="0" xfId="0" applyNumberFormat="1" applyFont="1" applyAlignment="1">
      <alignment horizontal="center"/>
    </xf>
    <xf numFmtId="4" fontId="7" fillId="0" borderId="0" xfId="0" applyNumberFormat="1" applyFont="1" applyFill="1" applyBorder="1" applyAlignment="1">
      <alignment horizontal="center" vertical="center"/>
    </xf>
    <xf numFmtId="0" fontId="5" fillId="0" borderId="0" xfId="0" applyFont="1" applyAlignment="1">
      <alignment horizontal="center"/>
    </xf>
    <xf numFmtId="4" fontId="5" fillId="0" borderId="0" xfId="0" applyNumberFormat="1" applyFont="1"/>
    <xf numFmtId="0" fontId="2" fillId="0" borderId="0" xfId="0" applyFont="1" applyAlignment="1"/>
    <xf numFmtId="0" fontId="11" fillId="0" borderId="0" xfId="0" applyFont="1" applyBorder="1" applyAlignment="1">
      <alignment vertical="top" wrapText="1"/>
    </xf>
    <xf numFmtId="4" fontId="2" fillId="0" borderId="0" xfId="0" applyNumberFormat="1" applyFont="1" applyAlignment="1">
      <alignment horizontal="center"/>
    </xf>
    <xf numFmtId="4" fontId="2" fillId="0" borderId="0" xfId="0" applyNumberFormat="1" applyFont="1" applyAlignment="1">
      <alignment horizontal="center" vertical="center"/>
    </xf>
    <xf numFmtId="0" fontId="2" fillId="0" borderId="0" xfId="0" applyFont="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center" vertical="top" wrapText="1"/>
    </xf>
    <xf numFmtId="0" fontId="13" fillId="0" borderId="0" xfId="0" applyFont="1" applyBorder="1" applyAlignment="1">
      <alignment vertical="center" wrapText="1"/>
    </xf>
    <xf numFmtId="3" fontId="13" fillId="0" borderId="0" xfId="0" quotePrefix="1" applyNumberFormat="1" applyFont="1" applyBorder="1" applyAlignment="1">
      <alignment horizontal="center" vertical="center"/>
    </xf>
    <xf numFmtId="4" fontId="13" fillId="0" borderId="0" xfId="0" quotePrefix="1" applyNumberFormat="1" applyFont="1" applyBorder="1" applyAlignment="1">
      <alignment horizontal="center" vertical="center"/>
    </xf>
    <xf numFmtId="4" fontId="13" fillId="2" borderId="0" xfId="0" quotePrefix="1" applyNumberFormat="1" applyFont="1" applyFill="1" applyBorder="1" applyAlignment="1">
      <alignment horizontal="center" vertical="center"/>
    </xf>
    <xf numFmtId="4" fontId="13" fillId="2" borderId="0" xfId="0" applyNumberFormat="1" applyFont="1" applyFill="1" applyBorder="1" applyAlignment="1">
      <alignment horizontal="center" vertical="center"/>
    </xf>
    <xf numFmtId="0" fontId="4" fillId="0" borderId="0" xfId="0" applyFont="1" applyAlignment="1">
      <alignment horizontal="center"/>
    </xf>
    <xf numFmtId="0" fontId="14" fillId="0" borderId="0" xfId="0" applyFont="1" applyAlignment="1">
      <alignment wrapText="1"/>
    </xf>
    <xf numFmtId="0" fontId="14" fillId="0" borderId="0" xfId="0" applyFont="1"/>
    <xf numFmtId="0" fontId="16" fillId="0" borderId="1" xfId="0" applyFont="1" applyBorder="1" applyAlignment="1">
      <alignment horizontal="center" vertical="center" wrapText="1"/>
    </xf>
    <xf numFmtId="0" fontId="16" fillId="0" borderId="1" xfId="0" applyFont="1" applyBorder="1" applyAlignment="1">
      <alignment vertical="center" wrapText="1"/>
    </xf>
    <xf numFmtId="3" fontId="16" fillId="0" borderId="1" xfId="0" applyNumberFormat="1" applyFont="1" applyBorder="1" applyAlignment="1">
      <alignment horizontal="center" vertical="center" wrapText="1"/>
    </xf>
    <xf numFmtId="4" fontId="16" fillId="2"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1" xfId="0" applyFont="1" applyFill="1" applyBorder="1" applyAlignment="1">
      <alignment vertical="center" wrapText="1"/>
    </xf>
    <xf numFmtId="3" fontId="16" fillId="2" borderId="1" xfId="0" applyNumberFormat="1" applyFont="1" applyFill="1" applyBorder="1" applyAlignment="1">
      <alignment horizontal="center" vertical="center" wrapText="1"/>
    </xf>
    <xf numFmtId="0" fontId="16" fillId="0" borderId="1" xfId="0" applyFont="1" applyBorder="1" applyAlignment="1">
      <alignment horizontal="center" vertical="center"/>
    </xf>
    <xf numFmtId="0" fontId="15" fillId="0" borderId="1" xfId="0" applyFont="1" applyBorder="1" applyAlignment="1">
      <alignment vertical="center" wrapText="1"/>
    </xf>
    <xf numFmtId="3" fontId="15" fillId="0" borderId="1" xfId="0" quotePrefix="1" applyNumberFormat="1" applyFont="1" applyBorder="1" applyAlignment="1">
      <alignment horizontal="center" vertical="center"/>
    </xf>
    <xf numFmtId="4" fontId="15" fillId="0" borderId="1" xfId="0" quotePrefix="1" applyNumberFormat="1" applyFont="1" applyBorder="1" applyAlignment="1">
      <alignment horizontal="center" vertical="center"/>
    </xf>
    <xf numFmtId="4" fontId="15" fillId="2" borderId="1" xfId="0" quotePrefix="1"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6" fillId="0" borderId="1" xfId="0" applyFont="1" applyFill="1" applyBorder="1" applyAlignment="1">
      <alignment vertical="center" wrapText="1"/>
    </xf>
    <xf numFmtId="3"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vertical="center"/>
    </xf>
    <xf numFmtId="0" fontId="16" fillId="0" borderId="1" xfId="0" applyFont="1" applyFill="1" applyBorder="1" applyAlignment="1">
      <alignment horizontal="center" vertical="center"/>
    </xf>
    <xf numFmtId="0" fontId="4" fillId="0" borderId="2" xfId="0" applyFont="1" applyBorder="1" applyAlignment="1">
      <alignment horizontal="center"/>
    </xf>
    <xf numFmtId="0" fontId="16" fillId="0" borderId="1" xfId="0" applyFont="1" applyBorder="1" applyAlignment="1">
      <alignment horizontal="justify" vertical="center" wrapText="1"/>
    </xf>
    <xf numFmtId="0" fontId="14" fillId="0" borderId="0" xfId="0" applyFont="1" applyAlignment="1">
      <alignment horizontal="center" vertical="center"/>
    </xf>
    <xf numFmtId="3" fontId="16" fillId="0" borderId="1" xfId="0" quotePrefix="1" applyNumberFormat="1" applyFont="1" applyBorder="1" applyAlignment="1">
      <alignment horizontal="center" vertical="center"/>
    </xf>
    <xf numFmtId="4" fontId="16" fillId="0" borderId="1" xfId="0" applyNumberFormat="1" applyFont="1" applyBorder="1" applyAlignment="1">
      <alignment horizontal="center" vertical="center"/>
    </xf>
    <xf numFmtId="0" fontId="2" fillId="0" borderId="0" xfId="0" applyFont="1" applyAlignment="1">
      <alignment vertical="center"/>
    </xf>
    <xf numFmtId="0" fontId="16" fillId="0" borderId="1" xfId="4" applyFont="1" applyBorder="1" applyAlignment="1">
      <alignment vertical="center" wrapText="1"/>
    </xf>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16" fillId="0" borderId="0" xfId="0" applyFont="1" applyAlignment="1">
      <alignment vertical="center"/>
    </xf>
    <xf numFmtId="4" fontId="16" fillId="0" borderId="1" xfId="0" quotePrefix="1" applyNumberFormat="1" applyFont="1" applyBorder="1" applyAlignment="1">
      <alignment horizontal="center" vertical="center"/>
    </xf>
    <xf numFmtId="0" fontId="2" fillId="0" borderId="0" xfId="0" applyNumberFormat="1" applyFont="1"/>
    <xf numFmtId="0" fontId="16" fillId="0" borderId="1" xfId="0" applyNumberFormat="1" applyFont="1" applyBorder="1" applyAlignment="1">
      <alignment horizontal="center" vertical="center" wrapText="1"/>
    </xf>
    <xf numFmtId="0" fontId="16" fillId="2" borderId="1" xfId="0" applyNumberFormat="1" applyFont="1" applyFill="1" applyBorder="1" applyAlignment="1">
      <alignment horizontal="center" vertical="center" wrapText="1"/>
    </xf>
    <xf numFmtId="0" fontId="15" fillId="0" borderId="1" xfId="0" quotePrefix="1" applyNumberFormat="1" applyFont="1" applyBorder="1" applyAlignment="1">
      <alignment horizontal="center" vertical="center"/>
    </xf>
    <xf numFmtId="0" fontId="16" fillId="0" borderId="1" xfId="0" applyNumberFormat="1" applyFont="1" applyFill="1" applyBorder="1" applyAlignment="1">
      <alignment vertical="center" wrapText="1"/>
    </xf>
    <xf numFmtId="3" fontId="16" fillId="0" borderId="1" xfId="0" quotePrefix="1" applyNumberFormat="1" applyFont="1" applyFill="1" applyBorder="1" applyAlignment="1">
      <alignment horizontal="center" vertical="center"/>
    </xf>
    <xf numFmtId="1" fontId="2" fillId="0" borderId="0" xfId="0" applyNumberFormat="1" applyFont="1" applyAlignment="1">
      <alignment horizontal="center" vertical="center"/>
    </xf>
    <xf numFmtId="1" fontId="4" fillId="0" borderId="2" xfId="0" applyNumberFormat="1" applyFont="1" applyBorder="1" applyAlignment="1">
      <alignment horizontal="center"/>
    </xf>
    <xf numFmtId="1" fontId="16" fillId="2" borderId="1" xfId="0" applyNumberFormat="1" applyFont="1" applyFill="1" applyBorder="1" applyAlignment="1">
      <alignment horizontal="center" vertical="center"/>
    </xf>
    <xf numFmtId="1" fontId="15" fillId="2" borderId="1" xfId="0" applyNumberFormat="1" applyFont="1" applyFill="1" applyBorder="1" applyAlignment="1">
      <alignment horizontal="center" vertical="center"/>
    </xf>
    <xf numFmtId="1" fontId="2" fillId="0" borderId="0" xfId="0" applyNumberFormat="1" applyFont="1" applyAlignment="1">
      <alignment horizontal="center" vertical="center" wrapText="1"/>
    </xf>
    <xf numFmtId="1" fontId="2" fillId="0" borderId="0" xfId="0" applyNumberFormat="1" applyFont="1"/>
    <xf numFmtId="1" fontId="8" fillId="0" borderId="0" xfId="0" applyNumberFormat="1" applyFont="1"/>
    <xf numFmtId="1" fontId="13" fillId="2" borderId="0" xfId="0" applyNumberFormat="1" applyFont="1" applyFill="1" applyBorder="1" applyAlignment="1">
      <alignment horizontal="center" vertical="center"/>
    </xf>
    <xf numFmtId="3" fontId="24" fillId="0" borderId="1" xfId="0" applyNumberFormat="1" applyFont="1" applyBorder="1" applyAlignment="1" applyProtection="1">
      <alignment horizontal="center" vertical="center" wrapText="1"/>
    </xf>
    <xf numFmtId="0" fontId="16" fillId="0" borderId="1" xfId="0" applyFont="1" applyBorder="1" applyAlignment="1" applyProtection="1">
      <alignment horizontal="left" vertical="center" wrapText="1"/>
    </xf>
    <xf numFmtId="0" fontId="24" fillId="0" borderId="1" xfId="0" applyFont="1" applyFill="1" applyBorder="1" applyAlignment="1">
      <alignment wrapText="1"/>
    </xf>
    <xf numFmtId="0" fontId="16" fillId="0" borderId="1" xfId="0" applyFont="1" applyFill="1" applyBorder="1" applyAlignment="1" applyProtection="1">
      <alignment horizontal="left" vertical="center" wrapText="1"/>
    </xf>
    <xf numFmtId="0" fontId="24" fillId="0" borderId="1" xfId="0" applyFont="1" applyBorder="1" applyAlignment="1" applyProtection="1">
      <alignment horizontal="left" vertical="center" wrapText="1"/>
    </xf>
    <xf numFmtId="0" fontId="16" fillId="0" borderId="0" xfId="0" applyFont="1" applyBorder="1" applyAlignment="1">
      <alignment horizontal="center" vertical="center"/>
    </xf>
    <xf numFmtId="0" fontId="15" fillId="0" borderId="0" xfId="0" applyFont="1" applyBorder="1" applyAlignment="1">
      <alignment horizontal="left" vertical="center" wrapText="1"/>
    </xf>
    <xf numFmtId="3" fontId="15" fillId="0" borderId="0" xfId="0" quotePrefix="1" applyNumberFormat="1" applyFont="1" applyBorder="1" applyAlignment="1">
      <alignment horizontal="center" vertical="center"/>
    </xf>
    <xf numFmtId="4" fontId="15" fillId="0" borderId="0" xfId="0" quotePrefix="1" applyNumberFormat="1" applyFont="1" applyBorder="1" applyAlignment="1">
      <alignment horizontal="center" vertical="center"/>
    </xf>
    <xf numFmtId="4" fontId="15" fillId="2" borderId="0" xfId="0" quotePrefix="1" applyNumberFormat="1" applyFont="1" applyFill="1" applyBorder="1" applyAlignment="1">
      <alignment horizontal="center" vertical="center"/>
    </xf>
    <xf numFmtId="4" fontId="15" fillId="2" borderId="0" xfId="0" applyNumberFormat="1" applyFont="1" applyFill="1" applyBorder="1" applyAlignment="1">
      <alignment horizontal="center" vertical="center"/>
    </xf>
    <xf numFmtId="1" fontId="15" fillId="2" borderId="0" xfId="0" applyNumberFormat="1" applyFont="1" applyFill="1" applyBorder="1" applyAlignment="1">
      <alignment horizontal="center" vertical="center"/>
    </xf>
    <xf numFmtId="0" fontId="16" fillId="0" borderId="1" xfId="3" applyFont="1" applyFill="1" applyBorder="1" applyAlignment="1" applyProtection="1">
      <alignment horizontal="left" vertical="top" wrapText="1"/>
    </xf>
    <xf numFmtId="0" fontId="17" fillId="0" borderId="1" xfId="0" applyFont="1" applyFill="1" applyBorder="1" applyAlignment="1" applyProtection="1">
      <alignment horizontal="justify" vertical="justify" wrapText="1"/>
    </xf>
    <xf numFmtId="0" fontId="17" fillId="0" borderId="1" xfId="0" applyFont="1" applyFill="1" applyBorder="1" applyAlignment="1" applyProtection="1">
      <alignment horizontal="left" vertical="top" wrapText="1"/>
    </xf>
    <xf numFmtId="0" fontId="4" fillId="0" borderId="2" xfId="0" applyFont="1" applyBorder="1" applyAlignment="1">
      <alignment horizontal="center" wrapText="1"/>
    </xf>
    <xf numFmtId="0" fontId="8" fillId="0" borderId="0" xfId="0" applyFont="1" applyBorder="1" applyAlignment="1">
      <alignment vertical="center" wrapText="1"/>
    </xf>
    <xf numFmtId="0" fontId="25" fillId="0" borderId="1" xfId="0" applyFont="1" applyBorder="1" applyAlignment="1">
      <alignment wrapText="1"/>
    </xf>
    <xf numFmtId="3" fontId="16" fillId="0" borderId="1" xfId="0" applyNumberFormat="1" applyFont="1" applyBorder="1" applyAlignment="1">
      <alignment horizontal="center" wrapText="1"/>
    </xf>
    <xf numFmtId="0" fontId="16" fillId="0" borderId="1" xfId="0" applyFont="1" applyBorder="1" applyAlignment="1">
      <alignment horizontal="center" wrapText="1"/>
    </xf>
    <xf numFmtId="3" fontId="16" fillId="0" borderId="1" xfId="0" applyNumberFormat="1" applyFont="1" applyBorder="1" applyAlignment="1">
      <alignment horizontal="center"/>
    </xf>
    <xf numFmtId="0" fontId="16" fillId="0" borderId="1" xfId="0" applyFont="1" applyBorder="1" applyAlignment="1">
      <alignment horizontal="center"/>
    </xf>
    <xf numFmtId="0" fontId="16" fillId="0" borderId="1" xfId="0" applyNumberFormat="1" applyFont="1" applyFill="1" applyBorder="1" applyAlignment="1">
      <alignment horizontal="center" vertical="center" wrapText="1"/>
    </xf>
    <xf numFmtId="0" fontId="17" fillId="0" borderId="1" xfId="0" applyFont="1" applyFill="1" applyBorder="1" applyAlignment="1" applyProtection="1">
      <alignment horizontal="left" vertical="center" wrapText="1"/>
    </xf>
    <xf numFmtId="4" fontId="20" fillId="6" borderId="1" xfId="2" applyNumberFormat="1" applyFont="1" applyFill="1" applyBorder="1" applyAlignment="1">
      <alignment horizontal="center" vertical="top" wrapText="1"/>
    </xf>
    <xf numFmtId="4" fontId="26" fillId="6" borderId="1" xfId="2" applyNumberFormat="1" applyFont="1" applyFill="1" applyBorder="1" applyAlignment="1">
      <alignment horizontal="center" vertical="top" wrapText="1"/>
    </xf>
    <xf numFmtId="0" fontId="20" fillId="6" borderId="1" xfId="0" applyFont="1" applyFill="1" applyBorder="1" applyAlignment="1">
      <alignment horizontal="center" vertical="center" wrapText="1"/>
    </xf>
    <xf numFmtId="3" fontId="20" fillId="6" borderId="1" xfId="0" applyNumberFormat="1" applyFont="1" applyFill="1" applyBorder="1" applyAlignment="1">
      <alignment horizontal="center" vertical="center" wrapText="1"/>
    </xf>
    <xf numFmtId="4" fontId="20" fillId="6" borderId="1" xfId="0" applyNumberFormat="1" applyFont="1" applyFill="1" applyBorder="1" applyAlignment="1">
      <alignment horizontal="center" vertical="center" wrapText="1"/>
    </xf>
    <xf numFmtId="0" fontId="20" fillId="6" borderId="1" xfId="0" applyFont="1" applyFill="1" applyBorder="1" applyAlignment="1">
      <alignment horizontal="center" vertical="top" wrapText="1"/>
    </xf>
    <xf numFmtId="3" fontId="20" fillId="6" borderId="1" xfId="0" applyNumberFormat="1" applyFont="1" applyFill="1" applyBorder="1" applyAlignment="1">
      <alignment horizontal="center" vertical="top" wrapText="1"/>
    </xf>
    <xf numFmtId="4" fontId="20" fillId="6" borderId="1" xfId="0" applyNumberFormat="1" applyFont="1" applyFill="1" applyBorder="1" applyAlignment="1">
      <alignment horizontal="center" vertical="top" wrapText="1"/>
    </xf>
    <xf numFmtId="1" fontId="20" fillId="6" borderId="1" xfId="2" applyNumberFormat="1" applyFont="1" applyFill="1" applyBorder="1" applyAlignment="1">
      <alignment horizontal="center" vertical="center" wrapText="1"/>
    </xf>
    <xf numFmtId="0" fontId="26" fillId="6" borderId="1" xfId="0" applyFont="1" applyFill="1" applyBorder="1" applyAlignment="1">
      <alignment horizontal="center" vertical="center" wrapText="1"/>
    </xf>
    <xf numFmtId="3" fontId="26" fillId="6" borderId="1" xfId="0" applyNumberFormat="1" applyFont="1" applyFill="1" applyBorder="1" applyAlignment="1">
      <alignment horizontal="center" vertical="center" wrapText="1"/>
    </xf>
    <xf numFmtId="4" fontId="26" fillId="6" borderId="1" xfId="0" applyNumberFormat="1" applyFont="1" applyFill="1" applyBorder="1" applyAlignment="1">
      <alignment horizontal="center" vertical="center" wrapText="1"/>
    </xf>
    <xf numFmtId="1" fontId="26" fillId="6" borderId="1" xfId="2" applyNumberFormat="1" applyFont="1" applyFill="1" applyBorder="1" applyAlignment="1">
      <alignment horizontal="center" vertical="center" wrapText="1"/>
    </xf>
    <xf numFmtId="0" fontId="16" fillId="0" borderId="0" xfId="0" applyFont="1"/>
    <xf numFmtId="0" fontId="16" fillId="2" borderId="0" xfId="0" applyFont="1" applyFill="1"/>
    <xf numFmtId="0" fontId="16" fillId="0" borderId="0" xfId="0" applyFont="1" applyFill="1"/>
    <xf numFmtId="0" fontId="16" fillId="3" borderId="0" xfId="0" applyFont="1" applyFill="1"/>
    <xf numFmtId="0" fontId="25" fillId="0" borderId="1" xfId="0" applyFont="1" applyFill="1" applyBorder="1" applyAlignment="1">
      <alignment horizontal="justify" vertical="center" wrapText="1"/>
    </xf>
    <xf numFmtId="0" fontId="17" fillId="5" borderId="1" xfId="0" applyFont="1" applyFill="1" applyBorder="1" applyAlignment="1" applyProtection="1">
      <alignment horizontal="left" vertical="center" wrapText="1"/>
    </xf>
    <xf numFmtId="0" fontId="16" fillId="0" borderId="1" xfId="0" applyFont="1" applyBorder="1" applyAlignment="1">
      <alignment horizontal="left" vertical="center"/>
    </xf>
    <xf numFmtId="0" fontId="17" fillId="0" borderId="1" xfId="0" applyFont="1" applyBorder="1" applyAlignment="1" applyProtection="1">
      <alignment horizontal="left" vertical="center" wrapText="1"/>
    </xf>
    <xf numFmtId="0" fontId="0" fillId="0" borderId="0" xfId="0" applyAlignment="1">
      <alignment vertical="center"/>
    </xf>
    <xf numFmtId="4" fontId="2" fillId="0" borderId="0" xfId="0" applyNumberFormat="1" applyFont="1" applyProtection="1">
      <protection locked="0"/>
    </xf>
    <xf numFmtId="0" fontId="2" fillId="0" borderId="0" xfId="0" applyFont="1" applyProtection="1">
      <protection locked="0"/>
    </xf>
    <xf numFmtId="1" fontId="2" fillId="0" borderId="0" xfId="0" applyNumberFormat="1" applyFont="1" applyAlignment="1" applyProtection="1">
      <alignment horizontal="center" vertical="center"/>
      <protection locked="0"/>
    </xf>
    <xf numFmtId="4" fontId="16" fillId="2" borderId="1" xfId="0" applyNumberFormat="1" applyFont="1" applyFill="1" applyBorder="1" applyAlignment="1" applyProtection="1">
      <alignment horizontal="center" vertical="center" wrapText="1"/>
      <protection locked="0"/>
    </xf>
    <xf numFmtId="1" fontId="16" fillId="2" borderId="1" xfId="0" applyNumberFormat="1" applyFont="1" applyFill="1" applyBorder="1" applyAlignment="1" applyProtection="1">
      <alignment horizontal="center" vertical="center"/>
      <protection locked="0"/>
    </xf>
    <xf numFmtId="0" fontId="16" fillId="2" borderId="1" xfId="0"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protection locked="0"/>
    </xf>
    <xf numFmtId="1" fontId="16" fillId="0" borderId="1" xfId="0" applyNumberFormat="1" applyFont="1" applyBorder="1" applyAlignment="1" applyProtection="1">
      <alignment horizontal="center" vertical="center"/>
      <protection locked="0"/>
    </xf>
    <xf numFmtId="0" fontId="16" fillId="0" borderId="1" xfId="0" applyFont="1" applyBorder="1" applyAlignment="1" applyProtection="1">
      <alignment horizontal="center" vertical="center" wrapText="1"/>
      <protection locked="0"/>
    </xf>
    <xf numFmtId="0" fontId="16" fillId="0" borderId="1" xfId="0" quotePrefix="1" applyNumberFormat="1" applyFont="1" applyBorder="1" applyAlignment="1">
      <alignment horizontal="center" vertical="center"/>
    </xf>
    <xf numFmtId="0" fontId="16" fillId="0" borderId="1" xfId="0" applyNumberFormat="1" applyFont="1" applyBorder="1" applyAlignment="1">
      <alignment horizontal="center" vertical="center"/>
    </xf>
    <xf numFmtId="4" fontId="16" fillId="0" borderId="1" xfId="0" applyNumberFormat="1" applyFont="1" applyFill="1" applyBorder="1" applyAlignment="1">
      <alignment horizontal="center" vertical="center"/>
    </xf>
    <xf numFmtId="0" fontId="16" fillId="0" borderId="1" xfId="0" applyNumberFormat="1" applyFont="1" applyFill="1" applyBorder="1" applyAlignment="1">
      <alignment horizontal="left" vertical="center" wrapText="1"/>
    </xf>
    <xf numFmtId="0" fontId="25" fillId="0" borderId="1" xfId="0" applyFont="1" applyFill="1" applyBorder="1" applyAlignment="1">
      <alignment horizontal="left" vertical="center" wrapText="1"/>
    </xf>
    <xf numFmtId="0" fontId="16"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5" borderId="6"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6" fillId="0" borderId="0" xfId="0" applyFont="1" applyAlignment="1">
      <alignment vertical="center" wrapText="1"/>
    </xf>
    <xf numFmtId="164" fontId="16" fillId="2" borderId="1" xfId="0" applyNumberFormat="1" applyFont="1" applyFill="1" applyBorder="1" applyAlignment="1" applyProtection="1">
      <alignment horizontal="center" vertical="center" wrapText="1"/>
      <protection locked="0"/>
    </xf>
    <xf numFmtId="165" fontId="16" fillId="2" borderId="1" xfId="0" applyNumberFormat="1" applyFont="1" applyFill="1" applyBorder="1" applyAlignment="1" applyProtection="1">
      <alignment horizontal="center" vertical="center" wrapText="1"/>
      <protection locked="0"/>
    </xf>
    <xf numFmtId="165" fontId="16" fillId="0" borderId="1" xfId="0" applyNumberFormat="1" applyFont="1" applyBorder="1" applyAlignment="1" applyProtection="1">
      <alignment horizontal="center" vertical="center"/>
      <protection locked="0"/>
    </xf>
    <xf numFmtId="164" fontId="16" fillId="0" borderId="1" xfId="0" applyNumberFormat="1" applyFont="1" applyBorder="1" applyAlignment="1" applyProtection="1">
      <alignment horizontal="center" vertical="center"/>
      <protection locked="0"/>
    </xf>
    <xf numFmtId="0" fontId="16" fillId="0" borderId="1" xfId="0" applyFont="1" applyBorder="1" applyAlignment="1" applyProtection="1">
      <alignment vertical="center" wrapText="1"/>
      <protection locked="0"/>
    </xf>
    <xf numFmtId="164" fontId="16" fillId="0" borderId="1" xfId="0" applyNumberFormat="1" applyFont="1" applyBorder="1" applyAlignment="1" applyProtection="1">
      <alignment horizontal="center" vertical="center" wrapText="1"/>
      <protection locked="0"/>
    </xf>
    <xf numFmtId="0" fontId="16" fillId="0" borderId="1" xfId="0" applyFont="1" applyBorder="1" applyAlignment="1" applyProtection="1">
      <alignment vertical="center"/>
      <protection locked="0"/>
    </xf>
    <xf numFmtId="1" fontId="16" fillId="2" borderId="1" xfId="0" applyNumberFormat="1" applyFont="1" applyFill="1" applyBorder="1" applyAlignment="1" applyProtection="1">
      <alignment horizontal="center" vertical="center"/>
    </xf>
    <xf numFmtId="0" fontId="6" fillId="0" borderId="1" xfId="0" applyFont="1" applyBorder="1" applyAlignment="1">
      <alignment vertical="center" wrapText="1"/>
    </xf>
    <xf numFmtId="0" fontId="16" fillId="0" borderId="0" xfId="0" applyFont="1" applyAlignment="1">
      <alignment horizontal="center" vertical="center"/>
    </xf>
    <xf numFmtId="0" fontId="24" fillId="0" borderId="1" xfId="0" applyFont="1" applyFill="1" applyBorder="1" applyAlignment="1">
      <alignment vertical="center" wrapText="1"/>
    </xf>
    <xf numFmtId="0" fontId="6" fillId="2" borderId="1" xfId="0" applyFont="1" applyFill="1" applyBorder="1" applyAlignment="1">
      <alignment vertical="center" wrapText="1"/>
    </xf>
    <xf numFmtId="0" fontId="16" fillId="0" borderId="1" xfId="0" applyFont="1" applyFill="1" applyBorder="1" applyAlignment="1">
      <alignment horizontal="justify" vertical="center" wrapText="1"/>
    </xf>
    <xf numFmtId="0" fontId="16" fillId="0" borderId="0" xfId="0" applyFont="1" applyFill="1" applyAlignment="1">
      <alignment vertical="center"/>
    </xf>
    <xf numFmtId="165" fontId="16" fillId="0" borderId="1" xfId="0" applyNumberFormat="1" applyFont="1" applyFill="1" applyBorder="1" applyAlignment="1" applyProtection="1">
      <alignment horizontal="center" vertical="center" wrapText="1"/>
      <protection locked="0"/>
    </xf>
    <xf numFmtId="1" fontId="16" fillId="0" borderId="1" xfId="0" applyNumberFormat="1" applyFont="1" applyFill="1" applyBorder="1" applyAlignment="1" applyProtection="1">
      <alignment horizontal="center" vertical="center"/>
      <protection locked="0"/>
    </xf>
    <xf numFmtId="3" fontId="33" fillId="0" borderId="1" xfId="0" applyNumberFormat="1" applyFont="1" applyBorder="1" applyAlignment="1" applyProtection="1">
      <alignment horizontal="center" vertical="center" wrapText="1"/>
    </xf>
    <xf numFmtId="4" fontId="6" fillId="2" borderId="1" xfId="0" applyNumberFormat="1" applyFont="1" applyFill="1" applyBorder="1" applyAlignment="1" applyProtection="1">
      <alignment horizontal="center" vertical="center" wrapText="1"/>
      <protection locked="0"/>
    </xf>
    <xf numFmtId="0" fontId="16" fillId="0" borderId="7" xfId="0" applyFont="1" applyBorder="1" applyAlignment="1">
      <alignment horizontal="center" vertical="center"/>
    </xf>
    <xf numFmtId="4" fontId="15" fillId="0" borderId="7" xfId="0" quotePrefix="1" applyNumberFormat="1" applyFont="1" applyBorder="1" applyAlignment="1">
      <alignment horizontal="center" vertical="center"/>
    </xf>
    <xf numFmtId="0" fontId="32" fillId="0" borderId="1" xfId="0" applyFont="1" applyBorder="1" applyAlignment="1">
      <alignment horizontal="left" vertical="center"/>
    </xf>
    <xf numFmtId="0" fontId="17" fillId="0" borderId="1" xfId="3" applyFont="1" applyFill="1" applyBorder="1" applyAlignment="1" applyProtection="1">
      <alignment horizontal="left" vertical="top" wrapText="1"/>
    </xf>
    <xf numFmtId="0" fontId="2"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xf numFmtId="0" fontId="2" fillId="0" borderId="0" xfId="0" applyFont="1" applyAlignment="1">
      <alignment horizontal="left"/>
    </xf>
    <xf numFmtId="0" fontId="16" fillId="0" borderId="1" xfId="0" applyFont="1" applyBorder="1" applyProtection="1">
      <protection locked="0"/>
    </xf>
    <xf numFmtId="0" fontId="16" fillId="0" borderId="0" xfId="0" applyFont="1" applyAlignment="1" applyProtection="1">
      <alignment horizontal="center" vertical="center"/>
      <protection locked="0"/>
    </xf>
    <xf numFmtId="0" fontId="16"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protection locked="0"/>
    </xf>
    <xf numFmtId="0" fontId="2" fillId="0" borderId="0" xfId="0" applyFont="1" applyAlignment="1">
      <alignment horizontal="left" vertical="center"/>
    </xf>
    <xf numFmtId="0" fontId="2" fillId="0" borderId="0" xfId="0" applyFont="1" applyAlignment="1" applyProtection="1">
      <alignment horizontal="left" vertical="center"/>
      <protection locked="0"/>
    </xf>
    <xf numFmtId="0" fontId="4" fillId="0" borderId="0" xfId="0" applyFont="1" applyBorder="1" applyAlignment="1">
      <alignment horizontal="center"/>
    </xf>
    <xf numFmtId="0" fontId="10" fillId="0" borderId="0" xfId="0" applyFont="1" applyBorder="1" applyAlignment="1">
      <alignment horizontal="left" vertical="center" wrapText="1"/>
    </xf>
    <xf numFmtId="0" fontId="15" fillId="6" borderId="1" xfId="0" applyFont="1" applyFill="1" applyBorder="1" applyAlignment="1">
      <alignment horizontal="left" vertical="center" wrapText="1"/>
    </xf>
    <xf numFmtId="0" fontId="2" fillId="0" borderId="0" xfId="0" applyFont="1" applyBorder="1" applyAlignment="1">
      <alignment horizontal="left" vertical="center" wrapText="1"/>
    </xf>
    <xf numFmtId="0" fontId="15" fillId="7" borderId="1" xfId="0" applyFont="1" applyFill="1" applyBorder="1" applyAlignment="1">
      <alignment horizontal="lef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5" fillId="0" borderId="0" xfId="0" applyFont="1" applyAlignment="1">
      <alignment horizontal="left" wrapText="1"/>
    </xf>
    <xf numFmtId="0" fontId="5" fillId="0" borderId="0" xfId="0" applyFont="1" applyAlignment="1">
      <alignment wrapText="1"/>
    </xf>
    <xf numFmtId="0" fontId="2" fillId="0" borderId="0" xfId="0" applyFont="1" applyAlignment="1"/>
    <xf numFmtId="0" fontId="4" fillId="0" borderId="0" xfId="0" applyFont="1" applyAlignment="1">
      <alignment horizontal="center"/>
    </xf>
    <xf numFmtId="0" fontId="15" fillId="6" borderId="1" xfId="1" applyFont="1" applyFill="1" applyBorder="1" applyAlignment="1">
      <alignment horizontal="left" vertical="center" wrapText="1"/>
    </xf>
    <xf numFmtId="0" fontId="27" fillId="6" borderId="3" xfId="0" applyFont="1" applyFill="1" applyBorder="1" applyAlignment="1">
      <alignment horizontal="left" vertical="center" wrapText="1"/>
    </xf>
    <xf numFmtId="0" fontId="27" fillId="6" borderId="4" xfId="0" applyFont="1" applyFill="1" applyBorder="1" applyAlignment="1">
      <alignment horizontal="left" vertical="center" wrapText="1"/>
    </xf>
    <xf numFmtId="0" fontId="27" fillId="6" borderId="5" xfId="0" applyFont="1" applyFill="1" applyBorder="1" applyAlignment="1">
      <alignment horizontal="left" vertical="center" wrapText="1"/>
    </xf>
    <xf numFmtId="0" fontId="2" fillId="0" borderId="0" xfId="0" applyFont="1" applyAlignment="1">
      <alignment wrapText="1"/>
    </xf>
    <xf numFmtId="0" fontId="27" fillId="6" borderId="1" xfId="0" applyFont="1" applyFill="1" applyBorder="1" applyAlignment="1">
      <alignment horizontal="left" vertical="center" wrapText="1"/>
    </xf>
    <xf numFmtId="49" fontId="2" fillId="0" borderId="0" xfId="0" applyNumberFormat="1" applyFont="1" applyAlignment="1">
      <alignment horizontal="left" vertical="center" wrapText="1"/>
    </xf>
    <xf numFmtId="0" fontId="2" fillId="0" borderId="0" xfId="0" applyFont="1" applyAlignment="1">
      <alignment horizontal="left" wrapText="1"/>
    </xf>
    <xf numFmtId="0" fontId="10" fillId="0" borderId="0" xfId="0" applyFont="1" applyAlignment="1">
      <alignment wrapText="1"/>
    </xf>
  </cellXfs>
  <cellStyles count="5">
    <cellStyle name="Dobro" xfId="1" builtinId="26"/>
    <cellStyle name="Navadno" xfId="0" builtinId="0"/>
    <cellStyle name="Navadno 2" xfId="2"/>
    <cellStyle name="Navadno_List1" xfId="3"/>
    <cellStyle name="Normal_radmila-MESO IN MESNI" xfId="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13</xdr:col>
      <xdr:colOff>414597</xdr:colOff>
      <xdr:row>8</xdr:row>
      <xdr:rowOff>1039</xdr:rowOff>
    </xdr:from>
    <xdr:ext cx="184731" cy="264560"/>
    <xdr:sp macro="" textlink="">
      <xdr:nvSpPr>
        <xdr:cNvPr id="2" name="PoljeZBesedilom 1"/>
        <xdr:cNvSpPr txBox="1"/>
      </xdr:nvSpPr>
      <xdr:spPr>
        <a:xfrm>
          <a:off x="10702636" y="198293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AI96"/>
  <sheetViews>
    <sheetView tabSelected="1" view="pageBreakPreview" zoomScaleNormal="130" zoomScaleSheetLayoutView="100" workbookViewId="0">
      <selection activeCell="O9" sqref="O9"/>
    </sheetView>
  </sheetViews>
  <sheetFormatPr defaultColWidth="9.140625" defaultRowHeight="12.75" x14ac:dyDescent="0.2"/>
  <cols>
    <col min="1" max="1" width="4.42578125" style="15" customWidth="1"/>
    <col min="2" max="2" width="36.42578125" style="2" customWidth="1"/>
    <col min="3" max="3" width="7.7109375" style="9" customWidth="1"/>
    <col min="4" max="4" width="5.42578125" style="8" customWidth="1"/>
    <col min="5" max="5" width="21.5703125" style="4" customWidth="1"/>
    <col min="6" max="9" width="11.85546875" style="4" customWidth="1"/>
    <col min="10" max="10" width="10.85546875" style="74" customWidth="1"/>
    <col min="11" max="11" width="2.85546875" style="1" customWidth="1"/>
    <col min="12" max="16384" width="9.140625" style="1"/>
  </cols>
  <sheetData>
    <row r="1" spans="1:35" s="129" customFormat="1" x14ac:dyDescent="0.2">
      <c r="A1" s="178" t="s">
        <v>6</v>
      </c>
      <c r="B1" s="178"/>
      <c r="C1" s="178"/>
      <c r="D1" s="178"/>
      <c r="E1" s="178"/>
      <c r="F1" s="178"/>
      <c r="G1" s="128"/>
      <c r="H1" s="128"/>
      <c r="J1" s="130"/>
    </row>
    <row r="2" spans="1:35" x14ac:dyDescent="0.2">
      <c r="A2" s="177" t="s">
        <v>63</v>
      </c>
      <c r="B2" s="177"/>
      <c r="C2" s="177"/>
      <c r="D2" s="177"/>
      <c r="E2" s="177"/>
      <c r="F2" s="177"/>
    </row>
    <row r="3" spans="1:35" ht="18" x14ac:dyDescent="0.25">
      <c r="A3" s="179" t="s">
        <v>59</v>
      </c>
      <c r="B3" s="179"/>
      <c r="C3" s="179"/>
      <c r="D3" s="179"/>
      <c r="E3" s="179"/>
      <c r="F3" s="179"/>
      <c r="G3" s="179"/>
      <c r="H3" s="179"/>
      <c r="I3" s="179"/>
      <c r="J3" s="179"/>
    </row>
    <row r="4" spans="1:35" ht="11.25" customHeight="1" x14ac:dyDescent="0.25">
      <c r="A4" s="57"/>
      <c r="B4" s="97"/>
      <c r="C4" s="57"/>
      <c r="D4" s="57"/>
      <c r="E4" s="57"/>
      <c r="F4" s="57"/>
      <c r="G4" s="57"/>
      <c r="H4" s="57"/>
      <c r="I4" s="57"/>
      <c r="J4" s="75"/>
    </row>
    <row r="5" spans="1:35" s="36" customFormat="1" ht="48" x14ac:dyDescent="0.25">
      <c r="A5" s="108" t="s">
        <v>2</v>
      </c>
      <c r="B5" s="108" t="s">
        <v>0</v>
      </c>
      <c r="C5" s="109" t="s">
        <v>1</v>
      </c>
      <c r="D5" s="108" t="s">
        <v>168</v>
      </c>
      <c r="E5" s="110" t="s">
        <v>4</v>
      </c>
      <c r="F5" s="110" t="s">
        <v>31</v>
      </c>
      <c r="G5" s="110" t="s">
        <v>32</v>
      </c>
      <c r="H5" s="110" t="s">
        <v>33</v>
      </c>
      <c r="I5" s="110" t="s">
        <v>34</v>
      </c>
      <c r="J5" s="106" t="s">
        <v>167</v>
      </c>
    </row>
    <row r="6" spans="1:35" s="37" customFormat="1" ht="12" x14ac:dyDescent="0.25">
      <c r="A6" s="108">
        <v>1</v>
      </c>
      <c r="B6" s="111">
        <v>2</v>
      </c>
      <c r="C6" s="112">
        <v>3</v>
      </c>
      <c r="D6" s="111">
        <v>4</v>
      </c>
      <c r="E6" s="112">
        <v>5</v>
      </c>
      <c r="F6" s="112">
        <v>6</v>
      </c>
      <c r="G6" s="113" t="s">
        <v>35</v>
      </c>
      <c r="H6" s="112" t="s">
        <v>36</v>
      </c>
      <c r="I6" s="112" t="s">
        <v>37</v>
      </c>
      <c r="J6" s="114">
        <v>10</v>
      </c>
    </row>
    <row r="7" spans="1:35" s="119" customFormat="1" ht="12.75" customHeight="1" x14ac:dyDescent="0.25">
      <c r="A7" s="181" t="s">
        <v>381</v>
      </c>
      <c r="B7" s="181"/>
      <c r="C7" s="181"/>
      <c r="D7" s="181"/>
      <c r="E7" s="181"/>
      <c r="F7" s="181"/>
      <c r="G7" s="181"/>
      <c r="H7" s="181"/>
      <c r="I7" s="181"/>
      <c r="J7" s="181"/>
    </row>
    <row r="8" spans="1:35" s="119" customFormat="1" ht="43.5" customHeight="1" x14ac:dyDescent="0.25">
      <c r="A8" s="38">
        <v>1</v>
      </c>
      <c r="B8" s="39" t="s">
        <v>252</v>
      </c>
      <c r="C8" s="82">
        <v>3000</v>
      </c>
      <c r="D8" s="82" t="s">
        <v>9</v>
      </c>
      <c r="E8" s="131"/>
      <c r="F8" s="147"/>
      <c r="G8" s="41">
        <f>C8*ROUND(F8, 4)</f>
        <v>0</v>
      </c>
      <c r="H8" s="41">
        <f>G8*0.095</f>
        <v>0</v>
      </c>
      <c r="I8" s="41">
        <f t="shared" ref="I8:I22" si="0">+G8+H8</f>
        <v>0</v>
      </c>
      <c r="J8" s="132"/>
    </row>
    <row r="9" spans="1:35" s="119" customFormat="1" ht="43.5" customHeight="1" x14ac:dyDescent="0.25">
      <c r="A9" s="38">
        <v>2</v>
      </c>
      <c r="B9" s="39" t="s">
        <v>253</v>
      </c>
      <c r="C9" s="82">
        <v>1200</v>
      </c>
      <c r="D9" s="82" t="s">
        <v>9</v>
      </c>
      <c r="E9" s="131"/>
      <c r="F9" s="147"/>
      <c r="G9" s="41">
        <f t="shared" ref="G9:G22" si="1">C9*ROUND(F9, 4)</f>
        <v>0</v>
      </c>
      <c r="H9" s="41">
        <f t="shared" ref="H9:H22" si="2">G9*0.095</f>
        <v>0</v>
      </c>
      <c r="I9" s="41">
        <f t="shared" si="0"/>
        <v>0</v>
      </c>
      <c r="J9" s="132"/>
      <c r="L9" s="120"/>
      <c r="M9" s="120"/>
      <c r="N9" s="120"/>
      <c r="O9" s="120"/>
      <c r="P9" s="120"/>
      <c r="Q9" s="120"/>
      <c r="R9" s="120"/>
      <c r="S9" s="120"/>
      <c r="T9" s="120"/>
      <c r="U9" s="120"/>
      <c r="V9" s="120"/>
      <c r="W9" s="120"/>
      <c r="X9" s="120"/>
      <c r="Y9" s="120"/>
      <c r="Z9" s="120"/>
      <c r="AA9" s="120"/>
      <c r="AB9" s="120"/>
      <c r="AC9" s="120"/>
      <c r="AD9" s="120"/>
      <c r="AE9" s="120"/>
      <c r="AF9" s="120"/>
      <c r="AG9" s="120"/>
      <c r="AH9" s="120"/>
      <c r="AI9" s="120"/>
    </row>
    <row r="10" spans="1:35" s="122" customFormat="1" ht="37.5" customHeight="1" x14ac:dyDescent="0.25">
      <c r="A10" s="38">
        <v>3</v>
      </c>
      <c r="B10" s="83" t="s">
        <v>254</v>
      </c>
      <c r="C10" s="82">
        <v>3500</v>
      </c>
      <c r="D10" s="82" t="s">
        <v>9</v>
      </c>
      <c r="E10" s="131"/>
      <c r="F10" s="147"/>
      <c r="G10" s="41">
        <f t="shared" si="1"/>
        <v>0</v>
      </c>
      <c r="H10" s="41">
        <f t="shared" si="2"/>
        <v>0</v>
      </c>
      <c r="I10" s="41">
        <f t="shared" si="0"/>
        <v>0</v>
      </c>
      <c r="J10" s="132"/>
      <c r="K10" s="121"/>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row>
    <row r="11" spans="1:35" s="119" customFormat="1" ht="37.5" customHeight="1" x14ac:dyDescent="0.25">
      <c r="A11" s="38">
        <v>4</v>
      </c>
      <c r="B11" s="43" t="s">
        <v>255</v>
      </c>
      <c r="C11" s="82">
        <v>2400</v>
      </c>
      <c r="D11" s="82" t="s">
        <v>9</v>
      </c>
      <c r="E11" s="131"/>
      <c r="F11" s="147"/>
      <c r="G11" s="41">
        <f t="shared" si="1"/>
        <v>0</v>
      </c>
      <c r="H11" s="41">
        <f t="shared" si="2"/>
        <v>0</v>
      </c>
      <c r="I11" s="41">
        <f t="shared" si="0"/>
        <v>0</v>
      </c>
      <c r="J11" s="132"/>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row>
    <row r="12" spans="1:35" s="119" customFormat="1" ht="37.5" customHeight="1" x14ac:dyDescent="0.25">
      <c r="A12" s="38">
        <v>5</v>
      </c>
      <c r="B12" s="39" t="s">
        <v>256</v>
      </c>
      <c r="C12" s="82">
        <v>20000</v>
      </c>
      <c r="D12" s="82" t="s">
        <v>10</v>
      </c>
      <c r="E12" s="131"/>
      <c r="F12" s="147"/>
      <c r="G12" s="41">
        <f t="shared" si="1"/>
        <v>0</v>
      </c>
      <c r="H12" s="41">
        <f t="shared" si="2"/>
        <v>0</v>
      </c>
      <c r="I12" s="41">
        <f t="shared" si="0"/>
        <v>0</v>
      </c>
      <c r="J12" s="132"/>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row>
    <row r="13" spans="1:35" s="119" customFormat="1" ht="43.5" customHeight="1" x14ac:dyDescent="0.25">
      <c r="A13" s="38">
        <v>6</v>
      </c>
      <c r="B13" s="39" t="s">
        <v>268</v>
      </c>
      <c r="C13" s="82">
        <v>7500</v>
      </c>
      <c r="D13" s="82" t="s">
        <v>10</v>
      </c>
      <c r="E13" s="131"/>
      <c r="F13" s="147"/>
      <c r="G13" s="41">
        <f t="shared" si="1"/>
        <v>0</v>
      </c>
      <c r="H13" s="41">
        <f t="shared" si="2"/>
        <v>0</v>
      </c>
      <c r="I13" s="41">
        <f t="shared" si="0"/>
        <v>0</v>
      </c>
      <c r="J13" s="132"/>
      <c r="L13" s="120"/>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row>
    <row r="14" spans="1:35" s="119" customFormat="1" ht="34.5" customHeight="1" x14ac:dyDescent="0.25">
      <c r="A14" s="38">
        <v>7</v>
      </c>
      <c r="B14" s="43" t="s">
        <v>72</v>
      </c>
      <c r="C14" s="52">
        <v>300</v>
      </c>
      <c r="D14" s="53" t="s">
        <v>5</v>
      </c>
      <c r="E14" s="131"/>
      <c r="F14" s="147"/>
      <c r="G14" s="41">
        <f t="shared" si="1"/>
        <v>0</v>
      </c>
      <c r="H14" s="41">
        <f t="shared" si="2"/>
        <v>0</v>
      </c>
      <c r="I14" s="41">
        <f t="shared" si="0"/>
        <v>0</v>
      </c>
      <c r="J14" s="132"/>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row>
    <row r="15" spans="1:35" s="119" customFormat="1" ht="28.5" customHeight="1" x14ac:dyDescent="0.25">
      <c r="A15" s="38">
        <v>8</v>
      </c>
      <c r="B15" s="83" t="s">
        <v>261</v>
      </c>
      <c r="C15" s="102">
        <v>450</v>
      </c>
      <c r="D15" s="103" t="s">
        <v>5</v>
      </c>
      <c r="E15" s="131"/>
      <c r="F15" s="147"/>
      <c r="G15" s="41">
        <f t="shared" si="1"/>
        <v>0</v>
      </c>
      <c r="H15" s="41">
        <f t="shared" si="2"/>
        <v>0</v>
      </c>
      <c r="I15" s="41">
        <f t="shared" si="0"/>
        <v>0</v>
      </c>
      <c r="J15" s="132"/>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row>
    <row r="16" spans="1:35" s="119" customFormat="1" ht="28.5" customHeight="1" x14ac:dyDescent="0.25">
      <c r="A16" s="38">
        <v>9</v>
      </c>
      <c r="B16" s="83" t="s">
        <v>70</v>
      </c>
      <c r="C16" s="52">
        <v>300</v>
      </c>
      <c r="D16" s="53" t="s">
        <v>5</v>
      </c>
      <c r="E16" s="131"/>
      <c r="F16" s="147"/>
      <c r="G16" s="41">
        <f t="shared" si="1"/>
        <v>0</v>
      </c>
      <c r="H16" s="41">
        <f t="shared" si="2"/>
        <v>0</v>
      </c>
      <c r="I16" s="41">
        <f t="shared" si="0"/>
        <v>0</v>
      </c>
      <c r="J16" s="132"/>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row>
    <row r="17" spans="1:35" s="119" customFormat="1" ht="28.5" customHeight="1" x14ac:dyDescent="0.25">
      <c r="A17" s="38">
        <v>10</v>
      </c>
      <c r="B17" s="51" t="s">
        <v>380</v>
      </c>
      <c r="C17" s="52">
        <v>3000</v>
      </c>
      <c r="D17" s="53" t="s">
        <v>10</v>
      </c>
      <c r="E17" s="131"/>
      <c r="F17" s="147"/>
      <c r="G17" s="41">
        <f t="shared" si="1"/>
        <v>0</v>
      </c>
      <c r="H17" s="41">
        <f t="shared" si="2"/>
        <v>0</v>
      </c>
      <c r="I17" s="41">
        <f t="shared" si="0"/>
        <v>0</v>
      </c>
      <c r="J17" s="132"/>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row>
    <row r="18" spans="1:35" s="119" customFormat="1" ht="28.5" customHeight="1" x14ac:dyDescent="0.25">
      <c r="A18" s="38">
        <v>11</v>
      </c>
      <c r="B18" s="51" t="s">
        <v>257</v>
      </c>
      <c r="C18" s="52">
        <v>11500</v>
      </c>
      <c r="D18" s="53" t="s">
        <v>10</v>
      </c>
      <c r="E18" s="131"/>
      <c r="F18" s="147"/>
      <c r="G18" s="41">
        <f t="shared" si="1"/>
        <v>0</v>
      </c>
      <c r="H18" s="41">
        <f t="shared" si="2"/>
        <v>0</v>
      </c>
      <c r="I18" s="41">
        <f t="shared" si="0"/>
        <v>0</v>
      </c>
      <c r="J18" s="132"/>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row>
    <row r="19" spans="1:35" s="119" customFormat="1" ht="28.5" customHeight="1" x14ac:dyDescent="0.25">
      <c r="A19" s="38">
        <v>12</v>
      </c>
      <c r="B19" s="43" t="s">
        <v>258</v>
      </c>
      <c r="C19" s="52">
        <v>350</v>
      </c>
      <c r="D19" s="53" t="s">
        <v>5</v>
      </c>
      <c r="E19" s="131"/>
      <c r="F19" s="147"/>
      <c r="G19" s="41">
        <f t="shared" si="1"/>
        <v>0</v>
      </c>
      <c r="H19" s="41">
        <f t="shared" si="2"/>
        <v>0</v>
      </c>
      <c r="I19" s="41">
        <f t="shared" si="0"/>
        <v>0</v>
      </c>
      <c r="J19" s="132"/>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row>
    <row r="20" spans="1:35" s="119" customFormat="1" ht="35.25" customHeight="1" x14ac:dyDescent="0.25">
      <c r="A20" s="38">
        <v>13</v>
      </c>
      <c r="B20" s="51" t="s">
        <v>65</v>
      </c>
      <c r="C20" s="52">
        <v>350</v>
      </c>
      <c r="D20" s="53" t="s">
        <v>5</v>
      </c>
      <c r="E20" s="131"/>
      <c r="F20" s="147"/>
      <c r="G20" s="41">
        <f t="shared" si="1"/>
        <v>0</v>
      </c>
      <c r="H20" s="41">
        <f t="shared" si="2"/>
        <v>0</v>
      </c>
      <c r="I20" s="41">
        <f t="shared" si="0"/>
        <v>0</v>
      </c>
      <c r="J20" s="132"/>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row>
    <row r="21" spans="1:35" s="119" customFormat="1" ht="27.75" customHeight="1" x14ac:dyDescent="0.25">
      <c r="A21" s="38">
        <v>14</v>
      </c>
      <c r="B21" s="51" t="s">
        <v>259</v>
      </c>
      <c r="C21" s="52">
        <v>1050</v>
      </c>
      <c r="D21" s="53" t="s">
        <v>9</v>
      </c>
      <c r="E21" s="131"/>
      <c r="F21" s="147"/>
      <c r="G21" s="41">
        <f t="shared" si="1"/>
        <v>0</v>
      </c>
      <c r="H21" s="41">
        <f t="shared" si="2"/>
        <v>0</v>
      </c>
      <c r="I21" s="41">
        <f t="shared" si="0"/>
        <v>0</v>
      </c>
      <c r="J21" s="132"/>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row>
    <row r="22" spans="1:35" s="119" customFormat="1" ht="27.75" customHeight="1" x14ac:dyDescent="0.25">
      <c r="A22" s="38">
        <v>15</v>
      </c>
      <c r="B22" s="51" t="s">
        <v>260</v>
      </c>
      <c r="C22" s="52">
        <v>500</v>
      </c>
      <c r="D22" s="53" t="s">
        <v>9</v>
      </c>
      <c r="E22" s="131"/>
      <c r="F22" s="147"/>
      <c r="G22" s="41">
        <f t="shared" si="1"/>
        <v>0</v>
      </c>
      <c r="H22" s="41">
        <f t="shared" si="2"/>
        <v>0</v>
      </c>
      <c r="I22" s="41">
        <f t="shared" si="0"/>
        <v>0</v>
      </c>
      <c r="J22" s="132"/>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row>
    <row r="23" spans="1:35" s="119" customFormat="1" ht="13.5" x14ac:dyDescent="0.25">
      <c r="A23" s="38"/>
      <c r="B23" s="46" t="s">
        <v>7</v>
      </c>
      <c r="C23" s="47" t="s">
        <v>3</v>
      </c>
      <c r="D23" s="48" t="s">
        <v>3</v>
      </c>
      <c r="E23" s="49" t="s">
        <v>3</v>
      </c>
      <c r="F23" s="49" t="s">
        <v>3</v>
      </c>
      <c r="G23" s="50">
        <f>SUM(G8:G22)</f>
        <v>0</v>
      </c>
      <c r="H23" s="50">
        <f t="shared" ref="H23:I23" si="3">SUM(H8:H22)</f>
        <v>0</v>
      </c>
      <c r="I23" s="50">
        <f t="shared" si="3"/>
        <v>0</v>
      </c>
      <c r="J23" s="77">
        <f>SUM(J8:J22)</f>
        <v>0</v>
      </c>
    </row>
    <row r="24" spans="1:35" s="119" customFormat="1" ht="12.75" customHeight="1" x14ac:dyDescent="0.25">
      <c r="A24" s="181" t="s">
        <v>401</v>
      </c>
      <c r="B24" s="181"/>
      <c r="C24" s="181"/>
      <c r="D24" s="181"/>
      <c r="E24" s="181"/>
      <c r="F24" s="181"/>
      <c r="G24" s="181"/>
      <c r="H24" s="181"/>
      <c r="I24" s="181"/>
      <c r="J24" s="181"/>
    </row>
    <row r="25" spans="1:35" s="119" customFormat="1" ht="27" customHeight="1" x14ac:dyDescent="0.25">
      <c r="A25" s="38">
        <v>1</v>
      </c>
      <c r="B25" s="51" t="s">
        <v>380</v>
      </c>
      <c r="C25" s="52">
        <v>3000</v>
      </c>
      <c r="D25" s="53" t="s">
        <v>10</v>
      </c>
      <c r="E25" s="131"/>
      <c r="F25" s="147"/>
      <c r="G25" s="41">
        <f>C25*ROUND(F25, 4)</f>
        <v>0</v>
      </c>
      <c r="H25" s="41">
        <f t="shared" ref="H25:H39" si="4">+G25*0.095</f>
        <v>0</v>
      </c>
      <c r="I25" s="41">
        <f t="shared" ref="I25:I39" si="5">+G25+H25</f>
        <v>0</v>
      </c>
      <c r="J25" s="132" t="s">
        <v>3</v>
      </c>
    </row>
    <row r="26" spans="1:35" s="119" customFormat="1" ht="27" customHeight="1" x14ac:dyDescent="0.25">
      <c r="A26" s="38">
        <v>2</v>
      </c>
      <c r="B26" s="51" t="s">
        <v>257</v>
      </c>
      <c r="C26" s="52">
        <v>11500</v>
      </c>
      <c r="D26" s="53" t="s">
        <v>10</v>
      </c>
      <c r="E26" s="131"/>
      <c r="F26" s="147"/>
      <c r="G26" s="41">
        <f t="shared" ref="G26:G39" si="6">C26*ROUND(F26, 4)</f>
        <v>0</v>
      </c>
      <c r="H26" s="41">
        <f t="shared" si="4"/>
        <v>0</v>
      </c>
      <c r="I26" s="41">
        <f t="shared" si="5"/>
        <v>0</v>
      </c>
      <c r="J26" s="132" t="s">
        <v>3</v>
      </c>
    </row>
    <row r="27" spans="1:35" s="119" customFormat="1" ht="27" customHeight="1" x14ac:dyDescent="0.25">
      <c r="A27" s="38">
        <v>3</v>
      </c>
      <c r="B27" s="43" t="s">
        <v>258</v>
      </c>
      <c r="C27" s="52">
        <v>600</v>
      </c>
      <c r="D27" s="53" t="s">
        <v>5</v>
      </c>
      <c r="E27" s="131"/>
      <c r="F27" s="147"/>
      <c r="G27" s="41">
        <f t="shared" si="6"/>
        <v>0</v>
      </c>
      <c r="H27" s="41">
        <f t="shared" si="4"/>
        <v>0</v>
      </c>
      <c r="I27" s="41">
        <f t="shared" si="5"/>
        <v>0</v>
      </c>
      <c r="J27" s="132" t="s">
        <v>3</v>
      </c>
    </row>
    <row r="28" spans="1:35" s="119" customFormat="1" ht="29.25" customHeight="1" x14ac:dyDescent="0.25">
      <c r="A28" s="38">
        <v>4</v>
      </c>
      <c r="B28" s="51" t="s">
        <v>65</v>
      </c>
      <c r="C28" s="52">
        <v>500</v>
      </c>
      <c r="D28" s="53" t="s">
        <v>5</v>
      </c>
      <c r="E28" s="131"/>
      <c r="F28" s="147"/>
      <c r="G28" s="41">
        <f t="shared" si="6"/>
        <v>0</v>
      </c>
      <c r="H28" s="41">
        <f t="shared" si="4"/>
        <v>0</v>
      </c>
      <c r="I28" s="41">
        <f t="shared" si="5"/>
        <v>0</v>
      </c>
      <c r="J28" s="132" t="s">
        <v>3</v>
      </c>
    </row>
    <row r="29" spans="1:35" s="119" customFormat="1" ht="23.25" customHeight="1" x14ac:dyDescent="0.25">
      <c r="A29" s="38">
        <v>5</v>
      </c>
      <c r="B29" s="51" t="s">
        <v>259</v>
      </c>
      <c r="C29" s="52">
        <v>1050</v>
      </c>
      <c r="D29" s="53" t="s">
        <v>9</v>
      </c>
      <c r="E29" s="131"/>
      <c r="F29" s="147"/>
      <c r="G29" s="41">
        <f t="shared" si="6"/>
        <v>0</v>
      </c>
      <c r="H29" s="41">
        <f t="shared" si="4"/>
        <v>0</v>
      </c>
      <c r="I29" s="41">
        <f t="shared" si="5"/>
        <v>0</v>
      </c>
      <c r="J29" s="132" t="s">
        <v>3</v>
      </c>
    </row>
    <row r="30" spans="1:35" s="119" customFormat="1" ht="30" customHeight="1" x14ac:dyDescent="0.25">
      <c r="A30" s="38">
        <v>6</v>
      </c>
      <c r="B30" s="51" t="s">
        <v>383</v>
      </c>
      <c r="C30" s="52">
        <v>50</v>
      </c>
      <c r="D30" s="53" t="s">
        <v>5</v>
      </c>
      <c r="E30" s="131"/>
      <c r="F30" s="147"/>
      <c r="G30" s="41">
        <f t="shared" si="6"/>
        <v>0</v>
      </c>
      <c r="H30" s="41">
        <f t="shared" si="4"/>
        <v>0</v>
      </c>
      <c r="I30" s="41">
        <f t="shared" si="5"/>
        <v>0</v>
      </c>
      <c r="J30" s="132" t="s">
        <v>3</v>
      </c>
    </row>
    <row r="31" spans="1:35" s="119" customFormat="1" ht="30" customHeight="1" x14ac:dyDescent="0.25">
      <c r="A31" s="38">
        <v>7</v>
      </c>
      <c r="B31" s="99" t="s">
        <v>262</v>
      </c>
      <c r="C31" s="60">
        <v>600</v>
      </c>
      <c r="D31" s="67" t="s">
        <v>5</v>
      </c>
      <c r="E31" s="131"/>
      <c r="F31" s="147"/>
      <c r="G31" s="41">
        <f t="shared" si="6"/>
        <v>0</v>
      </c>
      <c r="H31" s="41">
        <f t="shared" si="4"/>
        <v>0</v>
      </c>
      <c r="I31" s="41">
        <f t="shared" si="5"/>
        <v>0</v>
      </c>
      <c r="J31" s="132" t="s">
        <v>3</v>
      </c>
    </row>
    <row r="32" spans="1:35" s="119" customFormat="1" ht="30" customHeight="1" x14ac:dyDescent="0.25">
      <c r="A32" s="38">
        <v>8</v>
      </c>
      <c r="B32" s="43" t="s">
        <v>263</v>
      </c>
      <c r="C32" s="60">
        <v>600</v>
      </c>
      <c r="D32" s="67" t="s">
        <v>5</v>
      </c>
      <c r="E32" s="131"/>
      <c r="F32" s="147"/>
      <c r="G32" s="41">
        <f t="shared" si="6"/>
        <v>0</v>
      </c>
      <c r="H32" s="41">
        <f t="shared" si="4"/>
        <v>0</v>
      </c>
      <c r="I32" s="41">
        <f t="shared" si="5"/>
        <v>0</v>
      </c>
      <c r="J32" s="132" t="s">
        <v>3</v>
      </c>
    </row>
    <row r="33" spans="1:10" s="119" customFormat="1" ht="30" customHeight="1" x14ac:dyDescent="0.25">
      <c r="A33" s="38">
        <v>9</v>
      </c>
      <c r="B33" s="99" t="s">
        <v>264</v>
      </c>
      <c r="C33" s="100">
        <v>700</v>
      </c>
      <c r="D33" s="101" t="s">
        <v>5</v>
      </c>
      <c r="E33" s="131"/>
      <c r="F33" s="147"/>
      <c r="G33" s="41">
        <f t="shared" si="6"/>
        <v>0</v>
      </c>
      <c r="H33" s="41">
        <f t="shared" si="4"/>
        <v>0</v>
      </c>
      <c r="I33" s="41">
        <f t="shared" si="5"/>
        <v>0</v>
      </c>
      <c r="J33" s="132" t="s">
        <v>3</v>
      </c>
    </row>
    <row r="34" spans="1:10" s="119" customFormat="1" ht="30" customHeight="1" x14ac:dyDescent="0.25">
      <c r="A34" s="38">
        <v>10</v>
      </c>
      <c r="B34" s="43" t="s">
        <v>266</v>
      </c>
      <c r="C34" s="60">
        <v>4500</v>
      </c>
      <c r="D34" s="67" t="s">
        <v>10</v>
      </c>
      <c r="E34" s="131"/>
      <c r="F34" s="147"/>
      <c r="G34" s="41">
        <f t="shared" si="6"/>
        <v>0</v>
      </c>
      <c r="H34" s="41">
        <f t="shared" si="4"/>
        <v>0</v>
      </c>
      <c r="I34" s="41">
        <f t="shared" si="5"/>
        <v>0</v>
      </c>
      <c r="J34" s="132" t="s">
        <v>3</v>
      </c>
    </row>
    <row r="35" spans="1:10" s="119" customFormat="1" ht="30" customHeight="1" x14ac:dyDescent="0.25">
      <c r="A35" s="38">
        <v>11</v>
      </c>
      <c r="B35" s="99" t="s">
        <v>267</v>
      </c>
      <c r="C35" s="100">
        <v>1200</v>
      </c>
      <c r="D35" s="101" t="s">
        <v>5</v>
      </c>
      <c r="E35" s="131"/>
      <c r="F35" s="147"/>
      <c r="G35" s="41">
        <f t="shared" si="6"/>
        <v>0</v>
      </c>
      <c r="H35" s="41">
        <f t="shared" si="4"/>
        <v>0</v>
      </c>
      <c r="I35" s="41">
        <f t="shared" si="5"/>
        <v>0</v>
      </c>
      <c r="J35" s="132" t="s">
        <v>3</v>
      </c>
    </row>
    <row r="36" spans="1:10" s="119" customFormat="1" ht="27" customHeight="1" x14ac:dyDescent="0.25">
      <c r="A36" s="38">
        <v>12</v>
      </c>
      <c r="B36" s="83" t="s">
        <v>382</v>
      </c>
      <c r="C36" s="52">
        <v>150</v>
      </c>
      <c r="D36" s="53" t="s">
        <v>5</v>
      </c>
      <c r="E36" s="131"/>
      <c r="F36" s="147"/>
      <c r="G36" s="41">
        <f t="shared" si="6"/>
        <v>0</v>
      </c>
      <c r="H36" s="41">
        <f t="shared" si="4"/>
        <v>0</v>
      </c>
      <c r="I36" s="41">
        <f t="shared" si="5"/>
        <v>0</v>
      </c>
      <c r="J36" s="132" t="s">
        <v>3</v>
      </c>
    </row>
    <row r="37" spans="1:10" s="119" customFormat="1" ht="30" customHeight="1" x14ac:dyDescent="0.25">
      <c r="A37" s="38">
        <v>13</v>
      </c>
      <c r="B37" s="99" t="s">
        <v>265</v>
      </c>
      <c r="C37" s="102">
        <v>250</v>
      </c>
      <c r="D37" s="103" t="s">
        <v>5</v>
      </c>
      <c r="E37" s="131"/>
      <c r="F37" s="147"/>
      <c r="G37" s="41">
        <f t="shared" si="6"/>
        <v>0</v>
      </c>
      <c r="H37" s="41">
        <f t="shared" si="4"/>
        <v>0</v>
      </c>
      <c r="I37" s="41">
        <f t="shared" si="5"/>
        <v>0</v>
      </c>
      <c r="J37" s="132" t="s">
        <v>3</v>
      </c>
    </row>
    <row r="38" spans="1:10" s="119" customFormat="1" ht="30" customHeight="1" x14ac:dyDescent="0.25">
      <c r="A38" s="38">
        <v>14</v>
      </c>
      <c r="B38" s="83" t="s">
        <v>254</v>
      </c>
      <c r="C38" s="82">
        <v>2000</v>
      </c>
      <c r="D38" s="82" t="s">
        <v>9</v>
      </c>
      <c r="E38" s="131"/>
      <c r="F38" s="147"/>
      <c r="G38" s="41">
        <f t="shared" si="6"/>
        <v>0</v>
      </c>
      <c r="H38" s="41">
        <f t="shared" si="4"/>
        <v>0</v>
      </c>
      <c r="I38" s="41">
        <f t="shared" si="5"/>
        <v>0</v>
      </c>
      <c r="J38" s="132" t="s">
        <v>3</v>
      </c>
    </row>
    <row r="39" spans="1:10" s="119" customFormat="1" ht="44.25" customHeight="1" x14ac:dyDescent="0.25">
      <c r="A39" s="38">
        <v>15</v>
      </c>
      <c r="B39" s="39" t="s">
        <v>252</v>
      </c>
      <c r="C39" s="163">
        <v>1500</v>
      </c>
      <c r="D39" s="163" t="s">
        <v>9</v>
      </c>
      <c r="E39" s="164"/>
      <c r="F39" s="147"/>
      <c r="G39" s="41">
        <f t="shared" si="6"/>
        <v>0</v>
      </c>
      <c r="H39" s="41">
        <f t="shared" si="4"/>
        <v>0</v>
      </c>
      <c r="I39" s="41">
        <f t="shared" si="5"/>
        <v>0</v>
      </c>
      <c r="J39" s="132" t="s">
        <v>3</v>
      </c>
    </row>
    <row r="40" spans="1:10" s="119" customFormat="1" ht="13.5" x14ac:dyDescent="0.25">
      <c r="A40" s="45"/>
      <c r="B40" s="46" t="s">
        <v>170</v>
      </c>
      <c r="C40" s="47" t="s">
        <v>3</v>
      </c>
      <c r="D40" s="48" t="s">
        <v>3</v>
      </c>
      <c r="E40" s="49" t="s">
        <v>3</v>
      </c>
      <c r="F40" s="49" t="s">
        <v>3</v>
      </c>
      <c r="G40" s="50">
        <f>SUM(G25:G39)</f>
        <v>0</v>
      </c>
      <c r="H40" s="50">
        <f t="shared" ref="H40:I40" si="7">SUM(H25:H39)</f>
        <v>0</v>
      </c>
      <c r="I40" s="50">
        <f t="shared" si="7"/>
        <v>0</v>
      </c>
      <c r="J40" s="77" t="s">
        <v>3</v>
      </c>
    </row>
    <row r="41" spans="1:10" s="119" customFormat="1" ht="12.75" customHeight="1" x14ac:dyDescent="0.25">
      <c r="A41" s="181" t="s">
        <v>402</v>
      </c>
      <c r="B41" s="181"/>
      <c r="C41" s="181"/>
      <c r="D41" s="181"/>
      <c r="E41" s="181"/>
      <c r="F41" s="181"/>
      <c r="G41" s="181"/>
      <c r="H41" s="181"/>
      <c r="I41" s="181"/>
      <c r="J41" s="181"/>
    </row>
    <row r="42" spans="1:10" s="119" customFormat="1" ht="22.5" customHeight="1" x14ac:dyDescent="0.25">
      <c r="A42" s="45">
        <v>1</v>
      </c>
      <c r="B42" s="39" t="s">
        <v>73</v>
      </c>
      <c r="C42" s="40">
        <v>200</v>
      </c>
      <c r="D42" s="38" t="s">
        <v>5</v>
      </c>
      <c r="E42" s="131"/>
      <c r="F42" s="147"/>
      <c r="G42" s="41">
        <f>C42*ROUND(F42, 4)</f>
        <v>0</v>
      </c>
      <c r="H42" s="41">
        <f t="shared" ref="H42:H52" si="8">+G42*0.095</f>
        <v>0</v>
      </c>
      <c r="I42" s="41">
        <f t="shared" ref="I42:I52" si="9">+G42+H42</f>
        <v>0</v>
      </c>
      <c r="J42" s="132"/>
    </row>
    <row r="43" spans="1:10" s="119" customFormat="1" ht="22.5" customHeight="1" x14ac:dyDescent="0.25">
      <c r="A43" s="156">
        <v>2</v>
      </c>
      <c r="B43" s="39" t="s">
        <v>280</v>
      </c>
      <c r="C43" s="103">
        <v>200</v>
      </c>
      <c r="D43" s="103" t="s">
        <v>5</v>
      </c>
      <c r="E43" s="173"/>
      <c r="F43" s="150"/>
      <c r="G43" s="41">
        <f t="shared" ref="G43:G52" si="10">C43*ROUND(F43, 4)</f>
        <v>0</v>
      </c>
      <c r="H43" s="41">
        <f t="shared" si="8"/>
        <v>0</v>
      </c>
      <c r="I43" s="41">
        <f t="shared" si="9"/>
        <v>0</v>
      </c>
      <c r="J43" s="132"/>
    </row>
    <row r="44" spans="1:10" s="119" customFormat="1" ht="28.5" customHeight="1" x14ac:dyDescent="0.25">
      <c r="A44" s="45">
        <v>3</v>
      </c>
      <c r="B44" s="51" t="s">
        <v>66</v>
      </c>
      <c r="C44" s="40">
        <v>150</v>
      </c>
      <c r="D44" s="53" t="s">
        <v>5</v>
      </c>
      <c r="E44" s="131"/>
      <c r="F44" s="147"/>
      <c r="G44" s="41">
        <f t="shared" si="10"/>
        <v>0</v>
      </c>
      <c r="H44" s="41">
        <f t="shared" si="8"/>
        <v>0</v>
      </c>
      <c r="I44" s="41">
        <f t="shared" si="9"/>
        <v>0</v>
      </c>
      <c r="J44" s="132"/>
    </row>
    <row r="45" spans="1:10" s="119" customFormat="1" ht="28.5" customHeight="1" x14ac:dyDescent="0.25">
      <c r="A45" s="45">
        <v>4</v>
      </c>
      <c r="B45" s="51" t="s">
        <v>197</v>
      </c>
      <c r="C45" s="40">
        <v>350</v>
      </c>
      <c r="D45" s="53" t="s">
        <v>5</v>
      </c>
      <c r="E45" s="131"/>
      <c r="F45" s="147"/>
      <c r="G45" s="41">
        <f t="shared" si="10"/>
        <v>0</v>
      </c>
      <c r="H45" s="41">
        <f t="shared" si="8"/>
        <v>0</v>
      </c>
      <c r="I45" s="41">
        <f t="shared" si="9"/>
        <v>0</v>
      </c>
      <c r="J45" s="132"/>
    </row>
    <row r="46" spans="1:10" s="119" customFormat="1" ht="22.5" customHeight="1" x14ac:dyDescent="0.25">
      <c r="A46" s="45">
        <v>5</v>
      </c>
      <c r="B46" s="39" t="s">
        <v>199</v>
      </c>
      <c r="C46" s="44">
        <v>150</v>
      </c>
      <c r="D46" s="42" t="s">
        <v>5</v>
      </c>
      <c r="E46" s="131"/>
      <c r="F46" s="147"/>
      <c r="G46" s="41">
        <f t="shared" si="10"/>
        <v>0</v>
      </c>
      <c r="H46" s="41">
        <f t="shared" si="8"/>
        <v>0</v>
      </c>
      <c r="I46" s="41">
        <f t="shared" si="9"/>
        <v>0</v>
      </c>
      <c r="J46" s="132"/>
    </row>
    <row r="47" spans="1:10" s="119" customFormat="1" ht="46.5" customHeight="1" x14ac:dyDescent="0.25">
      <c r="A47" s="45">
        <v>6</v>
      </c>
      <c r="B47" s="39" t="s">
        <v>193</v>
      </c>
      <c r="C47" s="40">
        <v>120</v>
      </c>
      <c r="D47" s="38" t="s">
        <v>5</v>
      </c>
      <c r="E47" s="131"/>
      <c r="F47" s="147"/>
      <c r="G47" s="41">
        <f t="shared" si="10"/>
        <v>0</v>
      </c>
      <c r="H47" s="41">
        <f t="shared" si="8"/>
        <v>0</v>
      </c>
      <c r="I47" s="41">
        <f t="shared" si="9"/>
        <v>0</v>
      </c>
      <c r="J47" s="132"/>
    </row>
    <row r="48" spans="1:10" s="119" customFormat="1" ht="28.5" customHeight="1" x14ac:dyDescent="0.25">
      <c r="A48" s="45">
        <v>7</v>
      </c>
      <c r="B48" s="84" t="s">
        <v>74</v>
      </c>
      <c r="C48" s="40">
        <v>250</v>
      </c>
      <c r="D48" s="38" t="s">
        <v>5</v>
      </c>
      <c r="E48" s="131"/>
      <c r="F48" s="147"/>
      <c r="G48" s="41">
        <f t="shared" si="10"/>
        <v>0</v>
      </c>
      <c r="H48" s="41">
        <f t="shared" si="8"/>
        <v>0</v>
      </c>
      <c r="I48" s="41">
        <f t="shared" si="9"/>
        <v>0</v>
      </c>
      <c r="J48" s="132"/>
    </row>
    <row r="49" spans="1:10" s="119" customFormat="1" ht="22.5" customHeight="1" x14ac:dyDescent="0.25">
      <c r="A49" s="45">
        <v>8</v>
      </c>
      <c r="B49" s="39" t="s">
        <v>51</v>
      </c>
      <c r="C49" s="40">
        <v>75</v>
      </c>
      <c r="D49" s="38" t="s">
        <v>5</v>
      </c>
      <c r="E49" s="131"/>
      <c r="F49" s="147"/>
      <c r="G49" s="41">
        <f t="shared" si="10"/>
        <v>0</v>
      </c>
      <c r="H49" s="41">
        <f t="shared" si="8"/>
        <v>0</v>
      </c>
      <c r="I49" s="41">
        <f t="shared" si="9"/>
        <v>0</v>
      </c>
      <c r="J49" s="132"/>
    </row>
    <row r="50" spans="1:10" s="119" customFormat="1" ht="22.5" customHeight="1" x14ac:dyDescent="0.25">
      <c r="A50" s="45">
        <v>9</v>
      </c>
      <c r="B50" s="39" t="s">
        <v>120</v>
      </c>
      <c r="C50" s="40">
        <v>75</v>
      </c>
      <c r="D50" s="38" t="s">
        <v>5</v>
      </c>
      <c r="E50" s="131"/>
      <c r="F50" s="147"/>
      <c r="G50" s="41">
        <f t="shared" si="10"/>
        <v>0</v>
      </c>
      <c r="H50" s="41">
        <f t="shared" si="8"/>
        <v>0</v>
      </c>
      <c r="I50" s="41">
        <f t="shared" si="9"/>
        <v>0</v>
      </c>
      <c r="J50" s="132"/>
    </row>
    <row r="51" spans="1:10" s="119" customFormat="1" ht="22.5" customHeight="1" x14ac:dyDescent="0.25">
      <c r="A51" s="45">
        <v>10</v>
      </c>
      <c r="B51" s="51" t="s">
        <v>198</v>
      </c>
      <c r="C51" s="40">
        <v>80</v>
      </c>
      <c r="D51" s="38" t="s">
        <v>5</v>
      </c>
      <c r="E51" s="131"/>
      <c r="F51" s="147"/>
      <c r="G51" s="41">
        <f t="shared" si="10"/>
        <v>0</v>
      </c>
      <c r="H51" s="41">
        <f t="shared" si="8"/>
        <v>0</v>
      </c>
      <c r="I51" s="41">
        <f t="shared" si="9"/>
        <v>0</v>
      </c>
      <c r="J51" s="132"/>
    </row>
    <row r="52" spans="1:10" s="119" customFormat="1" ht="28.5" customHeight="1" x14ac:dyDescent="0.25">
      <c r="A52" s="45">
        <v>11</v>
      </c>
      <c r="B52" s="39" t="s">
        <v>75</v>
      </c>
      <c r="C52" s="40">
        <v>250</v>
      </c>
      <c r="D52" s="38" t="s">
        <v>5</v>
      </c>
      <c r="E52" s="131"/>
      <c r="F52" s="147"/>
      <c r="G52" s="41">
        <f t="shared" si="10"/>
        <v>0</v>
      </c>
      <c r="H52" s="41">
        <f t="shared" si="8"/>
        <v>0</v>
      </c>
      <c r="I52" s="41">
        <f t="shared" si="9"/>
        <v>0</v>
      </c>
      <c r="J52" s="132"/>
    </row>
    <row r="53" spans="1:10" s="119" customFormat="1" ht="13.5" x14ac:dyDescent="0.25">
      <c r="A53" s="45"/>
      <c r="B53" s="46" t="s">
        <v>8</v>
      </c>
      <c r="C53" s="47" t="s">
        <v>3</v>
      </c>
      <c r="D53" s="48" t="s">
        <v>3</v>
      </c>
      <c r="E53" s="49" t="s">
        <v>3</v>
      </c>
      <c r="F53" s="49" t="s">
        <v>3</v>
      </c>
      <c r="G53" s="50">
        <f>SUM(G42:G52)</f>
        <v>0</v>
      </c>
      <c r="H53" s="50">
        <f t="shared" ref="H53:I53" si="11">SUM(H42:H52)</f>
        <v>0</v>
      </c>
      <c r="I53" s="50">
        <f t="shared" si="11"/>
        <v>0</v>
      </c>
      <c r="J53" s="77">
        <f>SUM(J42:J52)</f>
        <v>0</v>
      </c>
    </row>
    <row r="54" spans="1:10" s="119" customFormat="1" ht="12.75" customHeight="1" x14ac:dyDescent="0.25">
      <c r="A54" s="183" t="s">
        <v>269</v>
      </c>
      <c r="B54" s="183"/>
      <c r="C54" s="183"/>
      <c r="D54" s="183"/>
      <c r="E54" s="183"/>
      <c r="F54" s="183"/>
      <c r="G54" s="183"/>
      <c r="H54" s="183"/>
      <c r="I54" s="183"/>
      <c r="J54" s="183"/>
    </row>
    <row r="55" spans="1:10" s="119" customFormat="1" ht="32.25" customHeight="1" x14ac:dyDescent="0.25">
      <c r="A55" s="56">
        <v>1</v>
      </c>
      <c r="B55" s="51" t="s">
        <v>194</v>
      </c>
      <c r="C55" s="52">
        <v>350</v>
      </c>
      <c r="D55" s="53" t="s">
        <v>5</v>
      </c>
      <c r="E55" s="131"/>
      <c r="F55" s="147"/>
      <c r="G55" s="41">
        <f>C55*ROUND(F55, 4)</f>
        <v>0</v>
      </c>
      <c r="H55" s="41">
        <f t="shared" ref="H55:H70" si="12">+G55*0.095</f>
        <v>0</v>
      </c>
      <c r="I55" s="41">
        <f t="shared" ref="I55:I70" si="13">+G55+H55</f>
        <v>0</v>
      </c>
      <c r="J55" s="132"/>
    </row>
    <row r="56" spans="1:10" s="66" customFormat="1" ht="32.25" customHeight="1" x14ac:dyDescent="0.2">
      <c r="A56" s="56">
        <v>2</v>
      </c>
      <c r="B56" s="51" t="s">
        <v>271</v>
      </c>
      <c r="C56" s="52">
        <v>250</v>
      </c>
      <c r="D56" s="53" t="s">
        <v>5</v>
      </c>
      <c r="E56" s="131"/>
      <c r="F56" s="147"/>
      <c r="G56" s="41">
        <f t="shared" ref="G56:G70" si="14">C56*ROUND(F56, 4)</f>
        <v>0</v>
      </c>
      <c r="H56" s="41">
        <f t="shared" si="12"/>
        <v>0</v>
      </c>
      <c r="I56" s="41">
        <f t="shared" si="13"/>
        <v>0</v>
      </c>
      <c r="J56" s="132"/>
    </row>
    <row r="57" spans="1:10" s="66" customFormat="1" ht="32.25" customHeight="1" x14ac:dyDescent="0.2">
      <c r="A57" s="56">
        <v>3</v>
      </c>
      <c r="B57" s="51" t="s">
        <v>272</v>
      </c>
      <c r="C57" s="52">
        <v>150</v>
      </c>
      <c r="D57" s="53" t="s">
        <v>5</v>
      </c>
      <c r="E57" s="131"/>
      <c r="F57" s="147"/>
      <c r="G57" s="41">
        <f t="shared" si="14"/>
        <v>0</v>
      </c>
      <c r="H57" s="41">
        <f t="shared" si="12"/>
        <v>0</v>
      </c>
      <c r="I57" s="41">
        <f t="shared" si="13"/>
        <v>0</v>
      </c>
      <c r="J57" s="132"/>
    </row>
    <row r="58" spans="1:10" s="66" customFormat="1" ht="32.25" customHeight="1" x14ac:dyDescent="0.2">
      <c r="A58" s="56">
        <v>4</v>
      </c>
      <c r="B58" s="51" t="s">
        <v>270</v>
      </c>
      <c r="C58" s="52">
        <v>50</v>
      </c>
      <c r="D58" s="53" t="s">
        <v>5</v>
      </c>
      <c r="E58" s="131"/>
      <c r="F58" s="147"/>
      <c r="G58" s="41">
        <f t="shared" si="14"/>
        <v>0</v>
      </c>
      <c r="H58" s="41">
        <f t="shared" si="12"/>
        <v>0</v>
      </c>
      <c r="I58" s="41">
        <f t="shared" si="13"/>
        <v>0</v>
      </c>
      <c r="J58" s="132"/>
    </row>
    <row r="59" spans="1:10" s="66" customFormat="1" ht="32.25" customHeight="1" x14ac:dyDescent="0.2">
      <c r="A59" s="56">
        <v>5</v>
      </c>
      <c r="B59" s="51" t="s">
        <v>196</v>
      </c>
      <c r="C59" s="52">
        <v>40</v>
      </c>
      <c r="D59" s="53" t="s">
        <v>5</v>
      </c>
      <c r="E59" s="131"/>
      <c r="F59" s="147"/>
      <c r="G59" s="41">
        <f t="shared" si="14"/>
        <v>0</v>
      </c>
      <c r="H59" s="41">
        <f t="shared" si="12"/>
        <v>0</v>
      </c>
      <c r="I59" s="41">
        <f t="shared" si="13"/>
        <v>0</v>
      </c>
      <c r="J59" s="132"/>
    </row>
    <row r="60" spans="1:10" s="66" customFormat="1" ht="32.25" customHeight="1" x14ac:dyDescent="0.2">
      <c r="A60" s="56">
        <v>6</v>
      </c>
      <c r="B60" s="51" t="s">
        <v>124</v>
      </c>
      <c r="C60" s="52">
        <v>40</v>
      </c>
      <c r="D60" s="53" t="s">
        <v>5</v>
      </c>
      <c r="E60" s="131"/>
      <c r="F60" s="147"/>
      <c r="G60" s="41">
        <f t="shared" si="14"/>
        <v>0</v>
      </c>
      <c r="H60" s="41">
        <f t="shared" si="12"/>
        <v>0</v>
      </c>
      <c r="I60" s="41">
        <f t="shared" si="13"/>
        <v>0</v>
      </c>
      <c r="J60" s="132"/>
    </row>
    <row r="61" spans="1:10" s="66" customFormat="1" ht="45" customHeight="1" x14ac:dyDescent="0.2">
      <c r="A61" s="45">
        <v>7</v>
      </c>
      <c r="B61" s="51" t="s">
        <v>278</v>
      </c>
      <c r="C61" s="52">
        <v>50</v>
      </c>
      <c r="D61" s="53" t="s">
        <v>5</v>
      </c>
      <c r="E61" s="131"/>
      <c r="F61" s="147"/>
      <c r="G61" s="41">
        <f t="shared" si="14"/>
        <v>0</v>
      </c>
      <c r="H61" s="41">
        <f t="shared" si="12"/>
        <v>0</v>
      </c>
      <c r="I61" s="41">
        <f t="shared" si="13"/>
        <v>0</v>
      </c>
      <c r="J61" s="132"/>
    </row>
    <row r="62" spans="1:10" s="66" customFormat="1" ht="32.25" customHeight="1" x14ac:dyDescent="0.2">
      <c r="A62" s="56">
        <v>8</v>
      </c>
      <c r="B62" s="51" t="s">
        <v>273</v>
      </c>
      <c r="C62" s="52">
        <v>300</v>
      </c>
      <c r="D62" s="53" t="s">
        <v>5</v>
      </c>
      <c r="E62" s="131"/>
      <c r="F62" s="147"/>
      <c r="G62" s="41">
        <f t="shared" si="14"/>
        <v>0</v>
      </c>
      <c r="H62" s="41">
        <f t="shared" si="12"/>
        <v>0</v>
      </c>
      <c r="I62" s="41">
        <f t="shared" si="13"/>
        <v>0</v>
      </c>
      <c r="J62" s="132"/>
    </row>
    <row r="63" spans="1:10" s="66" customFormat="1" ht="21" customHeight="1" x14ac:dyDescent="0.2">
      <c r="A63" s="56">
        <v>9</v>
      </c>
      <c r="B63" s="39" t="s">
        <v>277</v>
      </c>
      <c r="C63" s="52">
        <v>150</v>
      </c>
      <c r="D63" s="53" t="s">
        <v>5</v>
      </c>
      <c r="E63" s="131"/>
      <c r="F63" s="147"/>
      <c r="G63" s="41">
        <f t="shared" si="14"/>
        <v>0</v>
      </c>
      <c r="H63" s="41">
        <f t="shared" si="12"/>
        <v>0</v>
      </c>
      <c r="I63" s="41">
        <f t="shared" si="13"/>
        <v>0</v>
      </c>
      <c r="J63" s="132"/>
    </row>
    <row r="64" spans="1:10" s="66" customFormat="1" ht="21" customHeight="1" x14ac:dyDescent="0.2">
      <c r="A64" s="56">
        <v>10</v>
      </c>
      <c r="B64" s="51" t="s">
        <v>379</v>
      </c>
      <c r="C64" s="52">
        <v>200</v>
      </c>
      <c r="D64" s="53" t="s">
        <v>5</v>
      </c>
      <c r="E64" s="131"/>
      <c r="F64" s="147"/>
      <c r="G64" s="41">
        <f t="shared" si="14"/>
        <v>0</v>
      </c>
      <c r="H64" s="41">
        <f t="shared" si="12"/>
        <v>0</v>
      </c>
      <c r="I64" s="41">
        <f t="shared" si="13"/>
        <v>0</v>
      </c>
      <c r="J64" s="132"/>
    </row>
    <row r="65" spans="1:10" s="66" customFormat="1" ht="21" customHeight="1" x14ac:dyDescent="0.2">
      <c r="A65" s="56">
        <v>11</v>
      </c>
      <c r="B65" s="39" t="s">
        <v>276</v>
      </c>
      <c r="C65" s="40">
        <v>120</v>
      </c>
      <c r="D65" s="38" t="s">
        <v>5</v>
      </c>
      <c r="E65" s="131"/>
      <c r="F65" s="147"/>
      <c r="G65" s="41">
        <f t="shared" si="14"/>
        <v>0</v>
      </c>
      <c r="H65" s="41">
        <f t="shared" si="12"/>
        <v>0</v>
      </c>
      <c r="I65" s="41">
        <f t="shared" si="13"/>
        <v>0</v>
      </c>
      <c r="J65" s="132"/>
    </row>
    <row r="66" spans="1:10" s="66" customFormat="1" ht="21" customHeight="1" x14ac:dyDescent="0.2">
      <c r="A66" s="56">
        <v>12</v>
      </c>
      <c r="B66" s="39" t="s">
        <v>275</v>
      </c>
      <c r="C66" s="52">
        <v>40</v>
      </c>
      <c r="D66" s="53" t="s">
        <v>5</v>
      </c>
      <c r="E66" s="131"/>
      <c r="F66" s="147"/>
      <c r="G66" s="41">
        <f t="shared" si="14"/>
        <v>0</v>
      </c>
      <c r="H66" s="41">
        <f t="shared" si="12"/>
        <v>0</v>
      </c>
      <c r="I66" s="41">
        <f t="shared" si="13"/>
        <v>0</v>
      </c>
      <c r="J66" s="132"/>
    </row>
    <row r="67" spans="1:10" s="66" customFormat="1" ht="32.25" customHeight="1" x14ac:dyDescent="0.2">
      <c r="A67" s="56">
        <v>13</v>
      </c>
      <c r="B67" s="39" t="s">
        <v>274</v>
      </c>
      <c r="C67" s="52">
        <v>250</v>
      </c>
      <c r="D67" s="53" t="s">
        <v>5</v>
      </c>
      <c r="E67" s="131"/>
      <c r="F67" s="147"/>
      <c r="G67" s="41">
        <f t="shared" si="14"/>
        <v>0</v>
      </c>
      <c r="H67" s="41">
        <f t="shared" si="12"/>
        <v>0</v>
      </c>
      <c r="I67" s="41">
        <f t="shared" si="13"/>
        <v>0</v>
      </c>
      <c r="J67" s="132"/>
    </row>
    <row r="68" spans="1:10" s="66" customFormat="1" ht="21" customHeight="1" x14ac:dyDescent="0.2">
      <c r="A68" s="56">
        <v>14</v>
      </c>
      <c r="B68" s="39" t="s">
        <v>385</v>
      </c>
      <c r="C68" s="52">
        <v>120</v>
      </c>
      <c r="D68" s="53" t="s">
        <v>5</v>
      </c>
      <c r="E68" s="131"/>
      <c r="F68" s="147"/>
      <c r="G68" s="41">
        <f t="shared" si="14"/>
        <v>0</v>
      </c>
      <c r="H68" s="41">
        <f t="shared" si="12"/>
        <v>0</v>
      </c>
      <c r="I68" s="41">
        <f t="shared" si="13"/>
        <v>0</v>
      </c>
      <c r="J68" s="132"/>
    </row>
    <row r="69" spans="1:10" s="66" customFormat="1" ht="32.25" customHeight="1" x14ac:dyDescent="0.2">
      <c r="A69" s="45">
        <v>15</v>
      </c>
      <c r="B69" s="143" t="s">
        <v>281</v>
      </c>
      <c r="C69" s="45">
        <v>140</v>
      </c>
      <c r="D69" s="45" t="s">
        <v>5</v>
      </c>
      <c r="E69" s="151"/>
      <c r="F69" s="152"/>
      <c r="G69" s="41">
        <f t="shared" si="14"/>
        <v>0</v>
      </c>
      <c r="H69" s="41">
        <f t="shared" si="12"/>
        <v>0</v>
      </c>
      <c r="I69" s="41">
        <f t="shared" si="13"/>
        <v>0</v>
      </c>
      <c r="J69" s="132"/>
    </row>
    <row r="70" spans="1:10" s="66" customFormat="1" ht="21" customHeight="1" x14ac:dyDescent="0.2">
      <c r="A70" s="45">
        <v>16</v>
      </c>
      <c r="B70" s="167" t="s">
        <v>279</v>
      </c>
      <c r="C70" s="45">
        <v>120</v>
      </c>
      <c r="D70" s="38" t="s">
        <v>5</v>
      </c>
      <c r="E70" s="153"/>
      <c r="F70" s="150"/>
      <c r="G70" s="41">
        <f t="shared" si="14"/>
        <v>0</v>
      </c>
      <c r="H70" s="41">
        <f t="shared" si="12"/>
        <v>0</v>
      </c>
      <c r="I70" s="41">
        <f t="shared" si="13"/>
        <v>0</v>
      </c>
      <c r="J70" s="174"/>
    </row>
    <row r="71" spans="1:10" s="66" customFormat="1" ht="13.5" x14ac:dyDescent="0.2">
      <c r="A71" s="165"/>
      <c r="B71" s="46" t="s">
        <v>386</v>
      </c>
      <c r="C71"/>
      <c r="D71" s="166" t="s">
        <v>3</v>
      </c>
      <c r="E71" s="49" t="s">
        <v>3</v>
      </c>
      <c r="F71" s="49" t="s">
        <v>3</v>
      </c>
      <c r="G71" s="50">
        <f>SUM(G55:G70)</f>
        <v>0</v>
      </c>
      <c r="H71" s="50">
        <f t="shared" ref="H71:I71" si="15">SUM(H55:H70)</f>
        <v>0</v>
      </c>
      <c r="I71" s="50">
        <f t="shared" si="15"/>
        <v>0</v>
      </c>
      <c r="J71" s="77">
        <f>SUM(J55:J70)</f>
        <v>0</v>
      </c>
    </row>
    <row r="72" spans="1:10" s="66" customFormat="1" ht="12.75" customHeight="1" x14ac:dyDescent="0.2">
      <c r="A72" s="181" t="s">
        <v>282</v>
      </c>
      <c r="B72" s="181"/>
      <c r="C72" s="181"/>
      <c r="D72" s="181"/>
      <c r="E72" s="181"/>
      <c r="F72" s="181"/>
      <c r="G72" s="181"/>
      <c r="H72" s="181"/>
      <c r="I72" s="181"/>
      <c r="J72" s="181"/>
    </row>
    <row r="73" spans="1:10" s="66" customFormat="1" ht="31.5" customHeight="1" x14ac:dyDescent="0.2">
      <c r="A73" s="38">
        <v>1</v>
      </c>
      <c r="B73" s="51" t="s">
        <v>287</v>
      </c>
      <c r="C73" s="52">
        <v>1200</v>
      </c>
      <c r="D73" s="42" t="s">
        <v>5</v>
      </c>
      <c r="E73" s="131"/>
      <c r="F73" s="147"/>
      <c r="G73" s="41">
        <f>C73*ROUND(F73, 4)</f>
        <v>0</v>
      </c>
      <c r="H73" s="41">
        <f t="shared" ref="H73:H80" si="16">+G73*0.095</f>
        <v>0</v>
      </c>
      <c r="I73" s="41">
        <f t="shared" ref="I73:I80" si="17">+G73+H73</f>
        <v>0</v>
      </c>
      <c r="J73" s="132"/>
    </row>
    <row r="74" spans="1:10" s="66" customFormat="1" ht="20.25" customHeight="1" x14ac:dyDescent="0.2">
      <c r="A74" s="38">
        <v>2</v>
      </c>
      <c r="B74" s="51" t="s">
        <v>286</v>
      </c>
      <c r="C74" s="40">
        <v>80</v>
      </c>
      <c r="D74" s="38" t="s">
        <v>5</v>
      </c>
      <c r="E74" s="131"/>
      <c r="F74" s="147"/>
      <c r="G74" s="41">
        <f t="shared" ref="G74:G80" si="18">C74*ROUND(F74, 4)</f>
        <v>0</v>
      </c>
      <c r="H74" s="41">
        <f t="shared" si="16"/>
        <v>0</v>
      </c>
      <c r="I74" s="41">
        <f t="shared" si="17"/>
        <v>0</v>
      </c>
      <c r="J74" s="132"/>
    </row>
    <row r="75" spans="1:10" s="66" customFormat="1" ht="20.25" customHeight="1" x14ac:dyDescent="0.2">
      <c r="A75" s="38">
        <v>3</v>
      </c>
      <c r="B75" s="39" t="s">
        <v>285</v>
      </c>
      <c r="C75" s="40">
        <v>40</v>
      </c>
      <c r="D75" s="38" t="s">
        <v>5</v>
      </c>
      <c r="E75" s="131"/>
      <c r="F75" s="147"/>
      <c r="G75" s="41">
        <f t="shared" si="18"/>
        <v>0</v>
      </c>
      <c r="H75" s="41">
        <f t="shared" si="16"/>
        <v>0</v>
      </c>
      <c r="I75" s="41">
        <f t="shared" si="17"/>
        <v>0</v>
      </c>
      <c r="J75" s="132"/>
    </row>
    <row r="76" spans="1:10" s="66" customFormat="1" ht="31.5" customHeight="1" x14ac:dyDescent="0.2">
      <c r="A76" s="38">
        <v>4</v>
      </c>
      <c r="B76" s="51" t="s">
        <v>283</v>
      </c>
      <c r="C76" s="40">
        <v>35</v>
      </c>
      <c r="D76" s="38" t="s">
        <v>5</v>
      </c>
      <c r="E76" s="131"/>
      <c r="F76" s="147"/>
      <c r="G76" s="41">
        <f t="shared" si="18"/>
        <v>0</v>
      </c>
      <c r="H76" s="41">
        <f t="shared" si="16"/>
        <v>0</v>
      </c>
      <c r="I76" s="41">
        <f t="shared" si="17"/>
        <v>0</v>
      </c>
      <c r="J76" s="132"/>
    </row>
    <row r="77" spans="1:10" s="66" customFormat="1" ht="27" customHeight="1" x14ac:dyDescent="0.2">
      <c r="A77" s="38">
        <v>5</v>
      </c>
      <c r="B77" s="146" t="s">
        <v>284</v>
      </c>
      <c r="C77" s="40">
        <v>25</v>
      </c>
      <c r="D77" s="38" t="s">
        <v>5</v>
      </c>
      <c r="E77" s="131"/>
      <c r="F77" s="147"/>
      <c r="G77" s="41">
        <f t="shared" si="18"/>
        <v>0</v>
      </c>
      <c r="H77" s="41">
        <f t="shared" si="16"/>
        <v>0</v>
      </c>
      <c r="I77" s="41">
        <f t="shared" si="17"/>
        <v>0</v>
      </c>
      <c r="J77" s="132"/>
    </row>
    <row r="78" spans="1:10" s="66" customFormat="1" ht="31.5" customHeight="1" x14ac:dyDescent="0.2">
      <c r="A78" s="38">
        <v>6</v>
      </c>
      <c r="B78" s="39" t="s">
        <v>418</v>
      </c>
      <c r="C78" s="40">
        <v>50</v>
      </c>
      <c r="D78" s="38" t="s">
        <v>71</v>
      </c>
      <c r="E78" s="131"/>
      <c r="F78" s="147"/>
      <c r="G78" s="41">
        <f t="shared" si="18"/>
        <v>0</v>
      </c>
      <c r="H78" s="41">
        <f t="shared" si="16"/>
        <v>0</v>
      </c>
      <c r="I78" s="41">
        <f t="shared" si="17"/>
        <v>0</v>
      </c>
      <c r="J78" s="132"/>
    </row>
    <row r="79" spans="1:10" s="66" customFormat="1" ht="20.25" customHeight="1" x14ac:dyDescent="0.2">
      <c r="A79" s="38">
        <v>7</v>
      </c>
      <c r="B79" s="66" t="s">
        <v>384</v>
      </c>
      <c r="C79" s="40">
        <v>15</v>
      </c>
      <c r="D79" s="38" t="s">
        <v>5</v>
      </c>
      <c r="E79" s="131"/>
      <c r="F79" s="147"/>
      <c r="G79" s="41">
        <f t="shared" si="18"/>
        <v>0</v>
      </c>
      <c r="H79" s="41">
        <f t="shared" si="16"/>
        <v>0</v>
      </c>
      <c r="I79" s="41">
        <f t="shared" si="17"/>
        <v>0</v>
      </c>
      <c r="J79" s="132"/>
    </row>
    <row r="80" spans="1:10" s="66" customFormat="1" ht="31.5" customHeight="1" x14ac:dyDescent="0.2">
      <c r="A80" s="38">
        <v>8</v>
      </c>
      <c r="B80" s="39" t="s">
        <v>387</v>
      </c>
      <c r="C80" s="40">
        <v>30</v>
      </c>
      <c r="D80" s="38" t="s">
        <v>71</v>
      </c>
      <c r="E80" s="131"/>
      <c r="F80" s="147"/>
      <c r="G80" s="41">
        <f t="shared" si="18"/>
        <v>0</v>
      </c>
      <c r="H80" s="41">
        <f t="shared" si="16"/>
        <v>0</v>
      </c>
      <c r="I80" s="41">
        <f t="shared" si="17"/>
        <v>0</v>
      </c>
      <c r="J80" s="132"/>
    </row>
    <row r="81" spans="1:10" s="66" customFormat="1" ht="13.5" x14ac:dyDescent="0.2">
      <c r="A81" s="38"/>
      <c r="B81" s="54" t="s">
        <v>11</v>
      </c>
      <c r="C81" s="47" t="s">
        <v>3</v>
      </c>
      <c r="D81" s="48" t="s">
        <v>3</v>
      </c>
      <c r="E81" s="49" t="s">
        <v>3</v>
      </c>
      <c r="F81" s="49" t="s">
        <v>3</v>
      </c>
      <c r="G81" s="50">
        <f>SUM(G73:G80)</f>
        <v>0</v>
      </c>
      <c r="H81" s="50">
        <f t="shared" ref="H81:I81" si="19">SUM(H73:H80)</f>
        <v>0</v>
      </c>
      <c r="I81" s="50">
        <f t="shared" si="19"/>
        <v>0</v>
      </c>
      <c r="J81" s="77">
        <f>SUM(J73:J80)</f>
        <v>0</v>
      </c>
    </row>
    <row r="82" spans="1:10" x14ac:dyDescent="0.2">
      <c r="A82" s="16"/>
      <c r="B82" s="98"/>
      <c r="C82" s="10"/>
      <c r="D82" s="11"/>
      <c r="E82" s="11"/>
      <c r="F82" s="11"/>
      <c r="G82" s="20"/>
      <c r="H82" s="20"/>
      <c r="I82" s="20"/>
    </row>
    <row r="83" spans="1:10" ht="15" customHeight="1" x14ac:dyDescent="0.2">
      <c r="A83" s="180" t="s">
        <v>26</v>
      </c>
      <c r="B83" s="180"/>
      <c r="C83" s="180"/>
      <c r="D83" s="180"/>
      <c r="E83" s="180"/>
      <c r="F83" s="180"/>
      <c r="G83" s="180"/>
      <c r="H83" s="180"/>
      <c r="I83" s="180"/>
      <c r="J83" s="180"/>
    </row>
    <row r="84" spans="1:10" ht="23.25" customHeight="1" x14ac:dyDescent="0.2">
      <c r="A84" s="182" t="s">
        <v>27</v>
      </c>
      <c r="B84" s="182"/>
      <c r="C84" s="182"/>
      <c r="D84" s="182"/>
      <c r="E84" s="182"/>
      <c r="F84" s="182"/>
      <c r="G84" s="182"/>
      <c r="H84" s="182"/>
      <c r="I84" s="182"/>
      <c r="J84" s="182"/>
    </row>
    <row r="85" spans="1:10" s="171" customFormat="1" ht="12.75" customHeight="1" x14ac:dyDescent="0.2">
      <c r="A85" s="182" t="s">
        <v>180</v>
      </c>
      <c r="B85" s="182"/>
      <c r="C85" s="182"/>
      <c r="D85" s="182"/>
      <c r="E85" s="182"/>
      <c r="F85" s="182"/>
      <c r="G85" s="182"/>
      <c r="H85" s="182"/>
      <c r="I85" s="182"/>
      <c r="J85" s="182"/>
    </row>
    <row r="86" spans="1:10" s="62" customFormat="1" ht="12.75" customHeight="1" x14ac:dyDescent="0.2">
      <c r="A86" s="177" t="s">
        <v>407</v>
      </c>
      <c r="B86" s="177"/>
      <c r="C86" s="177"/>
      <c r="D86" s="177"/>
      <c r="E86" s="177"/>
      <c r="F86" s="177"/>
      <c r="G86" s="177"/>
      <c r="H86" s="177"/>
      <c r="I86" s="177"/>
      <c r="J86" s="177"/>
    </row>
    <row r="87" spans="1:10" s="62" customFormat="1" ht="26.25" customHeight="1" x14ac:dyDescent="0.2">
      <c r="A87" s="184" t="s">
        <v>408</v>
      </c>
      <c r="B87" s="184"/>
      <c r="C87" s="184"/>
      <c r="D87" s="184"/>
      <c r="E87" s="184"/>
      <c r="F87" s="184"/>
      <c r="G87" s="184"/>
      <c r="H87" s="184"/>
      <c r="I87" s="184"/>
      <c r="J87" s="184"/>
    </row>
    <row r="88" spans="1:10" s="127" customFormat="1" ht="15" customHeight="1" x14ac:dyDescent="0.2">
      <c r="A88" s="62" t="s">
        <v>181</v>
      </c>
    </row>
    <row r="89" spans="1:10" s="127" customFormat="1" ht="15" customHeight="1" x14ac:dyDescent="0.2">
      <c r="A89" s="62" t="s">
        <v>409</v>
      </c>
    </row>
    <row r="90" spans="1:10" s="127" customFormat="1" ht="27.75" customHeight="1" x14ac:dyDescent="0.2">
      <c r="A90" s="184" t="s">
        <v>182</v>
      </c>
      <c r="B90" s="185"/>
      <c r="C90" s="185"/>
      <c r="D90" s="185"/>
      <c r="E90" s="185"/>
      <c r="F90" s="185"/>
      <c r="G90" s="185"/>
      <c r="H90" s="185"/>
      <c r="I90" s="185"/>
      <c r="J90" s="185"/>
    </row>
    <row r="91" spans="1:10" s="127" customFormat="1" ht="57.75" customHeight="1" x14ac:dyDescent="0.2">
      <c r="A91" s="184" t="s">
        <v>411</v>
      </c>
      <c r="B91" s="185"/>
      <c r="C91" s="185"/>
      <c r="D91" s="185"/>
      <c r="E91" s="185"/>
      <c r="F91" s="185"/>
      <c r="G91" s="185"/>
      <c r="H91" s="185"/>
      <c r="I91" s="185"/>
      <c r="J91" s="185"/>
    </row>
    <row r="92" spans="1:10" s="127" customFormat="1" ht="13.5" customHeight="1" x14ac:dyDescent="0.2">
      <c r="A92" s="169"/>
      <c r="B92" s="170"/>
      <c r="C92" s="170"/>
      <c r="D92" s="170"/>
      <c r="E92" s="170"/>
      <c r="F92" s="170"/>
      <c r="G92" s="170"/>
      <c r="H92" s="170"/>
      <c r="I92" s="170"/>
      <c r="J92" s="170"/>
    </row>
    <row r="93" spans="1:10" ht="16.5" customHeight="1" x14ac:dyDescent="0.2">
      <c r="A93" s="1" t="s">
        <v>410</v>
      </c>
      <c r="B93" s="172"/>
      <c r="C93" s="68"/>
      <c r="D93" s="1"/>
      <c r="E93" s="1"/>
      <c r="F93" s="1"/>
      <c r="G93" s="1"/>
      <c r="H93" s="1"/>
      <c r="I93" s="1"/>
      <c r="J93" s="1"/>
    </row>
    <row r="94" spans="1:10" x14ac:dyDescent="0.2">
      <c r="B94" s="187"/>
      <c r="C94" s="188"/>
      <c r="D94" s="188"/>
      <c r="E94" s="188"/>
      <c r="F94" s="188"/>
      <c r="G94" s="188"/>
      <c r="H94" s="188"/>
      <c r="I94" s="188"/>
    </row>
    <row r="95" spans="1:10" x14ac:dyDescent="0.2">
      <c r="B95" s="186"/>
      <c r="C95" s="186"/>
      <c r="D95" s="186"/>
      <c r="E95" s="186"/>
      <c r="F95" s="186"/>
      <c r="G95" s="186"/>
      <c r="H95" s="186"/>
      <c r="I95" s="186"/>
    </row>
    <row r="96" spans="1:10" x14ac:dyDescent="0.2">
      <c r="B96" s="7"/>
      <c r="E96" s="23"/>
      <c r="F96" s="23"/>
      <c r="G96" s="23"/>
      <c r="H96" s="23"/>
      <c r="I96" s="23"/>
    </row>
  </sheetData>
  <sheetProtection algorithmName="SHA-512" hashValue="lVaFkBONVBtPLMllgeUhIKgmFj3zMLhTbovlC8B0D61FYrtx9dVPk5wYN+TaU2jC9weBWuxhT59OTZdvJAyo/g==" saltValue="yWp8g49ur3pA2qglJ0iN+A==" spinCount="100000" sheet="1" objects="1" scenarios="1"/>
  <mergeCells count="17">
    <mergeCell ref="A90:J90"/>
    <mergeCell ref="A87:J87"/>
    <mergeCell ref="B95:I95"/>
    <mergeCell ref="B94:I94"/>
    <mergeCell ref="A91:J91"/>
    <mergeCell ref="A2:F2"/>
    <mergeCell ref="A1:F1"/>
    <mergeCell ref="A3:J3"/>
    <mergeCell ref="A86:J86"/>
    <mergeCell ref="A83:J83"/>
    <mergeCell ref="A72:J72"/>
    <mergeCell ref="A85:J85"/>
    <mergeCell ref="A7:J7"/>
    <mergeCell ref="A24:J24"/>
    <mergeCell ref="A41:J41"/>
    <mergeCell ref="A54:J54"/>
    <mergeCell ref="A84:J84"/>
  </mergeCells>
  <phoneticPr fontId="3" type="noConversion"/>
  <dataValidations xWindow="1115" yWindow="498" count="2">
    <dataValidation type="whole" operator="equal" allowBlank="1" showInputMessage="1" showErrorMessage="1" prompt="V celico vnesete vrednost &quot;1&quot; za živila, ki jih ponujate v shemi kakovosti." sqref="J42:J52 J55:J69 J8:J22 J73:J80">
      <formula1>1</formula1>
    </dataValidation>
    <dataValidation operator="equal" allowBlank="1" showInputMessage="1" showErrorMessage="1" prompt="V celico vnesete vrednost &quot;1&quot; za živila, ki jih ponujate v shemi kakovosti." sqref="J25:J39"/>
  </dataValidations>
  <pageMargins left="0.35433070866141736" right="0.35433070866141736" top="0.39370078740157483" bottom="0.39370078740157483" header="0.51181102362204722" footer="0.51181102362204722"/>
  <pageSetup paperSize="9" fitToHeight="6" orientation="landscape" r:id="rId1"/>
  <headerFooter alignWithMargins="0"/>
  <rowBreaks count="1" manualBreakCount="1">
    <brk id="23"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28"/>
  <sheetViews>
    <sheetView view="pageBreakPreview" zoomScale="120" zoomScaleNormal="90" zoomScaleSheetLayoutView="120" workbookViewId="0">
      <selection activeCell="B8" sqref="B8"/>
    </sheetView>
  </sheetViews>
  <sheetFormatPr defaultColWidth="9.140625" defaultRowHeight="12.75" x14ac:dyDescent="0.2"/>
  <cols>
    <col min="1" max="1" width="3.5703125" style="8" customWidth="1"/>
    <col min="2" max="2" width="36.7109375" style="2" customWidth="1"/>
    <col min="3" max="3" width="7.5703125" style="8" customWidth="1"/>
    <col min="4" max="4" width="5.140625" style="8" customWidth="1"/>
    <col min="5" max="5" width="23" style="1" customWidth="1"/>
    <col min="6" max="9" width="11.42578125" style="1" customWidth="1"/>
    <col min="10" max="10" width="9.140625" style="79" customWidth="1"/>
    <col min="11" max="11" width="2.7109375" style="1" customWidth="1"/>
    <col min="12" max="16384" width="9.140625" style="1"/>
  </cols>
  <sheetData>
    <row r="1" spans="1:10" s="129" customFormat="1" x14ac:dyDescent="0.2">
      <c r="A1" s="178" t="s">
        <v>6</v>
      </c>
      <c r="B1" s="178"/>
      <c r="C1" s="178"/>
      <c r="D1" s="178"/>
      <c r="E1" s="178"/>
      <c r="F1" s="178"/>
      <c r="G1" s="128"/>
      <c r="H1" s="128"/>
      <c r="J1" s="130"/>
    </row>
    <row r="2" spans="1:10" x14ac:dyDescent="0.2">
      <c r="A2" s="177" t="s">
        <v>63</v>
      </c>
      <c r="B2" s="177"/>
      <c r="C2" s="177"/>
      <c r="D2" s="177"/>
      <c r="E2" s="177"/>
      <c r="F2" s="177"/>
      <c r="G2" s="4"/>
      <c r="H2" s="4"/>
      <c r="I2" s="4"/>
      <c r="J2" s="74"/>
    </row>
    <row r="3" spans="1:10" ht="18" x14ac:dyDescent="0.25">
      <c r="A3" s="189" t="s">
        <v>60</v>
      </c>
      <c r="B3" s="189"/>
      <c r="C3" s="189"/>
      <c r="D3" s="189"/>
      <c r="E3" s="189"/>
      <c r="F3" s="189"/>
      <c r="G3" s="189"/>
      <c r="H3" s="189"/>
      <c r="I3" s="189"/>
      <c r="J3" s="189"/>
    </row>
    <row r="4" spans="1:10" ht="18" x14ac:dyDescent="0.25">
      <c r="A4" s="35"/>
      <c r="B4" s="35"/>
      <c r="C4" s="35"/>
      <c r="D4" s="35"/>
      <c r="E4" s="35"/>
      <c r="F4" s="35"/>
      <c r="G4" s="23"/>
      <c r="H4" s="23"/>
      <c r="I4" s="23"/>
    </row>
    <row r="5" spans="1:10" s="37" customFormat="1" ht="48" x14ac:dyDescent="0.25">
      <c r="A5" s="108" t="s">
        <v>2</v>
      </c>
      <c r="B5" s="108" t="s">
        <v>0</v>
      </c>
      <c r="C5" s="109" t="s">
        <v>1</v>
      </c>
      <c r="D5" s="108" t="s">
        <v>168</v>
      </c>
      <c r="E5" s="110" t="s">
        <v>4</v>
      </c>
      <c r="F5" s="110" t="s">
        <v>31</v>
      </c>
      <c r="G5" s="110" t="s">
        <v>32</v>
      </c>
      <c r="H5" s="110" t="s">
        <v>33</v>
      </c>
      <c r="I5" s="110" t="s">
        <v>34</v>
      </c>
      <c r="J5" s="106" t="s">
        <v>167</v>
      </c>
    </row>
    <row r="6" spans="1:10" s="37" customFormat="1" ht="12" x14ac:dyDescent="0.25">
      <c r="A6" s="108">
        <v>1</v>
      </c>
      <c r="B6" s="111">
        <v>2</v>
      </c>
      <c r="C6" s="112">
        <v>3</v>
      </c>
      <c r="D6" s="111">
        <v>4</v>
      </c>
      <c r="E6" s="112">
        <v>5</v>
      </c>
      <c r="F6" s="112">
        <v>6</v>
      </c>
      <c r="G6" s="113" t="s">
        <v>35</v>
      </c>
      <c r="H6" s="112" t="s">
        <v>36</v>
      </c>
      <c r="I6" s="112" t="s">
        <v>37</v>
      </c>
      <c r="J6" s="114">
        <v>10</v>
      </c>
    </row>
    <row r="7" spans="1:10" s="66" customFormat="1" ht="13.5" x14ac:dyDescent="0.2">
      <c r="A7" s="190" t="s">
        <v>238</v>
      </c>
      <c r="B7" s="190"/>
      <c r="C7" s="190"/>
      <c r="D7" s="190"/>
      <c r="E7" s="190"/>
      <c r="F7" s="190"/>
      <c r="G7" s="190"/>
      <c r="H7" s="190"/>
      <c r="I7" s="190"/>
      <c r="J7" s="190"/>
    </row>
    <row r="8" spans="1:10" s="66" customFormat="1" ht="40.5" x14ac:dyDescent="0.2">
      <c r="A8" s="53">
        <v>1</v>
      </c>
      <c r="B8" s="51" t="s">
        <v>421</v>
      </c>
      <c r="C8" s="52">
        <v>75</v>
      </c>
      <c r="D8" s="53" t="s">
        <v>5</v>
      </c>
      <c r="E8" s="133"/>
      <c r="F8" s="148"/>
      <c r="G8" s="41">
        <f>C8*ROUND(F8, 4)</f>
        <v>0</v>
      </c>
      <c r="H8" s="41">
        <f t="shared" ref="H8:H14" si="0">G8*0.095</f>
        <v>0</v>
      </c>
      <c r="I8" s="41">
        <f t="shared" ref="I8:I14" si="1">+G8+H8</f>
        <v>0</v>
      </c>
      <c r="J8" s="132"/>
    </row>
    <row r="9" spans="1:10" s="66" customFormat="1" ht="27" x14ac:dyDescent="0.2">
      <c r="A9" s="38">
        <v>2</v>
      </c>
      <c r="B9" s="63" t="s">
        <v>289</v>
      </c>
      <c r="C9" s="40">
        <v>25</v>
      </c>
      <c r="D9" s="38" t="s">
        <v>5</v>
      </c>
      <c r="E9" s="133"/>
      <c r="F9" s="148"/>
      <c r="G9" s="41">
        <f t="shared" ref="G9:G14" si="2">C9*ROUND(F9, 4)</f>
        <v>0</v>
      </c>
      <c r="H9" s="41">
        <f t="shared" si="0"/>
        <v>0</v>
      </c>
      <c r="I9" s="41">
        <f t="shared" si="1"/>
        <v>0</v>
      </c>
      <c r="J9" s="132"/>
    </row>
    <row r="10" spans="1:10" s="66" customFormat="1" ht="27" x14ac:dyDescent="0.2">
      <c r="A10" s="53">
        <v>3</v>
      </c>
      <c r="B10" s="39" t="s">
        <v>290</v>
      </c>
      <c r="C10" s="40">
        <v>25</v>
      </c>
      <c r="D10" s="38" t="s">
        <v>5</v>
      </c>
      <c r="E10" s="133"/>
      <c r="F10" s="148"/>
      <c r="G10" s="41">
        <f t="shared" si="2"/>
        <v>0</v>
      </c>
      <c r="H10" s="41">
        <f t="shared" si="0"/>
        <v>0</v>
      </c>
      <c r="I10" s="41">
        <f t="shared" si="1"/>
        <v>0</v>
      </c>
      <c r="J10" s="132"/>
    </row>
    <row r="11" spans="1:10" s="66" customFormat="1" ht="30.75" customHeight="1" x14ac:dyDescent="0.2">
      <c r="A11" s="38">
        <v>4</v>
      </c>
      <c r="B11" s="158" t="s">
        <v>121</v>
      </c>
      <c r="C11" s="40">
        <v>25</v>
      </c>
      <c r="D11" s="38" t="s">
        <v>5</v>
      </c>
      <c r="E11" s="133"/>
      <c r="F11" s="148"/>
      <c r="G11" s="41">
        <f t="shared" si="2"/>
        <v>0</v>
      </c>
      <c r="H11" s="41">
        <f t="shared" si="0"/>
        <v>0</v>
      </c>
      <c r="I11" s="41">
        <f t="shared" si="1"/>
        <v>0</v>
      </c>
      <c r="J11" s="132"/>
    </row>
    <row r="12" spans="1:10" s="66" customFormat="1" ht="54" x14ac:dyDescent="0.2">
      <c r="A12" s="53">
        <v>5</v>
      </c>
      <c r="B12" s="157" t="s">
        <v>288</v>
      </c>
      <c r="C12" s="45">
        <v>350</v>
      </c>
      <c r="D12" s="45" t="s">
        <v>5</v>
      </c>
      <c r="E12" s="134"/>
      <c r="F12" s="149"/>
      <c r="G12" s="41">
        <f t="shared" si="2"/>
        <v>0</v>
      </c>
      <c r="H12" s="41">
        <f t="shared" si="0"/>
        <v>0</v>
      </c>
      <c r="I12" s="41">
        <f t="shared" si="1"/>
        <v>0</v>
      </c>
      <c r="J12" s="134"/>
    </row>
    <row r="13" spans="1:10" s="66" customFormat="1" ht="40.5" x14ac:dyDescent="0.2">
      <c r="A13" s="53">
        <v>6</v>
      </c>
      <c r="B13" s="39" t="s">
        <v>122</v>
      </c>
      <c r="C13" s="40">
        <v>350</v>
      </c>
      <c r="D13" s="53" t="s">
        <v>5</v>
      </c>
      <c r="E13" s="133"/>
      <c r="F13" s="148"/>
      <c r="G13" s="41">
        <f t="shared" si="2"/>
        <v>0</v>
      </c>
      <c r="H13" s="41">
        <f t="shared" si="0"/>
        <v>0</v>
      </c>
      <c r="I13" s="41">
        <f t="shared" si="1"/>
        <v>0</v>
      </c>
      <c r="J13" s="132"/>
    </row>
    <row r="14" spans="1:10" s="66" customFormat="1" ht="54" x14ac:dyDescent="0.2">
      <c r="A14" s="38">
        <v>7</v>
      </c>
      <c r="B14" s="58" t="s">
        <v>76</v>
      </c>
      <c r="C14" s="40">
        <v>650</v>
      </c>
      <c r="D14" s="38" t="s">
        <v>5</v>
      </c>
      <c r="E14" s="133"/>
      <c r="F14" s="148"/>
      <c r="G14" s="41">
        <f t="shared" si="2"/>
        <v>0</v>
      </c>
      <c r="H14" s="41">
        <f t="shared" si="0"/>
        <v>0</v>
      </c>
      <c r="I14" s="41">
        <f t="shared" si="1"/>
        <v>0</v>
      </c>
      <c r="J14" s="132"/>
    </row>
    <row r="15" spans="1:10" s="119" customFormat="1" ht="12.75" customHeight="1" x14ac:dyDescent="0.25">
      <c r="A15" s="38"/>
      <c r="B15" s="54" t="s">
        <v>248</v>
      </c>
      <c r="C15" s="47" t="s">
        <v>3</v>
      </c>
      <c r="D15" s="48" t="s">
        <v>3</v>
      </c>
      <c r="E15" s="48" t="s">
        <v>3</v>
      </c>
      <c r="F15" s="48" t="s">
        <v>3</v>
      </c>
      <c r="G15" s="50">
        <f>SUM(G8:G14)</f>
        <v>0</v>
      </c>
      <c r="H15" s="50">
        <f t="shared" ref="H15:I15" si="3">SUM(H8:H14)</f>
        <v>0</v>
      </c>
      <c r="I15" s="50">
        <f t="shared" si="3"/>
        <v>0</v>
      </c>
      <c r="J15" s="77">
        <f>SUM(J8:J14)</f>
        <v>0</v>
      </c>
    </row>
    <row r="16" spans="1:10" ht="18.75" customHeight="1" x14ac:dyDescent="0.3">
      <c r="A16" s="3"/>
      <c r="B16" s="24"/>
      <c r="C16" s="3"/>
      <c r="D16" s="3"/>
      <c r="E16" s="3"/>
      <c r="F16" s="3"/>
      <c r="G16" s="5"/>
      <c r="H16" s="5"/>
      <c r="I16" s="6"/>
    </row>
    <row r="17" spans="1:10" ht="15" customHeight="1" x14ac:dyDescent="0.2">
      <c r="A17" s="180" t="s">
        <v>26</v>
      </c>
      <c r="B17" s="180"/>
      <c r="C17" s="180"/>
      <c r="D17" s="180"/>
      <c r="E17" s="180"/>
      <c r="F17" s="180"/>
      <c r="G17" s="180"/>
      <c r="H17" s="180"/>
      <c r="I17" s="180"/>
      <c r="J17" s="180"/>
    </row>
    <row r="18" spans="1:10" ht="23.25" customHeight="1" x14ac:dyDescent="0.2">
      <c r="A18" s="182" t="s">
        <v>27</v>
      </c>
      <c r="B18" s="182"/>
      <c r="C18" s="182"/>
      <c r="D18" s="182"/>
      <c r="E18" s="182"/>
      <c r="F18" s="182"/>
      <c r="G18" s="182"/>
      <c r="H18" s="182"/>
      <c r="I18" s="182"/>
      <c r="J18" s="182"/>
    </row>
    <row r="19" spans="1:10" s="171" customFormat="1" ht="12.75" customHeight="1" x14ac:dyDescent="0.2">
      <c r="A19" s="182" t="s">
        <v>180</v>
      </c>
      <c r="B19" s="182"/>
      <c r="C19" s="182"/>
      <c r="D19" s="182"/>
      <c r="E19" s="182"/>
      <c r="F19" s="182"/>
      <c r="G19" s="182"/>
      <c r="H19" s="182"/>
      <c r="I19" s="182"/>
      <c r="J19" s="182"/>
    </row>
    <row r="20" spans="1:10" s="62" customFormat="1" ht="12.75" customHeight="1" x14ac:dyDescent="0.2">
      <c r="A20" s="177" t="s">
        <v>407</v>
      </c>
      <c r="B20" s="177"/>
      <c r="C20" s="177"/>
      <c r="D20" s="177"/>
      <c r="E20" s="177"/>
      <c r="F20" s="177"/>
      <c r="G20" s="177"/>
      <c r="H20" s="177"/>
      <c r="I20" s="177"/>
      <c r="J20" s="177"/>
    </row>
    <row r="21" spans="1:10" s="62" customFormat="1" ht="26.25" customHeight="1" x14ac:dyDescent="0.2">
      <c r="A21" s="184" t="s">
        <v>408</v>
      </c>
      <c r="B21" s="184"/>
      <c r="C21" s="184"/>
      <c r="D21" s="184"/>
      <c r="E21" s="184"/>
      <c r="F21" s="184"/>
      <c r="G21" s="184"/>
      <c r="H21" s="184"/>
      <c r="I21" s="184"/>
      <c r="J21" s="184"/>
    </row>
    <row r="22" spans="1:10" s="127" customFormat="1" ht="15" customHeight="1" x14ac:dyDescent="0.2">
      <c r="A22" s="62" t="s">
        <v>181</v>
      </c>
    </row>
    <row r="23" spans="1:10" s="127" customFormat="1" ht="15" customHeight="1" x14ac:dyDescent="0.2">
      <c r="A23" s="62" t="s">
        <v>409</v>
      </c>
    </row>
    <row r="24" spans="1:10" s="127" customFormat="1" ht="27.75" customHeight="1" x14ac:dyDescent="0.2">
      <c r="A24" s="184" t="s">
        <v>182</v>
      </c>
      <c r="B24" s="185"/>
      <c r="C24" s="185"/>
      <c r="D24" s="185"/>
      <c r="E24" s="185"/>
      <c r="F24" s="185"/>
      <c r="G24" s="185"/>
      <c r="H24" s="185"/>
      <c r="I24" s="185"/>
      <c r="J24" s="185"/>
    </row>
    <row r="25" spans="1:10" s="127" customFormat="1" ht="57" customHeight="1" x14ac:dyDescent="0.2">
      <c r="A25" s="184" t="s">
        <v>412</v>
      </c>
      <c r="B25" s="185"/>
      <c r="C25" s="185"/>
      <c r="D25" s="185"/>
      <c r="E25" s="185"/>
      <c r="F25" s="185"/>
      <c r="G25" s="185"/>
      <c r="H25" s="185"/>
      <c r="I25" s="185"/>
      <c r="J25" s="185"/>
    </row>
    <row r="26" spans="1:10" s="127" customFormat="1" ht="13.5" customHeight="1" x14ac:dyDescent="0.2">
      <c r="A26" s="169"/>
      <c r="B26" s="170"/>
      <c r="C26" s="170"/>
      <c r="D26" s="170"/>
      <c r="E26" s="170"/>
      <c r="F26" s="170"/>
      <c r="G26" s="170"/>
      <c r="H26" s="170"/>
      <c r="I26" s="170"/>
      <c r="J26" s="170"/>
    </row>
    <row r="27" spans="1:10" ht="16.5" customHeight="1" x14ac:dyDescent="0.2">
      <c r="A27" s="1" t="s">
        <v>410</v>
      </c>
      <c r="B27" s="172"/>
      <c r="C27" s="68"/>
      <c r="D27" s="1"/>
      <c r="J27" s="1"/>
    </row>
    <row r="28" spans="1:10" x14ac:dyDescent="0.2">
      <c r="E28" s="4"/>
      <c r="F28" s="4"/>
      <c r="G28" s="4"/>
      <c r="H28" s="4"/>
      <c r="I28" s="4"/>
    </row>
  </sheetData>
  <sheetProtection algorithmName="SHA-512" hashValue="8+vBF6WMgqOuHF4jYFEAhr6y5H+P4aZkHo2O0bAFdcpDaHeA0lnlTFIp2Rf0MqD458gquvgmEfm/xAE4FCja4Q==" saltValue="EBKAWN/rr+gKklTCcQsO4A==" spinCount="100000" sheet="1" objects="1" scenarios="1"/>
  <mergeCells count="11">
    <mergeCell ref="A24:J24"/>
    <mergeCell ref="A25:J25"/>
    <mergeCell ref="A1:F1"/>
    <mergeCell ref="A2:F2"/>
    <mergeCell ref="A3:J3"/>
    <mergeCell ref="A7:J7"/>
    <mergeCell ref="A17:J17"/>
    <mergeCell ref="A18:J18"/>
    <mergeCell ref="A19:J19"/>
    <mergeCell ref="A20:J20"/>
    <mergeCell ref="A21:J21"/>
  </mergeCells>
  <phoneticPr fontId="3" type="noConversion"/>
  <dataValidations count="1">
    <dataValidation type="whole" operator="equal" allowBlank="1" showInputMessage="1" showErrorMessage="1" prompt="V celico vnesete vrednost &quot;1&quot; za živila, ki jih ponujate v shemi kakovosti." sqref="J8:J14">
      <formula1>1</formula1>
    </dataValidation>
  </dataValidations>
  <pageMargins left="0.55118110236220474" right="0.55118110236220474" top="0.59055118110236227" bottom="0.59055118110236227" header="0" footer="0"/>
  <pageSetup paperSize="9"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71"/>
  <sheetViews>
    <sheetView view="pageBreakPreview" topLeftCell="A14" zoomScale="110" zoomScaleNormal="110" zoomScaleSheetLayoutView="110" workbookViewId="0">
      <selection activeCell="B42" sqref="B42"/>
    </sheetView>
  </sheetViews>
  <sheetFormatPr defaultColWidth="9.140625" defaultRowHeight="12" x14ac:dyDescent="0.3"/>
  <cols>
    <col min="1" max="1" width="4" style="14" customWidth="1"/>
    <col min="2" max="2" width="35.42578125" style="13" customWidth="1"/>
    <col min="3" max="3" width="8.28515625" style="12" customWidth="1"/>
    <col min="4" max="4" width="5.28515625" style="12" customWidth="1"/>
    <col min="5" max="5" width="10.7109375" style="12" customWidth="1"/>
    <col min="6" max="6" width="13.85546875" style="12" customWidth="1"/>
    <col min="7" max="9" width="11.140625" style="12" customWidth="1"/>
    <col min="10" max="10" width="10.28515625" style="80" customWidth="1"/>
    <col min="11" max="11" width="3.7109375" style="12" customWidth="1"/>
    <col min="12" max="16384" width="9.140625" style="12"/>
  </cols>
  <sheetData>
    <row r="1" spans="1:10" s="129" customFormat="1" ht="12.75" x14ac:dyDescent="0.2">
      <c r="A1" s="178" t="s">
        <v>6</v>
      </c>
      <c r="B1" s="178"/>
      <c r="C1" s="178"/>
      <c r="D1" s="178"/>
      <c r="E1" s="178"/>
      <c r="F1" s="178"/>
      <c r="G1" s="128"/>
      <c r="H1" s="128"/>
      <c r="J1" s="130"/>
    </row>
    <row r="2" spans="1:10" s="1" customFormat="1" ht="12.75" x14ac:dyDescent="0.2">
      <c r="A2" s="177" t="s">
        <v>63</v>
      </c>
      <c r="B2" s="177"/>
      <c r="C2" s="177"/>
      <c r="D2" s="177"/>
      <c r="E2" s="177"/>
      <c r="F2" s="177"/>
      <c r="G2" s="4"/>
      <c r="H2" s="4"/>
      <c r="I2" s="4"/>
      <c r="J2" s="74"/>
    </row>
    <row r="3" spans="1:10" ht="18.75" x14ac:dyDescent="0.3">
      <c r="A3" s="189" t="s">
        <v>61</v>
      </c>
      <c r="B3" s="189"/>
      <c r="C3" s="189"/>
      <c r="D3" s="189"/>
      <c r="E3" s="189"/>
      <c r="F3" s="189"/>
      <c r="G3" s="189"/>
      <c r="H3" s="189"/>
      <c r="I3" s="189"/>
      <c r="J3" s="189"/>
    </row>
    <row r="4" spans="1:10" x14ac:dyDescent="0.3">
      <c r="C4" s="14"/>
      <c r="D4" s="14"/>
    </row>
    <row r="5" spans="1:10" s="37" customFormat="1" ht="48" x14ac:dyDescent="0.25">
      <c r="A5" s="108" t="s">
        <v>2</v>
      </c>
      <c r="B5" s="108" t="s">
        <v>0</v>
      </c>
      <c r="C5" s="109" t="s">
        <v>1</v>
      </c>
      <c r="D5" s="108" t="s">
        <v>168</v>
      </c>
      <c r="E5" s="110" t="s">
        <v>4</v>
      </c>
      <c r="F5" s="110" t="s">
        <v>250</v>
      </c>
      <c r="G5" s="110" t="s">
        <v>32</v>
      </c>
      <c r="H5" s="110" t="s">
        <v>33</v>
      </c>
      <c r="I5" s="110" t="s">
        <v>34</v>
      </c>
      <c r="J5" s="106" t="s">
        <v>167</v>
      </c>
    </row>
    <row r="6" spans="1:10" s="59" customFormat="1" x14ac:dyDescent="0.2">
      <c r="A6" s="108">
        <v>1</v>
      </c>
      <c r="B6" s="108">
        <v>2</v>
      </c>
      <c r="C6" s="109">
        <v>3</v>
      </c>
      <c r="D6" s="108">
        <v>4</v>
      </c>
      <c r="E6" s="109">
        <v>5</v>
      </c>
      <c r="F6" s="109">
        <v>6</v>
      </c>
      <c r="G6" s="110" t="s">
        <v>35</v>
      </c>
      <c r="H6" s="109" t="s">
        <v>36</v>
      </c>
      <c r="I6" s="109" t="s">
        <v>37</v>
      </c>
      <c r="J6" s="114">
        <v>10</v>
      </c>
    </row>
    <row r="7" spans="1:10" s="66" customFormat="1" ht="13.5" x14ac:dyDescent="0.2">
      <c r="A7" s="181" t="s">
        <v>239</v>
      </c>
      <c r="B7" s="181"/>
      <c r="C7" s="181"/>
      <c r="D7" s="181"/>
      <c r="E7" s="181"/>
      <c r="F7" s="181"/>
      <c r="G7" s="181"/>
      <c r="H7" s="181"/>
      <c r="I7" s="181"/>
      <c r="J7" s="181"/>
    </row>
    <row r="8" spans="1:10" s="66" customFormat="1" ht="18" customHeight="1" x14ac:dyDescent="0.2">
      <c r="A8" s="38">
        <v>1</v>
      </c>
      <c r="B8" s="39" t="s">
        <v>40</v>
      </c>
      <c r="C8" s="40">
        <v>25</v>
      </c>
      <c r="D8" s="38" t="s">
        <v>5</v>
      </c>
      <c r="E8" s="42" t="s">
        <v>3</v>
      </c>
      <c r="F8" s="147"/>
      <c r="G8" s="41">
        <f t="shared" ref="G8:G24" si="0">C8*ROUND(F8, 4)</f>
        <v>0</v>
      </c>
      <c r="H8" s="41">
        <f t="shared" ref="H8:H24" si="1">G8*0.095</f>
        <v>0</v>
      </c>
      <c r="I8" s="41">
        <f t="shared" ref="I8:I24" si="2">+G8+H8</f>
        <v>0</v>
      </c>
      <c r="J8" s="132"/>
    </row>
    <row r="9" spans="1:10" s="66" customFormat="1" ht="18" customHeight="1" x14ac:dyDescent="0.2">
      <c r="A9" s="38">
        <v>2</v>
      </c>
      <c r="B9" s="39" t="s">
        <v>79</v>
      </c>
      <c r="C9" s="40">
        <v>200</v>
      </c>
      <c r="D9" s="38" t="s">
        <v>5</v>
      </c>
      <c r="E9" s="42" t="s">
        <v>3</v>
      </c>
      <c r="F9" s="147"/>
      <c r="G9" s="41">
        <f t="shared" si="0"/>
        <v>0</v>
      </c>
      <c r="H9" s="41">
        <f t="shared" si="1"/>
        <v>0</v>
      </c>
      <c r="I9" s="41">
        <f t="shared" si="2"/>
        <v>0</v>
      </c>
      <c r="J9" s="132"/>
    </row>
    <row r="10" spans="1:10" s="66" customFormat="1" ht="18" customHeight="1" x14ac:dyDescent="0.2">
      <c r="A10" s="38">
        <v>3</v>
      </c>
      <c r="B10" s="39" t="s">
        <v>17</v>
      </c>
      <c r="C10" s="40">
        <v>270</v>
      </c>
      <c r="D10" s="38" t="s">
        <v>5</v>
      </c>
      <c r="E10" s="42" t="s">
        <v>3</v>
      </c>
      <c r="F10" s="147"/>
      <c r="G10" s="41">
        <f t="shared" si="0"/>
        <v>0</v>
      </c>
      <c r="H10" s="41">
        <f t="shared" si="1"/>
        <v>0</v>
      </c>
      <c r="I10" s="41">
        <f t="shared" si="2"/>
        <v>0</v>
      </c>
      <c r="J10" s="132"/>
    </row>
    <row r="11" spans="1:10" s="66" customFormat="1" ht="18" customHeight="1" x14ac:dyDescent="0.2">
      <c r="A11" s="38">
        <v>4</v>
      </c>
      <c r="B11" s="39" t="s">
        <v>14</v>
      </c>
      <c r="C11" s="40">
        <v>250</v>
      </c>
      <c r="D11" s="38" t="s">
        <v>5</v>
      </c>
      <c r="E11" s="42" t="s">
        <v>3</v>
      </c>
      <c r="F11" s="147"/>
      <c r="G11" s="41">
        <f t="shared" si="0"/>
        <v>0</v>
      </c>
      <c r="H11" s="41">
        <f t="shared" si="1"/>
        <v>0</v>
      </c>
      <c r="I11" s="41">
        <f t="shared" si="2"/>
        <v>0</v>
      </c>
      <c r="J11" s="132"/>
    </row>
    <row r="12" spans="1:10" s="66" customFormat="1" ht="18" customHeight="1" x14ac:dyDescent="0.2">
      <c r="A12" s="38">
        <v>5</v>
      </c>
      <c r="B12" s="39" t="s">
        <v>15</v>
      </c>
      <c r="C12" s="40">
        <v>250</v>
      </c>
      <c r="D12" s="38" t="s">
        <v>5</v>
      </c>
      <c r="E12" s="42" t="s">
        <v>3</v>
      </c>
      <c r="F12" s="147"/>
      <c r="G12" s="41">
        <f t="shared" si="0"/>
        <v>0</v>
      </c>
      <c r="H12" s="41">
        <f t="shared" si="1"/>
        <v>0</v>
      </c>
      <c r="I12" s="41">
        <f t="shared" si="2"/>
        <v>0</v>
      </c>
      <c r="J12" s="132"/>
    </row>
    <row r="13" spans="1:10" s="66" customFormat="1" ht="18" customHeight="1" x14ac:dyDescent="0.2">
      <c r="A13" s="38">
        <v>6</v>
      </c>
      <c r="B13" s="39" t="s">
        <v>16</v>
      </c>
      <c r="C13" s="40">
        <v>50</v>
      </c>
      <c r="D13" s="38" t="s">
        <v>5</v>
      </c>
      <c r="E13" s="42" t="s">
        <v>3</v>
      </c>
      <c r="F13" s="147"/>
      <c r="G13" s="41">
        <f t="shared" si="0"/>
        <v>0</v>
      </c>
      <c r="H13" s="41">
        <f t="shared" si="1"/>
        <v>0</v>
      </c>
      <c r="I13" s="41">
        <f t="shared" si="2"/>
        <v>0</v>
      </c>
      <c r="J13" s="132"/>
    </row>
    <row r="14" spans="1:10" s="66" customFormat="1" ht="18" customHeight="1" x14ac:dyDescent="0.2">
      <c r="A14" s="38">
        <v>7</v>
      </c>
      <c r="B14" s="39" t="s">
        <v>18</v>
      </c>
      <c r="C14" s="40">
        <v>400</v>
      </c>
      <c r="D14" s="38" t="s">
        <v>5</v>
      </c>
      <c r="E14" s="42" t="s">
        <v>3</v>
      </c>
      <c r="F14" s="147"/>
      <c r="G14" s="41">
        <f t="shared" si="0"/>
        <v>0</v>
      </c>
      <c r="H14" s="41">
        <f t="shared" si="1"/>
        <v>0</v>
      </c>
      <c r="I14" s="41">
        <f t="shared" si="2"/>
        <v>0</v>
      </c>
      <c r="J14" s="132"/>
    </row>
    <row r="15" spans="1:10" s="66" customFormat="1" ht="18" customHeight="1" x14ac:dyDescent="0.2">
      <c r="A15" s="38">
        <v>8</v>
      </c>
      <c r="B15" s="39" t="s">
        <v>28</v>
      </c>
      <c r="C15" s="40">
        <v>250</v>
      </c>
      <c r="D15" s="38" t="s">
        <v>5</v>
      </c>
      <c r="E15" s="42" t="s">
        <v>3</v>
      </c>
      <c r="F15" s="147"/>
      <c r="G15" s="41">
        <f t="shared" si="0"/>
        <v>0</v>
      </c>
      <c r="H15" s="41">
        <f t="shared" si="1"/>
        <v>0</v>
      </c>
      <c r="I15" s="41">
        <f t="shared" si="2"/>
        <v>0</v>
      </c>
      <c r="J15" s="132"/>
    </row>
    <row r="16" spans="1:10" s="66" customFormat="1" ht="18" customHeight="1" x14ac:dyDescent="0.2">
      <c r="A16" s="38">
        <v>9</v>
      </c>
      <c r="B16" s="39" t="s">
        <v>77</v>
      </c>
      <c r="C16" s="40">
        <v>50</v>
      </c>
      <c r="D16" s="38" t="s">
        <v>5</v>
      </c>
      <c r="E16" s="42" t="s">
        <v>3</v>
      </c>
      <c r="F16" s="147"/>
      <c r="G16" s="41">
        <f t="shared" si="0"/>
        <v>0</v>
      </c>
      <c r="H16" s="41">
        <f t="shared" si="1"/>
        <v>0</v>
      </c>
      <c r="I16" s="41">
        <f t="shared" si="2"/>
        <v>0</v>
      </c>
      <c r="J16" s="132"/>
    </row>
    <row r="17" spans="1:10" s="66" customFormat="1" ht="18" customHeight="1" x14ac:dyDescent="0.2">
      <c r="A17" s="38">
        <v>10</v>
      </c>
      <c r="B17" s="39" t="s">
        <v>41</v>
      </c>
      <c r="C17" s="40">
        <v>15</v>
      </c>
      <c r="D17" s="38" t="s">
        <v>5</v>
      </c>
      <c r="E17" s="42" t="s">
        <v>3</v>
      </c>
      <c r="F17" s="147"/>
      <c r="G17" s="41">
        <f t="shared" si="0"/>
        <v>0</v>
      </c>
      <c r="H17" s="41">
        <f t="shared" si="1"/>
        <v>0</v>
      </c>
      <c r="I17" s="41">
        <f t="shared" si="2"/>
        <v>0</v>
      </c>
      <c r="J17" s="132"/>
    </row>
    <row r="18" spans="1:10" s="66" customFormat="1" ht="18" customHeight="1" x14ac:dyDescent="0.2">
      <c r="A18" s="38">
        <v>11</v>
      </c>
      <c r="B18" s="39" t="s">
        <v>42</v>
      </c>
      <c r="C18" s="45">
        <v>20</v>
      </c>
      <c r="D18" s="45" t="s">
        <v>5</v>
      </c>
      <c r="E18" s="42" t="s">
        <v>3</v>
      </c>
      <c r="F18" s="150"/>
      <c r="G18" s="41">
        <f t="shared" si="0"/>
        <v>0</v>
      </c>
      <c r="H18" s="41">
        <f t="shared" si="1"/>
        <v>0</v>
      </c>
      <c r="I18" s="41">
        <f t="shared" si="2"/>
        <v>0</v>
      </c>
      <c r="J18" s="135"/>
    </row>
    <row r="19" spans="1:10" s="66" customFormat="1" ht="18" customHeight="1" x14ac:dyDescent="0.2">
      <c r="A19" s="38">
        <v>12</v>
      </c>
      <c r="B19" s="39" t="s">
        <v>123</v>
      </c>
      <c r="C19" s="45">
        <v>30</v>
      </c>
      <c r="D19" s="45" t="s">
        <v>5</v>
      </c>
      <c r="E19" s="42" t="s">
        <v>3</v>
      </c>
      <c r="F19" s="150"/>
      <c r="G19" s="41">
        <f t="shared" si="0"/>
        <v>0</v>
      </c>
      <c r="H19" s="41">
        <f t="shared" si="1"/>
        <v>0</v>
      </c>
      <c r="I19" s="41">
        <f t="shared" si="2"/>
        <v>0</v>
      </c>
      <c r="J19" s="135"/>
    </row>
    <row r="20" spans="1:10" s="66" customFormat="1" ht="18" customHeight="1" x14ac:dyDescent="0.2">
      <c r="A20" s="38">
        <v>13</v>
      </c>
      <c r="B20" s="39" t="s">
        <v>78</v>
      </c>
      <c r="C20" s="45">
        <v>50</v>
      </c>
      <c r="D20" s="45" t="s">
        <v>5</v>
      </c>
      <c r="E20" s="42" t="s">
        <v>3</v>
      </c>
      <c r="F20" s="150"/>
      <c r="G20" s="41">
        <f t="shared" si="0"/>
        <v>0</v>
      </c>
      <c r="H20" s="41">
        <f t="shared" si="1"/>
        <v>0</v>
      </c>
      <c r="I20" s="41">
        <f t="shared" si="2"/>
        <v>0</v>
      </c>
      <c r="J20" s="135"/>
    </row>
    <row r="21" spans="1:10" s="66" customFormat="1" ht="18" customHeight="1" x14ac:dyDescent="0.2">
      <c r="A21" s="38">
        <v>14</v>
      </c>
      <c r="B21" s="39" t="s">
        <v>81</v>
      </c>
      <c r="C21" s="45">
        <v>40</v>
      </c>
      <c r="D21" s="45" t="s">
        <v>5</v>
      </c>
      <c r="E21" s="42" t="s">
        <v>3</v>
      </c>
      <c r="F21" s="150"/>
      <c r="G21" s="41">
        <f t="shared" si="0"/>
        <v>0</v>
      </c>
      <c r="H21" s="41">
        <f t="shared" si="1"/>
        <v>0</v>
      </c>
      <c r="I21" s="41">
        <f t="shared" si="2"/>
        <v>0</v>
      </c>
      <c r="J21" s="135"/>
    </row>
    <row r="22" spans="1:10" s="66" customFormat="1" ht="18" customHeight="1" x14ac:dyDescent="0.2">
      <c r="A22" s="38">
        <v>15</v>
      </c>
      <c r="B22" s="39" t="s">
        <v>80</v>
      </c>
      <c r="C22" s="45">
        <v>10</v>
      </c>
      <c r="D22" s="45" t="s">
        <v>5</v>
      </c>
      <c r="E22" s="42" t="s">
        <v>3</v>
      </c>
      <c r="F22" s="150"/>
      <c r="G22" s="41">
        <f t="shared" si="0"/>
        <v>0</v>
      </c>
      <c r="H22" s="41">
        <f t="shared" si="1"/>
        <v>0</v>
      </c>
      <c r="I22" s="41">
        <f t="shared" si="2"/>
        <v>0</v>
      </c>
      <c r="J22" s="135"/>
    </row>
    <row r="23" spans="1:10" s="66" customFormat="1" ht="18" customHeight="1" x14ac:dyDescent="0.2">
      <c r="A23" s="38">
        <v>16</v>
      </c>
      <c r="B23" s="55" t="s">
        <v>291</v>
      </c>
      <c r="C23" s="45">
        <v>60</v>
      </c>
      <c r="D23" s="45" t="s">
        <v>5</v>
      </c>
      <c r="E23" s="45" t="s">
        <v>3</v>
      </c>
      <c r="F23" s="150"/>
      <c r="G23" s="41">
        <f t="shared" si="0"/>
        <v>0</v>
      </c>
      <c r="H23" s="41">
        <f t="shared" si="1"/>
        <v>0</v>
      </c>
      <c r="I23" s="41">
        <f t="shared" si="2"/>
        <v>0</v>
      </c>
      <c r="J23" s="135"/>
    </row>
    <row r="24" spans="1:10" s="66" customFormat="1" ht="18" customHeight="1" x14ac:dyDescent="0.2">
      <c r="A24" s="38">
        <v>17</v>
      </c>
      <c r="B24" s="55" t="s">
        <v>292</v>
      </c>
      <c r="C24" s="45">
        <v>40</v>
      </c>
      <c r="D24" s="45" t="s">
        <v>5</v>
      </c>
      <c r="E24" s="45" t="s">
        <v>3</v>
      </c>
      <c r="F24" s="150"/>
      <c r="G24" s="41">
        <f t="shared" si="0"/>
        <v>0</v>
      </c>
      <c r="H24" s="41">
        <f t="shared" si="1"/>
        <v>0</v>
      </c>
      <c r="I24" s="41">
        <f t="shared" si="2"/>
        <v>0</v>
      </c>
      <c r="J24" s="135"/>
    </row>
    <row r="25" spans="1:10" s="66" customFormat="1" ht="13.5" x14ac:dyDescent="0.2">
      <c r="A25" s="38"/>
      <c r="B25" s="46" t="s">
        <v>200</v>
      </c>
      <c r="C25" s="47" t="s">
        <v>3</v>
      </c>
      <c r="D25" s="48" t="s">
        <v>3</v>
      </c>
      <c r="E25" s="49" t="s">
        <v>3</v>
      </c>
      <c r="F25" s="49" t="s">
        <v>3</v>
      </c>
      <c r="G25" s="50">
        <f>SUM(G8:G24)</f>
        <v>0</v>
      </c>
      <c r="H25" s="50">
        <f t="shared" ref="H25:I25" si="3">SUM(H8:H24)</f>
        <v>0</v>
      </c>
      <c r="I25" s="50">
        <f t="shared" si="3"/>
        <v>0</v>
      </c>
      <c r="J25" s="77">
        <f>SUM(J8:J24)</f>
        <v>0</v>
      </c>
    </row>
    <row r="26" spans="1:10" s="66" customFormat="1" ht="13.5" x14ac:dyDescent="0.2">
      <c r="A26" s="181" t="s">
        <v>293</v>
      </c>
      <c r="B26" s="181"/>
      <c r="C26" s="181"/>
      <c r="D26" s="181"/>
      <c r="E26" s="181"/>
      <c r="F26" s="181"/>
      <c r="G26" s="181"/>
      <c r="H26" s="181"/>
      <c r="I26" s="181"/>
      <c r="J26" s="181"/>
    </row>
    <row r="27" spans="1:10" s="66" customFormat="1" ht="18" customHeight="1" x14ac:dyDescent="0.2">
      <c r="A27" s="38">
        <v>1</v>
      </c>
      <c r="B27" s="39" t="s">
        <v>44</v>
      </c>
      <c r="C27" s="137">
        <v>350</v>
      </c>
      <c r="D27" s="61" t="s">
        <v>5</v>
      </c>
      <c r="E27" s="42" t="s">
        <v>3</v>
      </c>
      <c r="F27" s="147"/>
      <c r="G27" s="41">
        <f t="shared" ref="G27:G46" si="4">C27*ROUND(F27, 4)</f>
        <v>0</v>
      </c>
      <c r="H27" s="41">
        <f t="shared" ref="H27:H46" si="5">G27*0.095</f>
        <v>0</v>
      </c>
      <c r="I27" s="41">
        <f t="shared" ref="I27:I46" si="6">+G27+H27</f>
        <v>0</v>
      </c>
      <c r="J27" s="132"/>
    </row>
    <row r="28" spans="1:10" s="66" customFormat="1" ht="18" customHeight="1" x14ac:dyDescent="0.2">
      <c r="A28" s="38">
        <v>2</v>
      </c>
      <c r="B28" s="39" t="s">
        <v>19</v>
      </c>
      <c r="C28" s="137">
        <v>35</v>
      </c>
      <c r="D28" s="61" t="s">
        <v>5</v>
      </c>
      <c r="E28" s="42" t="s">
        <v>3</v>
      </c>
      <c r="F28" s="147"/>
      <c r="G28" s="41">
        <f t="shared" si="4"/>
        <v>0</v>
      </c>
      <c r="H28" s="41">
        <f t="shared" si="5"/>
        <v>0</v>
      </c>
      <c r="I28" s="41">
        <f t="shared" si="6"/>
        <v>0</v>
      </c>
      <c r="J28" s="132"/>
    </row>
    <row r="29" spans="1:10" s="66" customFormat="1" ht="18" customHeight="1" x14ac:dyDescent="0.2">
      <c r="A29" s="38">
        <v>3</v>
      </c>
      <c r="B29" s="39" t="s">
        <v>20</v>
      </c>
      <c r="C29" s="137">
        <v>4000</v>
      </c>
      <c r="D29" s="61" t="s">
        <v>5</v>
      </c>
      <c r="E29" s="42" t="s">
        <v>3</v>
      </c>
      <c r="F29" s="147"/>
      <c r="G29" s="41">
        <f t="shared" si="4"/>
        <v>0</v>
      </c>
      <c r="H29" s="41">
        <f t="shared" si="5"/>
        <v>0</v>
      </c>
      <c r="I29" s="41">
        <f t="shared" si="6"/>
        <v>0</v>
      </c>
      <c r="J29" s="132"/>
    </row>
    <row r="30" spans="1:10" s="66" customFormat="1" ht="18" customHeight="1" x14ac:dyDescent="0.2">
      <c r="A30" s="38">
        <v>4</v>
      </c>
      <c r="B30" s="39" t="s">
        <v>43</v>
      </c>
      <c r="C30" s="137">
        <v>600</v>
      </c>
      <c r="D30" s="61" t="s">
        <v>5</v>
      </c>
      <c r="E30" s="42" t="s">
        <v>3</v>
      </c>
      <c r="F30" s="147"/>
      <c r="G30" s="41">
        <f t="shared" si="4"/>
        <v>0</v>
      </c>
      <c r="H30" s="41">
        <f t="shared" si="5"/>
        <v>0</v>
      </c>
      <c r="I30" s="41">
        <f t="shared" si="6"/>
        <v>0</v>
      </c>
      <c r="J30" s="134"/>
    </row>
    <row r="31" spans="1:10" s="66" customFormat="1" ht="18" customHeight="1" x14ac:dyDescent="0.2">
      <c r="A31" s="38">
        <v>5</v>
      </c>
      <c r="B31" s="39" t="s">
        <v>21</v>
      </c>
      <c r="C31" s="137">
        <v>3000</v>
      </c>
      <c r="D31" s="61" t="s">
        <v>5</v>
      </c>
      <c r="E31" s="42" t="s">
        <v>3</v>
      </c>
      <c r="F31" s="147"/>
      <c r="G31" s="41">
        <f t="shared" si="4"/>
        <v>0</v>
      </c>
      <c r="H31" s="41">
        <f t="shared" si="5"/>
        <v>0</v>
      </c>
      <c r="I31" s="41">
        <f t="shared" si="6"/>
        <v>0</v>
      </c>
      <c r="J31" s="132"/>
    </row>
    <row r="32" spans="1:10" s="66" customFormat="1" ht="18" customHeight="1" x14ac:dyDescent="0.2">
      <c r="A32" s="38">
        <v>6</v>
      </c>
      <c r="B32" s="39" t="s">
        <v>294</v>
      </c>
      <c r="C32" s="69">
        <v>350</v>
      </c>
      <c r="D32" s="38" t="s">
        <v>5</v>
      </c>
      <c r="E32" s="42" t="s">
        <v>3</v>
      </c>
      <c r="F32" s="147"/>
      <c r="G32" s="41">
        <f t="shared" si="4"/>
        <v>0</v>
      </c>
      <c r="H32" s="41">
        <f t="shared" si="5"/>
        <v>0</v>
      </c>
      <c r="I32" s="41">
        <f t="shared" si="6"/>
        <v>0</v>
      </c>
      <c r="J32" s="132"/>
    </row>
    <row r="33" spans="1:10" s="66" customFormat="1" ht="18" customHeight="1" x14ac:dyDescent="0.2">
      <c r="A33" s="38">
        <v>7</v>
      </c>
      <c r="B33" s="39" t="s">
        <v>22</v>
      </c>
      <c r="C33" s="69">
        <v>300</v>
      </c>
      <c r="D33" s="38" t="s">
        <v>5</v>
      </c>
      <c r="E33" s="42" t="s">
        <v>3</v>
      </c>
      <c r="F33" s="147"/>
      <c r="G33" s="41">
        <f t="shared" si="4"/>
        <v>0</v>
      </c>
      <c r="H33" s="41">
        <f t="shared" si="5"/>
        <v>0</v>
      </c>
      <c r="I33" s="41">
        <f t="shared" si="6"/>
        <v>0</v>
      </c>
      <c r="J33" s="132"/>
    </row>
    <row r="34" spans="1:10" s="66" customFormat="1" ht="18" customHeight="1" x14ac:dyDescent="0.2">
      <c r="A34" s="38">
        <v>8</v>
      </c>
      <c r="B34" s="39" t="s">
        <v>45</v>
      </c>
      <c r="C34" s="69">
        <v>550</v>
      </c>
      <c r="D34" s="38" t="s">
        <v>5</v>
      </c>
      <c r="E34" s="42" t="s">
        <v>3</v>
      </c>
      <c r="F34" s="147"/>
      <c r="G34" s="41">
        <f t="shared" si="4"/>
        <v>0</v>
      </c>
      <c r="H34" s="41">
        <f t="shared" si="5"/>
        <v>0</v>
      </c>
      <c r="I34" s="41">
        <f t="shared" si="6"/>
        <v>0</v>
      </c>
      <c r="J34" s="132"/>
    </row>
    <row r="35" spans="1:10" s="66" customFormat="1" ht="18" customHeight="1" x14ac:dyDescent="0.2">
      <c r="A35" s="38">
        <v>9</v>
      </c>
      <c r="B35" s="39" t="s">
        <v>29</v>
      </c>
      <c r="C35" s="69">
        <v>12000</v>
      </c>
      <c r="D35" s="38" t="s">
        <v>5</v>
      </c>
      <c r="E35" s="42" t="s">
        <v>3</v>
      </c>
      <c r="F35" s="147"/>
      <c r="G35" s="41">
        <f t="shared" si="4"/>
        <v>0</v>
      </c>
      <c r="H35" s="41">
        <f t="shared" si="5"/>
        <v>0</v>
      </c>
      <c r="I35" s="41">
        <f t="shared" si="6"/>
        <v>0</v>
      </c>
      <c r="J35" s="132"/>
    </row>
    <row r="36" spans="1:10" s="66" customFormat="1" ht="18" customHeight="1" x14ac:dyDescent="0.2">
      <c r="A36" s="38">
        <v>10</v>
      </c>
      <c r="B36" s="155" t="s">
        <v>201</v>
      </c>
      <c r="C36" s="69">
        <v>3500</v>
      </c>
      <c r="D36" s="38" t="s">
        <v>5</v>
      </c>
      <c r="E36" s="42" t="s">
        <v>3</v>
      </c>
      <c r="F36" s="147"/>
      <c r="G36" s="41">
        <f t="shared" si="4"/>
        <v>0</v>
      </c>
      <c r="H36" s="41">
        <f t="shared" si="5"/>
        <v>0</v>
      </c>
      <c r="I36" s="41">
        <f t="shared" si="6"/>
        <v>0</v>
      </c>
      <c r="J36" s="132"/>
    </row>
    <row r="37" spans="1:10" s="66" customFormat="1" ht="30.75" customHeight="1" x14ac:dyDescent="0.2">
      <c r="A37" s="38">
        <v>11</v>
      </c>
      <c r="B37" s="39" t="s">
        <v>82</v>
      </c>
      <c r="C37" s="137">
        <v>300</v>
      </c>
      <c r="D37" s="61" t="s">
        <v>5</v>
      </c>
      <c r="E37" s="42" t="s">
        <v>3</v>
      </c>
      <c r="F37" s="147"/>
      <c r="G37" s="41">
        <f t="shared" si="4"/>
        <v>0</v>
      </c>
      <c r="H37" s="41">
        <f t="shared" si="5"/>
        <v>0</v>
      </c>
      <c r="I37" s="41">
        <f t="shared" si="6"/>
        <v>0</v>
      </c>
      <c r="J37" s="132"/>
    </row>
    <row r="38" spans="1:10" s="66" customFormat="1" ht="18" customHeight="1" x14ac:dyDescent="0.2">
      <c r="A38" s="38">
        <v>12</v>
      </c>
      <c r="B38" s="39" t="s">
        <v>86</v>
      </c>
      <c r="C38" s="138">
        <v>100</v>
      </c>
      <c r="D38" s="45" t="s">
        <v>5</v>
      </c>
      <c r="E38" s="42" t="s">
        <v>3</v>
      </c>
      <c r="F38" s="147"/>
      <c r="G38" s="41">
        <f t="shared" si="4"/>
        <v>0</v>
      </c>
      <c r="H38" s="41">
        <f t="shared" si="5"/>
        <v>0</v>
      </c>
      <c r="I38" s="41">
        <f t="shared" si="6"/>
        <v>0</v>
      </c>
      <c r="J38" s="132"/>
    </row>
    <row r="39" spans="1:10" s="66" customFormat="1" ht="30.75" customHeight="1" x14ac:dyDescent="0.2">
      <c r="A39" s="38">
        <v>13</v>
      </c>
      <c r="B39" s="39" t="s">
        <v>83</v>
      </c>
      <c r="C39" s="38">
        <v>1500</v>
      </c>
      <c r="D39" s="38" t="s">
        <v>5</v>
      </c>
      <c r="E39" s="42" t="s">
        <v>3</v>
      </c>
      <c r="F39" s="147"/>
      <c r="G39" s="41">
        <f t="shared" si="4"/>
        <v>0</v>
      </c>
      <c r="H39" s="41">
        <f t="shared" si="5"/>
        <v>0</v>
      </c>
      <c r="I39" s="41">
        <f t="shared" si="6"/>
        <v>0</v>
      </c>
      <c r="J39" s="132"/>
    </row>
    <row r="40" spans="1:10" s="66" customFormat="1" ht="30.75" customHeight="1" x14ac:dyDescent="0.2">
      <c r="A40" s="38">
        <v>14</v>
      </c>
      <c r="B40" s="39" t="s">
        <v>84</v>
      </c>
      <c r="C40" s="38">
        <v>1200</v>
      </c>
      <c r="D40" s="38" t="s">
        <v>5</v>
      </c>
      <c r="E40" s="42" t="s">
        <v>3</v>
      </c>
      <c r="F40" s="147"/>
      <c r="G40" s="41">
        <f t="shared" si="4"/>
        <v>0</v>
      </c>
      <c r="H40" s="41">
        <f t="shared" si="5"/>
        <v>0</v>
      </c>
      <c r="I40" s="41">
        <f t="shared" si="6"/>
        <v>0</v>
      </c>
      <c r="J40" s="132"/>
    </row>
    <row r="41" spans="1:10" s="66" customFormat="1" ht="18" customHeight="1" x14ac:dyDescent="0.2">
      <c r="A41" s="38">
        <v>15</v>
      </c>
      <c r="B41" s="39" t="s">
        <v>85</v>
      </c>
      <c r="C41" s="38">
        <v>100</v>
      </c>
      <c r="D41" s="38" t="s">
        <v>5</v>
      </c>
      <c r="E41" s="42" t="s">
        <v>3</v>
      </c>
      <c r="F41" s="147"/>
      <c r="G41" s="41">
        <f t="shared" si="4"/>
        <v>0</v>
      </c>
      <c r="H41" s="41">
        <f t="shared" si="5"/>
        <v>0</v>
      </c>
      <c r="I41" s="41">
        <f t="shared" si="6"/>
        <v>0</v>
      </c>
      <c r="J41" s="132"/>
    </row>
    <row r="42" spans="1:10" s="66" customFormat="1" ht="18" customHeight="1" x14ac:dyDescent="0.2">
      <c r="A42" s="38">
        <v>16</v>
      </c>
      <c r="B42" s="39" t="s">
        <v>423</v>
      </c>
      <c r="C42" s="38">
        <v>250</v>
      </c>
      <c r="D42" s="38" t="s">
        <v>5</v>
      </c>
      <c r="E42" s="42" t="s">
        <v>3</v>
      </c>
      <c r="F42" s="147"/>
      <c r="G42" s="41">
        <f t="shared" si="4"/>
        <v>0</v>
      </c>
      <c r="H42" s="41">
        <f t="shared" si="5"/>
        <v>0</v>
      </c>
      <c r="I42" s="41">
        <f t="shared" si="6"/>
        <v>0</v>
      </c>
      <c r="J42" s="132"/>
    </row>
    <row r="43" spans="1:10" s="66" customFormat="1" ht="18" customHeight="1" x14ac:dyDescent="0.2">
      <c r="A43" s="38">
        <v>17</v>
      </c>
      <c r="B43" s="39" t="s">
        <v>422</v>
      </c>
      <c r="C43" s="38">
        <v>500</v>
      </c>
      <c r="D43" s="38" t="s">
        <v>5</v>
      </c>
      <c r="E43" s="42" t="s">
        <v>3</v>
      </c>
      <c r="F43" s="147"/>
      <c r="G43" s="41">
        <f t="shared" si="4"/>
        <v>0</v>
      </c>
      <c r="H43" s="41">
        <f t="shared" si="5"/>
        <v>0</v>
      </c>
      <c r="I43" s="41">
        <f t="shared" si="6"/>
        <v>0</v>
      </c>
      <c r="J43" s="132"/>
    </row>
    <row r="44" spans="1:10" s="66" customFormat="1" ht="18" customHeight="1" x14ac:dyDescent="0.2">
      <c r="A44" s="38">
        <v>18</v>
      </c>
      <c r="B44" s="39" t="s">
        <v>202</v>
      </c>
      <c r="C44" s="38">
        <v>250</v>
      </c>
      <c r="D44" s="38" t="s">
        <v>5</v>
      </c>
      <c r="E44" s="42" t="s">
        <v>3</v>
      </c>
      <c r="F44" s="147"/>
      <c r="G44" s="41">
        <f t="shared" si="4"/>
        <v>0</v>
      </c>
      <c r="H44" s="41">
        <f t="shared" si="5"/>
        <v>0</v>
      </c>
      <c r="I44" s="41">
        <f t="shared" si="6"/>
        <v>0</v>
      </c>
      <c r="J44" s="132"/>
    </row>
    <row r="45" spans="1:10" s="66" customFormat="1" ht="18" customHeight="1" x14ac:dyDescent="0.2">
      <c r="A45" s="38">
        <v>19</v>
      </c>
      <c r="B45" s="39" t="s">
        <v>48</v>
      </c>
      <c r="C45" s="38">
        <v>350</v>
      </c>
      <c r="D45" s="38" t="s">
        <v>5</v>
      </c>
      <c r="E45" s="42" t="s">
        <v>3</v>
      </c>
      <c r="F45" s="147"/>
      <c r="G45" s="41">
        <f t="shared" si="4"/>
        <v>0</v>
      </c>
      <c r="H45" s="41">
        <f t="shared" si="5"/>
        <v>0</v>
      </c>
      <c r="I45" s="41">
        <f t="shared" si="6"/>
        <v>0</v>
      </c>
      <c r="J45" s="132"/>
    </row>
    <row r="46" spans="1:10" s="66" customFormat="1" ht="18" customHeight="1" x14ac:dyDescent="0.2">
      <c r="A46" s="38">
        <v>20</v>
      </c>
      <c r="B46" s="39" t="s">
        <v>46</v>
      </c>
      <c r="C46" s="38">
        <v>300</v>
      </c>
      <c r="D46" s="38" t="s">
        <v>5</v>
      </c>
      <c r="E46" s="42" t="s">
        <v>3</v>
      </c>
      <c r="F46" s="147"/>
      <c r="G46" s="41">
        <f t="shared" si="4"/>
        <v>0</v>
      </c>
      <c r="H46" s="41">
        <f t="shared" si="5"/>
        <v>0</v>
      </c>
      <c r="I46" s="41">
        <f t="shared" si="6"/>
        <v>0</v>
      </c>
      <c r="J46" s="132"/>
    </row>
    <row r="47" spans="1:10" s="66" customFormat="1" ht="13.5" x14ac:dyDescent="0.2">
      <c r="A47" s="38"/>
      <c r="B47" s="46" t="s">
        <v>195</v>
      </c>
      <c r="C47" s="47" t="s">
        <v>3</v>
      </c>
      <c r="D47" s="48" t="s">
        <v>3</v>
      </c>
      <c r="E47" s="49" t="s">
        <v>3</v>
      </c>
      <c r="F47" s="49" t="s">
        <v>3</v>
      </c>
      <c r="G47" s="50">
        <f>SUM(G27:G46)</f>
        <v>0</v>
      </c>
      <c r="H47" s="50">
        <f t="shared" ref="H47:I47" si="7">SUM(H27:H46)</f>
        <v>0</v>
      </c>
      <c r="I47" s="50">
        <f t="shared" si="7"/>
        <v>0</v>
      </c>
      <c r="J47" s="77">
        <f>SUM(J27:J46)</f>
        <v>0</v>
      </c>
    </row>
    <row r="48" spans="1:10" s="66" customFormat="1" ht="12" customHeight="1" x14ac:dyDescent="0.2">
      <c r="A48" s="181" t="s">
        <v>249</v>
      </c>
      <c r="B48" s="181"/>
      <c r="C48" s="181"/>
      <c r="D48" s="181"/>
      <c r="E48" s="181"/>
      <c r="F48" s="181"/>
      <c r="G48" s="181"/>
      <c r="H48" s="181"/>
      <c r="I48" s="181"/>
      <c r="J48" s="181"/>
    </row>
    <row r="49" spans="1:10" s="66" customFormat="1" ht="30.75" customHeight="1" x14ac:dyDescent="0.2">
      <c r="A49" s="38">
        <v>1</v>
      </c>
      <c r="B49" s="39" t="s">
        <v>47</v>
      </c>
      <c r="C49" s="38">
        <v>15</v>
      </c>
      <c r="D49" s="38" t="s">
        <v>5</v>
      </c>
      <c r="E49" s="42" t="s">
        <v>3</v>
      </c>
      <c r="F49" s="147"/>
      <c r="G49" s="41">
        <f t="shared" ref="G49:G54" si="8">C49*ROUND(F49, 4)</f>
        <v>0</v>
      </c>
      <c r="H49" s="41">
        <f t="shared" ref="H49:H54" si="9">G49*0.095</f>
        <v>0</v>
      </c>
      <c r="I49" s="41">
        <f t="shared" ref="I49:I54" si="10">+G49+H49</f>
        <v>0</v>
      </c>
      <c r="J49" s="132"/>
    </row>
    <row r="50" spans="1:10" s="66" customFormat="1" ht="21" customHeight="1" x14ac:dyDescent="0.2">
      <c r="A50" s="38">
        <v>2</v>
      </c>
      <c r="B50" s="55" t="s">
        <v>295</v>
      </c>
      <c r="C50" s="38">
        <v>20</v>
      </c>
      <c r="D50" s="38" t="s">
        <v>5</v>
      </c>
      <c r="E50" s="42" t="s">
        <v>3</v>
      </c>
      <c r="F50" s="147"/>
      <c r="G50" s="41">
        <f t="shared" si="8"/>
        <v>0</v>
      </c>
      <c r="H50" s="41">
        <f t="shared" si="9"/>
        <v>0</v>
      </c>
      <c r="I50" s="41">
        <f t="shared" si="10"/>
        <v>0</v>
      </c>
      <c r="J50" s="132"/>
    </row>
    <row r="51" spans="1:10" s="66" customFormat="1" ht="21" customHeight="1" x14ac:dyDescent="0.2">
      <c r="A51" s="38">
        <v>3</v>
      </c>
      <c r="B51" s="55" t="s">
        <v>296</v>
      </c>
      <c r="C51" s="38">
        <v>250</v>
      </c>
      <c r="D51" s="38" t="s">
        <v>5</v>
      </c>
      <c r="E51" s="42" t="s">
        <v>3</v>
      </c>
      <c r="F51" s="147"/>
      <c r="G51" s="41">
        <f t="shared" si="8"/>
        <v>0</v>
      </c>
      <c r="H51" s="41">
        <f t="shared" si="9"/>
        <v>0</v>
      </c>
      <c r="I51" s="41">
        <f t="shared" si="10"/>
        <v>0</v>
      </c>
      <c r="J51" s="132"/>
    </row>
    <row r="52" spans="1:10" s="66" customFormat="1" ht="21" customHeight="1" x14ac:dyDescent="0.2">
      <c r="A52" s="38">
        <v>4</v>
      </c>
      <c r="B52" s="55" t="s">
        <v>297</v>
      </c>
      <c r="C52" s="38">
        <v>250</v>
      </c>
      <c r="D52" s="38" t="s">
        <v>5</v>
      </c>
      <c r="E52" s="42" t="s">
        <v>3</v>
      </c>
      <c r="F52" s="147"/>
      <c r="G52" s="41">
        <f t="shared" si="8"/>
        <v>0</v>
      </c>
      <c r="H52" s="41">
        <f t="shared" si="9"/>
        <v>0</v>
      </c>
      <c r="I52" s="41">
        <f t="shared" si="10"/>
        <v>0</v>
      </c>
      <c r="J52" s="132"/>
    </row>
    <row r="53" spans="1:10" s="66" customFormat="1" ht="47.25" customHeight="1" x14ac:dyDescent="0.2">
      <c r="A53" s="38">
        <v>5</v>
      </c>
      <c r="B53" s="39" t="s">
        <v>49</v>
      </c>
      <c r="C53" s="38">
        <v>5500</v>
      </c>
      <c r="D53" s="38" t="s">
        <v>5</v>
      </c>
      <c r="E53" s="42" t="s">
        <v>3</v>
      </c>
      <c r="F53" s="147"/>
      <c r="G53" s="41">
        <f t="shared" si="8"/>
        <v>0</v>
      </c>
      <c r="H53" s="41">
        <f t="shared" si="9"/>
        <v>0</v>
      </c>
      <c r="I53" s="41">
        <f t="shared" si="10"/>
        <v>0</v>
      </c>
      <c r="J53" s="132"/>
    </row>
    <row r="54" spans="1:10" s="66" customFormat="1" ht="47.25" customHeight="1" x14ac:dyDescent="0.2">
      <c r="A54" s="38">
        <v>6</v>
      </c>
      <c r="B54" s="39" t="s">
        <v>50</v>
      </c>
      <c r="C54" s="38">
        <v>5200</v>
      </c>
      <c r="D54" s="38" t="s">
        <v>5</v>
      </c>
      <c r="E54" s="42" t="s">
        <v>3</v>
      </c>
      <c r="F54" s="147"/>
      <c r="G54" s="41">
        <f t="shared" si="8"/>
        <v>0</v>
      </c>
      <c r="H54" s="41">
        <f t="shared" si="9"/>
        <v>0</v>
      </c>
      <c r="I54" s="41">
        <f t="shared" si="10"/>
        <v>0</v>
      </c>
      <c r="J54" s="132"/>
    </row>
    <row r="55" spans="1:10" s="66" customFormat="1" ht="13.5" x14ac:dyDescent="0.2">
      <c r="A55" s="38"/>
      <c r="B55" s="46" t="s">
        <v>171</v>
      </c>
      <c r="C55" s="47" t="s">
        <v>3</v>
      </c>
      <c r="D55" s="48" t="s">
        <v>3</v>
      </c>
      <c r="E55" s="49" t="s">
        <v>3</v>
      </c>
      <c r="F55" s="49" t="s">
        <v>3</v>
      </c>
      <c r="G55" s="50">
        <f>SUM(G49:G54)</f>
        <v>0</v>
      </c>
      <c r="H55" s="50">
        <f t="shared" ref="H55:I55" si="11">SUM(H49:H54)</f>
        <v>0</v>
      </c>
      <c r="I55" s="50">
        <f t="shared" si="11"/>
        <v>0</v>
      </c>
      <c r="J55" s="77">
        <f>SUM(J49:J54)</f>
        <v>0</v>
      </c>
    </row>
    <row r="56" spans="1:10" s="66" customFormat="1" ht="13.15" customHeight="1" x14ac:dyDescent="0.2">
      <c r="A56" s="191" t="s">
        <v>403</v>
      </c>
      <c r="B56" s="192"/>
      <c r="C56" s="192"/>
      <c r="D56" s="192"/>
      <c r="E56" s="192"/>
      <c r="F56" s="192"/>
      <c r="G56" s="192"/>
      <c r="H56" s="192"/>
      <c r="I56" s="192"/>
      <c r="J56" s="193"/>
    </row>
    <row r="57" spans="1:10" s="66" customFormat="1" ht="20.25" customHeight="1" x14ac:dyDescent="0.2">
      <c r="A57" s="38">
        <v>1</v>
      </c>
      <c r="B57" s="83" t="s">
        <v>392</v>
      </c>
      <c r="C57" s="38">
        <v>8000</v>
      </c>
      <c r="D57" s="38" t="s">
        <v>5</v>
      </c>
      <c r="E57" s="42" t="s">
        <v>3</v>
      </c>
      <c r="F57" s="147"/>
      <c r="G57" s="41">
        <f>C57*ROUND(F57, 4)</f>
        <v>0</v>
      </c>
      <c r="H57" s="41">
        <f>G57*0.095</f>
        <v>0</v>
      </c>
      <c r="I57" s="41">
        <f>+G57+H57</f>
        <v>0</v>
      </c>
      <c r="J57" s="154" t="s">
        <v>3</v>
      </c>
    </row>
    <row r="58" spans="1:10" s="66" customFormat="1" ht="20.25" customHeight="1" x14ac:dyDescent="0.2">
      <c r="A58" s="38">
        <v>2</v>
      </c>
      <c r="B58" s="83" t="s">
        <v>393</v>
      </c>
      <c r="C58" s="38">
        <v>6500</v>
      </c>
      <c r="D58" s="38" t="s">
        <v>5</v>
      </c>
      <c r="E58" s="42" t="s">
        <v>3</v>
      </c>
      <c r="F58" s="147"/>
      <c r="G58" s="41">
        <f>C58*ROUND(F58, 4)</f>
        <v>0</v>
      </c>
      <c r="H58" s="41">
        <f>G58*0.095</f>
        <v>0</v>
      </c>
      <c r="I58" s="41">
        <f>+G58+H58</f>
        <v>0</v>
      </c>
      <c r="J58" s="154" t="s">
        <v>3</v>
      </c>
    </row>
    <row r="59" spans="1:10" s="66" customFormat="1" ht="13.5" x14ac:dyDescent="0.2">
      <c r="A59" s="38"/>
      <c r="B59" s="46" t="s">
        <v>172</v>
      </c>
      <c r="C59" s="47" t="s">
        <v>3</v>
      </c>
      <c r="D59" s="48" t="s">
        <v>3</v>
      </c>
      <c r="E59" s="49" t="s">
        <v>3</v>
      </c>
      <c r="F59" s="49" t="s">
        <v>3</v>
      </c>
      <c r="G59" s="50">
        <f>SUM(G57:G58)</f>
        <v>0</v>
      </c>
      <c r="H59" s="50">
        <f t="shared" ref="H59:I59" si="12">SUM(H57:H58)</f>
        <v>0</v>
      </c>
      <c r="I59" s="50">
        <f t="shared" si="12"/>
        <v>0</v>
      </c>
      <c r="J59" s="77" t="s">
        <v>3</v>
      </c>
    </row>
    <row r="60" spans="1:10" x14ac:dyDescent="0.3">
      <c r="A60" s="29"/>
      <c r="B60" s="30"/>
      <c r="C60" s="31"/>
      <c r="D60" s="32"/>
      <c r="E60" s="33"/>
      <c r="F60" s="33"/>
      <c r="G60" s="34"/>
      <c r="H60" s="34"/>
      <c r="I60" s="34"/>
      <c r="J60" s="81"/>
    </row>
    <row r="61" spans="1:10" s="1" customFormat="1" ht="15" customHeight="1" x14ac:dyDescent="0.2">
      <c r="A61" s="180" t="s">
        <v>26</v>
      </c>
      <c r="B61" s="180"/>
      <c r="C61" s="180"/>
      <c r="D61" s="180"/>
      <c r="E61" s="180"/>
      <c r="F61" s="180"/>
      <c r="G61" s="180"/>
      <c r="H61" s="180"/>
      <c r="I61" s="180"/>
      <c r="J61" s="180"/>
    </row>
    <row r="62" spans="1:10" s="1" customFormat="1" ht="23.25" customHeight="1" x14ac:dyDescent="0.2">
      <c r="A62" s="182" t="s">
        <v>27</v>
      </c>
      <c r="B62" s="182"/>
      <c r="C62" s="182"/>
      <c r="D62" s="182"/>
      <c r="E62" s="182"/>
      <c r="F62" s="182"/>
      <c r="G62" s="182"/>
      <c r="H62" s="182"/>
      <c r="I62" s="182"/>
      <c r="J62" s="182"/>
    </row>
    <row r="63" spans="1:10" s="171" customFormat="1" ht="12.75" customHeight="1" x14ac:dyDescent="0.2">
      <c r="A63" s="182" t="s">
        <v>180</v>
      </c>
      <c r="B63" s="182"/>
      <c r="C63" s="182"/>
      <c r="D63" s="182"/>
      <c r="E63" s="182"/>
      <c r="F63" s="182"/>
      <c r="G63" s="182"/>
      <c r="H63" s="182"/>
      <c r="I63" s="182"/>
      <c r="J63" s="182"/>
    </row>
    <row r="64" spans="1:10" s="62" customFormat="1" ht="12.75" customHeight="1" x14ac:dyDescent="0.2">
      <c r="A64" s="177" t="s">
        <v>413</v>
      </c>
      <c r="B64" s="177"/>
      <c r="C64" s="177"/>
      <c r="D64" s="177"/>
      <c r="E64" s="177"/>
      <c r="F64" s="177"/>
      <c r="G64" s="177"/>
      <c r="H64" s="177"/>
      <c r="I64" s="177"/>
      <c r="J64" s="177"/>
    </row>
    <row r="65" spans="1:10" s="62" customFormat="1" ht="26.25" customHeight="1" x14ac:dyDescent="0.2">
      <c r="A65" s="184" t="s">
        <v>414</v>
      </c>
      <c r="B65" s="184"/>
      <c r="C65" s="184"/>
      <c r="D65" s="184"/>
      <c r="E65" s="184"/>
      <c r="F65" s="184"/>
      <c r="G65" s="184"/>
      <c r="H65" s="184"/>
      <c r="I65" s="184"/>
      <c r="J65" s="184"/>
    </row>
    <row r="66" spans="1:10" s="127" customFormat="1" ht="15" customHeight="1" x14ac:dyDescent="0.2">
      <c r="A66" s="62" t="s">
        <v>181</v>
      </c>
    </row>
    <row r="67" spans="1:10" s="127" customFormat="1" ht="15" customHeight="1" x14ac:dyDescent="0.2">
      <c r="A67" s="62" t="s">
        <v>409</v>
      </c>
    </row>
    <row r="68" spans="1:10" s="127" customFormat="1" ht="27.75" customHeight="1" x14ac:dyDescent="0.2">
      <c r="A68" s="184" t="s">
        <v>182</v>
      </c>
      <c r="B68" s="185"/>
      <c r="C68" s="185"/>
      <c r="D68" s="185"/>
      <c r="E68" s="185"/>
      <c r="F68" s="185"/>
      <c r="G68" s="185"/>
      <c r="H68" s="185"/>
      <c r="I68" s="185"/>
      <c r="J68" s="185"/>
    </row>
    <row r="69" spans="1:10" s="127" customFormat="1" ht="69.75" customHeight="1" x14ac:dyDescent="0.2">
      <c r="A69" s="184" t="s">
        <v>415</v>
      </c>
      <c r="B69" s="185"/>
      <c r="C69" s="185"/>
      <c r="D69" s="185"/>
      <c r="E69" s="185"/>
      <c r="F69" s="185"/>
      <c r="G69" s="185"/>
      <c r="H69" s="185"/>
      <c r="I69" s="185"/>
      <c r="J69" s="185"/>
    </row>
    <row r="70" spans="1:10" s="127" customFormat="1" ht="13.5" customHeight="1" x14ac:dyDescent="0.2">
      <c r="A70" s="169"/>
      <c r="B70" s="170"/>
      <c r="C70" s="170"/>
      <c r="D70" s="170"/>
      <c r="E70" s="170"/>
      <c r="F70" s="170"/>
      <c r="G70" s="170"/>
      <c r="H70" s="170"/>
      <c r="I70" s="170"/>
      <c r="J70" s="170"/>
    </row>
    <row r="71" spans="1:10" s="1" customFormat="1" ht="16.5" customHeight="1" x14ac:dyDescent="0.2">
      <c r="A71" s="1" t="s">
        <v>410</v>
      </c>
      <c r="B71" s="172"/>
      <c r="C71" s="68"/>
    </row>
  </sheetData>
  <sheetProtection algorithmName="SHA-512" hashValue="ByphHX3qbkAzUcJkX0gaImEih1cKqo2U181G+xNUbOpqO6BckOjxlDFtks9s6Z+5Rps7oCpM+QlWABU73Ae2gQ==" saltValue="yLCZH3c+wxzKurkqgaGsdg==" spinCount="100000" sheet="1" objects="1" scenarios="1"/>
  <mergeCells count="14">
    <mergeCell ref="A69:J69"/>
    <mergeCell ref="A1:F1"/>
    <mergeCell ref="A2:F2"/>
    <mergeCell ref="A56:J56"/>
    <mergeCell ref="A7:J7"/>
    <mergeCell ref="A3:J3"/>
    <mergeCell ref="A26:J26"/>
    <mergeCell ref="A48:J48"/>
    <mergeCell ref="A61:J61"/>
    <mergeCell ref="A62:J62"/>
    <mergeCell ref="A63:J63"/>
    <mergeCell ref="A64:J64"/>
    <mergeCell ref="A65:J65"/>
    <mergeCell ref="A68:J68"/>
  </mergeCells>
  <phoneticPr fontId="9" type="noConversion"/>
  <dataValidations count="2">
    <dataValidation operator="equal" allowBlank="1" showInputMessage="1" showErrorMessage="1" sqref="J57:J58"/>
    <dataValidation type="whole" operator="equal" allowBlank="1" showInputMessage="1" showErrorMessage="1" prompt="V celico vnesete vrednost &quot;1&quot; za živila, ki jih ponujate v shemi kakovosti." sqref="J8:J22 J27:J46 J49:J54">
      <formula1>1</formula1>
    </dataValidation>
  </dataValidations>
  <pageMargins left="0.51181102362204722" right="0.51181102362204722" top="0.55118110236220474" bottom="0.55118110236220474" header="0.31496062992125984" footer="0.31496062992125984"/>
  <pageSetup paperSize="9" fitToHeight="4" orientation="landscape" r:id="rId1"/>
  <rowBreaks count="1" manualBreakCount="1">
    <brk id="3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U56"/>
  <sheetViews>
    <sheetView view="pageBreakPreview" topLeftCell="A25" zoomScale="110" zoomScaleNormal="82" zoomScaleSheetLayoutView="110" workbookViewId="0">
      <selection activeCell="J31" activeCellId="6" sqref="A1:XFD1 E8:F17 J8:J17 E20:F28 J20:J28 E31:F32 J31:J32"/>
    </sheetView>
  </sheetViews>
  <sheetFormatPr defaultColWidth="9.140625" defaultRowHeight="12.75" x14ac:dyDescent="0.2"/>
  <cols>
    <col min="1" max="1" width="4" style="15" customWidth="1"/>
    <col min="2" max="2" width="37.140625" style="1" customWidth="1"/>
    <col min="3" max="3" width="7.42578125" style="1" customWidth="1"/>
    <col min="4" max="4" width="5.140625" style="1" customWidth="1"/>
    <col min="5" max="5" width="23.140625" style="1" customWidth="1"/>
    <col min="6" max="9" width="11.85546875" style="1" customWidth="1"/>
    <col min="10" max="10" width="9.140625" style="79"/>
    <col min="11" max="11" width="3.85546875" style="1" customWidth="1"/>
    <col min="12" max="16384" width="9.140625" style="1"/>
  </cols>
  <sheetData>
    <row r="1" spans="1:10" s="129" customFormat="1" x14ac:dyDescent="0.2">
      <c r="A1" s="178" t="s">
        <v>6</v>
      </c>
      <c r="B1" s="178"/>
      <c r="C1" s="178"/>
      <c r="D1" s="178"/>
      <c r="E1" s="178"/>
      <c r="F1" s="178"/>
      <c r="G1" s="128"/>
      <c r="H1" s="128"/>
      <c r="J1" s="130"/>
    </row>
    <row r="2" spans="1:10" x14ac:dyDescent="0.2">
      <c r="A2" s="177" t="s">
        <v>63</v>
      </c>
      <c r="B2" s="177"/>
      <c r="C2" s="177"/>
      <c r="D2" s="177"/>
      <c r="E2" s="177"/>
      <c r="F2" s="177"/>
      <c r="G2" s="4"/>
      <c r="H2" s="4"/>
      <c r="I2" s="4"/>
      <c r="J2" s="74"/>
    </row>
    <row r="3" spans="1:10" ht="18" x14ac:dyDescent="0.25">
      <c r="A3" s="189" t="s">
        <v>125</v>
      </c>
      <c r="B3" s="189"/>
      <c r="C3" s="189"/>
      <c r="D3" s="189"/>
      <c r="E3" s="189"/>
      <c r="F3" s="189"/>
      <c r="G3" s="189"/>
      <c r="H3" s="189"/>
      <c r="I3" s="189"/>
      <c r="J3" s="189"/>
    </row>
    <row r="4" spans="1:10" x14ac:dyDescent="0.2">
      <c r="B4" s="2"/>
      <c r="C4" s="8"/>
      <c r="D4" s="8"/>
    </row>
    <row r="5" spans="1:10" s="37" customFormat="1" ht="48" x14ac:dyDescent="0.25">
      <c r="A5" s="108" t="s">
        <v>2</v>
      </c>
      <c r="B5" s="108" t="s">
        <v>0</v>
      </c>
      <c r="C5" s="109" t="s">
        <v>1</v>
      </c>
      <c r="D5" s="108" t="s">
        <v>168</v>
      </c>
      <c r="E5" s="110" t="s">
        <v>4</v>
      </c>
      <c r="F5" s="110" t="s">
        <v>31</v>
      </c>
      <c r="G5" s="110" t="s">
        <v>32</v>
      </c>
      <c r="H5" s="110" t="s">
        <v>33</v>
      </c>
      <c r="I5" s="110" t="s">
        <v>34</v>
      </c>
      <c r="J5" s="106" t="s">
        <v>167</v>
      </c>
    </row>
    <row r="6" spans="1:10" s="37" customFormat="1" ht="12" x14ac:dyDescent="0.25">
      <c r="A6" s="108">
        <v>1</v>
      </c>
      <c r="B6" s="108">
        <v>2</v>
      </c>
      <c r="C6" s="109">
        <v>3</v>
      </c>
      <c r="D6" s="108">
        <v>4</v>
      </c>
      <c r="E6" s="109">
        <v>5</v>
      </c>
      <c r="F6" s="109">
        <v>6</v>
      </c>
      <c r="G6" s="110" t="s">
        <v>35</v>
      </c>
      <c r="H6" s="109" t="s">
        <v>36</v>
      </c>
      <c r="I6" s="109" t="s">
        <v>37</v>
      </c>
      <c r="J6" s="114">
        <v>10</v>
      </c>
    </row>
    <row r="7" spans="1:10" s="66" customFormat="1" ht="12.75" customHeight="1" x14ac:dyDescent="0.2">
      <c r="A7" s="181" t="s">
        <v>298</v>
      </c>
      <c r="B7" s="181"/>
      <c r="C7" s="181"/>
      <c r="D7" s="181"/>
      <c r="E7" s="181"/>
      <c r="F7" s="181"/>
      <c r="G7" s="181"/>
      <c r="H7" s="181"/>
      <c r="I7" s="181"/>
      <c r="J7" s="181"/>
    </row>
    <row r="8" spans="1:10" s="66" customFormat="1" ht="32.25" customHeight="1" x14ac:dyDescent="0.2">
      <c r="A8" s="38">
        <v>1</v>
      </c>
      <c r="B8" s="64" t="s">
        <v>240</v>
      </c>
      <c r="C8" s="40">
        <v>5000</v>
      </c>
      <c r="D8" s="38" t="s">
        <v>10</v>
      </c>
      <c r="E8" s="131"/>
      <c r="F8" s="148"/>
      <c r="G8" s="41">
        <f>C8*ROUND(F8, 4)</f>
        <v>0</v>
      </c>
      <c r="H8" s="41">
        <f t="shared" ref="H8:H17" si="0">+G8*0.095</f>
        <v>0</v>
      </c>
      <c r="I8" s="41">
        <f t="shared" ref="I8:I17" si="1">+G8+H8</f>
        <v>0</v>
      </c>
      <c r="J8" s="132"/>
    </row>
    <row r="9" spans="1:10" s="66" customFormat="1" ht="32.25" customHeight="1" x14ac:dyDescent="0.2">
      <c r="A9" s="38">
        <v>2</v>
      </c>
      <c r="B9" s="64" t="s">
        <v>241</v>
      </c>
      <c r="C9" s="40">
        <v>4000</v>
      </c>
      <c r="D9" s="38" t="s">
        <v>10</v>
      </c>
      <c r="E9" s="131"/>
      <c r="F9" s="148"/>
      <c r="G9" s="41">
        <f t="shared" ref="G9:G17" si="2">C9*ROUND(F9, 4)</f>
        <v>0</v>
      </c>
      <c r="H9" s="41">
        <f t="shared" si="0"/>
        <v>0</v>
      </c>
      <c r="I9" s="41">
        <f t="shared" si="1"/>
        <v>0</v>
      </c>
      <c r="J9" s="132"/>
    </row>
    <row r="10" spans="1:10" s="66" customFormat="1" ht="45.75" customHeight="1" x14ac:dyDescent="0.2">
      <c r="A10" s="53">
        <v>3</v>
      </c>
      <c r="B10" s="159" t="s">
        <v>301</v>
      </c>
      <c r="C10" s="40">
        <v>1200</v>
      </c>
      <c r="D10" s="38" t="s">
        <v>10</v>
      </c>
      <c r="E10" s="131"/>
      <c r="F10" s="148"/>
      <c r="G10" s="41">
        <f t="shared" si="2"/>
        <v>0</v>
      </c>
      <c r="H10" s="41">
        <f t="shared" si="0"/>
        <v>0</v>
      </c>
      <c r="I10" s="41">
        <f t="shared" si="1"/>
        <v>0</v>
      </c>
      <c r="J10" s="132"/>
    </row>
    <row r="11" spans="1:10" s="66" customFormat="1" ht="45.75" customHeight="1" x14ac:dyDescent="0.2">
      <c r="A11" s="53">
        <v>4</v>
      </c>
      <c r="B11" s="159" t="s">
        <v>302</v>
      </c>
      <c r="C11" s="40">
        <v>500</v>
      </c>
      <c r="D11" s="38" t="s">
        <v>10</v>
      </c>
      <c r="E11" s="131"/>
      <c r="F11" s="148"/>
      <c r="G11" s="41">
        <f t="shared" si="2"/>
        <v>0</v>
      </c>
      <c r="H11" s="41">
        <f t="shared" si="0"/>
        <v>0</v>
      </c>
      <c r="I11" s="41">
        <f t="shared" si="1"/>
        <v>0</v>
      </c>
      <c r="J11" s="132"/>
    </row>
    <row r="12" spans="1:10" s="66" customFormat="1" ht="19.5" customHeight="1" x14ac:dyDescent="0.2">
      <c r="A12" s="38">
        <v>5</v>
      </c>
      <c r="B12" s="65" t="s">
        <v>299</v>
      </c>
      <c r="C12" s="52">
        <v>120</v>
      </c>
      <c r="D12" s="53" t="s">
        <v>9</v>
      </c>
      <c r="E12" s="131"/>
      <c r="F12" s="148"/>
      <c r="G12" s="41">
        <f t="shared" si="2"/>
        <v>0</v>
      </c>
      <c r="H12" s="41">
        <f t="shared" si="0"/>
        <v>0</v>
      </c>
      <c r="I12" s="41">
        <f t="shared" si="1"/>
        <v>0</v>
      </c>
      <c r="J12" s="132"/>
    </row>
    <row r="13" spans="1:10" s="66" customFormat="1" ht="45.75" customHeight="1" x14ac:dyDescent="0.2">
      <c r="A13" s="38">
        <v>6</v>
      </c>
      <c r="B13" s="65" t="s">
        <v>190</v>
      </c>
      <c r="C13" s="52">
        <v>120</v>
      </c>
      <c r="D13" s="53" t="s">
        <v>9</v>
      </c>
      <c r="E13" s="131"/>
      <c r="F13" s="148"/>
      <c r="G13" s="41">
        <f t="shared" si="2"/>
        <v>0</v>
      </c>
      <c r="H13" s="41">
        <f t="shared" si="0"/>
        <v>0</v>
      </c>
      <c r="I13" s="41">
        <f t="shared" si="1"/>
        <v>0</v>
      </c>
      <c r="J13" s="132"/>
    </row>
    <row r="14" spans="1:10" s="66" customFormat="1" ht="19.5" customHeight="1" x14ac:dyDescent="0.2">
      <c r="A14" s="38">
        <v>7</v>
      </c>
      <c r="B14" s="65" t="s">
        <v>143</v>
      </c>
      <c r="C14" s="73">
        <v>9000</v>
      </c>
      <c r="D14" s="139" t="s">
        <v>10</v>
      </c>
      <c r="E14" s="131"/>
      <c r="F14" s="148"/>
      <c r="G14" s="41">
        <f t="shared" si="2"/>
        <v>0</v>
      </c>
      <c r="H14" s="41">
        <f t="shared" si="0"/>
        <v>0</v>
      </c>
      <c r="I14" s="41">
        <f t="shared" si="1"/>
        <v>0</v>
      </c>
      <c r="J14" s="132"/>
    </row>
    <row r="15" spans="1:10" s="66" customFormat="1" ht="45.75" customHeight="1" x14ac:dyDescent="0.2">
      <c r="A15" s="38">
        <v>8</v>
      </c>
      <c r="B15" s="144" t="s">
        <v>204</v>
      </c>
      <c r="C15" s="45">
        <v>30</v>
      </c>
      <c r="D15" s="45" t="s">
        <v>9</v>
      </c>
      <c r="E15" s="134"/>
      <c r="F15" s="148"/>
      <c r="G15" s="41">
        <f t="shared" si="2"/>
        <v>0</v>
      </c>
      <c r="H15" s="41">
        <f t="shared" si="0"/>
        <v>0</v>
      </c>
      <c r="I15" s="41">
        <f t="shared" si="1"/>
        <v>0</v>
      </c>
      <c r="J15" s="132"/>
    </row>
    <row r="16" spans="1:10" s="66" customFormat="1" ht="60.75" customHeight="1" x14ac:dyDescent="0.2">
      <c r="A16" s="38">
        <v>9</v>
      </c>
      <c r="B16" s="83" t="s">
        <v>203</v>
      </c>
      <c r="C16" s="45">
        <v>30</v>
      </c>
      <c r="D16" s="45" t="s">
        <v>9</v>
      </c>
      <c r="E16" s="134"/>
      <c r="F16" s="148"/>
      <c r="G16" s="41">
        <f t="shared" si="2"/>
        <v>0</v>
      </c>
      <c r="H16" s="41">
        <f t="shared" si="0"/>
        <v>0</v>
      </c>
      <c r="I16" s="41">
        <f t="shared" si="1"/>
        <v>0</v>
      </c>
      <c r="J16" s="132"/>
    </row>
    <row r="17" spans="1:10" s="66" customFormat="1" ht="19.5" customHeight="1" x14ac:dyDescent="0.2">
      <c r="A17" s="38">
        <v>10</v>
      </c>
      <c r="B17" s="51" t="s">
        <v>303</v>
      </c>
      <c r="C17" s="45">
        <v>90</v>
      </c>
      <c r="D17" s="45" t="s">
        <v>9</v>
      </c>
      <c r="E17" s="134"/>
      <c r="F17" s="148"/>
      <c r="G17" s="41">
        <f t="shared" si="2"/>
        <v>0</v>
      </c>
      <c r="H17" s="41">
        <f t="shared" si="0"/>
        <v>0</v>
      </c>
      <c r="I17" s="41">
        <f t="shared" si="1"/>
        <v>0</v>
      </c>
      <c r="J17" s="132"/>
    </row>
    <row r="18" spans="1:10" s="66" customFormat="1" ht="13.5" x14ac:dyDescent="0.2">
      <c r="A18" s="38"/>
      <c r="B18" s="54" t="s">
        <v>173</v>
      </c>
      <c r="C18" s="47" t="s">
        <v>3</v>
      </c>
      <c r="D18" s="48" t="s">
        <v>3</v>
      </c>
      <c r="E18" s="49" t="s">
        <v>3</v>
      </c>
      <c r="F18" s="49" t="s">
        <v>3</v>
      </c>
      <c r="G18" s="50">
        <f>SUM(G8:G17)</f>
        <v>0</v>
      </c>
      <c r="H18" s="50">
        <f t="shared" ref="H18:I18" si="3">SUM(H8:H17)</f>
        <v>0</v>
      </c>
      <c r="I18" s="50">
        <f t="shared" si="3"/>
        <v>0</v>
      </c>
      <c r="J18" s="77">
        <f>SUM(J8:J17)</f>
        <v>0</v>
      </c>
    </row>
    <row r="19" spans="1:10" s="66" customFormat="1" ht="12.75" customHeight="1" x14ac:dyDescent="0.2">
      <c r="A19" s="181" t="s">
        <v>243</v>
      </c>
      <c r="B19" s="181"/>
      <c r="C19" s="181"/>
      <c r="D19" s="181"/>
      <c r="E19" s="181"/>
      <c r="F19" s="181"/>
      <c r="G19" s="181"/>
      <c r="H19" s="181"/>
      <c r="I19" s="181"/>
      <c r="J19" s="181"/>
    </row>
    <row r="20" spans="1:10" s="66" customFormat="1" ht="19.5" customHeight="1" x14ac:dyDescent="0.2">
      <c r="A20" s="38">
        <v>1</v>
      </c>
      <c r="B20" s="64" t="s">
        <v>39</v>
      </c>
      <c r="C20" s="40">
        <v>300</v>
      </c>
      <c r="D20" s="38" t="s">
        <v>9</v>
      </c>
      <c r="E20" s="133"/>
      <c r="F20" s="148"/>
      <c r="G20" s="41">
        <f>C20*ROUND(F20, 4)</f>
        <v>0</v>
      </c>
      <c r="H20" s="41">
        <f>G20*0.095</f>
        <v>0</v>
      </c>
      <c r="I20" s="41">
        <f>+G20+H20</f>
        <v>0</v>
      </c>
      <c r="J20" s="132"/>
    </row>
    <row r="21" spans="1:10" s="66" customFormat="1" ht="19.5" customHeight="1" x14ac:dyDescent="0.2">
      <c r="A21" s="38">
        <v>2</v>
      </c>
      <c r="B21" s="64" t="s">
        <v>38</v>
      </c>
      <c r="C21" s="40">
        <v>300</v>
      </c>
      <c r="D21" s="38" t="s">
        <v>9</v>
      </c>
      <c r="E21" s="133"/>
      <c r="F21" s="148"/>
      <c r="G21" s="41">
        <f t="shared" ref="G21:G28" si="4">C21*ROUND(F21, 4)</f>
        <v>0</v>
      </c>
      <c r="H21" s="41">
        <f t="shared" ref="H21:H28" si="5">G21*0.095</f>
        <v>0</v>
      </c>
      <c r="I21" s="41">
        <f t="shared" ref="I21:I28" si="6">+G21+H21</f>
        <v>0</v>
      </c>
      <c r="J21" s="132"/>
    </row>
    <row r="22" spans="1:10" s="66" customFormat="1" ht="38.25" customHeight="1" x14ac:dyDescent="0.2">
      <c r="A22" s="38">
        <v>3</v>
      </c>
      <c r="B22" s="58" t="s">
        <v>242</v>
      </c>
      <c r="C22" s="40">
        <v>8000</v>
      </c>
      <c r="D22" s="38" t="s">
        <v>10</v>
      </c>
      <c r="E22" s="133"/>
      <c r="F22" s="148"/>
      <c r="G22" s="41">
        <f t="shared" si="4"/>
        <v>0</v>
      </c>
      <c r="H22" s="41">
        <f t="shared" si="5"/>
        <v>0</v>
      </c>
      <c r="I22" s="41">
        <f t="shared" si="6"/>
        <v>0</v>
      </c>
      <c r="J22" s="132"/>
    </row>
    <row r="23" spans="1:10" s="66" customFormat="1" ht="38.25" customHeight="1" x14ac:dyDescent="0.2">
      <c r="A23" s="38">
        <v>4</v>
      </c>
      <c r="B23" s="58" t="s">
        <v>244</v>
      </c>
      <c r="C23" s="40">
        <v>5000</v>
      </c>
      <c r="D23" s="38" t="s">
        <v>10</v>
      </c>
      <c r="E23" s="133"/>
      <c r="F23" s="148"/>
      <c r="G23" s="41">
        <f t="shared" si="4"/>
        <v>0</v>
      </c>
      <c r="H23" s="41">
        <f t="shared" si="5"/>
        <v>0</v>
      </c>
      <c r="I23" s="41">
        <f t="shared" si="6"/>
        <v>0</v>
      </c>
      <c r="J23" s="132"/>
    </row>
    <row r="24" spans="1:10" s="66" customFormat="1" ht="38.25" customHeight="1" x14ac:dyDescent="0.2">
      <c r="A24" s="38">
        <v>5</v>
      </c>
      <c r="B24" s="58" t="s">
        <v>245</v>
      </c>
      <c r="C24" s="40">
        <v>3700</v>
      </c>
      <c r="D24" s="38" t="s">
        <v>10</v>
      </c>
      <c r="E24" s="133"/>
      <c r="F24" s="148"/>
      <c r="G24" s="41">
        <f t="shared" si="4"/>
        <v>0</v>
      </c>
      <c r="H24" s="41">
        <f t="shared" si="5"/>
        <v>0</v>
      </c>
      <c r="I24" s="41">
        <f t="shared" si="6"/>
        <v>0</v>
      </c>
      <c r="J24" s="132"/>
    </row>
    <row r="25" spans="1:10" s="66" customFormat="1" ht="38.25" customHeight="1" x14ac:dyDescent="0.2">
      <c r="A25" s="38">
        <v>6</v>
      </c>
      <c r="B25" s="64" t="s">
        <v>300</v>
      </c>
      <c r="C25" s="40">
        <v>3000</v>
      </c>
      <c r="D25" s="38" t="s">
        <v>10</v>
      </c>
      <c r="E25" s="133"/>
      <c r="F25" s="148"/>
      <c r="G25" s="41">
        <f t="shared" si="4"/>
        <v>0</v>
      </c>
      <c r="H25" s="41">
        <f t="shared" si="5"/>
        <v>0</v>
      </c>
      <c r="I25" s="41">
        <f t="shared" si="6"/>
        <v>0</v>
      </c>
      <c r="J25" s="132"/>
    </row>
    <row r="26" spans="1:10" s="66" customFormat="1" ht="38.25" customHeight="1" x14ac:dyDescent="0.2">
      <c r="A26" s="38">
        <v>7</v>
      </c>
      <c r="B26" s="65" t="s">
        <v>205</v>
      </c>
      <c r="C26" s="40">
        <v>100</v>
      </c>
      <c r="D26" s="38" t="s">
        <v>9</v>
      </c>
      <c r="E26" s="133"/>
      <c r="F26" s="148"/>
      <c r="G26" s="41">
        <f t="shared" si="4"/>
        <v>0</v>
      </c>
      <c r="H26" s="41">
        <f t="shared" si="5"/>
        <v>0</v>
      </c>
      <c r="I26" s="41">
        <f t="shared" si="6"/>
        <v>0</v>
      </c>
      <c r="J26" s="132"/>
    </row>
    <row r="27" spans="1:10" s="66" customFormat="1" ht="38.25" customHeight="1" x14ac:dyDescent="0.2">
      <c r="A27" s="38">
        <v>8</v>
      </c>
      <c r="B27" s="65" t="s">
        <v>206</v>
      </c>
      <c r="C27" s="40">
        <v>60</v>
      </c>
      <c r="D27" s="38" t="s">
        <v>9</v>
      </c>
      <c r="E27" s="133"/>
      <c r="F27" s="148"/>
      <c r="G27" s="41">
        <f t="shared" si="4"/>
        <v>0</v>
      </c>
      <c r="H27" s="41">
        <f t="shared" si="5"/>
        <v>0</v>
      </c>
      <c r="I27" s="41">
        <f t="shared" si="6"/>
        <v>0</v>
      </c>
      <c r="J27" s="132"/>
    </row>
    <row r="28" spans="1:10" s="66" customFormat="1" ht="19.5" customHeight="1" x14ac:dyDescent="0.2">
      <c r="A28" s="38">
        <v>9</v>
      </c>
      <c r="B28" s="66" t="s">
        <v>207</v>
      </c>
      <c r="C28" s="40">
        <v>30</v>
      </c>
      <c r="D28" s="38" t="s">
        <v>9</v>
      </c>
      <c r="E28" s="133"/>
      <c r="F28" s="148"/>
      <c r="G28" s="41">
        <f t="shared" si="4"/>
        <v>0</v>
      </c>
      <c r="H28" s="41">
        <f t="shared" si="5"/>
        <v>0</v>
      </c>
      <c r="I28" s="41">
        <f t="shared" si="6"/>
        <v>0</v>
      </c>
      <c r="J28" s="132"/>
    </row>
    <row r="29" spans="1:10" s="66" customFormat="1" ht="13.5" x14ac:dyDescent="0.2">
      <c r="A29" s="38"/>
      <c r="B29" s="54" t="s">
        <v>174</v>
      </c>
      <c r="C29" s="47" t="s">
        <v>3</v>
      </c>
      <c r="D29" s="48" t="s">
        <v>3</v>
      </c>
      <c r="E29" s="49" t="s">
        <v>3</v>
      </c>
      <c r="F29" s="49" t="s">
        <v>3</v>
      </c>
      <c r="G29" s="50">
        <f>SUM(G20:G28)</f>
        <v>0</v>
      </c>
      <c r="H29" s="50">
        <f t="shared" ref="H29:I29" si="7">SUM(H20:H28)</f>
        <v>0</v>
      </c>
      <c r="I29" s="50">
        <f t="shared" si="7"/>
        <v>0</v>
      </c>
      <c r="J29" s="77">
        <f>SUM(J20:J28)</f>
        <v>0</v>
      </c>
    </row>
    <row r="30" spans="1:10" s="66" customFormat="1" ht="12.75" customHeight="1" x14ac:dyDescent="0.2">
      <c r="A30" s="181" t="s">
        <v>404</v>
      </c>
      <c r="B30" s="181"/>
      <c r="C30" s="181"/>
      <c r="D30" s="181"/>
      <c r="E30" s="181"/>
      <c r="F30" s="181"/>
      <c r="G30" s="181"/>
      <c r="H30" s="181"/>
      <c r="I30" s="181"/>
      <c r="J30" s="181"/>
    </row>
    <row r="31" spans="1:10" s="66" customFormat="1" ht="30" customHeight="1" x14ac:dyDescent="0.2">
      <c r="A31" s="38">
        <v>1</v>
      </c>
      <c r="B31" s="83" t="s">
        <v>87</v>
      </c>
      <c r="C31" s="52">
        <v>100</v>
      </c>
      <c r="D31" s="53" t="s">
        <v>5</v>
      </c>
      <c r="E31" s="133"/>
      <c r="F31" s="148"/>
      <c r="G31" s="41">
        <f>C31*ROUND(F31, 4)</f>
        <v>0</v>
      </c>
      <c r="H31" s="41">
        <f>G31*0.095</f>
        <v>0</v>
      </c>
      <c r="I31" s="41">
        <f>+G31+H31</f>
        <v>0</v>
      </c>
      <c r="J31" s="132"/>
    </row>
    <row r="32" spans="1:10" s="66" customFormat="1" ht="30" customHeight="1" x14ac:dyDescent="0.2">
      <c r="A32" s="38">
        <v>2</v>
      </c>
      <c r="B32" s="83" t="s">
        <v>88</v>
      </c>
      <c r="C32" s="40">
        <v>30</v>
      </c>
      <c r="D32" s="38" t="s">
        <v>5</v>
      </c>
      <c r="E32" s="133"/>
      <c r="F32" s="148"/>
      <c r="G32" s="41">
        <f>C32*ROUND(F32, 4)</f>
        <v>0</v>
      </c>
      <c r="H32" s="41">
        <f>G32*0.095</f>
        <v>0</v>
      </c>
      <c r="I32" s="41">
        <f>+G32+H32</f>
        <v>0</v>
      </c>
      <c r="J32" s="132"/>
    </row>
    <row r="33" spans="1:255" s="66" customFormat="1" ht="13.5" x14ac:dyDescent="0.2">
      <c r="A33" s="38"/>
      <c r="B33" s="54" t="s">
        <v>175</v>
      </c>
      <c r="C33" s="47" t="s">
        <v>3</v>
      </c>
      <c r="D33" s="48" t="s">
        <v>3</v>
      </c>
      <c r="E33" s="49" t="s">
        <v>3</v>
      </c>
      <c r="F33" s="49" t="s">
        <v>3</v>
      </c>
      <c r="G33" s="50">
        <f>SUM(G31:G32)</f>
        <v>0</v>
      </c>
      <c r="H33" s="50">
        <f t="shared" ref="H33:I33" si="8">SUM(H31:H32)</f>
        <v>0</v>
      </c>
      <c r="I33" s="50">
        <f t="shared" si="8"/>
        <v>0</v>
      </c>
      <c r="J33" s="77">
        <f>SUM(J31:J32)</f>
        <v>0</v>
      </c>
    </row>
    <row r="34" spans="1:255" ht="15" customHeight="1" x14ac:dyDescent="0.3">
      <c r="A34" s="16"/>
      <c r="B34" s="18"/>
      <c r="C34" s="3"/>
      <c r="D34" s="3"/>
      <c r="E34" s="3"/>
      <c r="F34" s="3"/>
      <c r="G34" s="5"/>
      <c r="H34" s="5"/>
      <c r="I34" s="6"/>
    </row>
    <row r="35" spans="1:255" ht="15" customHeight="1" x14ac:dyDescent="0.2">
      <c r="A35" s="180" t="s">
        <v>26</v>
      </c>
      <c r="B35" s="180"/>
      <c r="C35" s="180"/>
      <c r="D35" s="180"/>
      <c r="E35" s="180"/>
      <c r="F35" s="180"/>
      <c r="G35" s="180"/>
      <c r="H35" s="180"/>
      <c r="I35" s="180"/>
      <c r="J35" s="180"/>
    </row>
    <row r="36" spans="1:255" ht="23.25" customHeight="1" x14ac:dyDescent="0.2">
      <c r="A36" s="182" t="s">
        <v>27</v>
      </c>
      <c r="B36" s="182"/>
      <c r="C36" s="182"/>
      <c r="D36" s="182"/>
      <c r="E36" s="182"/>
      <c r="F36" s="182"/>
      <c r="G36" s="182"/>
      <c r="H36" s="182"/>
      <c r="I36" s="182"/>
      <c r="J36" s="182"/>
    </row>
    <row r="37" spans="1:255" s="171" customFormat="1" ht="12.75" customHeight="1" x14ac:dyDescent="0.2">
      <c r="A37" s="182" t="s">
        <v>180</v>
      </c>
      <c r="B37" s="182"/>
      <c r="C37" s="182"/>
      <c r="D37" s="182"/>
      <c r="E37" s="182"/>
      <c r="F37" s="182"/>
      <c r="G37" s="182"/>
      <c r="H37" s="182"/>
      <c r="I37" s="182"/>
      <c r="J37" s="182"/>
    </row>
    <row r="38" spans="1:255" s="62" customFormat="1" ht="12.75" customHeight="1" x14ac:dyDescent="0.2">
      <c r="A38" s="177" t="s">
        <v>407</v>
      </c>
      <c r="B38" s="177"/>
      <c r="C38" s="177"/>
      <c r="D38" s="177"/>
      <c r="E38" s="177"/>
      <c r="F38" s="177"/>
      <c r="G38" s="177"/>
      <c r="H38" s="177"/>
      <c r="I38" s="177"/>
      <c r="J38" s="177"/>
    </row>
    <row r="39" spans="1:255" s="62" customFormat="1" ht="26.25" customHeight="1" x14ac:dyDescent="0.2">
      <c r="A39" s="184" t="s">
        <v>408</v>
      </c>
      <c r="B39" s="184"/>
      <c r="C39" s="184"/>
      <c r="D39" s="184"/>
      <c r="E39" s="184"/>
      <c r="F39" s="184"/>
      <c r="G39" s="184"/>
      <c r="H39" s="184"/>
      <c r="I39" s="184"/>
      <c r="J39" s="184"/>
    </row>
    <row r="40" spans="1:255" s="127" customFormat="1" ht="15" customHeight="1" x14ac:dyDescent="0.2">
      <c r="A40" s="62" t="s">
        <v>181</v>
      </c>
    </row>
    <row r="41" spans="1:255" s="127" customFormat="1" ht="15" customHeight="1" x14ac:dyDescent="0.2">
      <c r="A41" s="62" t="s">
        <v>409</v>
      </c>
    </row>
    <row r="42" spans="1:255" s="127" customFormat="1" ht="27.75" customHeight="1" x14ac:dyDescent="0.2">
      <c r="A42" s="184" t="s">
        <v>182</v>
      </c>
      <c r="B42" s="185"/>
      <c r="C42" s="185"/>
      <c r="D42" s="185"/>
      <c r="E42" s="185"/>
      <c r="F42" s="185"/>
      <c r="G42" s="185"/>
      <c r="H42" s="185"/>
      <c r="I42" s="185"/>
      <c r="J42" s="185"/>
    </row>
    <row r="43" spans="1:255" s="127" customFormat="1" ht="57.75" customHeight="1" x14ac:dyDescent="0.2">
      <c r="A43" s="184" t="s">
        <v>416</v>
      </c>
      <c r="B43" s="185"/>
      <c r="C43" s="185"/>
      <c r="D43" s="185"/>
      <c r="E43" s="185"/>
      <c r="F43" s="185"/>
      <c r="G43" s="185"/>
      <c r="H43" s="185"/>
      <c r="I43" s="185"/>
      <c r="J43" s="185"/>
    </row>
    <row r="44" spans="1:255" s="127" customFormat="1" ht="13.5" customHeight="1" x14ac:dyDescent="0.2">
      <c r="A44" s="169"/>
      <c r="B44" s="170"/>
      <c r="C44" s="170"/>
      <c r="D44" s="170"/>
      <c r="E44" s="170"/>
      <c r="F44" s="170"/>
      <c r="G44" s="170"/>
      <c r="H44" s="170"/>
      <c r="I44" s="170"/>
      <c r="J44" s="170"/>
    </row>
    <row r="45" spans="1:255" ht="16.5" customHeight="1" x14ac:dyDescent="0.2">
      <c r="A45" s="1" t="s">
        <v>410</v>
      </c>
      <c r="B45" s="172"/>
      <c r="C45" s="68"/>
      <c r="J45" s="1"/>
    </row>
    <row r="46" spans="1:255" x14ac:dyDescent="0.2">
      <c r="B46" s="186"/>
      <c r="C46" s="186"/>
      <c r="D46" s="21"/>
      <c r="E46" s="25"/>
      <c r="F46" s="4"/>
      <c r="G46" s="22"/>
      <c r="H46" s="4"/>
      <c r="I46" s="4"/>
      <c r="J46" s="74"/>
      <c r="K46" s="26"/>
      <c r="L46" s="15"/>
      <c r="M46" s="186"/>
      <c r="N46" s="186"/>
      <c r="O46" s="21"/>
      <c r="P46" s="25"/>
      <c r="Q46" s="4"/>
      <c r="R46" s="22"/>
      <c r="S46" s="4"/>
      <c r="T46" s="4"/>
      <c r="U46" s="26"/>
      <c r="V46" s="26"/>
      <c r="W46" s="26"/>
      <c r="X46" s="15"/>
      <c r="Y46" s="186"/>
      <c r="Z46" s="186"/>
      <c r="AA46" s="21"/>
      <c r="AB46" s="25"/>
      <c r="AC46" s="4"/>
      <c r="AD46" s="22"/>
      <c r="AE46" s="4"/>
      <c r="AF46" s="4"/>
      <c r="AG46" s="26"/>
      <c r="AH46" s="26"/>
      <c r="AI46" s="26"/>
      <c r="AJ46" s="15"/>
      <c r="AK46" s="186"/>
      <c r="AL46" s="186"/>
      <c r="AM46" s="21"/>
      <c r="AN46" s="25"/>
      <c r="AO46" s="4"/>
      <c r="AP46" s="22"/>
      <c r="AQ46" s="4"/>
      <c r="AR46" s="4"/>
      <c r="AS46" s="26"/>
      <c r="AT46" s="26"/>
      <c r="AU46" s="26"/>
      <c r="AV46" s="15"/>
      <c r="AW46" s="186"/>
      <c r="AX46" s="186"/>
      <c r="AY46" s="21"/>
      <c r="AZ46" s="25"/>
      <c r="BA46" s="4"/>
      <c r="BB46" s="22"/>
      <c r="BC46" s="4"/>
      <c r="BD46" s="4"/>
      <c r="BE46" s="26"/>
      <c r="BF46" s="26"/>
      <c r="BG46" s="26"/>
      <c r="BH46" s="15"/>
      <c r="BI46" s="186"/>
      <c r="BJ46" s="186"/>
      <c r="BK46" s="21"/>
      <c r="BL46" s="25"/>
      <c r="BM46" s="4"/>
      <c r="BN46" s="22"/>
      <c r="BO46" s="4"/>
      <c r="BP46" s="4"/>
      <c r="BQ46" s="26"/>
      <c r="BR46" s="26"/>
      <c r="BS46" s="26"/>
      <c r="BT46" s="15"/>
      <c r="BU46" s="186"/>
      <c r="BV46" s="186"/>
      <c r="BW46" s="21"/>
      <c r="BX46" s="25"/>
      <c r="BY46" s="4"/>
      <c r="BZ46" s="22"/>
      <c r="CA46" s="4"/>
      <c r="CB46" s="4"/>
      <c r="CC46" s="26"/>
      <c r="CD46" s="26"/>
      <c r="CE46" s="26"/>
      <c r="CF46" s="15"/>
      <c r="CG46" s="186"/>
      <c r="CH46" s="186"/>
      <c r="CI46" s="21"/>
      <c r="CJ46" s="25"/>
      <c r="CK46" s="4"/>
      <c r="CL46" s="22"/>
      <c r="CM46" s="4"/>
      <c r="CN46" s="4"/>
      <c r="CO46" s="26"/>
      <c r="CP46" s="26"/>
      <c r="CQ46" s="26"/>
      <c r="CR46" s="15"/>
      <c r="CS46" s="186"/>
      <c r="CT46" s="186"/>
      <c r="CU46" s="21"/>
      <c r="CV46" s="25"/>
      <c r="CW46" s="4"/>
      <c r="CX46" s="22"/>
      <c r="CY46" s="4"/>
      <c r="CZ46" s="4"/>
      <c r="DA46" s="26"/>
      <c r="DB46" s="26"/>
      <c r="DC46" s="26"/>
      <c r="DD46" s="15"/>
      <c r="DE46" s="186"/>
      <c r="DF46" s="186"/>
      <c r="DG46" s="21"/>
      <c r="DH46" s="25"/>
      <c r="DI46" s="4"/>
      <c r="DJ46" s="22"/>
      <c r="DK46" s="4"/>
      <c r="DL46" s="4"/>
      <c r="DM46" s="26"/>
      <c r="DN46" s="26"/>
      <c r="DO46" s="26"/>
      <c r="DP46" s="15"/>
      <c r="DQ46" s="186"/>
      <c r="DR46" s="186"/>
      <c r="DS46" s="21"/>
      <c r="DT46" s="25"/>
      <c r="DU46" s="4"/>
      <c r="DV46" s="22"/>
      <c r="DW46" s="4"/>
      <c r="DX46" s="4"/>
      <c r="DY46" s="26"/>
      <c r="DZ46" s="26"/>
      <c r="EA46" s="26"/>
      <c r="EB46" s="15"/>
      <c r="EC46" s="186"/>
      <c r="ED46" s="186"/>
      <c r="EE46" s="21"/>
      <c r="EF46" s="25"/>
      <c r="EG46" s="4"/>
      <c r="EH46" s="22"/>
      <c r="EI46" s="4"/>
      <c r="EJ46" s="4"/>
      <c r="EK46" s="26"/>
      <c r="EL46" s="26"/>
      <c r="EM46" s="26"/>
      <c r="EN46" s="15"/>
      <c r="EO46" s="186"/>
      <c r="EP46" s="186"/>
      <c r="EQ46" s="21"/>
      <c r="ER46" s="25"/>
      <c r="ES46" s="4"/>
      <c r="ET46" s="22"/>
      <c r="EU46" s="4"/>
      <c r="EV46" s="4"/>
      <c r="EW46" s="26"/>
      <c r="EX46" s="26"/>
      <c r="EY46" s="26"/>
      <c r="EZ46" s="15"/>
      <c r="FA46" s="186"/>
      <c r="FB46" s="186"/>
      <c r="FC46" s="21"/>
      <c r="FD46" s="25"/>
      <c r="FE46" s="4"/>
      <c r="FF46" s="22"/>
      <c r="FG46" s="4"/>
      <c r="FH46" s="4"/>
      <c r="FI46" s="26"/>
      <c r="FJ46" s="26"/>
      <c r="FK46" s="26"/>
      <c r="FL46" s="15"/>
      <c r="FM46" s="186"/>
      <c r="FN46" s="186"/>
      <c r="FO46" s="21"/>
      <c r="FP46" s="25"/>
      <c r="FQ46" s="4"/>
      <c r="FR46" s="22"/>
      <c r="FS46" s="4"/>
      <c r="FT46" s="4"/>
      <c r="FU46" s="26"/>
      <c r="FV46" s="26"/>
      <c r="FW46" s="26"/>
      <c r="FX46" s="15"/>
      <c r="FY46" s="186"/>
      <c r="FZ46" s="186"/>
      <c r="GA46" s="21"/>
      <c r="GB46" s="25"/>
      <c r="GC46" s="4"/>
      <c r="GD46" s="22"/>
      <c r="GE46" s="4"/>
      <c r="GF46" s="4"/>
      <c r="GG46" s="26"/>
      <c r="GH46" s="26"/>
      <c r="GI46" s="26"/>
      <c r="GJ46" s="15"/>
      <c r="GK46" s="186"/>
      <c r="GL46" s="186"/>
      <c r="GM46" s="21"/>
      <c r="GN46" s="25"/>
      <c r="GO46" s="4"/>
      <c r="GP46" s="22"/>
      <c r="GQ46" s="4"/>
      <c r="GR46" s="4"/>
      <c r="GS46" s="26"/>
      <c r="GT46" s="26"/>
      <c r="GU46" s="26"/>
      <c r="GV46" s="15"/>
      <c r="GW46" s="186"/>
      <c r="GX46" s="186"/>
      <c r="GY46" s="21"/>
      <c r="GZ46" s="25"/>
      <c r="HA46" s="4"/>
      <c r="HB46" s="22"/>
      <c r="HC46" s="4"/>
      <c r="HD46" s="4"/>
      <c r="HE46" s="26"/>
      <c r="HF46" s="26"/>
      <c r="HG46" s="26"/>
      <c r="HH46" s="15"/>
      <c r="HI46" s="186"/>
      <c r="HJ46" s="186"/>
      <c r="HK46" s="21"/>
      <c r="HL46" s="25"/>
      <c r="HM46" s="4"/>
      <c r="HN46" s="22"/>
      <c r="HO46" s="4"/>
      <c r="HP46" s="4"/>
      <c r="HQ46" s="26"/>
      <c r="HR46" s="26"/>
      <c r="HS46" s="26"/>
      <c r="HT46" s="15"/>
      <c r="HU46" s="186"/>
      <c r="HV46" s="186"/>
      <c r="HW46" s="21"/>
      <c r="HX46" s="25"/>
      <c r="HY46" s="4"/>
      <c r="HZ46" s="22"/>
      <c r="IA46" s="4"/>
      <c r="IB46" s="4"/>
      <c r="IC46" s="26"/>
      <c r="ID46" s="26"/>
      <c r="IE46" s="26"/>
      <c r="IF46" s="15"/>
      <c r="IG46" s="186"/>
      <c r="IH46" s="186"/>
      <c r="II46" s="21"/>
      <c r="IJ46" s="25"/>
      <c r="IK46" s="4"/>
      <c r="IL46" s="22"/>
      <c r="IM46" s="4"/>
      <c r="IN46" s="4"/>
      <c r="IO46" s="26"/>
      <c r="IP46" s="26"/>
      <c r="IQ46" s="26"/>
      <c r="IR46" s="15"/>
      <c r="IS46" s="186"/>
      <c r="IT46" s="186"/>
      <c r="IU46" s="21"/>
    </row>
    <row r="47" spans="1:255" x14ac:dyDescent="0.2">
      <c r="A47" s="16"/>
      <c r="B47" s="194"/>
      <c r="C47" s="188"/>
      <c r="D47" s="188"/>
      <c r="E47" s="188"/>
      <c r="F47" s="188"/>
      <c r="G47" s="188"/>
      <c r="H47" s="188"/>
      <c r="I47" s="188"/>
    </row>
    <row r="48" spans="1:255" x14ac:dyDescent="0.2">
      <c r="A48" s="16"/>
      <c r="B48" s="194"/>
      <c r="C48" s="188"/>
      <c r="D48" s="188"/>
      <c r="E48" s="188"/>
      <c r="F48" s="188"/>
      <c r="G48" s="188"/>
      <c r="H48" s="188"/>
      <c r="I48" s="188"/>
    </row>
    <row r="49" spans="1:9" x14ac:dyDescent="0.2">
      <c r="A49" s="16"/>
      <c r="B49" s="194"/>
      <c r="C49" s="188"/>
      <c r="D49" s="188"/>
      <c r="E49" s="188"/>
      <c r="F49" s="188"/>
      <c r="G49" s="188"/>
      <c r="H49" s="188"/>
      <c r="I49" s="188"/>
    </row>
    <row r="50" spans="1:9" x14ac:dyDescent="0.2">
      <c r="A50" s="16"/>
      <c r="B50" s="187"/>
      <c r="C50" s="188"/>
      <c r="D50" s="188"/>
      <c r="E50" s="188"/>
      <c r="F50" s="188"/>
      <c r="G50" s="188"/>
      <c r="H50" s="188"/>
      <c r="I50" s="188"/>
    </row>
    <row r="51" spans="1:9" x14ac:dyDescent="0.2">
      <c r="A51" s="16"/>
      <c r="B51" s="186"/>
      <c r="C51" s="186"/>
      <c r="D51" s="186"/>
      <c r="E51" s="186"/>
      <c r="F51" s="186"/>
      <c r="G51" s="186"/>
      <c r="H51" s="186"/>
      <c r="I51" s="186"/>
    </row>
    <row r="52" spans="1:9" x14ac:dyDescent="0.2">
      <c r="A52" s="16"/>
      <c r="B52" s="7"/>
      <c r="C52" s="9"/>
      <c r="D52" s="8"/>
      <c r="E52" s="23"/>
      <c r="F52" s="23"/>
      <c r="G52" s="23"/>
      <c r="H52" s="23"/>
      <c r="I52" s="23"/>
    </row>
    <row r="53" spans="1:9" x14ac:dyDescent="0.2">
      <c r="A53" s="16"/>
      <c r="B53" s="2"/>
      <c r="C53" s="9"/>
      <c r="D53" s="8"/>
      <c r="E53" s="4"/>
      <c r="F53" s="4"/>
      <c r="G53" s="4"/>
      <c r="H53" s="4"/>
      <c r="I53" s="4"/>
    </row>
    <row r="54" spans="1:9" x14ac:dyDescent="0.2">
      <c r="A54" s="17"/>
      <c r="B54" s="194"/>
      <c r="C54" s="188"/>
      <c r="D54" s="188"/>
      <c r="E54" s="188"/>
      <c r="F54" s="188"/>
      <c r="G54" s="188"/>
      <c r="H54" s="188"/>
      <c r="I54" s="188"/>
    </row>
    <row r="55" spans="1:9" x14ac:dyDescent="0.2">
      <c r="B55" s="194"/>
      <c r="C55" s="188"/>
      <c r="D55" s="188"/>
      <c r="E55" s="188"/>
      <c r="F55" s="188"/>
      <c r="G55" s="188"/>
      <c r="H55" s="188"/>
      <c r="I55" s="188"/>
    </row>
    <row r="56" spans="1:9" x14ac:dyDescent="0.2">
      <c r="B56" s="194"/>
      <c r="C56" s="188"/>
      <c r="D56" s="188"/>
      <c r="E56" s="188"/>
      <c r="F56" s="188"/>
      <c r="G56" s="188"/>
      <c r="H56" s="188"/>
      <c r="I56" s="188"/>
    </row>
  </sheetData>
  <sheetProtection algorithmName="SHA-512" hashValue="mfRmKJC+E+1l0l9BB0n3Gu9qSUJpO7rWbqb0YsDvVMY2+y+7NhLzAeUaV8Dq9HKGnA8NP6sE1jsE+S/wROiUtw==" saltValue="Z9LW3S+pdSS5wu0gE+Degw==" spinCount="100000" sheet="1" objects="1" scenarios="1"/>
  <mergeCells count="43">
    <mergeCell ref="IS46:IT46"/>
    <mergeCell ref="FY46:FZ46"/>
    <mergeCell ref="GK46:GL46"/>
    <mergeCell ref="GW46:GX46"/>
    <mergeCell ref="HI46:HJ46"/>
    <mergeCell ref="HU46:HV46"/>
    <mergeCell ref="IG46:IH46"/>
    <mergeCell ref="FM46:FN46"/>
    <mergeCell ref="BI46:BJ46"/>
    <mergeCell ref="BU46:BV46"/>
    <mergeCell ref="CG46:CH46"/>
    <mergeCell ref="CS46:CT46"/>
    <mergeCell ref="DE46:DF46"/>
    <mergeCell ref="DQ46:DR46"/>
    <mergeCell ref="EC46:ED46"/>
    <mergeCell ref="EO46:EP46"/>
    <mergeCell ref="FA46:FB46"/>
    <mergeCell ref="M46:N46"/>
    <mergeCell ref="Y46:Z46"/>
    <mergeCell ref="AK46:AL46"/>
    <mergeCell ref="AW46:AX46"/>
    <mergeCell ref="A35:J35"/>
    <mergeCell ref="A36:J36"/>
    <mergeCell ref="A37:J37"/>
    <mergeCell ref="A38:J38"/>
    <mergeCell ref="A39:J39"/>
    <mergeCell ref="A42:J42"/>
    <mergeCell ref="A43:J43"/>
    <mergeCell ref="A1:F1"/>
    <mergeCell ref="A2:F2"/>
    <mergeCell ref="A3:J3"/>
    <mergeCell ref="B56:I56"/>
    <mergeCell ref="B47:I47"/>
    <mergeCell ref="B48:I48"/>
    <mergeCell ref="B50:I50"/>
    <mergeCell ref="B51:I51"/>
    <mergeCell ref="B54:I54"/>
    <mergeCell ref="B55:I55"/>
    <mergeCell ref="B49:I49"/>
    <mergeCell ref="B46:C46"/>
    <mergeCell ref="A7:J7"/>
    <mergeCell ref="A19:J19"/>
    <mergeCell ref="A30:J30"/>
  </mergeCells>
  <phoneticPr fontId="9" type="noConversion"/>
  <dataValidations count="1">
    <dataValidation type="whole" operator="equal" allowBlank="1" showInputMessage="1" showErrorMessage="1" prompt="V celico vnesete vrednost &quot;1&quot; za živila, ki jih ponujate v shemi kakovosti." sqref="J31:J32 J20:J28 J8:J17">
      <formula1>1</formula1>
    </dataValidation>
  </dataValidations>
  <pageMargins left="0.51181102362204722" right="0.51181102362204722" top="0.55118110236220474" bottom="0.55118110236220474" header="0.31496062992125984" footer="0.31496062992125984"/>
  <pageSetup paperSize="9" fitToHeight="3" orientation="landscape" r:id="rId1"/>
  <rowBreaks count="1" manualBreakCount="1">
    <brk id="18"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194"/>
  <sheetViews>
    <sheetView view="pageBreakPreview" topLeftCell="A111" zoomScale="110" zoomScaleNormal="98" zoomScaleSheetLayoutView="110" workbookViewId="0">
      <selection activeCell="A138" sqref="A138:XFD138"/>
    </sheetView>
  </sheetViews>
  <sheetFormatPr defaultColWidth="9.140625" defaultRowHeight="12.75" x14ac:dyDescent="0.2"/>
  <cols>
    <col min="1" max="1" width="4.42578125" style="15" customWidth="1"/>
    <col min="2" max="2" width="36" style="2" customWidth="1"/>
    <col min="3" max="3" width="7" style="1" customWidth="1"/>
    <col min="4" max="4" width="5" style="1" customWidth="1"/>
    <col min="5" max="5" width="20.85546875" style="1" customWidth="1"/>
    <col min="6" max="9" width="10.85546875" style="1" customWidth="1"/>
    <col min="10" max="10" width="9.140625" style="79"/>
    <col min="11" max="11" width="2.7109375" style="1" customWidth="1"/>
    <col min="12" max="16384" width="9.140625" style="1"/>
  </cols>
  <sheetData>
    <row r="1" spans="1:10" s="129" customFormat="1" x14ac:dyDescent="0.2">
      <c r="A1" s="178" t="s">
        <v>6</v>
      </c>
      <c r="B1" s="178"/>
      <c r="C1" s="178"/>
      <c r="D1" s="178"/>
      <c r="E1" s="178"/>
      <c r="F1" s="178"/>
      <c r="G1" s="128"/>
      <c r="H1" s="128"/>
      <c r="J1" s="130"/>
    </row>
    <row r="2" spans="1:10" x14ac:dyDescent="0.2">
      <c r="A2" s="177" t="s">
        <v>63</v>
      </c>
      <c r="B2" s="177"/>
      <c r="C2" s="177"/>
      <c r="D2" s="177"/>
      <c r="E2" s="177"/>
      <c r="F2" s="177"/>
      <c r="G2" s="4"/>
      <c r="H2" s="4"/>
      <c r="I2" s="4"/>
      <c r="J2" s="74"/>
    </row>
    <row r="3" spans="1:10" ht="30.75" customHeight="1" x14ac:dyDescent="0.25">
      <c r="A3" s="189" t="s">
        <v>342</v>
      </c>
      <c r="B3" s="189"/>
      <c r="C3" s="189"/>
      <c r="D3" s="189"/>
      <c r="E3" s="189"/>
      <c r="F3" s="189"/>
      <c r="G3" s="189"/>
      <c r="H3" s="189"/>
      <c r="I3" s="189"/>
      <c r="J3" s="189"/>
    </row>
    <row r="4" spans="1:10" x14ac:dyDescent="0.2">
      <c r="C4" s="8"/>
      <c r="D4" s="8"/>
    </row>
    <row r="5" spans="1:10" s="37" customFormat="1" ht="48" x14ac:dyDescent="0.25">
      <c r="A5" s="115" t="s">
        <v>2</v>
      </c>
      <c r="B5" s="115" t="s">
        <v>0</v>
      </c>
      <c r="C5" s="116" t="s">
        <v>1</v>
      </c>
      <c r="D5" s="115" t="s">
        <v>169</v>
      </c>
      <c r="E5" s="117" t="s">
        <v>4</v>
      </c>
      <c r="F5" s="117" t="s">
        <v>31</v>
      </c>
      <c r="G5" s="117" t="s">
        <v>32</v>
      </c>
      <c r="H5" s="117" t="s">
        <v>33</v>
      </c>
      <c r="I5" s="117" t="s">
        <v>34</v>
      </c>
      <c r="J5" s="107" t="s">
        <v>167</v>
      </c>
    </row>
    <row r="6" spans="1:10" s="37" customFormat="1" ht="14.25" customHeight="1" x14ac:dyDescent="0.25">
      <c r="A6" s="115">
        <v>1</v>
      </c>
      <c r="B6" s="115">
        <v>2</v>
      </c>
      <c r="C6" s="116">
        <v>3</v>
      </c>
      <c r="D6" s="115">
        <v>4</v>
      </c>
      <c r="E6" s="116">
        <v>5</v>
      </c>
      <c r="F6" s="116">
        <v>6</v>
      </c>
      <c r="G6" s="117" t="s">
        <v>35</v>
      </c>
      <c r="H6" s="116" t="s">
        <v>36</v>
      </c>
      <c r="I6" s="116" t="s">
        <v>37</v>
      </c>
      <c r="J6" s="118">
        <v>10</v>
      </c>
    </row>
    <row r="7" spans="1:10" s="66" customFormat="1" ht="12.75" customHeight="1" x14ac:dyDescent="0.2">
      <c r="A7" s="195" t="s">
        <v>405</v>
      </c>
      <c r="B7" s="195"/>
      <c r="C7" s="195"/>
      <c r="D7" s="195"/>
      <c r="E7" s="195"/>
      <c r="F7" s="195"/>
      <c r="G7" s="195"/>
      <c r="H7" s="195"/>
      <c r="I7" s="195"/>
      <c r="J7" s="195"/>
    </row>
    <row r="8" spans="1:10" s="66" customFormat="1" ht="32.25" customHeight="1" x14ac:dyDescent="0.2">
      <c r="A8" s="38">
        <v>1</v>
      </c>
      <c r="B8" s="64" t="s">
        <v>209</v>
      </c>
      <c r="C8" s="40">
        <v>120</v>
      </c>
      <c r="D8" s="38" t="s">
        <v>5</v>
      </c>
      <c r="E8" s="131"/>
      <c r="F8" s="147"/>
      <c r="G8" s="41">
        <f>C8*ROUND(F8, 4)</f>
        <v>0</v>
      </c>
      <c r="H8" s="41">
        <f>+G8*0.095</f>
        <v>0</v>
      </c>
      <c r="I8" s="41">
        <f>+G8+H8</f>
        <v>0</v>
      </c>
      <c r="J8" s="132"/>
    </row>
    <row r="9" spans="1:10" s="66" customFormat="1" ht="32.25" customHeight="1" x14ac:dyDescent="0.2">
      <c r="A9" s="38">
        <v>2</v>
      </c>
      <c r="B9" s="64" t="s">
        <v>144</v>
      </c>
      <c r="C9" s="40">
        <v>400</v>
      </c>
      <c r="D9" s="38" t="s">
        <v>5</v>
      </c>
      <c r="E9" s="131"/>
      <c r="F9" s="147"/>
      <c r="G9" s="41">
        <f t="shared" ref="G9:G17" si="0">C9*ROUND(F9, 4)</f>
        <v>0</v>
      </c>
      <c r="H9" s="41">
        <f t="shared" ref="H9:H17" si="1">+G9*0.095</f>
        <v>0</v>
      </c>
      <c r="I9" s="41">
        <f t="shared" ref="I9:I17" si="2">+G9+H9</f>
        <v>0</v>
      </c>
      <c r="J9" s="132"/>
    </row>
    <row r="10" spans="1:10" s="66" customFormat="1" ht="32.25" customHeight="1" x14ac:dyDescent="0.2">
      <c r="A10" s="38">
        <v>3</v>
      </c>
      <c r="B10" s="64" t="s">
        <v>89</v>
      </c>
      <c r="C10" s="40">
        <v>350</v>
      </c>
      <c r="D10" s="38" t="s">
        <v>5</v>
      </c>
      <c r="E10" s="131"/>
      <c r="F10" s="147"/>
      <c r="G10" s="41">
        <f t="shared" si="0"/>
        <v>0</v>
      </c>
      <c r="H10" s="41">
        <f t="shared" si="1"/>
        <v>0</v>
      </c>
      <c r="I10" s="41">
        <f t="shared" si="2"/>
        <v>0</v>
      </c>
      <c r="J10" s="132"/>
    </row>
    <row r="11" spans="1:10" s="66" customFormat="1" ht="32.25" customHeight="1" x14ac:dyDescent="0.2">
      <c r="A11" s="38">
        <v>4</v>
      </c>
      <c r="B11" s="64" t="s">
        <v>90</v>
      </c>
      <c r="C11" s="40">
        <v>400</v>
      </c>
      <c r="D11" s="38" t="s">
        <v>5</v>
      </c>
      <c r="E11" s="131"/>
      <c r="F11" s="147"/>
      <c r="G11" s="41">
        <f t="shared" si="0"/>
        <v>0</v>
      </c>
      <c r="H11" s="41">
        <f t="shared" si="1"/>
        <v>0</v>
      </c>
      <c r="I11" s="41">
        <f t="shared" si="2"/>
        <v>0</v>
      </c>
      <c r="J11" s="132"/>
    </row>
    <row r="12" spans="1:10" s="66" customFormat="1" ht="32.25" customHeight="1" x14ac:dyDescent="0.2">
      <c r="A12" s="38">
        <v>5</v>
      </c>
      <c r="B12" s="64" t="s">
        <v>52</v>
      </c>
      <c r="C12" s="45">
        <v>120</v>
      </c>
      <c r="D12" s="38" t="s">
        <v>5</v>
      </c>
      <c r="E12" s="131"/>
      <c r="F12" s="147"/>
      <c r="G12" s="41">
        <f t="shared" si="0"/>
        <v>0</v>
      </c>
      <c r="H12" s="41">
        <f t="shared" si="1"/>
        <v>0</v>
      </c>
      <c r="I12" s="41">
        <f t="shared" si="2"/>
        <v>0</v>
      </c>
      <c r="J12" s="132"/>
    </row>
    <row r="13" spans="1:10" s="66" customFormat="1" ht="32.25" customHeight="1" x14ac:dyDescent="0.2">
      <c r="A13" s="38">
        <v>6</v>
      </c>
      <c r="B13" s="64" t="s">
        <v>53</v>
      </c>
      <c r="C13" s="40">
        <v>600</v>
      </c>
      <c r="D13" s="38" t="s">
        <v>5</v>
      </c>
      <c r="E13" s="131"/>
      <c r="F13" s="147"/>
      <c r="G13" s="41">
        <f t="shared" si="0"/>
        <v>0</v>
      </c>
      <c r="H13" s="41">
        <f t="shared" si="1"/>
        <v>0</v>
      </c>
      <c r="I13" s="41">
        <f t="shared" si="2"/>
        <v>0</v>
      </c>
      <c r="J13" s="132"/>
    </row>
    <row r="14" spans="1:10" s="66" customFormat="1" ht="32.25" customHeight="1" x14ac:dyDescent="0.2">
      <c r="A14" s="38">
        <v>7</v>
      </c>
      <c r="B14" s="64" t="s">
        <v>54</v>
      </c>
      <c r="C14" s="40">
        <v>120</v>
      </c>
      <c r="D14" s="38" t="s">
        <v>5</v>
      </c>
      <c r="E14" s="131"/>
      <c r="F14" s="147"/>
      <c r="G14" s="41">
        <f t="shared" si="0"/>
        <v>0</v>
      </c>
      <c r="H14" s="41">
        <f t="shared" si="1"/>
        <v>0</v>
      </c>
      <c r="I14" s="41">
        <f t="shared" si="2"/>
        <v>0</v>
      </c>
      <c r="J14" s="132"/>
    </row>
    <row r="15" spans="1:10" s="66" customFormat="1" ht="32.25" customHeight="1" x14ac:dyDescent="0.2">
      <c r="A15" s="38">
        <v>8</v>
      </c>
      <c r="B15" s="64" t="s">
        <v>55</v>
      </c>
      <c r="C15" s="40">
        <v>150</v>
      </c>
      <c r="D15" s="38" t="s">
        <v>5</v>
      </c>
      <c r="E15" s="131"/>
      <c r="F15" s="147"/>
      <c r="G15" s="41">
        <f t="shared" si="0"/>
        <v>0</v>
      </c>
      <c r="H15" s="41">
        <f t="shared" si="1"/>
        <v>0</v>
      </c>
      <c r="I15" s="41">
        <f t="shared" si="2"/>
        <v>0</v>
      </c>
      <c r="J15" s="132"/>
    </row>
    <row r="16" spans="1:10" s="66" customFormat="1" ht="32.25" customHeight="1" x14ac:dyDescent="0.2">
      <c r="A16" s="38">
        <v>9</v>
      </c>
      <c r="B16" s="64" t="s">
        <v>208</v>
      </c>
      <c r="C16" s="40">
        <v>100</v>
      </c>
      <c r="D16" s="38" t="s">
        <v>5</v>
      </c>
      <c r="E16" s="131"/>
      <c r="F16" s="147"/>
      <c r="G16" s="41">
        <f t="shared" si="0"/>
        <v>0</v>
      </c>
      <c r="H16" s="41">
        <f t="shared" si="1"/>
        <v>0</v>
      </c>
      <c r="I16" s="41">
        <f t="shared" si="2"/>
        <v>0</v>
      </c>
      <c r="J16" s="132"/>
    </row>
    <row r="17" spans="1:10" s="66" customFormat="1" ht="41.25" customHeight="1" x14ac:dyDescent="0.2">
      <c r="A17" s="38">
        <v>10</v>
      </c>
      <c r="B17" s="64" t="s">
        <v>145</v>
      </c>
      <c r="C17" s="40">
        <v>120</v>
      </c>
      <c r="D17" s="38" t="s">
        <v>5</v>
      </c>
      <c r="E17" s="131"/>
      <c r="F17" s="147"/>
      <c r="G17" s="41">
        <f t="shared" si="0"/>
        <v>0</v>
      </c>
      <c r="H17" s="41">
        <f t="shared" si="1"/>
        <v>0</v>
      </c>
      <c r="I17" s="41">
        <f t="shared" si="2"/>
        <v>0</v>
      </c>
      <c r="J17" s="132"/>
    </row>
    <row r="18" spans="1:10" s="66" customFormat="1" ht="16.5" customHeight="1" x14ac:dyDescent="0.2">
      <c r="A18" s="38"/>
      <c r="B18" s="54" t="s">
        <v>176</v>
      </c>
      <c r="C18" s="47" t="s">
        <v>3</v>
      </c>
      <c r="D18" s="48" t="s">
        <v>3</v>
      </c>
      <c r="E18" s="49" t="s">
        <v>3</v>
      </c>
      <c r="F18" s="49" t="s">
        <v>3</v>
      </c>
      <c r="G18" s="50">
        <f>SUM(G8:G17)</f>
        <v>0</v>
      </c>
      <c r="H18" s="50">
        <f t="shared" ref="H18:I18" si="3">SUM(H8:H17)</f>
        <v>0</v>
      </c>
      <c r="I18" s="50">
        <f t="shared" si="3"/>
        <v>0</v>
      </c>
      <c r="J18" s="77">
        <f>SUM(J8:J17)</f>
        <v>0</v>
      </c>
    </row>
    <row r="19" spans="1:10" s="66" customFormat="1" ht="12.75" customHeight="1" x14ac:dyDescent="0.2">
      <c r="A19" s="195" t="s">
        <v>246</v>
      </c>
      <c r="B19" s="195"/>
      <c r="C19" s="195"/>
      <c r="D19" s="195"/>
      <c r="E19" s="195"/>
      <c r="F19" s="195"/>
      <c r="G19" s="195"/>
      <c r="H19" s="195"/>
      <c r="I19" s="195"/>
      <c r="J19" s="195"/>
    </row>
    <row r="20" spans="1:10" s="66" customFormat="1" ht="31.5" customHeight="1" x14ac:dyDescent="0.2">
      <c r="A20" s="38">
        <v>1</v>
      </c>
      <c r="B20" s="86" t="s">
        <v>210</v>
      </c>
      <c r="C20" s="40">
        <v>50</v>
      </c>
      <c r="D20" s="38" t="s">
        <v>5</v>
      </c>
      <c r="E20" s="131"/>
      <c r="F20" s="147"/>
      <c r="G20" s="41">
        <f>C20*ROUND(F20, 4)</f>
        <v>0</v>
      </c>
      <c r="H20" s="41">
        <f t="shared" ref="H20:H78" si="4">+G20*0.095</f>
        <v>0</v>
      </c>
      <c r="I20" s="41">
        <f t="shared" ref="I20:I78" si="5">+G20+H20</f>
        <v>0</v>
      </c>
      <c r="J20" s="132"/>
    </row>
    <row r="21" spans="1:10" s="66" customFormat="1" ht="31.5" customHeight="1" x14ac:dyDescent="0.2">
      <c r="A21" s="38">
        <v>2</v>
      </c>
      <c r="B21" s="86" t="s">
        <v>346</v>
      </c>
      <c r="C21" s="40">
        <v>3000</v>
      </c>
      <c r="D21" s="38" t="s">
        <v>10</v>
      </c>
      <c r="E21" s="131"/>
      <c r="F21" s="147"/>
      <c r="G21" s="41">
        <f t="shared" ref="G21:G78" si="6">C21*ROUND(F21, 4)</f>
        <v>0</v>
      </c>
      <c r="H21" s="41">
        <f t="shared" si="4"/>
        <v>0</v>
      </c>
      <c r="I21" s="41">
        <f t="shared" si="5"/>
        <v>0</v>
      </c>
      <c r="J21" s="132"/>
    </row>
    <row r="22" spans="1:10" s="66" customFormat="1" ht="31.5" customHeight="1" x14ac:dyDescent="0.2">
      <c r="A22" s="38">
        <v>3</v>
      </c>
      <c r="B22" s="86" t="s">
        <v>347</v>
      </c>
      <c r="C22" s="40">
        <v>3000</v>
      </c>
      <c r="D22" s="38" t="s">
        <v>10</v>
      </c>
      <c r="E22" s="131"/>
      <c r="F22" s="147"/>
      <c r="G22" s="41">
        <f t="shared" si="6"/>
        <v>0</v>
      </c>
      <c r="H22" s="41">
        <f t="shared" si="4"/>
        <v>0</v>
      </c>
      <c r="I22" s="41">
        <f t="shared" si="5"/>
        <v>0</v>
      </c>
      <c r="J22" s="132"/>
    </row>
    <row r="23" spans="1:10" s="66" customFormat="1" ht="31.5" customHeight="1" x14ac:dyDescent="0.2">
      <c r="A23" s="38">
        <v>4</v>
      </c>
      <c r="B23" s="86" t="s">
        <v>348</v>
      </c>
      <c r="C23" s="40">
        <v>9500</v>
      </c>
      <c r="D23" s="38" t="s">
        <v>10</v>
      </c>
      <c r="E23" s="131"/>
      <c r="F23" s="147"/>
      <c r="G23" s="41">
        <f t="shared" si="6"/>
        <v>0</v>
      </c>
      <c r="H23" s="41">
        <f t="shared" si="4"/>
        <v>0</v>
      </c>
      <c r="I23" s="41">
        <f t="shared" si="5"/>
        <v>0</v>
      </c>
      <c r="J23" s="132"/>
    </row>
    <row r="24" spans="1:10" s="66" customFormat="1" ht="31.5" customHeight="1" x14ac:dyDescent="0.2">
      <c r="A24" s="38">
        <v>5</v>
      </c>
      <c r="B24" s="86" t="s">
        <v>349</v>
      </c>
      <c r="C24" s="40">
        <v>1500</v>
      </c>
      <c r="D24" s="38" t="s">
        <v>10</v>
      </c>
      <c r="E24" s="131"/>
      <c r="F24" s="147"/>
      <c r="G24" s="41">
        <f t="shared" si="6"/>
        <v>0</v>
      </c>
      <c r="H24" s="41">
        <f t="shared" si="4"/>
        <v>0</v>
      </c>
      <c r="I24" s="41">
        <f t="shared" si="5"/>
        <v>0</v>
      </c>
      <c r="J24" s="132"/>
    </row>
    <row r="25" spans="1:10" s="66" customFormat="1" ht="31.5" customHeight="1" x14ac:dyDescent="0.2">
      <c r="A25" s="38">
        <v>6</v>
      </c>
      <c r="B25" s="86" t="s">
        <v>350</v>
      </c>
      <c r="C25" s="40">
        <v>9000</v>
      </c>
      <c r="D25" s="38" t="s">
        <v>10</v>
      </c>
      <c r="E25" s="131"/>
      <c r="F25" s="147"/>
      <c r="G25" s="41">
        <f t="shared" si="6"/>
        <v>0</v>
      </c>
      <c r="H25" s="41">
        <f t="shared" si="4"/>
        <v>0</v>
      </c>
      <c r="I25" s="41">
        <f t="shared" si="5"/>
        <v>0</v>
      </c>
      <c r="J25" s="132"/>
    </row>
    <row r="26" spans="1:10" s="66" customFormat="1" ht="31.5" customHeight="1" x14ac:dyDescent="0.2">
      <c r="A26" s="38">
        <v>7</v>
      </c>
      <c r="B26" s="86" t="s">
        <v>351</v>
      </c>
      <c r="C26" s="40">
        <v>2500</v>
      </c>
      <c r="D26" s="38" t="s">
        <v>10</v>
      </c>
      <c r="E26" s="131"/>
      <c r="F26" s="147"/>
      <c r="G26" s="41">
        <f t="shared" si="6"/>
        <v>0</v>
      </c>
      <c r="H26" s="41">
        <f t="shared" si="4"/>
        <v>0</v>
      </c>
      <c r="I26" s="41">
        <f t="shared" si="5"/>
        <v>0</v>
      </c>
      <c r="J26" s="132"/>
    </row>
    <row r="27" spans="1:10" s="66" customFormat="1" ht="31.5" customHeight="1" x14ac:dyDescent="0.2">
      <c r="A27" s="38">
        <v>8</v>
      </c>
      <c r="B27" s="86" t="s">
        <v>352</v>
      </c>
      <c r="C27" s="40">
        <v>9000</v>
      </c>
      <c r="D27" s="38" t="s">
        <v>10</v>
      </c>
      <c r="E27" s="131"/>
      <c r="F27" s="147"/>
      <c r="G27" s="41">
        <f t="shared" si="6"/>
        <v>0</v>
      </c>
      <c r="H27" s="41">
        <f t="shared" si="4"/>
        <v>0</v>
      </c>
      <c r="I27" s="41">
        <f t="shared" si="5"/>
        <v>0</v>
      </c>
      <c r="J27" s="132"/>
    </row>
    <row r="28" spans="1:10" s="66" customFormat="1" ht="31.5" customHeight="1" x14ac:dyDescent="0.2">
      <c r="A28" s="38">
        <v>9</v>
      </c>
      <c r="B28" s="86" t="s">
        <v>354</v>
      </c>
      <c r="C28" s="40">
        <v>1500</v>
      </c>
      <c r="D28" s="38" t="s">
        <v>10</v>
      </c>
      <c r="E28" s="131"/>
      <c r="F28" s="147"/>
      <c r="G28" s="41">
        <f t="shared" si="6"/>
        <v>0</v>
      </c>
      <c r="H28" s="41">
        <f t="shared" si="4"/>
        <v>0</v>
      </c>
      <c r="I28" s="41">
        <f t="shared" si="5"/>
        <v>0</v>
      </c>
      <c r="J28" s="132"/>
    </row>
    <row r="29" spans="1:10" s="66" customFormat="1" ht="31.5" customHeight="1" x14ac:dyDescent="0.2">
      <c r="A29" s="38">
        <v>10</v>
      </c>
      <c r="B29" s="86" t="s">
        <v>353</v>
      </c>
      <c r="C29" s="52">
        <v>5000</v>
      </c>
      <c r="D29" s="53" t="s">
        <v>10</v>
      </c>
      <c r="E29" s="134"/>
      <c r="F29" s="150"/>
      <c r="G29" s="41">
        <f t="shared" si="6"/>
        <v>0</v>
      </c>
      <c r="H29" s="41">
        <f t="shared" si="4"/>
        <v>0</v>
      </c>
      <c r="I29" s="41">
        <f t="shared" si="5"/>
        <v>0</v>
      </c>
      <c r="J29" s="135"/>
    </row>
    <row r="30" spans="1:10" s="66" customFormat="1" ht="31.5" customHeight="1" x14ac:dyDescent="0.2">
      <c r="A30" s="38">
        <v>11</v>
      </c>
      <c r="B30" s="86" t="s">
        <v>355</v>
      </c>
      <c r="C30" s="52">
        <v>200</v>
      </c>
      <c r="D30" s="53" t="s">
        <v>10</v>
      </c>
      <c r="E30" s="134"/>
      <c r="F30" s="150"/>
      <c r="G30" s="41">
        <f t="shared" si="6"/>
        <v>0</v>
      </c>
      <c r="H30" s="41">
        <f t="shared" si="4"/>
        <v>0</v>
      </c>
      <c r="I30" s="41">
        <f t="shared" si="5"/>
        <v>0</v>
      </c>
      <c r="J30" s="135"/>
    </row>
    <row r="31" spans="1:10" s="66" customFormat="1" ht="27.75" customHeight="1" x14ac:dyDescent="0.2">
      <c r="A31" s="38">
        <v>12</v>
      </c>
      <c r="B31" s="86" t="s">
        <v>388</v>
      </c>
      <c r="C31" s="52">
        <v>5000</v>
      </c>
      <c r="D31" s="53" t="s">
        <v>10</v>
      </c>
      <c r="E31" s="134"/>
      <c r="F31" s="150"/>
      <c r="G31" s="41">
        <f t="shared" si="6"/>
        <v>0</v>
      </c>
      <c r="H31" s="41">
        <f t="shared" si="4"/>
        <v>0</v>
      </c>
      <c r="I31" s="41">
        <f t="shared" si="5"/>
        <v>0</v>
      </c>
      <c r="J31" s="135"/>
    </row>
    <row r="32" spans="1:10" s="66" customFormat="1" ht="21" customHeight="1" x14ac:dyDescent="0.2">
      <c r="A32" s="38">
        <v>13</v>
      </c>
      <c r="B32" s="64" t="s">
        <v>91</v>
      </c>
      <c r="C32" s="40">
        <v>25</v>
      </c>
      <c r="D32" s="38" t="s">
        <v>5</v>
      </c>
      <c r="E32" s="131"/>
      <c r="F32" s="147"/>
      <c r="G32" s="41">
        <f t="shared" si="6"/>
        <v>0</v>
      </c>
      <c r="H32" s="41">
        <f t="shared" si="4"/>
        <v>0</v>
      </c>
      <c r="I32" s="41">
        <f t="shared" si="5"/>
        <v>0</v>
      </c>
      <c r="J32" s="132"/>
    </row>
    <row r="33" spans="1:10" s="66" customFormat="1" ht="21" customHeight="1" x14ac:dyDescent="0.2">
      <c r="A33" s="38">
        <v>14</v>
      </c>
      <c r="B33" s="64" t="s">
        <v>92</v>
      </c>
      <c r="C33" s="40">
        <v>25</v>
      </c>
      <c r="D33" s="38" t="s">
        <v>5</v>
      </c>
      <c r="E33" s="131"/>
      <c r="F33" s="147"/>
      <c r="G33" s="41">
        <f t="shared" si="6"/>
        <v>0</v>
      </c>
      <c r="H33" s="41">
        <f t="shared" si="4"/>
        <v>0</v>
      </c>
      <c r="I33" s="41">
        <f t="shared" si="5"/>
        <v>0</v>
      </c>
      <c r="J33" s="132"/>
    </row>
    <row r="34" spans="1:10" s="66" customFormat="1" ht="21" customHeight="1" x14ac:dyDescent="0.2">
      <c r="A34" s="38">
        <v>15</v>
      </c>
      <c r="B34" s="64" t="s">
        <v>93</v>
      </c>
      <c r="C34" s="44">
        <v>30</v>
      </c>
      <c r="D34" s="42" t="s">
        <v>5</v>
      </c>
      <c r="E34" s="131"/>
      <c r="F34" s="147"/>
      <c r="G34" s="41">
        <f t="shared" si="6"/>
        <v>0</v>
      </c>
      <c r="H34" s="41">
        <f t="shared" si="4"/>
        <v>0</v>
      </c>
      <c r="I34" s="41">
        <f t="shared" si="5"/>
        <v>0</v>
      </c>
      <c r="J34" s="132"/>
    </row>
    <row r="35" spans="1:10" s="66" customFormat="1" ht="21" customHeight="1" x14ac:dyDescent="0.2">
      <c r="A35" s="38">
        <v>16</v>
      </c>
      <c r="B35" s="64" t="s">
        <v>94</v>
      </c>
      <c r="C35" s="60">
        <v>30</v>
      </c>
      <c r="D35" s="61" t="s">
        <v>5</v>
      </c>
      <c r="E35" s="131"/>
      <c r="F35" s="147"/>
      <c r="G35" s="41">
        <f t="shared" si="6"/>
        <v>0</v>
      </c>
      <c r="H35" s="41">
        <f t="shared" si="4"/>
        <v>0</v>
      </c>
      <c r="I35" s="41">
        <f t="shared" si="5"/>
        <v>0</v>
      </c>
      <c r="J35" s="132"/>
    </row>
    <row r="36" spans="1:10" s="66" customFormat="1" ht="21" customHeight="1" x14ac:dyDescent="0.2">
      <c r="A36" s="38">
        <v>17</v>
      </c>
      <c r="B36" s="64" t="s">
        <v>96</v>
      </c>
      <c r="C36" s="60">
        <v>30</v>
      </c>
      <c r="D36" s="61" t="s">
        <v>5</v>
      </c>
      <c r="E36" s="131"/>
      <c r="F36" s="147"/>
      <c r="G36" s="41">
        <f t="shared" si="6"/>
        <v>0</v>
      </c>
      <c r="H36" s="41">
        <f t="shared" si="4"/>
        <v>0</v>
      </c>
      <c r="I36" s="41">
        <f t="shared" si="5"/>
        <v>0</v>
      </c>
      <c r="J36" s="132"/>
    </row>
    <row r="37" spans="1:10" s="66" customFormat="1" ht="21" customHeight="1" x14ac:dyDescent="0.2">
      <c r="A37" s="38">
        <v>18</v>
      </c>
      <c r="B37" s="64" t="s">
        <v>95</v>
      </c>
      <c r="C37" s="60">
        <v>30</v>
      </c>
      <c r="D37" s="61" t="s">
        <v>5</v>
      </c>
      <c r="E37" s="131"/>
      <c r="F37" s="147"/>
      <c r="G37" s="41">
        <f t="shared" si="6"/>
        <v>0</v>
      </c>
      <c r="H37" s="41">
        <f t="shared" si="4"/>
        <v>0</v>
      </c>
      <c r="I37" s="41">
        <f t="shared" si="5"/>
        <v>0</v>
      </c>
      <c r="J37" s="132"/>
    </row>
    <row r="38" spans="1:10" s="66" customFormat="1" ht="21" customHeight="1" x14ac:dyDescent="0.2">
      <c r="A38" s="38">
        <v>19</v>
      </c>
      <c r="B38" s="64" t="s">
        <v>105</v>
      </c>
      <c r="C38" s="40">
        <v>30</v>
      </c>
      <c r="D38" s="38" t="s">
        <v>5</v>
      </c>
      <c r="E38" s="131"/>
      <c r="F38" s="147"/>
      <c r="G38" s="41">
        <f t="shared" si="6"/>
        <v>0</v>
      </c>
      <c r="H38" s="41">
        <f t="shared" si="4"/>
        <v>0</v>
      </c>
      <c r="I38" s="41">
        <f t="shared" si="5"/>
        <v>0</v>
      </c>
      <c r="J38" s="132"/>
    </row>
    <row r="39" spans="1:10" s="66" customFormat="1" ht="31.5" customHeight="1" x14ac:dyDescent="0.2">
      <c r="A39" s="38">
        <v>20</v>
      </c>
      <c r="B39" s="64" t="s">
        <v>126</v>
      </c>
      <c r="C39" s="60">
        <v>30</v>
      </c>
      <c r="D39" s="61" t="s">
        <v>5</v>
      </c>
      <c r="E39" s="131"/>
      <c r="F39" s="147"/>
      <c r="G39" s="41">
        <f t="shared" si="6"/>
        <v>0</v>
      </c>
      <c r="H39" s="41">
        <f t="shared" si="4"/>
        <v>0</v>
      </c>
      <c r="I39" s="41">
        <f t="shared" si="5"/>
        <v>0</v>
      </c>
      <c r="J39" s="132"/>
    </row>
    <row r="40" spans="1:10" s="66" customFormat="1" ht="31.5" customHeight="1" x14ac:dyDescent="0.2">
      <c r="A40" s="38">
        <v>21</v>
      </c>
      <c r="B40" s="64" t="s">
        <v>356</v>
      </c>
      <c r="C40" s="60">
        <v>1200</v>
      </c>
      <c r="D40" s="61" t="s">
        <v>10</v>
      </c>
      <c r="E40" s="131"/>
      <c r="F40" s="147"/>
      <c r="G40" s="41">
        <f t="shared" si="6"/>
        <v>0</v>
      </c>
      <c r="H40" s="41">
        <f t="shared" si="4"/>
        <v>0</v>
      </c>
      <c r="I40" s="41">
        <f t="shared" si="5"/>
        <v>0</v>
      </c>
      <c r="J40" s="132"/>
    </row>
    <row r="41" spans="1:10" s="66" customFormat="1" ht="31.5" customHeight="1" x14ac:dyDescent="0.2">
      <c r="A41" s="38">
        <v>22</v>
      </c>
      <c r="B41" s="64" t="s">
        <v>357</v>
      </c>
      <c r="C41" s="60">
        <v>1200</v>
      </c>
      <c r="D41" s="61" t="s">
        <v>10</v>
      </c>
      <c r="E41" s="131"/>
      <c r="F41" s="147"/>
      <c r="G41" s="41">
        <f t="shared" si="6"/>
        <v>0</v>
      </c>
      <c r="H41" s="41">
        <f t="shared" si="4"/>
        <v>0</v>
      </c>
      <c r="I41" s="41">
        <f t="shared" si="5"/>
        <v>0</v>
      </c>
      <c r="J41" s="132"/>
    </row>
    <row r="42" spans="1:10" s="66" customFormat="1" ht="31.5" customHeight="1" x14ac:dyDescent="0.2">
      <c r="A42" s="38">
        <v>23</v>
      </c>
      <c r="B42" s="64" t="s">
        <v>358</v>
      </c>
      <c r="C42" s="40">
        <v>1200</v>
      </c>
      <c r="D42" s="38" t="s">
        <v>10</v>
      </c>
      <c r="E42" s="131"/>
      <c r="F42" s="147"/>
      <c r="G42" s="41">
        <f t="shared" si="6"/>
        <v>0</v>
      </c>
      <c r="H42" s="41">
        <f t="shared" si="4"/>
        <v>0</v>
      </c>
      <c r="I42" s="41">
        <f t="shared" si="5"/>
        <v>0</v>
      </c>
      <c r="J42" s="132"/>
    </row>
    <row r="43" spans="1:10" s="66" customFormat="1" ht="31.5" customHeight="1" x14ac:dyDescent="0.2">
      <c r="A43" s="38">
        <v>24</v>
      </c>
      <c r="B43" s="64" t="s">
        <v>359</v>
      </c>
      <c r="C43" s="60">
        <v>1000</v>
      </c>
      <c r="D43" s="61" t="s">
        <v>10</v>
      </c>
      <c r="E43" s="131"/>
      <c r="F43" s="147"/>
      <c r="G43" s="41">
        <f t="shared" si="6"/>
        <v>0</v>
      </c>
      <c r="H43" s="41">
        <f t="shared" si="4"/>
        <v>0</v>
      </c>
      <c r="I43" s="41">
        <f t="shared" si="5"/>
        <v>0</v>
      </c>
      <c r="J43" s="132"/>
    </row>
    <row r="44" spans="1:10" s="66" customFormat="1" ht="31.5" customHeight="1" x14ac:dyDescent="0.2">
      <c r="A44" s="38">
        <v>25</v>
      </c>
      <c r="B44" s="64" t="s">
        <v>360</v>
      </c>
      <c r="C44" s="60">
        <v>1000</v>
      </c>
      <c r="D44" s="61" t="s">
        <v>10</v>
      </c>
      <c r="E44" s="131"/>
      <c r="F44" s="147"/>
      <c r="G44" s="41">
        <f t="shared" si="6"/>
        <v>0</v>
      </c>
      <c r="H44" s="41">
        <f t="shared" si="4"/>
        <v>0</v>
      </c>
      <c r="I44" s="41">
        <f t="shared" si="5"/>
        <v>0</v>
      </c>
      <c r="J44" s="132"/>
    </row>
    <row r="45" spans="1:10" s="66" customFormat="1" ht="31.5" customHeight="1" x14ac:dyDescent="0.2">
      <c r="A45" s="38">
        <v>26</v>
      </c>
      <c r="B45" s="64" t="s">
        <v>361</v>
      </c>
      <c r="C45" s="60">
        <v>1200</v>
      </c>
      <c r="D45" s="61" t="s">
        <v>10</v>
      </c>
      <c r="E45" s="134"/>
      <c r="F45" s="150"/>
      <c r="G45" s="41">
        <f t="shared" si="6"/>
        <v>0</v>
      </c>
      <c r="H45" s="41">
        <f t="shared" si="4"/>
        <v>0</v>
      </c>
      <c r="I45" s="41">
        <f t="shared" si="5"/>
        <v>0</v>
      </c>
      <c r="J45" s="134"/>
    </row>
    <row r="46" spans="1:10" s="66" customFormat="1" ht="31.5" customHeight="1" x14ac:dyDescent="0.2">
      <c r="A46" s="38">
        <v>27</v>
      </c>
      <c r="B46" s="64" t="s">
        <v>389</v>
      </c>
      <c r="C46" s="60">
        <v>3500</v>
      </c>
      <c r="D46" s="61" t="s">
        <v>10</v>
      </c>
      <c r="E46" s="131"/>
      <c r="F46" s="147"/>
      <c r="G46" s="41">
        <f t="shared" si="6"/>
        <v>0</v>
      </c>
      <c r="H46" s="41">
        <f t="shared" si="4"/>
        <v>0</v>
      </c>
      <c r="I46" s="41">
        <f t="shared" si="5"/>
        <v>0</v>
      </c>
      <c r="J46" s="132"/>
    </row>
    <row r="47" spans="1:10" s="66" customFormat="1" ht="31.5" customHeight="1" x14ac:dyDescent="0.2">
      <c r="A47" s="38">
        <v>28</v>
      </c>
      <c r="B47" s="64" t="s">
        <v>362</v>
      </c>
      <c r="C47" s="60">
        <v>2500</v>
      </c>
      <c r="D47" s="61" t="s">
        <v>10</v>
      </c>
      <c r="E47" s="131"/>
      <c r="F47" s="147"/>
      <c r="G47" s="41">
        <f t="shared" si="6"/>
        <v>0</v>
      </c>
      <c r="H47" s="41">
        <f t="shared" si="4"/>
        <v>0</v>
      </c>
      <c r="I47" s="41">
        <f t="shared" si="5"/>
        <v>0</v>
      </c>
      <c r="J47" s="132"/>
    </row>
    <row r="48" spans="1:10" s="66" customFormat="1" ht="31.5" customHeight="1" x14ac:dyDescent="0.2">
      <c r="A48" s="38">
        <v>29</v>
      </c>
      <c r="B48" s="64" t="s">
        <v>357</v>
      </c>
      <c r="C48" s="60">
        <v>1200</v>
      </c>
      <c r="D48" s="61" t="s">
        <v>10</v>
      </c>
      <c r="E48" s="131"/>
      <c r="F48" s="147"/>
      <c r="G48" s="41">
        <f t="shared" si="6"/>
        <v>0</v>
      </c>
      <c r="H48" s="41">
        <f t="shared" si="4"/>
        <v>0</v>
      </c>
      <c r="I48" s="41">
        <f t="shared" si="5"/>
        <v>0</v>
      </c>
      <c r="J48" s="132"/>
    </row>
    <row r="49" spans="1:10" s="66" customFormat="1" ht="21" customHeight="1" x14ac:dyDescent="0.2">
      <c r="A49" s="38">
        <v>30</v>
      </c>
      <c r="B49" s="64" t="s">
        <v>97</v>
      </c>
      <c r="C49" s="60">
        <v>80</v>
      </c>
      <c r="D49" s="61" t="s">
        <v>5</v>
      </c>
      <c r="E49" s="131"/>
      <c r="F49" s="147"/>
      <c r="G49" s="41">
        <f t="shared" si="6"/>
        <v>0</v>
      </c>
      <c r="H49" s="41">
        <f t="shared" si="4"/>
        <v>0</v>
      </c>
      <c r="I49" s="41">
        <f t="shared" si="5"/>
        <v>0</v>
      </c>
      <c r="J49" s="132"/>
    </row>
    <row r="50" spans="1:10" s="66" customFormat="1" ht="21" customHeight="1" x14ac:dyDescent="0.2">
      <c r="A50" s="38">
        <v>31</v>
      </c>
      <c r="B50" s="64" t="s">
        <v>102</v>
      </c>
      <c r="C50" s="60">
        <v>40</v>
      </c>
      <c r="D50" s="61" t="s">
        <v>5</v>
      </c>
      <c r="E50" s="131"/>
      <c r="F50" s="147"/>
      <c r="G50" s="41">
        <f t="shared" si="6"/>
        <v>0</v>
      </c>
      <c r="H50" s="41">
        <f t="shared" si="4"/>
        <v>0</v>
      </c>
      <c r="I50" s="41">
        <f t="shared" si="5"/>
        <v>0</v>
      </c>
      <c r="J50" s="132"/>
    </row>
    <row r="51" spans="1:10" s="66" customFormat="1" ht="21" customHeight="1" x14ac:dyDescent="0.2">
      <c r="A51" s="38">
        <v>32</v>
      </c>
      <c r="B51" s="64" t="s">
        <v>103</v>
      </c>
      <c r="C51" s="60">
        <v>40</v>
      </c>
      <c r="D51" s="61" t="s">
        <v>5</v>
      </c>
      <c r="E51" s="131"/>
      <c r="F51" s="147"/>
      <c r="G51" s="41">
        <f t="shared" si="6"/>
        <v>0</v>
      </c>
      <c r="H51" s="41">
        <f t="shared" si="4"/>
        <v>0</v>
      </c>
      <c r="I51" s="41">
        <f t="shared" si="5"/>
        <v>0</v>
      </c>
      <c r="J51" s="132"/>
    </row>
    <row r="52" spans="1:10" s="66" customFormat="1" ht="21" customHeight="1" x14ac:dyDescent="0.2">
      <c r="A52" s="38">
        <v>33</v>
      </c>
      <c r="B52" s="64" t="s">
        <v>99</v>
      </c>
      <c r="C52" s="60">
        <v>50</v>
      </c>
      <c r="D52" s="61" t="s">
        <v>5</v>
      </c>
      <c r="E52" s="131"/>
      <c r="F52" s="147"/>
      <c r="G52" s="41">
        <f t="shared" si="6"/>
        <v>0</v>
      </c>
      <c r="H52" s="41">
        <f t="shared" si="4"/>
        <v>0</v>
      </c>
      <c r="I52" s="41">
        <f t="shared" si="5"/>
        <v>0</v>
      </c>
      <c r="J52" s="132"/>
    </row>
    <row r="53" spans="1:10" s="66" customFormat="1" ht="21" customHeight="1" x14ac:dyDescent="0.2">
      <c r="A53" s="38">
        <v>34</v>
      </c>
      <c r="B53" s="64" t="s">
        <v>98</v>
      </c>
      <c r="C53" s="45">
        <v>40</v>
      </c>
      <c r="D53" s="45" t="s">
        <v>5</v>
      </c>
      <c r="E53" s="134"/>
      <c r="F53" s="150"/>
      <c r="G53" s="41">
        <f t="shared" si="6"/>
        <v>0</v>
      </c>
      <c r="H53" s="41">
        <f t="shared" si="4"/>
        <v>0</v>
      </c>
      <c r="I53" s="41">
        <f t="shared" si="5"/>
        <v>0</v>
      </c>
      <c r="J53" s="132"/>
    </row>
    <row r="54" spans="1:10" s="66" customFormat="1" ht="21" customHeight="1" x14ac:dyDescent="0.2">
      <c r="A54" s="38">
        <v>35</v>
      </c>
      <c r="B54" s="64" t="s">
        <v>100</v>
      </c>
      <c r="C54" s="60">
        <v>20</v>
      </c>
      <c r="D54" s="61" t="s">
        <v>5</v>
      </c>
      <c r="E54" s="131"/>
      <c r="F54" s="147"/>
      <c r="G54" s="41">
        <f t="shared" si="6"/>
        <v>0</v>
      </c>
      <c r="H54" s="41">
        <f t="shared" si="4"/>
        <v>0</v>
      </c>
      <c r="I54" s="41">
        <f t="shared" si="5"/>
        <v>0</v>
      </c>
      <c r="J54" s="132"/>
    </row>
    <row r="55" spans="1:10" s="66" customFormat="1" ht="21" customHeight="1" x14ac:dyDescent="0.2">
      <c r="A55" s="38">
        <v>36</v>
      </c>
      <c r="B55" s="64" t="s">
        <v>104</v>
      </c>
      <c r="C55" s="60">
        <v>30</v>
      </c>
      <c r="D55" s="61" t="s">
        <v>5</v>
      </c>
      <c r="E55" s="131"/>
      <c r="F55" s="147"/>
      <c r="G55" s="41">
        <f t="shared" si="6"/>
        <v>0</v>
      </c>
      <c r="H55" s="41">
        <f t="shared" si="4"/>
        <v>0</v>
      </c>
      <c r="I55" s="41">
        <f t="shared" si="5"/>
        <v>0</v>
      </c>
      <c r="J55" s="132"/>
    </row>
    <row r="56" spans="1:10" s="66" customFormat="1" ht="28.5" customHeight="1" x14ac:dyDescent="0.2">
      <c r="A56" s="38">
        <v>37</v>
      </c>
      <c r="B56" s="64" t="s">
        <v>213</v>
      </c>
      <c r="C56" s="60">
        <v>75</v>
      </c>
      <c r="D56" s="61" t="s">
        <v>5</v>
      </c>
      <c r="E56" s="131"/>
      <c r="F56" s="147"/>
      <c r="G56" s="41">
        <f t="shared" si="6"/>
        <v>0</v>
      </c>
      <c r="H56" s="41">
        <f t="shared" si="4"/>
        <v>0</v>
      </c>
      <c r="I56" s="41">
        <f t="shared" si="5"/>
        <v>0</v>
      </c>
      <c r="J56" s="132"/>
    </row>
    <row r="57" spans="1:10" s="66" customFormat="1" ht="21" customHeight="1" x14ac:dyDescent="0.2">
      <c r="A57" s="38">
        <v>38</v>
      </c>
      <c r="B57" s="64" t="s">
        <v>101</v>
      </c>
      <c r="C57" s="60">
        <v>50</v>
      </c>
      <c r="D57" s="61" t="s">
        <v>5</v>
      </c>
      <c r="E57" s="131"/>
      <c r="F57" s="147"/>
      <c r="G57" s="41">
        <f t="shared" si="6"/>
        <v>0</v>
      </c>
      <c r="H57" s="41">
        <f t="shared" si="4"/>
        <v>0</v>
      </c>
      <c r="I57" s="41">
        <f t="shared" si="5"/>
        <v>0</v>
      </c>
      <c r="J57" s="132"/>
    </row>
    <row r="58" spans="1:10" s="66" customFormat="1" ht="21" customHeight="1" x14ac:dyDescent="0.2">
      <c r="A58" s="38">
        <v>39</v>
      </c>
      <c r="B58" s="64" t="s">
        <v>106</v>
      </c>
      <c r="C58" s="60">
        <v>25</v>
      </c>
      <c r="D58" s="61" t="s">
        <v>5</v>
      </c>
      <c r="E58" s="131"/>
      <c r="F58" s="147"/>
      <c r="G58" s="41">
        <f t="shared" si="6"/>
        <v>0</v>
      </c>
      <c r="H58" s="41">
        <f t="shared" si="4"/>
        <v>0</v>
      </c>
      <c r="I58" s="41">
        <f t="shared" si="5"/>
        <v>0</v>
      </c>
      <c r="J58" s="132"/>
    </row>
    <row r="59" spans="1:10" s="66" customFormat="1" ht="31.5" customHeight="1" x14ac:dyDescent="0.2">
      <c r="A59" s="38">
        <v>40</v>
      </c>
      <c r="B59" s="64" t="s">
        <v>363</v>
      </c>
      <c r="C59" s="60">
        <v>3000</v>
      </c>
      <c r="D59" s="61" t="s">
        <v>10</v>
      </c>
      <c r="E59" s="131"/>
      <c r="F59" s="147"/>
      <c r="G59" s="41">
        <f t="shared" si="6"/>
        <v>0</v>
      </c>
      <c r="H59" s="41">
        <f t="shared" si="4"/>
        <v>0</v>
      </c>
      <c r="I59" s="41">
        <f t="shared" si="5"/>
        <v>0</v>
      </c>
      <c r="J59" s="132"/>
    </row>
    <row r="60" spans="1:10" s="66" customFormat="1" ht="31.5" customHeight="1" x14ac:dyDescent="0.2">
      <c r="A60" s="38">
        <v>41</v>
      </c>
      <c r="B60" s="64" t="s">
        <v>364</v>
      </c>
      <c r="C60" s="60">
        <v>1500</v>
      </c>
      <c r="D60" s="61" t="s">
        <v>10</v>
      </c>
      <c r="E60" s="131"/>
      <c r="F60" s="147"/>
      <c r="G60" s="41">
        <f t="shared" si="6"/>
        <v>0</v>
      </c>
      <c r="H60" s="41">
        <f t="shared" si="4"/>
        <v>0</v>
      </c>
      <c r="I60" s="41">
        <f t="shared" si="5"/>
        <v>0</v>
      </c>
      <c r="J60" s="132"/>
    </row>
    <row r="61" spans="1:10" s="66" customFormat="1" ht="31.5" customHeight="1" x14ac:dyDescent="0.2">
      <c r="A61" s="38">
        <v>42</v>
      </c>
      <c r="B61" s="64" t="s">
        <v>365</v>
      </c>
      <c r="C61" s="60">
        <v>800</v>
      </c>
      <c r="D61" s="61" t="s">
        <v>10</v>
      </c>
      <c r="E61" s="131"/>
      <c r="F61" s="147"/>
      <c r="G61" s="41">
        <f t="shared" si="6"/>
        <v>0</v>
      </c>
      <c r="H61" s="41">
        <f t="shared" si="4"/>
        <v>0</v>
      </c>
      <c r="I61" s="41">
        <f t="shared" si="5"/>
        <v>0</v>
      </c>
      <c r="J61" s="132"/>
    </row>
    <row r="62" spans="1:10" s="66" customFormat="1" ht="28.5" customHeight="1" x14ac:dyDescent="0.2">
      <c r="A62" s="38">
        <v>43</v>
      </c>
      <c r="B62" s="64" t="s">
        <v>390</v>
      </c>
      <c r="C62" s="60">
        <v>1000</v>
      </c>
      <c r="D62" s="61" t="s">
        <v>10</v>
      </c>
      <c r="E62" s="131"/>
      <c r="F62" s="147"/>
      <c r="G62" s="41">
        <f t="shared" si="6"/>
        <v>0</v>
      </c>
      <c r="H62" s="41">
        <f t="shared" si="4"/>
        <v>0</v>
      </c>
      <c r="I62" s="41">
        <f t="shared" si="5"/>
        <v>0</v>
      </c>
      <c r="J62" s="132"/>
    </row>
    <row r="63" spans="1:10" s="66" customFormat="1" ht="31.5" customHeight="1" x14ac:dyDescent="0.2">
      <c r="A63" s="38">
        <v>44</v>
      </c>
      <c r="B63" s="64" t="s">
        <v>366</v>
      </c>
      <c r="C63" s="60">
        <v>600</v>
      </c>
      <c r="D63" s="61" t="s">
        <v>10</v>
      </c>
      <c r="E63" s="131"/>
      <c r="F63" s="147"/>
      <c r="G63" s="41">
        <f t="shared" si="6"/>
        <v>0</v>
      </c>
      <c r="H63" s="41">
        <f t="shared" si="4"/>
        <v>0</v>
      </c>
      <c r="I63" s="41">
        <f t="shared" si="5"/>
        <v>0</v>
      </c>
      <c r="J63" s="132"/>
    </row>
    <row r="64" spans="1:10" s="66" customFormat="1" ht="31.5" customHeight="1" x14ac:dyDescent="0.2">
      <c r="A64" s="38">
        <v>45</v>
      </c>
      <c r="B64" s="64" t="s">
        <v>367</v>
      </c>
      <c r="C64" s="60">
        <v>600</v>
      </c>
      <c r="D64" s="61" t="s">
        <v>10</v>
      </c>
      <c r="E64" s="131"/>
      <c r="F64" s="147"/>
      <c r="G64" s="41">
        <f t="shared" si="6"/>
        <v>0</v>
      </c>
      <c r="H64" s="41">
        <f t="shared" si="4"/>
        <v>0</v>
      </c>
      <c r="I64" s="41">
        <f t="shared" si="5"/>
        <v>0</v>
      </c>
      <c r="J64" s="132"/>
    </row>
    <row r="65" spans="1:10" s="66" customFormat="1" ht="31.5" customHeight="1" x14ac:dyDescent="0.2">
      <c r="A65" s="38">
        <v>46</v>
      </c>
      <c r="B65" s="64" t="s">
        <v>368</v>
      </c>
      <c r="C65" s="60">
        <v>12000</v>
      </c>
      <c r="D65" s="61" t="s">
        <v>10</v>
      </c>
      <c r="E65" s="131"/>
      <c r="F65" s="147"/>
      <c r="G65" s="41">
        <f t="shared" si="6"/>
        <v>0</v>
      </c>
      <c r="H65" s="41">
        <f t="shared" si="4"/>
        <v>0</v>
      </c>
      <c r="I65" s="41">
        <f t="shared" si="5"/>
        <v>0</v>
      </c>
      <c r="J65" s="132"/>
    </row>
    <row r="66" spans="1:10" s="66" customFormat="1" ht="31.5" customHeight="1" x14ac:dyDescent="0.2">
      <c r="A66" s="38">
        <v>47</v>
      </c>
      <c r="B66" s="64" t="s">
        <v>369</v>
      </c>
      <c r="C66" s="60">
        <v>1200</v>
      </c>
      <c r="D66" s="61" t="s">
        <v>10</v>
      </c>
      <c r="E66" s="131"/>
      <c r="F66" s="147"/>
      <c r="G66" s="41">
        <f t="shared" si="6"/>
        <v>0</v>
      </c>
      <c r="H66" s="41">
        <f t="shared" si="4"/>
        <v>0</v>
      </c>
      <c r="I66" s="41">
        <f t="shared" si="5"/>
        <v>0</v>
      </c>
      <c r="J66" s="132"/>
    </row>
    <row r="67" spans="1:10" s="66" customFormat="1" ht="21" customHeight="1" x14ac:dyDescent="0.2">
      <c r="A67" s="38">
        <v>48</v>
      </c>
      <c r="B67" s="64" t="s">
        <v>212</v>
      </c>
      <c r="C67" s="60">
        <v>50</v>
      </c>
      <c r="D67" s="61" t="s">
        <v>5</v>
      </c>
      <c r="E67" s="131"/>
      <c r="F67" s="147"/>
      <c r="G67" s="41">
        <f t="shared" si="6"/>
        <v>0</v>
      </c>
      <c r="H67" s="41">
        <f t="shared" si="4"/>
        <v>0</v>
      </c>
      <c r="I67" s="41">
        <f t="shared" si="5"/>
        <v>0</v>
      </c>
      <c r="J67" s="132"/>
    </row>
    <row r="68" spans="1:10" s="66" customFormat="1" ht="21" customHeight="1" x14ac:dyDescent="0.2">
      <c r="A68" s="38">
        <v>49</v>
      </c>
      <c r="B68" s="55" t="s">
        <v>211</v>
      </c>
      <c r="C68" s="60">
        <v>50</v>
      </c>
      <c r="D68" s="61" t="s">
        <v>5</v>
      </c>
      <c r="E68" s="131"/>
      <c r="F68" s="147"/>
      <c r="G68" s="41">
        <f t="shared" si="6"/>
        <v>0</v>
      </c>
      <c r="H68" s="41">
        <f t="shared" si="4"/>
        <v>0</v>
      </c>
      <c r="I68" s="41">
        <f t="shared" si="5"/>
        <v>0</v>
      </c>
      <c r="J68" s="132"/>
    </row>
    <row r="69" spans="1:10" s="66" customFormat="1" ht="21" customHeight="1" x14ac:dyDescent="0.2">
      <c r="A69" s="38">
        <v>50</v>
      </c>
      <c r="B69" s="64" t="s">
        <v>214</v>
      </c>
      <c r="C69" s="60">
        <v>40</v>
      </c>
      <c r="D69" s="61" t="s">
        <v>5</v>
      </c>
      <c r="E69" s="131"/>
      <c r="F69" s="147"/>
      <c r="G69" s="41">
        <f t="shared" si="6"/>
        <v>0</v>
      </c>
      <c r="H69" s="41">
        <f t="shared" si="4"/>
        <v>0</v>
      </c>
      <c r="I69" s="41">
        <f t="shared" si="5"/>
        <v>0</v>
      </c>
      <c r="J69" s="132"/>
    </row>
    <row r="70" spans="1:10" s="66" customFormat="1" ht="21" customHeight="1" x14ac:dyDescent="0.2">
      <c r="A70" s="38">
        <v>51</v>
      </c>
      <c r="B70" s="64" t="s">
        <v>215</v>
      </c>
      <c r="C70" s="60">
        <v>40</v>
      </c>
      <c r="D70" s="61" t="s">
        <v>5</v>
      </c>
      <c r="E70" s="131"/>
      <c r="F70" s="147"/>
      <c r="G70" s="41">
        <f t="shared" si="6"/>
        <v>0</v>
      </c>
      <c r="H70" s="41">
        <f t="shared" si="4"/>
        <v>0</v>
      </c>
      <c r="I70" s="41">
        <f t="shared" si="5"/>
        <v>0</v>
      </c>
      <c r="J70" s="132"/>
    </row>
    <row r="71" spans="1:10" s="66" customFormat="1" ht="33" customHeight="1" x14ac:dyDescent="0.2">
      <c r="A71" s="38">
        <v>52</v>
      </c>
      <c r="B71" s="142" t="s">
        <v>370</v>
      </c>
      <c r="C71" s="60">
        <v>500</v>
      </c>
      <c r="D71" s="61" t="s">
        <v>10</v>
      </c>
      <c r="E71" s="131"/>
      <c r="F71" s="147"/>
      <c r="G71" s="41">
        <f t="shared" si="6"/>
        <v>0</v>
      </c>
      <c r="H71" s="41">
        <f t="shared" si="4"/>
        <v>0</v>
      </c>
      <c r="I71" s="41">
        <f t="shared" si="5"/>
        <v>0</v>
      </c>
      <c r="J71" s="132"/>
    </row>
    <row r="72" spans="1:10" s="66" customFormat="1" ht="33" customHeight="1" x14ac:dyDescent="0.2">
      <c r="A72" s="38">
        <v>53</v>
      </c>
      <c r="B72" s="142" t="s">
        <v>371</v>
      </c>
      <c r="C72" s="60">
        <v>500</v>
      </c>
      <c r="D72" s="61" t="s">
        <v>10</v>
      </c>
      <c r="E72" s="131"/>
      <c r="F72" s="147"/>
      <c r="G72" s="41">
        <f t="shared" si="6"/>
        <v>0</v>
      </c>
      <c r="H72" s="41">
        <f t="shared" si="4"/>
        <v>0</v>
      </c>
      <c r="I72" s="41">
        <f t="shared" si="5"/>
        <v>0</v>
      </c>
      <c r="J72" s="132"/>
    </row>
    <row r="73" spans="1:10" s="66" customFormat="1" ht="33" customHeight="1" x14ac:dyDescent="0.2">
      <c r="A73" s="38">
        <v>54</v>
      </c>
      <c r="B73" s="142" t="s">
        <v>372</v>
      </c>
      <c r="C73" s="60">
        <v>500</v>
      </c>
      <c r="D73" s="61" t="s">
        <v>10</v>
      </c>
      <c r="E73" s="131"/>
      <c r="F73" s="147"/>
      <c r="G73" s="41">
        <f t="shared" si="6"/>
        <v>0</v>
      </c>
      <c r="H73" s="41">
        <f t="shared" si="4"/>
        <v>0</v>
      </c>
      <c r="I73" s="41">
        <f t="shared" si="5"/>
        <v>0</v>
      </c>
      <c r="J73" s="132"/>
    </row>
    <row r="74" spans="1:10" s="66" customFormat="1" ht="17.25" customHeight="1" x14ac:dyDescent="0.2">
      <c r="A74" s="38">
        <v>55</v>
      </c>
      <c r="B74" s="142" t="s">
        <v>216</v>
      </c>
      <c r="C74" s="60">
        <v>30</v>
      </c>
      <c r="D74" s="61" t="s">
        <v>5</v>
      </c>
      <c r="E74" s="131"/>
      <c r="F74" s="147"/>
      <c r="G74" s="41">
        <f t="shared" si="6"/>
        <v>0</v>
      </c>
      <c r="H74" s="41">
        <f t="shared" si="4"/>
        <v>0</v>
      </c>
      <c r="I74" s="41">
        <f t="shared" si="5"/>
        <v>0</v>
      </c>
      <c r="J74" s="132"/>
    </row>
    <row r="75" spans="1:10" s="66" customFormat="1" ht="31.5" customHeight="1" x14ac:dyDescent="0.2">
      <c r="A75" s="38">
        <v>56</v>
      </c>
      <c r="B75" s="146" t="s">
        <v>220</v>
      </c>
      <c r="C75" s="60">
        <v>20</v>
      </c>
      <c r="D75" s="61" t="s">
        <v>5</v>
      </c>
      <c r="E75" s="131"/>
      <c r="F75" s="147"/>
      <c r="G75" s="41">
        <f t="shared" si="6"/>
        <v>0</v>
      </c>
      <c r="H75" s="41">
        <f t="shared" si="4"/>
        <v>0</v>
      </c>
      <c r="I75" s="41">
        <f t="shared" si="5"/>
        <v>0</v>
      </c>
      <c r="J75" s="132"/>
    </row>
    <row r="76" spans="1:10" s="66" customFormat="1" ht="21" customHeight="1" x14ac:dyDescent="0.2">
      <c r="A76" s="38">
        <v>57</v>
      </c>
      <c r="B76" s="64" t="s">
        <v>217</v>
      </c>
      <c r="C76" s="60">
        <v>35</v>
      </c>
      <c r="D76" s="61" t="s">
        <v>5</v>
      </c>
      <c r="E76" s="131"/>
      <c r="F76" s="147"/>
      <c r="G76" s="41">
        <f t="shared" si="6"/>
        <v>0</v>
      </c>
      <c r="H76" s="41">
        <f t="shared" si="4"/>
        <v>0</v>
      </c>
      <c r="I76" s="41">
        <f t="shared" si="5"/>
        <v>0</v>
      </c>
      <c r="J76" s="132"/>
    </row>
    <row r="77" spans="1:10" s="66" customFormat="1" ht="21" customHeight="1" x14ac:dyDescent="0.2">
      <c r="A77" s="38">
        <v>58</v>
      </c>
      <c r="B77" s="64" t="s">
        <v>218</v>
      </c>
      <c r="C77" s="60">
        <v>30</v>
      </c>
      <c r="D77" s="61" t="s">
        <v>5</v>
      </c>
      <c r="E77" s="131"/>
      <c r="F77" s="147"/>
      <c r="G77" s="41">
        <f t="shared" si="6"/>
        <v>0</v>
      </c>
      <c r="H77" s="41">
        <f t="shared" si="4"/>
        <v>0</v>
      </c>
      <c r="I77" s="41">
        <f t="shared" si="5"/>
        <v>0</v>
      </c>
      <c r="J77" s="132"/>
    </row>
    <row r="78" spans="1:10" s="66" customFormat="1" ht="21" customHeight="1" x14ac:dyDescent="0.2">
      <c r="A78" s="38">
        <v>59</v>
      </c>
      <c r="B78" s="64" t="s">
        <v>219</v>
      </c>
      <c r="C78" s="60">
        <v>30</v>
      </c>
      <c r="D78" s="61" t="s">
        <v>5</v>
      </c>
      <c r="E78" s="131"/>
      <c r="F78" s="147"/>
      <c r="G78" s="41">
        <f t="shared" si="6"/>
        <v>0</v>
      </c>
      <c r="H78" s="41">
        <f t="shared" si="4"/>
        <v>0</v>
      </c>
      <c r="I78" s="41">
        <f t="shared" si="5"/>
        <v>0</v>
      </c>
      <c r="J78" s="132"/>
    </row>
    <row r="79" spans="1:10" s="66" customFormat="1" ht="13.5" x14ac:dyDescent="0.2">
      <c r="A79" s="38"/>
      <c r="B79" s="54" t="s">
        <v>177</v>
      </c>
      <c r="C79" s="47" t="s">
        <v>3</v>
      </c>
      <c r="D79" s="48" t="s">
        <v>3</v>
      </c>
      <c r="E79" s="49" t="s">
        <v>3</v>
      </c>
      <c r="F79" s="49" t="s">
        <v>3</v>
      </c>
      <c r="G79" s="50">
        <f>SUM(G20:G78)</f>
        <v>0</v>
      </c>
      <c r="H79" s="50">
        <f t="shared" ref="H79:I79" si="7">SUM(H20:H78)</f>
        <v>0</v>
      </c>
      <c r="I79" s="50">
        <f t="shared" si="7"/>
        <v>0</v>
      </c>
      <c r="J79" s="77">
        <f>SUM(J20:J78)</f>
        <v>0</v>
      </c>
    </row>
    <row r="80" spans="1:10" s="66" customFormat="1" ht="17.25" customHeight="1" x14ac:dyDescent="0.2">
      <c r="A80" s="195" t="s">
        <v>247</v>
      </c>
      <c r="B80" s="195"/>
      <c r="C80" s="195"/>
      <c r="D80" s="195"/>
      <c r="E80" s="195"/>
      <c r="F80" s="195"/>
      <c r="G80" s="195"/>
      <c r="H80" s="195"/>
      <c r="I80" s="195"/>
      <c r="J80" s="195"/>
    </row>
    <row r="81" spans="1:10" s="66" customFormat="1" ht="36" customHeight="1" x14ac:dyDescent="0.2">
      <c r="A81" s="38">
        <v>1</v>
      </c>
      <c r="B81" s="126" t="s">
        <v>225</v>
      </c>
      <c r="C81" s="60">
        <v>70</v>
      </c>
      <c r="D81" s="61" t="s">
        <v>5</v>
      </c>
      <c r="E81" s="131"/>
      <c r="F81" s="147"/>
      <c r="G81" s="41">
        <f>C81*F81</f>
        <v>0</v>
      </c>
      <c r="H81" s="41">
        <f>+G81*0.095</f>
        <v>0</v>
      </c>
      <c r="I81" s="41">
        <f>+G81+H81</f>
        <v>0</v>
      </c>
      <c r="J81" s="132"/>
    </row>
    <row r="82" spans="1:10" s="66" customFormat="1" ht="21.75" customHeight="1" x14ac:dyDescent="0.2">
      <c r="A82" s="38">
        <v>2</v>
      </c>
      <c r="B82" s="64" t="s">
        <v>394</v>
      </c>
      <c r="C82" s="60">
        <v>100</v>
      </c>
      <c r="D82" s="41" t="s">
        <v>5</v>
      </c>
      <c r="E82" s="131"/>
      <c r="F82" s="147"/>
      <c r="G82" s="41">
        <f t="shared" ref="G82:G110" si="8">C82*F82</f>
        <v>0</v>
      </c>
      <c r="H82" s="41">
        <f t="shared" ref="H82:H110" si="9">+G82*0.095</f>
        <v>0</v>
      </c>
      <c r="I82" s="41">
        <f t="shared" ref="I82:I110" si="10">+G82+H82</f>
        <v>0</v>
      </c>
      <c r="J82" s="132"/>
    </row>
    <row r="83" spans="1:10" s="66" customFormat="1" ht="21.75" customHeight="1" x14ac:dyDescent="0.2">
      <c r="A83" s="38">
        <v>3</v>
      </c>
      <c r="B83" s="64" t="s">
        <v>67</v>
      </c>
      <c r="C83" s="60">
        <v>60</v>
      </c>
      <c r="D83" s="41" t="s">
        <v>5</v>
      </c>
      <c r="E83" s="131"/>
      <c r="F83" s="147"/>
      <c r="G83" s="41">
        <f t="shared" si="8"/>
        <v>0</v>
      </c>
      <c r="H83" s="41">
        <f t="shared" si="9"/>
        <v>0</v>
      </c>
      <c r="I83" s="41">
        <f t="shared" si="10"/>
        <v>0</v>
      </c>
      <c r="J83" s="132"/>
    </row>
    <row r="84" spans="1:10" s="66" customFormat="1" ht="36" customHeight="1" x14ac:dyDescent="0.2">
      <c r="A84" s="38">
        <v>4</v>
      </c>
      <c r="B84" s="64" t="s">
        <v>131</v>
      </c>
      <c r="C84" s="60">
        <v>60</v>
      </c>
      <c r="D84" s="41" t="s">
        <v>5</v>
      </c>
      <c r="E84" s="131"/>
      <c r="F84" s="147"/>
      <c r="G84" s="41">
        <f t="shared" si="8"/>
        <v>0</v>
      </c>
      <c r="H84" s="41">
        <f t="shared" si="9"/>
        <v>0</v>
      </c>
      <c r="I84" s="41">
        <f t="shared" si="10"/>
        <v>0</v>
      </c>
      <c r="J84" s="132"/>
    </row>
    <row r="85" spans="1:10" s="66" customFormat="1" ht="21.75" customHeight="1" x14ac:dyDescent="0.2">
      <c r="A85" s="38">
        <v>5</v>
      </c>
      <c r="B85" s="64" t="s">
        <v>108</v>
      </c>
      <c r="C85" s="60">
        <v>60</v>
      </c>
      <c r="D85" s="41" t="s">
        <v>5</v>
      </c>
      <c r="E85" s="131"/>
      <c r="F85" s="147"/>
      <c r="G85" s="41">
        <f t="shared" si="8"/>
        <v>0</v>
      </c>
      <c r="H85" s="41">
        <f t="shared" si="9"/>
        <v>0</v>
      </c>
      <c r="I85" s="41">
        <f t="shared" si="10"/>
        <v>0</v>
      </c>
      <c r="J85" s="132"/>
    </row>
    <row r="86" spans="1:10" s="66" customFormat="1" ht="21.75" customHeight="1" x14ac:dyDescent="0.2">
      <c r="A86" s="38">
        <v>6</v>
      </c>
      <c r="B86" s="64" t="s">
        <v>132</v>
      </c>
      <c r="C86" s="60">
        <v>75</v>
      </c>
      <c r="D86" s="41" t="s">
        <v>5</v>
      </c>
      <c r="E86" s="131"/>
      <c r="F86" s="147"/>
      <c r="G86" s="41">
        <f t="shared" si="8"/>
        <v>0</v>
      </c>
      <c r="H86" s="41">
        <f t="shared" si="9"/>
        <v>0</v>
      </c>
      <c r="I86" s="41">
        <f t="shared" si="10"/>
        <v>0</v>
      </c>
      <c r="J86" s="132"/>
    </row>
    <row r="87" spans="1:10" s="66" customFormat="1" ht="21.75" customHeight="1" x14ac:dyDescent="0.2">
      <c r="A87" s="38">
        <v>7</v>
      </c>
      <c r="B87" s="64" t="s">
        <v>109</v>
      </c>
      <c r="C87" s="60">
        <v>60</v>
      </c>
      <c r="D87" s="41" t="s">
        <v>5</v>
      </c>
      <c r="E87" s="131"/>
      <c r="F87" s="147"/>
      <c r="G87" s="41">
        <f t="shared" si="8"/>
        <v>0</v>
      </c>
      <c r="H87" s="41">
        <f t="shared" si="9"/>
        <v>0</v>
      </c>
      <c r="I87" s="41">
        <f t="shared" si="10"/>
        <v>0</v>
      </c>
      <c r="J87" s="132"/>
    </row>
    <row r="88" spans="1:10" s="66" customFormat="1" ht="21.75" customHeight="1" x14ac:dyDescent="0.2">
      <c r="A88" s="38">
        <v>8</v>
      </c>
      <c r="B88" s="64" t="s">
        <v>127</v>
      </c>
      <c r="C88" s="60">
        <v>60</v>
      </c>
      <c r="D88" s="41" t="s">
        <v>5</v>
      </c>
      <c r="E88" s="131"/>
      <c r="F88" s="147"/>
      <c r="G88" s="41">
        <f t="shared" si="8"/>
        <v>0</v>
      </c>
      <c r="H88" s="41">
        <f t="shared" si="9"/>
        <v>0</v>
      </c>
      <c r="I88" s="41">
        <f t="shared" si="10"/>
        <v>0</v>
      </c>
      <c r="J88" s="132"/>
    </row>
    <row r="89" spans="1:10" s="66" customFormat="1" ht="21.75" customHeight="1" x14ac:dyDescent="0.2">
      <c r="A89" s="38">
        <v>9</v>
      </c>
      <c r="B89" s="64" t="s">
        <v>112</v>
      </c>
      <c r="C89" s="60">
        <v>50</v>
      </c>
      <c r="D89" s="41" t="s">
        <v>5</v>
      </c>
      <c r="E89" s="131"/>
      <c r="F89" s="147"/>
      <c r="G89" s="41">
        <f t="shared" si="8"/>
        <v>0</v>
      </c>
      <c r="H89" s="41">
        <f t="shared" si="9"/>
        <v>0</v>
      </c>
      <c r="I89" s="41">
        <f t="shared" si="10"/>
        <v>0</v>
      </c>
      <c r="J89" s="132"/>
    </row>
    <row r="90" spans="1:10" s="66" customFormat="1" ht="21.75" customHeight="1" x14ac:dyDescent="0.2">
      <c r="A90" s="38">
        <v>10</v>
      </c>
      <c r="B90" s="64" t="s">
        <v>130</v>
      </c>
      <c r="C90" s="60">
        <v>60</v>
      </c>
      <c r="D90" s="41" t="s">
        <v>5</v>
      </c>
      <c r="E90" s="131"/>
      <c r="F90" s="147"/>
      <c r="G90" s="41">
        <f t="shared" si="8"/>
        <v>0</v>
      </c>
      <c r="H90" s="41">
        <f t="shared" si="9"/>
        <v>0</v>
      </c>
      <c r="I90" s="41">
        <f t="shared" si="10"/>
        <v>0</v>
      </c>
      <c r="J90" s="132"/>
    </row>
    <row r="91" spans="1:10" s="66" customFormat="1" ht="21.75" customHeight="1" x14ac:dyDescent="0.2">
      <c r="A91" s="38">
        <v>11</v>
      </c>
      <c r="B91" s="64" t="s">
        <v>129</v>
      </c>
      <c r="C91" s="38">
        <v>60</v>
      </c>
      <c r="D91" s="42" t="s">
        <v>5</v>
      </c>
      <c r="E91" s="131"/>
      <c r="F91" s="147"/>
      <c r="G91" s="41">
        <f t="shared" si="8"/>
        <v>0</v>
      </c>
      <c r="H91" s="41">
        <f t="shared" si="9"/>
        <v>0</v>
      </c>
      <c r="I91" s="41">
        <f t="shared" si="10"/>
        <v>0</v>
      </c>
      <c r="J91" s="132"/>
    </row>
    <row r="92" spans="1:10" s="66" customFormat="1" ht="36" customHeight="1" x14ac:dyDescent="0.2">
      <c r="A92" s="38">
        <v>12</v>
      </c>
      <c r="B92" s="64" t="s">
        <v>128</v>
      </c>
      <c r="C92" s="38">
        <v>70</v>
      </c>
      <c r="D92" s="38" t="s">
        <v>5</v>
      </c>
      <c r="E92" s="136"/>
      <c r="F92" s="150"/>
      <c r="G92" s="41">
        <f t="shared" si="8"/>
        <v>0</v>
      </c>
      <c r="H92" s="41">
        <f t="shared" si="9"/>
        <v>0</v>
      </c>
      <c r="I92" s="41">
        <f t="shared" si="10"/>
        <v>0</v>
      </c>
      <c r="J92" s="134"/>
    </row>
    <row r="93" spans="1:10" s="66" customFormat="1" ht="36" customHeight="1" x14ac:dyDescent="0.2">
      <c r="A93" s="38">
        <v>13</v>
      </c>
      <c r="B93" s="64" t="s">
        <v>68</v>
      </c>
      <c r="C93" s="38">
        <v>80</v>
      </c>
      <c r="D93" s="38" t="s">
        <v>5</v>
      </c>
      <c r="E93" s="131"/>
      <c r="F93" s="147"/>
      <c r="G93" s="41">
        <f t="shared" si="8"/>
        <v>0</v>
      </c>
      <c r="H93" s="41">
        <f t="shared" si="9"/>
        <v>0</v>
      </c>
      <c r="I93" s="41">
        <f t="shared" si="10"/>
        <v>0</v>
      </c>
      <c r="J93" s="132"/>
    </row>
    <row r="94" spans="1:10" s="66" customFormat="1" ht="36" customHeight="1" x14ac:dyDescent="0.2">
      <c r="A94" s="38">
        <v>14</v>
      </c>
      <c r="B94" s="64" t="s">
        <v>110</v>
      </c>
      <c r="C94" s="38">
        <v>50</v>
      </c>
      <c r="D94" s="38" t="s">
        <v>5</v>
      </c>
      <c r="E94" s="131"/>
      <c r="F94" s="147"/>
      <c r="G94" s="41">
        <f t="shared" si="8"/>
        <v>0</v>
      </c>
      <c r="H94" s="41">
        <f t="shared" si="9"/>
        <v>0</v>
      </c>
      <c r="I94" s="41">
        <f t="shared" si="10"/>
        <v>0</v>
      </c>
      <c r="J94" s="132"/>
    </row>
    <row r="95" spans="1:10" s="66" customFormat="1" ht="21.75" customHeight="1" x14ac:dyDescent="0.2">
      <c r="A95" s="38">
        <v>15</v>
      </c>
      <c r="B95" s="64" t="s">
        <v>111</v>
      </c>
      <c r="C95" s="38">
        <v>50</v>
      </c>
      <c r="D95" s="42" t="s">
        <v>5</v>
      </c>
      <c r="E95" s="131"/>
      <c r="F95" s="147"/>
      <c r="G95" s="41">
        <f t="shared" si="8"/>
        <v>0</v>
      </c>
      <c r="H95" s="41">
        <f t="shared" si="9"/>
        <v>0</v>
      </c>
      <c r="I95" s="41">
        <f t="shared" si="10"/>
        <v>0</v>
      </c>
      <c r="J95" s="132"/>
    </row>
    <row r="96" spans="1:10" s="66" customFormat="1" ht="36" customHeight="1" x14ac:dyDescent="0.2">
      <c r="A96" s="38">
        <v>16</v>
      </c>
      <c r="B96" s="64" t="s">
        <v>56</v>
      </c>
      <c r="C96" s="38">
        <v>80</v>
      </c>
      <c r="D96" s="38" t="s">
        <v>5</v>
      </c>
      <c r="E96" s="131"/>
      <c r="F96" s="147"/>
      <c r="G96" s="41">
        <f t="shared" si="8"/>
        <v>0</v>
      </c>
      <c r="H96" s="41">
        <f t="shared" si="9"/>
        <v>0</v>
      </c>
      <c r="I96" s="41">
        <f t="shared" si="10"/>
        <v>0</v>
      </c>
      <c r="J96" s="132"/>
    </row>
    <row r="97" spans="1:10" s="66" customFormat="1" ht="36" customHeight="1" x14ac:dyDescent="0.2">
      <c r="A97" s="38">
        <v>17</v>
      </c>
      <c r="B97" s="39" t="s">
        <v>179</v>
      </c>
      <c r="C97" s="38">
        <v>80</v>
      </c>
      <c r="D97" s="45" t="s">
        <v>5</v>
      </c>
      <c r="E97" s="134"/>
      <c r="F97" s="150"/>
      <c r="G97" s="41">
        <f t="shared" si="8"/>
        <v>0</v>
      </c>
      <c r="H97" s="41">
        <f t="shared" si="9"/>
        <v>0</v>
      </c>
      <c r="I97" s="41">
        <f t="shared" si="10"/>
        <v>0</v>
      </c>
      <c r="J97" s="134"/>
    </row>
    <row r="98" spans="1:10" s="66" customFormat="1" ht="21.75" customHeight="1" x14ac:dyDescent="0.2">
      <c r="A98" s="38">
        <v>18</v>
      </c>
      <c r="B98" s="39" t="s">
        <v>224</v>
      </c>
      <c r="C98" s="38">
        <v>40</v>
      </c>
      <c r="D98" s="38" t="s">
        <v>5</v>
      </c>
      <c r="E98" s="131"/>
      <c r="F98" s="147"/>
      <c r="G98" s="41">
        <f t="shared" si="8"/>
        <v>0</v>
      </c>
      <c r="H98" s="41">
        <f t="shared" si="9"/>
        <v>0</v>
      </c>
      <c r="I98" s="41">
        <f t="shared" si="10"/>
        <v>0</v>
      </c>
      <c r="J98" s="132"/>
    </row>
    <row r="99" spans="1:10" s="66" customFormat="1" ht="36" customHeight="1" x14ac:dyDescent="0.2">
      <c r="A99" s="38">
        <v>19</v>
      </c>
      <c r="B99" s="64" t="s">
        <v>304</v>
      </c>
      <c r="C99" s="38">
        <v>100</v>
      </c>
      <c r="D99" s="38" t="s">
        <v>5</v>
      </c>
      <c r="E99" s="131"/>
      <c r="F99" s="147"/>
      <c r="G99" s="41">
        <f t="shared" si="8"/>
        <v>0</v>
      </c>
      <c r="H99" s="41">
        <f t="shared" si="9"/>
        <v>0</v>
      </c>
      <c r="I99" s="41">
        <f t="shared" si="10"/>
        <v>0</v>
      </c>
      <c r="J99" s="132"/>
    </row>
    <row r="100" spans="1:10" s="66" customFormat="1" ht="21.75" customHeight="1" x14ac:dyDescent="0.2">
      <c r="A100" s="38">
        <v>20</v>
      </c>
      <c r="B100" s="64" t="s">
        <v>223</v>
      </c>
      <c r="C100" s="38">
        <v>80</v>
      </c>
      <c r="D100" s="38" t="s">
        <v>5</v>
      </c>
      <c r="E100" s="131"/>
      <c r="F100" s="147"/>
      <c r="G100" s="41">
        <f t="shared" si="8"/>
        <v>0</v>
      </c>
      <c r="H100" s="41">
        <f t="shared" si="9"/>
        <v>0</v>
      </c>
      <c r="I100" s="41">
        <f t="shared" si="10"/>
        <v>0</v>
      </c>
      <c r="J100" s="132"/>
    </row>
    <row r="101" spans="1:10" s="66" customFormat="1" ht="36" customHeight="1" x14ac:dyDescent="0.2">
      <c r="A101" s="38">
        <v>21</v>
      </c>
      <c r="B101" s="64" t="s">
        <v>222</v>
      </c>
      <c r="C101" s="38">
        <v>50</v>
      </c>
      <c r="D101" s="38" t="s">
        <v>5</v>
      </c>
      <c r="E101" s="131"/>
      <c r="F101" s="147"/>
      <c r="G101" s="41">
        <f t="shared" si="8"/>
        <v>0</v>
      </c>
      <c r="H101" s="41">
        <f t="shared" si="9"/>
        <v>0</v>
      </c>
      <c r="I101" s="41">
        <f t="shared" si="10"/>
        <v>0</v>
      </c>
      <c r="J101" s="132"/>
    </row>
    <row r="102" spans="1:10" s="66" customFormat="1" ht="36" customHeight="1" x14ac:dyDescent="0.2">
      <c r="A102" s="38">
        <v>22</v>
      </c>
      <c r="B102" s="64" t="s">
        <v>153</v>
      </c>
      <c r="C102" s="38">
        <v>50</v>
      </c>
      <c r="D102" s="38" t="s">
        <v>5</v>
      </c>
      <c r="E102" s="131"/>
      <c r="F102" s="147"/>
      <c r="G102" s="41">
        <f t="shared" si="8"/>
        <v>0</v>
      </c>
      <c r="H102" s="41">
        <f t="shared" si="9"/>
        <v>0</v>
      </c>
      <c r="I102" s="41">
        <f t="shared" si="10"/>
        <v>0</v>
      </c>
      <c r="J102" s="132"/>
    </row>
    <row r="103" spans="1:10" s="66" customFormat="1" ht="21.75" customHeight="1" x14ac:dyDescent="0.2">
      <c r="A103" s="38">
        <v>23</v>
      </c>
      <c r="B103" s="64" t="s">
        <v>114</v>
      </c>
      <c r="C103" s="38">
        <v>20</v>
      </c>
      <c r="D103" s="38" t="s">
        <v>5</v>
      </c>
      <c r="E103" s="131"/>
      <c r="F103" s="147"/>
      <c r="G103" s="41">
        <f t="shared" si="8"/>
        <v>0</v>
      </c>
      <c r="H103" s="41">
        <f t="shared" si="9"/>
        <v>0</v>
      </c>
      <c r="I103" s="41">
        <f t="shared" si="10"/>
        <v>0</v>
      </c>
      <c r="J103" s="132"/>
    </row>
    <row r="104" spans="1:10" s="66" customFormat="1" ht="43.5" customHeight="1" x14ac:dyDescent="0.2">
      <c r="A104" s="38">
        <v>24</v>
      </c>
      <c r="B104" s="58" t="s">
        <v>226</v>
      </c>
      <c r="C104" s="38">
        <v>50</v>
      </c>
      <c r="D104" s="38" t="s">
        <v>5</v>
      </c>
      <c r="E104" s="131"/>
      <c r="F104" s="147"/>
      <c r="G104" s="41">
        <f t="shared" si="8"/>
        <v>0</v>
      </c>
      <c r="H104" s="41">
        <f t="shared" si="9"/>
        <v>0</v>
      </c>
      <c r="I104" s="41">
        <f t="shared" si="10"/>
        <v>0</v>
      </c>
      <c r="J104" s="132"/>
    </row>
    <row r="105" spans="1:10" s="66" customFormat="1" ht="43.5" customHeight="1" x14ac:dyDescent="0.2">
      <c r="A105" s="38">
        <v>25</v>
      </c>
      <c r="B105" s="145" t="s">
        <v>227</v>
      </c>
      <c r="C105" s="38">
        <v>50</v>
      </c>
      <c r="D105" s="38" t="s">
        <v>5</v>
      </c>
      <c r="E105" s="131"/>
      <c r="F105" s="147"/>
      <c r="G105" s="41">
        <f t="shared" si="8"/>
        <v>0</v>
      </c>
      <c r="H105" s="41">
        <f t="shared" si="9"/>
        <v>0</v>
      </c>
      <c r="I105" s="41">
        <f t="shared" si="10"/>
        <v>0</v>
      </c>
      <c r="J105" s="132"/>
    </row>
    <row r="106" spans="1:10" s="66" customFormat="1" ht="21.75" customHeight="1" x14ac:dyDescent="0.2">
      <c r="A106" s="38">
        <v>26</v>
      </c>
      <c r="B106" s="64" t="s">
        <v>133</v>
      </c>
      <c r="C106" s="38">
        <v>15</v>
      </c>
      <c r="D106" s="38" t="s">
        <v>5</v>
      </c>
      <c r="E106" s="131"/>
      <c r="F106" s="147"/>
      <c r="G106" s="41">
        <f t="shared" si="8"/>
        <v>0</v>
      </c>
      <c r="H106" s="41">
        <f t="shared" si="9"/>
        <v>0</v>
      </c>
      <c r="I106" s="41">
        <f t="shared" si="10"/>
        <v>0</v>
      </c>
      <c r="J106" s="132"/>
    </row>
    <row r="107" spans="1:10" s="66" customFormat="1" ht="36" customHeight="1" x14ac:dyDescent="0.2">
      <c r="A107" s="38">
        <v>27</v>
      </c>
      <c r="B107" s="65" t="s">
        <v>305</v>
      </c>
      <c r="C107" s="38">
        <v>15</v>
      </c>
      <c r="D107" s="38" t="s">
        <v>5</v>
      </c>
      <c r="E107" s="131"/>
      <c r="F107" s="147"/>
      <c r="G107" s="41">
        <f t="shared" si="8"/>
        <v>0</v>
      </c>
      <c r="H107" s="41">
        <f t="shared" si="9"/>
        <v>0</v>
      </c>
      <c r="I107" s="41">
        <f t="shared" si="10"/>
        <v>0</v>
      </c>
      <c r="J107" s="132"/>
    </row>
    <row r="108" spans="1:10" s="66" customFormat="1" ht="36" customHeight="1" x14ac:dyDescent="0.2">
      <c r="A108" s="38">
        <v>28</v>
      </c>
      <c r="B108" s="39" t="s">
        <v>230</v>
      </c>
      <c r="C108" s="38">
        <v>25</v>
      </c>
      <c r="D108" s="38" t="s">
        <v>5</v>
      </c>
      <c r="E108" s="131"/>
      <c r="F108" s="147"/>
      <c r="G108" s="41">
        <f t="shared" si="8"/>
        <v>0</v>
      </c>
      <c r="H108" s="41">
        <f t="shared" si="9"/>
        <v>0</v>
      </c>
      <c r="I108" s="41">
        <f t="shared" si="10"/>
        <v>0</v>
      </c>
      <c r="J108" s="132"/>
    </row>
    <row r="109" spans="1:10" s="66" customFormat="1" ht="21.75" customHeight="1" x14ac:dyDescent="0.2">
      <c r="A109" s="38">
        <v>29</v>
      </c>
      <c r="B109" s="64" t="s">
        <v>228</v>
      </c>
      <c r="C109" s="38">
        <v>15</v>
      </c>
      <c r="D109" s="38" t="s">
        <v>5</v>
      </c>
      <c r="E109" s="131"/>
      <c r="F109" s="147"/>
      <c r="G109" s="41">
        <f t="shared" si="8"/>
        <v>0</v>
      </c>
      <c r="H109" s="41">
        <f t="shared" si="9"/>
        <v>0</v>
      </c>
      <c r="I109" s="41">
        <f t="shared" si="10"/>
        <v>0</v>
      </c>
      <c r="J109" s="132"/>
    </row>
    <row r="110" spans="1:10" s="66" customFormat="1" ht="36" customHeight="1" x14ac:dyDescent="0.2">
      <c r="A110" s="38">
        <v>30</v>
      </c>
      <c r="B110" s="65" t="s">
        <v>229</v>
      </c>
      <c r="C110" s="38">
        <v>15</v>
      </c>
      <c r="D110" s="38" t="s">
        <v>5</v>
      </c>
      <c r="E110" s="131"/>
      <c r="F110" s="147"/>
      <c r="G110" s="41">
        <f t="shared" si="8"/>
        <v>0</v>
      </c>
      <c r="H110" s="41">
        <f t="shared" si="9"/>
        <v>0</v>
      </c>
      <c r="I110" s="41">
        <f t="shared" si="10"/>
        <v>0</v>
      </c>
      <c r="J110" s="132"/>
    </row>
    <row r="111" spans="1:10" s="66" customFormat="1" ht="13.5" x14ac:dyDescent="0.2">
      <c r="A111" s="38"/>
      <c r="B111" s="54" t="s">
        <v>178</v>
      </c>
      <c r="C111" s="60" t="s">
        <v>3</v>
      </c>
      <c r="D111" s="67" t="s">
        <v>3</v>
      </c>
      <c r="E111" s="49" t="s">
        <v>3</v>
      </c>
      <c r="F111" s="49" t="s">
        <v>3</v>
      </c>
      <c r="G111" s="50">
        <f>SUM(G81:G110)</f>
        <v>0</v>
      </c>
      <c r="H111" s="50">
        <f t="shared" ref="H111:I111" si="11">SUM(H81:H110)</f>
        <v>0</v>
      </c>
      <c r="I111" s="50">
        <f t="shared" si="11"/>
        <v>0</v>
      </c>
      <c r="J111" s="77">
        <f>SUM(J81:J110)</f>
        <v>0</v>
      </c>
    </row>
    <row r="112" spans="1:10" s="66" customFormat="1" ht="12.75" customHeight="1" x14ac:dyDescent="0.2">
      <c r="A112" s="195" t="s">
        <v>345</v>
      </c>
      <c r="B112" s="195"/>
      <c r="C112" s="195"/>
      <c r="D112" s="195"/>
      <c r="E112" s="195"/>
      <c r="F112" s="195"/>
      <c r="G112" s="195"/>
      <c r="H112" s="195"/>
      <c r="I112" s="195"/>
      <c r="J112" s="195"/>
    </row>
    <row r="113" spans="1:10" s="66" customFormat="1" ht="61.5" customHeight="1" x14ac:dyDescent="0.2">
      <c r="A113" s="38">
        <v>1</v>
      </c>
      <c r="B113" s="123" t="s">
        <v>152</v>
      </c>
      <c r="C113" s="60">
        <v>150</v>
      </c>
      <c r="D113" s="61" t="s">
        <v>5</v>
      </c>
      <c r="E113" s="131"/>
      <c r="F113" s="147"/>
      <c r="G113" s="41">
        <f>C113*ROUND(F113, 4)</f>
        <v>0</v>
      </c>
      <c r="H113" s="41">
        <f t="shared" ref="H113:H140" si="12">+G113*0.095</f>
        <v>0</v>
      </c>
      <c r="I113" s="41">
        <f t="shared" ref="I113:I140" si="13">+G113+H113</f>
        <v>0</v>
      </c>
      <c r="J113" s="76" t="s">
        <v>3</v>
      </c>
    </row>
    <row r="114" spans="1:10" s="66" customFormat="1" ht="61.5" customHeight="1" x14ac:dyDescent="0.2">
      <c r="A114" s="38">
        <v>2</v>
      </c>
      <c r="B114" s="123" t="s">
        <v>151</v>
      </c>
      <c r="C114" s="60">
        <v>150</v>
      </c>
      <c r="D114" s="61" t="s">
        <v>5</v>
      </c>
      <c r="E114" s="131"/>
      <c r="F114" s="147"/>
      <c r="G114" s="41">
        <f t="shared" ref="G114:G140" si="14">C114*ROUND(F114, 4)</f>
        <v>0</v>
      </c>
      <c r="H114" s="41">
        <f t="shared" si="12"/>
        <v>0</v>
      </c>
      <c r="I114" s="41">
        <f t="shared" si="13"/>
        <v>0</v>
      </c>
      <c r="J114" s="76" t="s">
        <v>3</v>
      </c>
    </row>
    <row r="115" spans="1:10" s="66" customFormat="1" ht="61.5" customHeight="1" x14ac:dyDescent="0.2">
      <c r="A115" s="38">
        <v>3</v>
      </c>
      <c r="B115" s="123" t="s">
        <v>150</v>
      </c>
      <c r="C115" s="60">
        <v>150</v>
      </c>
      <c r="D115" s="61" t="s">
        <v>5</v>
      </c>
      <c r="E115" s="131"/>
      <c r="F115" s="147"/>
      <c r="G115" s="41">
        <f t="shared" si="14"/>
        <v>0</v>
      </c>
      <c r="H115" s="41">
        <f t="shared" si="12"/>
        <v>0</v>
      </c>
      <c r="I115" s="41">
        <f t="shared" si="13"/>
        <v>0</v>
      </c>
      <c r="J115" s="76" t="s">
        <v>3</v>
      </c>
    </row>
    <row r="116" spans="1:10" s="66" customFormat="1" ht="47.25" customHeight="1" x14ac:dyDescent="0.2">
      <c r="A116" s="38">
        <v>4</v>
      </c>
      <c r="B116" s="123" t="s">
        <v>149</v>
      </c>
      <c r="C116" s="60">
        <v>50</v>
      </c>
      <c r="D116" s="61" t="s">
        <v>5</v>
      </c>
      <c r="E116" s="131"/>
      <c r="F116" s="147"/>
      <c r="G116" s="41">
        <f t="shared" si="14"/>
        <v>0</v>
      </c>
      <c r="H116" s="41">
        <f t="shared" si="12"/>
        <v>0</v>
      </c>
      <c r="I116" s="41">
        <f t="shared" si="13"/>
        <v>0</v>
      </c>
      <c r="J116" s="76" t="s">
        <v>3</v>
      </c>
    </row>
    <row r="117" spans="1:10" s="66" customFormat="1" ht="47.25" customHeight="1" x14ac:dyDescent="0.2">
      <c r="A117" s="38">
        <v>5</v>
      </c>
      <c r="B117" s="123" t="s">
        <v>148</v>
      </c>
      <c r="C117" s="60">
        <v>50</v>
      </c>
      <c r="D117" s="61" t="s">
        <v>5</v>
      </c>
      <c r="E117" s="131"/>
      <c r="F117" s="147"/>
      <c r="G117" s="41">
        <f t="shared" si="14"/>
        <v>0</v>
      </c>
      <c r="H117" s="41">
        <f t="shared" si="12"/>
        <v>0</v>
      </c>
      <c r="I117" s="41">
        <f t="shared" si="13"/>
        <v>0</v>
      </c>
      <c r="J117" s="76" t="s">
        <v>3</v>
      </c>
    </row>
    <row r="118" spans="1:10" s="66" customFormat="1" ht="47.25" customHeight="1" x14ac:dyDescent="0.2">
      <c r="A118" s="38">
        <v>6</v>
      </c>
      <c r="B118" s="123" t="s">
        <v>147</v>
      </c>
      <c r="C118" s="60">
        <v>50</v>
      </c>
      <c r="D118" s="61" t="s">
        <v>5</v>
      </c>
      <c r="E118" s="131"/>
      <c r="F118" s="147"/>
      <c r="G118" s="41">
        <f t="shared" si="14"/>
        <v>0</v>
      </c>
      <c r="H118" s="41">
        <f t="shared" si="12"/>
        <v>0</v>
      </c>
      <c r="I118" s="41">
        <f t="shared" si="13"/>
        <v>0</v>
      </c>
      <c r="J118" s="76" t="s">
        <v>3</v>
      </c>
    </row>
    <row r="119" spans="1:10" s="66" customFormat="1" ht="39.75" customHeight="1" x14ac:dyDescent="0.2">
      <c r="A119" s="38">
        <v>7</v>
      </c>
      <c r="B119" s="83" t="s">
        <v>146</v>
      </c>
      <c r="C119" s="60">
        <v>90</v>
      </c>
      <c r="D119" s="61" t="s">
        <v>5</v>
      </c>
      <c r="E119" s="131"/>
      <c r="F119" s="147"/>
      <c r="G119" s="41">
        <f t="shared" si="14"/>
        <v>0</v>
      </c>
      <c r="H119" s="41">
        <f t="shared" si="12"/>
        <v>0</v>
      </c>
      <c r="I119" s="41">
        <f t="shared" si="13"/>
        <v>0</v>
      </c>
      <c r="J119" s="76" t="s">
        <v>3</v>
      </c>
    </row>
    <row r="120" spans="1:10" s="66" customFormat="1" ht="39.75" customHeight="1" x14ac:dyDescent="0.2">
      <c r="A120" s="38">
        <v>8</v>
      </c>
      <c r="B120" s="83" t="s">
        <v>107</v>
      </c>
      <c r="C120" s="60">
        <v>50</v>
      </c>
      <c r="D120" s="61" t="s">
        <v>5</v>
      </c>
      <c r="E120" s="131"/>
      <c r="F120" s="147"/>
      <c r="G120" s="41">
        <f t="shared" si="14"/>
        <v>0</v>
      </c>
      <c r="H120" s="41">
        <f t="shared" si="12"/>
        <v>0</v>
      </c>
      <c r="I120" s="41">
        <f t="shared" si="13"/>
        <v>0</v>
      </c>
      <c r="J120" s="76" t="s">
        <v>3</v>
      </c>
    </row>
    <row r="121" spans="1:10" s="66" customFormat="1" ht="39.75" customHeight="1" x14ac:dyDescent="0.2">
      <c r="A121" s="38">
        <v>9</v>
      </c>
      <c r="B121" s="126" t="s">
        <v>155</v>
      </c>
      <c r="C121" s="60">
        <v>60</v>
      </c>
      <c r="D121" s="61" t="s">
        <v>5</v>
      </c>
      <c r="E121" s="131"/>
      <c r="F121" s="147"/>
      <c r="G121" s="41">
        <f t="shared" si="14"/>
        <v>0</v>
      </c>
      <c r="H121" s="41">
        <f t="shared" si="12"/>
        <v>0</v>
      </c>
      <c r="I121" s="41">
        <f t="shared" si="13"/>
        <v>0</v>
      </c>
      <c r="J121" s="76" t="s">
        <v>3</v>
      </c>
    </row>
    <row r="122" spans="1:10" s="66" customFormat="1" ht="39.75" customHeight="1" x14ac:dyDescent="0.2">
      <c r="A122" s="38">
        <v>10</v>
      </c>
      <c r="B122" s="126" t="s">
        <v>156</v>
      </c>
      <c r="C122" s="60">
        <v>25</v>
      </c>
      <c r="D122" s="61" t="s">
        <v>5</v>
      </c>
      <c r="E122" s="131"/>
      <c r="F122" s="147"/>
      <c r="G122" s="41">
        <f t="shared" si="14"/>
        <v>0</v>
      </c>
      <c r="H122" s="41">
        <f t="shared" si="12"/>
        <v>0</v>
      </c>
      <c r="I122" s="41">
        <f t="shared" si="13"/>
        <v>0</v>
      </c>
      <c r="J122" s="76" t="s">
        <v>3</v>
      </c>
    </row>
    <row r="123" spans="1:10" s="66" customFormat="1" ht="39.75" customHeight="1" x14ac:dyDescent="0.2">
      <c r="A123" s="38">
        <v>11</v>
      </c>
      <c r="B123" s="126" t="s">
        <v>157</v>
      </c>
      <c r="C123" s="60">
        <v>60</v>
      </c>
      <c r="D123" s="61" t="s">
        <v>5</v>
      </c>
      <c r="E123" s="131"/>
      <c r="F123" s="147"/>
      <c r="G123" s="41">
        <f t="shared" si="14"/>
        <v>0</v>
      </c>
      <c r="H123" s="41">
        <f t="shared" si="12"/>
        <v>0</v>
      </c>
      <c r="I123" s="41">
        <f t="shared" si="13"/>
        <v>0</v>
      </c>
      <c r="J123" s="76" t="s">
        <v>3</v>
      </c>
    </row>
    <row r="124" spans="1:10" s="66" customFormat="1" ht="39.75" customHeight="1" x14ac:dyDescent="0.2">
      <c r="A124" s="38">
        <v>12</v>
      </c>
      <c r="B124" s="126" t="s">
        <v>158</v>
      </c>
      <c r="C124" s="60">
        <v>25</v>
      </c>
      <c r="D124" s="61" t="s">
        <v>5</v>
      </c>
      <c r="E124" s="131"/>
      <c r="F124" s="147"/>
      <c r="G124" s="41">
        <f t="shared" si="14"/>
        <v>0</v>
      </c>
      <c r="H124" s="41">
        <f t="shared" si="12"/>
        <v>0</v>
      </c>
      <c r="I124" s="41">
        <f t="shared" si="13"/>
        <v>0</v>
      </c>
      <c r="J124" s="76" t="s">
        <v>3</v>
      </c>
    </row>
    <row r="125" spans="1:10" s="66" customFormat="1" ht="39.75" customHeight="1" x14ac:dyDescent="0.2">
      <c r="A125" s="38">
        <v>13</v>
      </c>
      <c r="B125" s="126" t="s">
        <v>154</v>
      </c>
      <c r="C125" s="60">
        <v>25</v>
      </c>
      <c r="D125" s="61" t="s">
        <v>5</v>
      </c>
      <c r="E125" s="131"/>
      <c r="F125" s="147"/>
      <c r="G125" s="41">
        <f t="shared" si="14"/>
        <v>0</v>
      </c>
      <c r="H125" s="41">
        <f t="shared" si="12"/>
        <v>0</v>
      </c>
      <c r="I125" s="41">
        <f t="shared" si="13"/>
        <v>0</v>
      </c>
      <c r="J125" s="76" t="s">
        <v>3</v>
      </c>
    </row>
    <row r="126" spans="1:10" s="66" customFormat="1" ht="39.75" customHeight="1" x14ac:dyDescent="0.2">
      <c r="A126" s="38">
        <v>14</v>
      </c>
      <c r="B126" s="126" t="s">
        <v>159</v>
      </c>
      <c r="C126" s="125">
        <v>25</v>
      </c>
      <c r="D126" s="45" t="s">
        <v>5</v>
      </c>
      <c r="E126" s="131"/>
      <c r="F126" s="147"/>
      <c r="G126" s="41">
        <f t="shared" si="14"/>
        <v>0</v>
      </c>
      <c r="H126" s="41">
        <f t="shared" si="12"/>
        <v>0</v>
      </c>
      <c r="I126" s="41">
        <f t="shared" si="13"/>
        <v>0</v>
      </c>
      <c r="J126" s="76" t="s">
        <v>3</v>
      </c>
    </row>
    <row r="127" spans="1:10" s="66" customFormat="1" ht="39.75" customHeight="1" x14ac:dyDescent="0.2">
      <c r="A127" s="38">
        <v>15</v>
      </c>
      <c r="B127" s="126" t="s">
        <v>160</v>
      </c>
      <c r="C127" s="45">
        <v>30</v>
      </c>
      <c r="D127" s="61" t="s">
        <v>5</v>
      </c>
      <c r="E127" s="131"/>
      <c r="F127" s="147"/>
      <c r="G127" s="41">
        <f t="shared" si="14"/>
        <v>0</v>
      </c>
      <c r="H127" s="41">
        <f t="shared" si="12"/>
        <v>0</v>
      </c>
      <c r="I127" s="41">
        <f t="shared" si="13"/>
        <v>0</v>
      </c>
      <c r="J127" s="76" t="s">
        <v>3</v>
      </c>
    </row>
    <row r="128" spans="1:10" s="66" customFormat="1" ht="39.75" customHeight="1" x14ac:dyDescent="0.2">
      <c r="A128" s="38">
        <v>16</v>
      </c>
      <c r="B128" s="126" t="s">
        <v>161</v>
      </c>
      <c r="C128" s="45">
        <v>30</v>
      </c>
      <c r="D128" s="61" t="s">
        <v>5</v>
      </c>
      <c r="E128" s="131"/>
      <c r="F128" s="147"/>
      <c r="G128" s="41">
        <f t="shared" si="14"/>
        <v>0</v>
      </c>
      <c r="H128" s="41">
        <f t="shared" si="12"/>
        <v>0</v>
      </c>
      <c r="I128" s="41">
        <f t="shared" si="13"/>
        <v>0</v>
      </c>
      <c r="J128" s="76" t="s">
        <v>3</v>
      </c>
    </row>
    <row r="129" spans="1:10" s="66" customFormat="1" ht="39.75" customHeight="1" x14ac:dyDescent="0.2">
      <c r="A129" s="38">
        <v>17</v>
      </c>
      <c r="B129" s="126" t="s">
        <v>162</v>
      </c>
      <c r="C129" s="60">
        <v>60</v>
      </c>
      <c r="D129" s="61" t="s">
        <v>5</v>
      </c>
      <c r="E129" s="131"/>
      <c r="F129" s="147"/>
      <c r="G129" s="41">
        <f t="shared" si="14"/>
        <v>0</v>
      </c>
      <c r="H129" s="41">
        <f t="shared" si="12"/>
        <v>0</v>
      </c>
      <c r="I129" s="41">
        <f t="shared" si="13"/>
        <v>0</v>
      </c>
      <c r="J129" s="76" t="s">
        <v>3</v>
      </c>
    </row>
    <row r="130" spans="1:10" s="66" customFormat="1" ht="39.75" customHeight="1" x14ac:dyDescent="0.2">
      <c r="A130" s="38">
        <v>18</v>
      </c>
      <c r="B130" s="126" t="s">
        <v>163</v>
      </c>
      <c r="C130" s="45">
        <v>25</v>
      </c>
      <c r="D130" s="45" t="s">
        <v>5</v>
      </c>
      <c r="E130" s="134"/>
      <c r="F130" s="150"/>
      <c r="G130" s="41">
        <f t="shared" si="14"/>
        <v>0</v>
      </c>
      <c r="H130" s="41">
        <f t="shared" si="12"/>
        <v>0</v>
      </c>
      <c r="I130" s="41">
        <f t="shared" si="13"/>
        <v>0</v>
      </c>
      <c r="J130" s="76" t="s">
        <v>3</v>
      </c>
    </row>
    <row r="131" spans="1:10" s="66" customFormat="1" ht="39.75" customHeight="1" x14ac:dyDescent="0.2">
      <c r="A131" s="38">
        <v>19</v>
      </c>
      <c r="B131" s="126" t="s">
        <v>164</v>
      </c>
      <c r="C131" s="45">
        <v>25</v>
      </c>
      <c r="D131" s="45" t="s">
        <v>5</v>
      </c>
      <c r="E131" s="134"/>
      <c r="F131" s="150"/>
      <c r="G131" s="41">
        <f t="shared" si="14"/>
        <v>0</v>
      </c>
      <c r="H131" s="41">
        <f t="shared" si="12"/>
        <v>0</v>
      </c>
      <c r="I131" s="41">
        <f t="shared" si="13"/>
        <v>0</v>
      </c>
      <c r="J131" s="76" t="s">
        <v>3</v>
      </c>
    </row>
    <row r="132" spans="1:10" s="66" customFormat="1" ht="39.75" customHeight="1" x14ac:dyDescent="0.2">
      <c r="A132" s="38">
        <v>20</v>
      </c>
      <c r="B132" s="126" t="s">
        <v>134</v>
      </c>
      <c r="C132" s="60">
        <v>60</v>
      </c>
      <c r="D132" s="61" t="s">
        <v>5</v>
      </c>
      <c r="E132" s="131"/>
      <c r="F132" s="147"/>
      <c r="G132" s="41">
        <f t="shared" si="14"/>
        <v>0</v>
      </c>
      <c r="H132" s="41">
        <f t="shared" si="12"/>
        <v>0</v>
      </c>
      <c r="I132" s="41">
        <f t="shared" si="13"/>
        <v>0</v>
      </c>
      <c r="J132" s="76" t="s">
        <v>3</v>
      </c>
    </row>
    <row r="133" spans="1:10" s="66" customFormat="1" ht="39.75" customHeight="1" x14ac:dyDescent="0.2">
      <c r="A133" s="38">
        <v>21</v>
      </c>
      <c r="B133" s="83" t="s">
        <v>135</v>
      </c>
      <c r="C133" s="60">
        <v>20</v>
      </c>
      <c r="D133" s="61" t="s">
        <v>5</v>
      </c>
      <c r="E133" s="131"/>
      <c r="F133" s="147"/>
      <c r="G133" s="41">
        <f t="shared" si="14"/>
        <v>0</v>
      </c>
      <c r="H133" s="41">
        <f t="shared" si="12"/>
        <v>0</v>
      </c>
      <c r="I133" s="41">
        <f t="shared" si="13"/>
        <v>0</v>
      </c>
      <c r="J133" s="76" t="s">
        <v>3</v>
      </c>
    </row>
    <row r="134" spans="1:10" s="66" customFormat="1" ht="47.25" customHeight="1" x14ac:dyDescent="0.2">
      <c r="A134" s="38">
        <v>22</v>
      </c>
      <c r="B134" s="83" t="s">
        <v>136</v>
      </c>
      <c r="C134" s="60">
        <v>25</v>
      </c>
      <c r="D134" s="61" t="s">
        <v>5</v>
      </c>
      <c r="E134" s="131"/>
      <c r="F134" s="147"/>
      <c r="G134" s="41">
        <f t="shared" si="14"/>
        <v>0</v>
      </c>
      <c r="H134" s="41">
        <f t="shared" si="12"/>
        <v>0</v>
      </c>
      <c r="I134" s="41">
        <f t="shared" si="13"/>
        <v>0</v>
      </c>
      <c r="J134" s="76" t="s">
        <v>3</v>
      </c>
    </row>
    <row r="135" spans="1:10" s="66" customFormat="1" ht="39.75" customHeight="1" x14ac:dyDescent="0.2">
      <c r="A135" s="38">
        <v>23</v>
      </c>
      <c r="B135" s="85" t="s">
        <v>165</v>
      </c>
      <c r="C135" s="60">
        <v>40</v>
      </c>
      <c r="D135" s="61" t="s">
        <v>5</v>
      </c>
      <c r="E135" s="131"/>
      <c r="F135" s="147"/>
      <c r="G135" s="41">
        <f t="shared" si="14"/>
        <v>0</v>
      </c>
      <c r="H135" s="41">
        <f t="shared" si="12"/>
        <v>0</v>
      </c>
      <c r="I135" s="41">
        <f t="shared" si="13"/>
        <v>0</v>
      </c>
      <c r="J135" s="76" t="s">
        <v>3</v>
      </c>
    </row>
    <row r="136" spans="1:10" s="66" customFormat="1" ht="39.75" customHeight="1" x14ac:dyDescent="0.2">
      <c r="A136" s="38">
        <v>24</v>
      </c>
      <c r="B136" s="85" t="s">
        <v>166</v>
      </c>
      <c r="C136" s="60">
        <v>35</v>
      </c>
      <c r="D136" s="61" t="s">
        <v>5</v>
      </c>
      <c r="E136" s="131"/>
      <c r="F136" s="147"/>
      <c r="G136" s="41">
        <f t="shared" si="14"/>
        <v>0</v>
      </c>
      <c r="H136" s="41">
        <f t="shared" si="12"/>
        <v>0</v>
      </c>
      <c r="I136" s="41">
        <f t="shared" si="13"/>
        <v>0</v>
      </c>
      <c r="J136" s="76" t="s">
        <v>3</v>
      </c>
    </row>
    <row r="137" spans="1:10" s="66" customFormat="1" ht="39.75" customHeight="1" x14ac:dyDescent="0.2">
      <c r="A137" s="38">
        <v>25</v>
      </c>
      <c r="B137" s="83" t="s">
        <v>137</v>
      </c>
      <c r="C137" s="60">
        <v>25</v>
      </c>
      <c r="D137" s="61" t="s">
        <v>5</v>
      </c>
      <c r="E137" s="131"/>
      <c r="F137" s="147"/>
      <c r="G137" s="41">
        <f t="shared" si="14"/>
        <v>0</v>
      </c>
      <c r="H137" s="41">
        <f t="shared" si="12"/>
        <v>0</v>
      </c>
      <c r="I137" s="41">
        <f t="shared" si="13"/>
        <v>0</v>
      </c>
      <c r="J137" s="76" t="s">
        <v>3</v>
      </c>
    </row>
    <row r="138" spans="1:10" s="66" customFormat="1" ht="30.75" customHeight="1" x14ac:dyDescent="0.2">
      <c r="A138" s="38">
        <v>26</v>
      </c>
      <c r="B138" s="83" t="s">
        <v>138</v>
      </c>
      <c r="C138" s="60">
        <v>30</v>
      </c>
      <c r="D138" s="61" t="s">
        <v>5</v>
      </c>
      <c r="E138" s="131"/>
      <c r="F138" s="147"/>
      <c r="G138" s="41">
        <f t="shared" si="14"/>
        <v>0</v>
      </c>
      <c r="H138" s="41">
        <f t="shared" si="12"/>
        <v>0</v>
      </c>
      <c r="I138" s="41">
        <f t="shared" si="13"/>
        <v>0</v>
      </c>
      <c r="J138" s="76" t="s">
        <v>3</v>
      </c>
    </row>
    <row r="139" spans="1:10" s="66" customFormat="1" ht="44.25" customHeight="1" x14ac:dyDescent="0.2">
      <c r="A139" s="38">
        <v>27</v>
      </c>
      <c r="B139" s="83" t="s">
        <v>139</v>
      </c>
      <c r="C139" s="60">
        <v>60</v>
      </c>
      <c r="D139" s="61" t="s">
        <v>5</v>
      </c>
      <c r="E139" s="131"/>
      <c r="F139" s="147"/>
      <c r="G139" s="41">
        <f t="shared" si="14"/>
        <v>0</v>
      </c>
      <c r="H139" s="41">
        <f t="shared" si="12"/>
        <v>0</v>
      </c>
      <c r="I139" s="41">
        <f t="shared" si="13"/>
        <v>0</v>
      </c>
      <c r="J139" s="76" t="s">
        <v>3</v>
      </c>
    </row>
    <row r="140" spans="1:10" s="66" customFormat="1" ht="44.25" customHeight="1" x14ac:dyDescent="0.2">
      <c r="A140" s="38">
        <v>28</v>
      </c>
      <c r="B140" s="83" t="s">
        <v>140</v>
      </c>
      <c r="C140" s="60">
        <v>50</v>
      </c>
      <c r="D140" s="61" t="s">
        <v>5</v>
      </c>
      <c r="E140" s="131"/>
      <c r="F140" s="147"/>
      <c r="G140" s="41">
        <f t="shared" si="14"/>
        <v>0</v>
      </c>
      <c r="H140" s="41">
        <f t="shared" si="12"/>
        <v>0</v>
      </c>
      <c r="I140" s="41">
        <f t="shared" si="13"/>
        <v>0</v>
      </c>
      <c r="J140" s="76" t="s">
        <v>3</v>
      </c>
    </row>
    <row r="141" spans="1:10" s="66" customFormat="1" ht="13.5" x14ac:dyDescent="0.2">
      <c r="A141" s="45"/>
      <c r="B141" s="54" t="s">
        <v>221</v>
      </c>
      <c r="C141" s="47" t="s">
        <v>3</v>
      </c>
      <c r="D141" s="48" t="s">
        <v>3</v>
      </c>
      <c r="E141" s="49" t="s">
        <v>3</v>
      </c>
      <c r="F141" s="49" t="s">
        <v>3</v>
      </c>
      <c r="G141" s="50">
        <f>SUM(G113:G140)</f>
        <v>0</v>
      </c>
      <c r="H141" s="50">
        <f t="shared" ref="H141:I141" si="15">SUM(H113:H140)</f>
        <v>0</v>
      </c>
      <c r="I141" s="50">
        <f t="shared" si="15"/>
        <v>0</v>
      </c>
      <c r="J141" s="77" t="s">
        <v>3</v>
      </c>
    </row>
    <row r="142" spans="1:10" s="66" customFormat="1" ht="13.15" customHeight="1" x14ac:dyDescent="0.2">
      <c r="A142" s="191" t="s">
        <v>306</v>
      </c>
      <c r="B142" s="192"/>
      <c r="C142" s="192"/>
      <c r="D142" s="192"/>
      <c r="E142" s="192"/>
      <c r="F142" s="192"/>
      <c r="G142" s="192"/>
      <c r="H142" s="192"/>
      <c r="I142" s="192"/>
      <c r="J142" s="193"/>
    </row>
    <row r="143" spans="1:10" s="66" customFormat="1" ht="21.75" customHeight="1" x14ac:dyDescent="0.2">
      <c r="A143" s="45">
        <v>1</v>
      </c>
      <c r="B143" s="65" t="s">
        <v>308</v>
      </c>
      <c r="C143" s="45">
        <v>140</v>
      </c>
      <c r="D143" s="45" t="s">
        <v>5</v>
      </c>
      <c r="E143" s="153"/>
      <c r="F143" s="150"/>
      <c r="G143" s="61">
        <f>C143*ROUND(F143, 4)</f>
        <v>0</v>
      </c>
      <c r="H143" s="61">
        <f>G143*0.095</f>
        <v>0</v>
      </c>
      <c r="I143" s="61">
        <f>G143+H143</f>
        <v>0</v>
      </c>
      <c r="J143" s="134"/>
    </row>
    <row r="144" spans="1:10" s="66" customFormat="1" ht="21.75" customHeight="1" x14ac:dyDescent="0.2">
      <c r="A144" s="45">
        <v>2</v>
      </c>
      <c r="B144" s="65" t="s">
        <v>391</v>
      </c>
      <c r="C144" s="45">
        <v>50</v>
      </c>
      <c r="D144" s="45" t="s">
        <v>5</v>
      </c>
      <c r="E144" s="153"/>
      <c r="F144" s="150"/>
      <c r="G144" s="61">
        <f t="shared" ref="G144:G151" si="16">C144*ROUND(F144, 4)</f>
        <v>0</v>
      </c>
      <c r="H144" s="61">
        <f t="shared" ref="H144:H151" si="17">G144*0.095</f>
        <v>0</v>
      </c>
      <c r="I144" s="61">
        <f t="shared" ref="I144:I151" si="18">G144+H144</f>
        <v>0</v>
      </c>
      <c r="J144" s="134"/>
    </row>
    <row r="145" spans="1:10" s="66" customFormat="1" ht="21.75" customHeight="1" x14ac:dyDescent="0.2">
      <c r="A145" s="45">
        <v>3</v>
      </c>
      <c r="B145" s="65" t="s">
        <v>251</v>
      </c>
      <c r="C145" s="45">
        <v>30</v>
      </c>
      <c r="D145" s="45" t="s">
        <v>5</v>
      </c>
      <c r="E145" s="153"/>
      <c r="F145" s="150"/>
      <c r="G145" s="61">
        <f t="shared" si="16"/>
        <v>0</v>
      </c>
      <c r="H145" s="61">
        <f t="shared" si="17"/>
        <v>0</v>
      </c>
      <c r="I145" s="61">
        <f t="shared" si="18"/>
        <v>0</v>
      </c>
      <c r="J145" s="134"/>
    </row>
    <row r="146" spans="1:10" s="66" customFormat="1" ht="21.75" customHeight="1" x14ac:dyDescent="0.2">
      <c r="A146" s="45">
        <v>4</v>
      </c>
      <c r="B146" s="51" t="s">
        <v>191</v>
      </c>
      <c r="C146" s="45">
        <v>25</v>
      </c>
      <c r="D146" s="45" t="s">
        <v>5</v>
      </c>
      <c r="E146" s="153"/>
      <c r="F146" s="150"/>
      <c r="G146" s="61">
        <f t="shared" si="16"/>
        <v>0</v>
      </c>
      <c r="H146" s="61">
        <f t="shared" si="17"/>
        <v>0</v>
      </c>
      <c r="I146" s="61">
        <f t="shared" si="18"/>
        <v>0</v>
      </c>
      <c r="J146" s="134"/>
    </row>
    <row r="147" spans="1:10" s="66" customFormat="1" ht="21.75" customHeight="1" x14ac:dyDescent="0.2">
      <c r="A147" s="45">
        <v>5</v>
      </c>
      <c r="B147" s="39" t="s">
        <v>69</v>
      </c>
      <c r="C147" s="45">
        <v>35</v>
      </c>
      <c r="D147" s="45" t="s">
        <v>5</v>
      </c>
      <c r="E147" s="153"/>
      <c r="F147" s="150"/>
      <c r="G147" s="61">
        <f t="shared" si="16"/>
        <v>0</v>
      </c>
      <c r="H147" s="61">
        <f t="shared" si="17"/>
        <v>0</v>
      </c>
      <c r="I147" s="61">
        <f t="shared" si="18"/>
        <v>0</v>
      </c>
      <c r="J147" s="134"/>
    </row>
    <row r="148" spans="1:10" s="66" customFormat="1" ht="28.5" customHeight="1" x14ac:dyDescent="0.2">
      <c r="A148" s="45">
        <v>6</v>
      </c>
      <c r="B148" s="39" t="s">
        <v>30</v>
      </c>
      <c r="C148" s="45">
        <v>40</v>
      </c>
      <c r="D148" s="45" t="s">
        <v>5</v>
      </c>
      <c r="E148" s="153"/>
      <c r="F148" s="150"/>
      <c r="G148" s="61">
        <f t="shared" si="16"/>
        <v>0</v>
      </c>
      <c r="H148" s="61">
        <f t="shared" si="17"/>
        <v>0</v>
      </c>
      <c r="I148" s="61">
        <f t="shared" si="18"/>
        <v>0</v>
      </c>
      <c r="J148" s="134"/>
    </row>
    <row r="149" spans="1:10" s="66" customFormat="1" ht="21.75" customHeight="1" x14ac:dyDescent="0.2">
      <c r="A149" s="45">
        <v>7</v>
      </c>
      <c r="B149" s="39" t="s">
        <v>309</v>
      </c>
      <c r="C149" s="45">
        <v>30</v>
      </c>
      <c r="D149" s="45" t="s">
        <v>5</v>
      </c>
      <c r="E149" s="153"/>
      <c r="F149" s="150"/>
      <c r="G149" s="61">
        <f t="shared" si="16"/>
        <v>0</v>
      </c>
      <c r="H149" s="61">
        <f t="shared" si="17"/>
        <v>0</v>
      </c>
      <c r="I149" s="61">
        <f t="shared" si="18"/>
        <v>0</v>
      </c>
      <c r="J149" s="134"/>
    </row>
    <row r="150" spans="1:10" s="66" customFormat="1" ht="27.75" customHeight="1" x14ac:dyDescent="0.2">
      <c r="A150" s="45">
        <v>8</v>
      </c>
      <c r="B150" s="64" t="s">
        <v>113</v>
      </c>
      <c r="C150" s="45">
        <v>40</v>
      </c>
      <c r="D150" s="45" t="s">
        <v>5</v>
      </c>
      <c r="E150" s="153"/>
      <c r="F150" s="150"/>
      <c r="G150" s="61">
        <f t="shared" si="16"/>
        <v>0</v>
      </c>
      <c r="H150" s="61">
        <f t="shared" si="17"/>
        <v>0</v>
      </c>
      <c r="I150" s="61">
        <f t="shared" si="18"/>
        <v>0</v>
      </c>
      <c r="J150" s="134"/>
    </row>
    <row r="151" spans="1:10" s="66" customFormat="1" ht="21.75" customHeight="1" x14ac:dyDescent="0.2">
      <c r="A151" s="45">
        <v>9</v>
      </c>
      <c r="B151" s="66" t="s">
        <v>310</v>
      </c>
      <c r="C151" s="45">
        <v>50</v>
      </c>
      <c r="D151" s="45" t="s">
        <v>5</v>
      </c>
      <c r="E151" s="153"/>
      <c r="F151" s="150"/>
      <c r="G151" s="61">
        <f t="shared" si="16"/>
        <v>0</v>
      </c>
      <c r="H151" s="61">
        <f t="shared" si="17"/>
        <v>0</v>
      </c>
      <c r="I151" s="61">
        <f t="shared" si="18"/>
        <v>0</v>
      </c>
      <c r="J151" s="45"/>
    </row>
    <row r="152" spans="1:10" s="66" customFormat="1" ht="13.5" x14ac:dyDescent="0.2">
      <c r="A152" s="45"/>
      <c r="B152" s="54" t="s">
        <v>231</v>
      </c>
      <c r="C152" s="47" t="s">
        <v>3</v>
      </c>
      <c r="D152" s="48" t="s">
        <v>3</v>
      </c>
      <c r="E152" s="49" t="s">
        <v>3</v>
      </c>
      <c r="F152" s="49" t="s">
        <v>3</v>
      </c>
      <c r="G152" s="50">
        <f>SUM(G143:G151)</f>
        <v>0</v>
      </c>
      <c r="H152" s="50">
        <f t="shared" ref="H152:I152" si="19">SUM(H143:H151)</f>
        <v>0</v>
      </c>
      <c r="I152" s="50">
        <f t="shared" si="19"/>
        <v>0</v>
      </c>
      <c r="J152" s="77">
        <f>SUM(J143:J151)</f>
        <v>0</v>
      </c>
    </row>
    <row r="153" spans="1:10" s="66" customFormat="1" ht="14.25" customHeight="1" x14ac:dyDescent="0.2">
      <c r="A153" s="195" t="s">
        <v>307</v>
      </c>
      <c r="B153" s="195"/>
      <c r="C153" s="195"/>
      <c r="D153" s="195"/>
      <c r="E153" s="195"/>
      <c r="F153" s="195"/>
      <c r="G153" s="195"/>
      <c r="H153" s="195"/>
      <c r="I153" s="195"/>
      <c r="J153" s="195"/>
    </row>
    <row r="154" spans="1:10" s="66" customFormat="1" ht="31.5" customHeight="1" x14ac:dyDescent="0.2">
      <c r="A154" s="45">
        <v>1</v>
      </c>
      <c r="B154" s="65" t="s">
        <v>311</v>
      </c>
      <c r="C154" s="38">
        <v>150</v>
      </c>
      <c r="D154" s="38" t="s">
        <v>5</v>
      </c>
      <c r="E154" s="131"/>
      <c r="F154" s="147"/>
      <c r="G154" s="41">
        <f>C154*ROUND(F154, 4)</f>
        <v>0</v>
      </c>
      <c r="H154" s="41">
        <f t="shared" ref="H154:H160" si="20">+G154*0.095</f>
        <v>0</v>
      </c>
      <c r="I154" s="41">
        <f t="shared" ref="I154:I160" si="21">+G154+H154</f>
        <v>0</v>
      </c>
      <c r="J154" s="132"/>
    </row>
    <row r="155" spans="1:10" s="66" customFormat="1" ht="44.25" customHeight="1" x14ac:dyDescent="0.2">
      <c r="A155" s="45">
        <v>2</v>
      </c>
      <c r="B155" s="65" t="s">
        <v>395</v>
      </c>
      <c r="C155" s="38">
        <v>220</v>
      </c>
      <c r="D155" s="38" t="s">
        <v>5</v>
      </c>
      <c r="E155" s="131"/>
      <c r="F155" s="147"/>
      <c r="G155" s="41">
        <f t="shared" ref="G155:G160" si="22">C155*ROUND(F155, 4)</f>
        <v>0</v>
      </c>
      <c r="H155" s="41">
        <f t="shared" si="20"/>
        <v>0</v>
      </c>
      <c r="I155" s="41">
        <f t="shared" si="21"/>
        <v>0</v>
      </c>
      <c r="J155" s="132"/>
    </row>
    <row r="156" spans="1:10" s="66" customFormat="1" ht="21.75" customHeight="1" x14ac:dyDescent="0.2">
      <c r="A156" s="45">
        <v>3</v>
      </c>
      <c r="B156" s="65" t="s">
        <v>234</v>
      </c>
      <c r="C156" s="38">
        <v>150</v>
      </c>
      <c r="D156" s="38" t="s">
        <v>5</v>
      </c>
      <c r="E156" s="131"/>
      <c r="F156" s="147"/>
      <c r="G156" s="41">
        <f t="shared" si="22"/>
        <v>0</v>
      </c>
      <c r="H156" s="41">
        <f t="shared" si="20"/>
        <v>0</v>
      </c>
      <c r="I156" s="41">
        <f t="shared" si="21"/>
        <v>0</v>
      </c>
      <c r="J156" s="132"/>
    </row>
    <row r="157" spans="1:10" s="66" customFormat="1" ht="32.25" customHeight="1" x14ac:dyDescent="0.2">
      <c r="A157" s="45">
        <v>4</v>
      </c>
      <c r="B157" s="65" t="s">
        <v>312</v>
      </c>
      <c r="C157" s="38">
        <v>120</v>
      </c>
      <c r="D157" s="42" t="s">
        <v>5</v>
      </c>
      <c r="E157" s="131"/>
      <c r="F157" s="147"/>
      <c r="G157" s="41">
        <f t="shared" si="22"/>
        <v>0</v>
      </c>
      <c r="H157" s="41">
        <f t="shared" si="20"/>
        <v>0</v>
      </c>
      <c r="I157" s="41">
        <f t="shared" si="21"/>
        <v>0</v>
      </c>
      <c r="J157" s="132"/>
    </row>
    <row r="158" spans="1:10" s="66" customFormat="1" ht="21.75" customHeight="1" x14ac:dyDescent="0.2">
      <c r="A158" s="45">
        <v>5</v>
      </c>
      <c r="B158" s="124" t="s">
        <v>313</v>
      </c>
      <c r="C158" s="38">
        <v>50</v>
      </c>
      <c r="D158" s="42" t="s">
        <v>10</v>
      </c>
      <c r="E158" s="131"/>
      <c r="F158" s="147"/>
      <c r="G158" s="41">
        <f t="shared" si="22"/>
        <v>0</v>
      </c>
      <c r="H158" s="41">
        <f t="shared" si="20"/>
        <v>0</v>
      </c>
      <c r="I158" s="41">
        <f t="shared" si="21"/>
        <v>0</v>
      </c>
      <c r="J158" s="132"/>
    </row>
    <row r="159" spans="1:10" s="66" customFormat="1" ht="21.75" customHeight="1" x14ac:dyDescent="0.2">
      <c r="A159" s="45">
        <v>6</v>
      </c>
      <c r="B159" s="124" t="s">
        <v>314</v>
      </c>
      <c r="C159" s="45">
        <v>50</v>
      </c>
      <c r="D159" s="45" t="s">
        <v>5</v>
      </c>
      <c r="E159" s="134"/>
      <c r="F159" s="150"/>
      <c r="G159" s="41">
        <f t="shared" si="22"/>
        <v>0</v>
      </c>
      <c r="H159" s="41">
        <f t="shared" si="20"/>
        <v>0</v>
      </c>
      <c r="I159" s="41">
        <f t="shared" si="21"/>
        <v>0</v>
      </c>
      <c r="J159" s="134"/>
    </row>
    <row r="160" spans="1:10" s="66" customFormat="1" ht="21.75" customHeight="1" x14ac:dyDescent="0.2">
      <c r="A160" s="45">
        <v>7</v>
      </c>
      <c r="B160" s="64" t="s">
        <v>315</v>
      </c>
      <c r="C160" s="38">
        <v>50</v>
      </c>
      <c r="D160" s="38" t="s">
        <v>5</v>
      </c>
      <c r="E160" s="131"/>
      <c r="F160" s="147"/>
      <c r="G160" s="41">
        <f t="shared" si="22"/>
        <v>0</v>
      </c>
      <c r="H160" s="41">
        <f t="shared" si="20"/>
        <v>0</v>
      </c>
      <c r="I160" s="41">
        <f t="shared" si="21"/>
        <v>0</v>
      </c>
      <c r="J160" s="132"/>
    </row>
    <row r="161" spans="1:11" s="66" customFormat="1" ht="13.5" x14ac:dyDescent="0.2">
      <c r="A161" s="45"/>
      <c r="B161" s="54" t="s">
        <v>232</v>
      </c>
      <c r="C161" s="47" t="s">
        <v>3</v>
      </c>
      <c r="D161" s="48" t="s">
        <v>3</v>
      </c>
      <c r="E161" s="49" t="s">
        <v>3</v>
      </c>
      <c r="F161" s="49" t="s">
        <v>3</v>
      </c>
      <c r="G161" s="50">
        <f>SUM(G154:G160)</f>
        <v>0</v>
      </c>
      <c r="H161" s="50">
        <f t="shared" ref="H161:I161" si="23">SUM(H154:H160)</f>
        <v>0</v>
      </c>
      <c r="I161" s="50">
        <f t="shared" si="23"/>
        <v>0</v>
      </c>
      <c r="J161" s="77">
        <f>SUM(J154:J160)</f>
        <v>0</v>
      </c>
    </row>
    <row r="162" spans="1:11" s="62" customFormat="1" ht="13.5" x14ac:dyDescent="0.2">
      <c r="A162" s="87"/>
      <c r="B162" s="88"/>
      <c r="C162" s="89"/>
      <c r="D162" s="90"/>
      <c r="E162" s="91"/>
      <c r="F162" s="91"/>
      <c r="G162" s="92"/>
      <c r="H162" s="92"/>
      <c r="I162" s="92"/>
      <c r="J162" s="93"/>
    </row>
    <row r="163" spans="1:11" ht="15" customHeight="1" x14ac:dyDescent="0.2">
      <c r="A163" s="180" t="s">
        <v>26</v>
      </c>
      <c r="B163" s="180"/>
      <c r="C163" s="180"/>
      <c r="D163" s="180"/>
      <c r="E163" s="180"/>
      <c r="F163" s="180"/>
      <c r="G163" s="180"/>
      <c r="H163" s="180"/>
      <c r="I163" s="180"/>
      <c r="J163" s="180"/>
    </row>
    <row r="164" spans="1:11" ht="27" customHeight="1" x14ac:dyDescent="0.2">
      <c r="A164" s="182" t="s">
        <v>27</v>
      </c>
      <c r="B164" s="182"/>
      <c r="C164" s="182"/>
      <c r="D164" s="182"/>
      <c r="E164" s="182"/>
      <c r="F164" s="182"/>
      <c r="G164" s="182"/>
      <c r="H164" s="182"/>
      <c r="I164" s="182"/>
      <c r="J164" s="182"/>
    </row>
    <row r="165" spans="1:11" s="171" customFormat="1" ht="12.75" customHeight="1" x14ac:dyDescent="0.2">
      <c r="A165" s="182" t="s">
        <v>180</v>
      </c>
      <c r="B165" s="182"/>
      <c r="C165" s="182"/>
      <c r="D165" s="182"/>
      <c r="E165" s="182"/>
      <c r="F165" s="182"/>
      <c r="G165" s="182"/>
      <c r="H165" s="182"/>
      <c r="I165" s="182"/>
      <c r="J165" s="182"/>
    </row>
    <row r="166" spans="1:11" s="62" customFormat="1" ht="12.75" customHeight="1" x14ac:dyDescent="0.2">
      <c r="A166" s="177" t="s">
        <v>407</v>
      </c>
      <c r="B166" s="177"/>
      <c r="C166" s="177"/>
      <c r="D166" s="177"/>
      <c r="E166" s="177"/>
      <c r="F166" s="177"/>
      <c r="G166" s="177"/>
      <c r="H166" s="177"/>
      <c r="I166" s="177"/>
      <c r="J166" s="177"/>
    </row>
    <row r="167" spans="1:11" s="62" customFormat="1" ht="26.25" customHeight="1" x14ac:dyDescent="0.2">
      <c r="A167" s="184" t="s">
        <v>408</v>
      </c>
      <c r="B167" s="184"/>
      <c r="C167" s="184"/>
      <c r="D167" s="184"/>
      <c r="E167" s="184"/>
      <c r="F167" s="184"/>
      <c r="G167" s="184"/>
      <c r="H167" s="184"/>
      <c r="I167" s="184"/>
      <c r="J167" s="184"/>
    </row>
    <row r="168" spans="1:11" s="127" customFormat="1" ht="15" customHeight="1" x14ac:dyDescent="0.2">
      <c r="A168" s="62" t="s">
        <v>181</v>
      </c>
    </row>
    <row r="169" spans="1:11" s="127" customFormat="1" ht="15" customHeight="1" x14ac:dyDescent="0.2">
      <c r="A169" s="62" t="s">
        <v>409</v>
      </c>
    </row>
    <row r="170" spans="1:11" s="127" customFormat="1" ht="27.75" customHeight="1" x14ac:dyDescent="0.2">
      <c r="A170" s="184" t="s">
        <v>182</v>
      </c>
      <c r="B170" s="185"/>
      <c r="C170" s="185"/>
      <c r="D170" s="185"/>
      <c r="E170" s="185"/>
      <c r="F170" s="185"/>
      <c r="G170" s="185"/>
      <c r="H170" s="185"/>
      <c r="I170" s="185"/>
      <c r="J170" s="185"/>
    </row>
    <row r="171" spans="1:11" s="127" customFormat="1" ht="69.75" customHeight="1" x14ac:dyDescent="0.2">
      <c r="A171" s="184" t="s">
        <v>417</v>
      </c>
      <c r="B171" s="185"/>
      <c r="C171" s="185"/>
      <c r="D171" s="185"/>
      <c r="E171" s="185"/>
      <c r="F171" s="185"/>
      <c r="G171" s="185"/>
      <c r="H171" s="185"/>
      <c r="I171" s="185"/>
      <c r="J171" s="185"/>
    </row>
    <row r="172" spans="1:11" s="127" customFormat="1" ht="13.5" customHeight="1" x14ac:dyDescent="0.2">
      <c r="A172" s="169"/>
      <c r="B172" s="170"/>
      <c r="C172" s="170"/>
      <c r="D172" s="170"/>
      <c r="E172" s="170"/>
      <c r="F172" s="170"/>
      <c r="G172" s="170"/>
      <c r="H172" s="170"/>
      <c r="I172" s="170"/>
      <c r="J172" s="170"/>
    </row>
    <row r="173" spans="1:11" ht="16.5" customHeight="1" x14ac:dyDescent="0.2">
      <c r="A173" s="1" t="s">
        <v>410</v>
      </c>
      <c r="B173" s="172"/>
      <c r="C173" s="68"/>
      <c r="J173" s="1"/>
    </row>
    <row r="174" spans="1:11" ht="19.5" customHeight="1" x14ac:dyDescent="0.2">
      <c r="A174" s="196"/>
      <c r="B174" s="196"/>
      <c r="C174" s="196"/>
      <c r="D174" s="196"/>
      <c r="E174" s="196"/>
      <c r="F174" s="196"/>
      <c r="G174" s="196"/>
      <c r="H174" s="196"/>
      <c r="I174" s="196"/>
      <c r="J174" s="196"/>
      <c r="K174" s="196"/>
    </row>
    <row r="175" spans="1:11" ht="18.75" customHeight="1" x14ac:dyDescent="0.2">
      <c r="A175" s="196"/>
      <c r="B175" s="196"/>
      <c r="C175" s="196"/>
      <c r="D175" s="196"/>
      <c r="E175" s="196"/>
      <c r="F175" s="196"/>
      <c r="G175" s="196"/>
      <c r="H175" s="196"/>
      <c r="I175" s="196"/>
      <c r="J175" s="196"/>
      <c r="K175" s="196"/>
    </row>
    <row r="176" spans="1:11" ht="18" customHeight="1" x14ac:dyDescent="0.2">
      <c r="A176" s="196"/>
      <c r="B176" s="196"/>
      <c r="C176" s="196"/>
      <c r="D176" s="196"/>
      <c r="E176" s="196"/>
      <c r="F176" s="196"/>
      <c r="G176" s="196"/>
      <c r="H176" s="196"/>
      <c r="I176" s="196"/>
      <c r="J176" s="196"/>
      <c r="K176" s="196"/>
    </row>
    <row r="177" spans="1:11" ht="24" customHeight="1" x14ac:dyDescent="0.2">
      <c r="A177" s="196"/>
      <c r="B177" s="196"/>
      <c r="C177" s="196"/>
      <c r="D177" s="196"/>
      <c r="E177" s="196"/>
      <c r="F177" s="196"/>
      <c r="G177" s="196"/>
      <c r="H177" s="196"/>
      <c r="I177" s="196"/>
      <c r="J177" s="196"/>
      <c r="K177" s="196"/>
    </row>
    <row r="178" spans="1:11" ht="21.75" customHeight="1" x14ac:dyDescent="0.2">
      <c r="A178" s="196"/>
      <c r="B178" s="196"/>
      <c r="C178" s="196"/>
      <c r="D178" s="196"/>
      <c r="E178" s="196"/>
      <c r="F178" s="196"/>
      <c r="G178" s="196"/>
      <c r="H178" s="196"/>
      <c r="I178" s="196"/>
      <c r="J178" s="196"/>
      <c r="K178" s="196"/>
    </row>
    <row r="179" spans="1:11" ht="17.25" customHeight="1" x14ac:dyDescent="0.2">
      <c r="A179" s="196"/>
      <c r="B179" s="196"/>
      <c r="C179" s="196"/>
      <c r="D179" s="196"/>
      <c r="E179" s="196"/>
      <c r="F179" s="196"/>
      <c r="G179" s="196"/>
      <c r="H179" s="196"/>
      <c r="I179" s="196"/>
      <c r="J179" s="196"/>
      <c r="K179" s="196"/>
    </row>
    <row r="180" spans="1:11" ht="54" customHeight="1" x14ac:dyDescent="0.2">
      <c r="A180" s="197"/>
      <c r="B180" s="197"/>
      <c r="C180" s="197"/>
      <c r="D180" s="197"/>
      <c r="E180" s="197"/>
      <c r="F180" s="197"/>
      <c r="G180" s="197"/>
      <c r="H180" s="197"/>
      <c r="I180" s="197"/>
      <c r="J180" s="197"/>
      <c r="K180" s="197"/>
    </row>
    <row r="181" spans="1:11" ht="41.25" customHeight="1" x14ac:dyDescent="0.2">
      <c r="A181" s="196"/>
      <c r="B181" s="196"/>
      <c r="C181" s="196"/>
      <c r="D181" s="196"/>
      <c r="E181" s="196"/>
      <c r="F181" s="196"/>
      <c r="G181" s="196"/>
      <c r="H181" s="196"/>
      <c r="I181" s="196"/>
      <c r="J181" s="196"/>
      <c r="K181" s="196"/>
    </row>
    <row r="182" spans="1:11" ht="12.75" customHeight="1" x14ac:dyDescent="0.2">
      <c r="B182" s="27"/>
      <c r="C182" s="27"/>
      <c r="D182" s="27"/>
      <c r="E182" s="27"/>
      <c r="F182" s="27"/>
      <c r="G182" s="27"/>
      <c r="H182" s="27"/>
      <c r="I182" s="27"/>
      <c r="J182" s="78"/>
      <c r="K182" s="28"/>
    </row>
    <row r="183" spans="1:11" ht="12.75" customHeight="1" x14ac:dyDescent="0.2">
      <c r="B183" s="186"/>
      <c r="C183" s="186"/>
      <c r="D183" s="21"/>
      <c r="E183" s="25"/>
      <c r="F183" s="4"/>
      <c r="G183" s="22"/>
      <c r="H183" s="4"/>
      <c r="I183" s="4"/>
      <c r="J183" s="74"/>
      <c r="K183" s="26"/>
    </row>
    <row r="184" spans="1:11" ht="12.75" customHeight="1" x14ac:dyDescent="0.2">
      <c r="A184" s="16"/>
      <c r="C184" s="2"/>
      <c r="D184" s="2"/>
      <c r="E184" s="2"/>
      <c r="F184" s="2"/>
      <c r="G184" s="2"/>
      <c r="H184" s="2"/>
      <c r="I184" s="2"/>
    </row>
    <row r="185" spans="1:11" ht="12.75" customHeight="1" x14ac:dyDescent="0.2">
      <c r="A185" s="16"/>
      <c r="C185" s="2"/>
      <c r="D185" s="2"/>
      <c r="E185" s="2"/>
      <c r="F185" s="2"/>
      <c r="G185" s="2"/>
      <c r="H185" s="2"/>
      <c r="I185" s="2"/>
    </row>
    <row r="186" spans="1:11" ht="12.75" customHeight="1" x14ac:dyDescent="0.2">
      <c r="A186" s="16"/>
      <c r="C186" s="2"/>
      <c r="D186" s="2"/>
      <c r="E186" s="2"/>
      <c r="F186" s="2"/>
      <c r="G186" s="2"/>
      <c r="H186" s="2"/>
      <c r="I186" s="2"/>
    </row>
    <row r="187" spans="1:11" ht="12.75" customHeight="1" x14ac:dyDescent="0.2">
      <c r="A187" s="16"/>
      <c r="C187" s="2"/>
      <c r="D187" s="2"/>
      <c r="E187" s="2"/>
      <c r="F187" s="2"/>
      <c r="G187" s="2"/>
      <c r="H187" s="2"/>
      <c r="I187" s="2"/>
    </row>
    <row r="188" spans="1:11" ht="12.75" customHeight="1" x14ac:dyDescent="0.2">
      <c r="A188" s="16"/>
      <c r="C188" s="2"/>
      <c r="D188" s="2"/>
      <c r="E188" s="2"/>
      <c r="F188" s="2"/>
      <c r="G188" s="2"/>
      <c r="H188" s="2"/>
      <c r="I188" s="2"/>
    </row>
    <row r="189" spans="1:11" ht="12.75" customHeight="1" x14ac:dyDescent="0.2">
      <c r="A189" s="16"/>
      <c r="C189" s="2"/>
      <c r="D189" s="2"/>
      <c r="E189" s="2"/>
      <c r="F189" s="2"/>
      <c r="G189" s="2"/>
      <c r="H189" s="2"/>
      <c r="I189" s="2"/>
    </row>
    <row r="190" spans="1:11" ht="12.75" customHeight="1" x14ac:dyDescent="0.2">
      <c r="A190" s="16"/>
      <c r="B190" s="7"/>
      <c r="C190" s="7"/>
      <c r="D190" s="7"/>
      <c r="E190" s="7"/>
      <c r="F190" s="7"/>
      <c r="G190" s="7"/>
      <c r="H190" s="7"/>
      <c r="I190" s="7"/>
    </row>
    <row r="191" spans="1:11" ht="12.75" customHeight="1" x14ac:dyDescent="0.2">
      <c r="A191" s="16"/>
      <c r="B191" s="7"/>
      <c r="C191" s="7"/>
      <c r="D191" s="7"/>
      <c r="E191" s="7"/>
      <c r="F191" s="7"/>
      <c r="G191" s="7"/>
      <c r="H191" s="7"/>
      <c r="I191" s="7"/>
    </row>
    <row r="192" spans="1:11" x14ac:dyDescent="0.2">
      <c r="A192" s="16"/>
      <c r="B192" s="7"/>
      <c r="C192" s="9"/>
      <c r="D192" s="8"/>
      <c r="E192" s="23"/>
      <c r="F192" s="23"/>
      <c r="G192" s="23"/>
      <c r="H192" s="23"/>
      <c r="I192" s="23"/>
    </row>
    <row r="193" spans="1:9" x14ac:dyDescent="0.2">
      <c r="A193" s="16"/>
      <c r="C193" s="9"/>
      <c r="D193" s="8"/>
      <c r="E193" s="4"/>
      <c r="F193" s="4"/>
      <c r="G193" s="4"/>
      <c r="H193" s="4"/>
      <c r="I193" s="4"/>
    </row>
    <row r="194" spans="1:9" x14ac:dyDescent="0.2">
      <c r="A194" s="17"/>
      <c r="B194" s="194"/>
      <c r="C194" s="194"/>
      <c r="D194" s="194"/>
      <c r="E194" s="194"/>
      <c r="F194" s="194"/>
      <c r="G194" s="194"/>
      <c r="H194" s="194"/>
      <c r="I194" s="194"/>
    </row>
  </sheetData>
  <sheetProtection algorithmName="SHA-512" hashValue="K1ptuS8Wa4kXhApLq9LpSpg1WBpfUuHXlduj6FrmdHLzA47N4IKXFbHSRah6mKLUzcI3Ms5ZefFQ6++MtHOiXw==" saltValue="dMkNAnWdj1JzYYkV0I9XUw==" spinCount="100000" sheet="1" objects="1" scenarios="1"/>
  <mergeCells count="26">
    <mergeCell ref="B194:I194"/>
    <mergeCell ref="B183:C183"/>
    <mergeCell ref="A174:K174"/>
    <mergeCell ref="A180:K180"/>
    <mergeCell ref="A178:K178"/>
    <mergeCell ref="A179:K179"/>
    <mergeCell ref="A177:K177"/>
    <mergeCell ref="A181:K181"/>
    <mergeCell ref="A176:K176"/>
    <mergeCell ref="A175:K175"/>
    <mergeCell ref="A171:J171"/>
    <mergeCell ref="A142:J142"/>
    <mergeCell ref="A163:J163"/>
    <mergeCell ref="A164:J164"/>
    <mergeCell ref="A112:J112"/>
    <mergeCell ref="A166:J166"/>
    <mergeCell ref="A167:J167"/>
    <mergeCell ref="A170:J170"/>
    <mergeCell ref="A80:J80"/>
    <mergeCell ref="A165:J165"/>
    <mergeCell ref="A153:J153"/>
    <mergeCell ref="A1:F1"/>
    <mergeCell ref="A2:F2"/>
    <mergeCell ref="A3:J3"/>
    <mergeCell ref="A7:J7"/>
    <mergeCell ref="A19:J19"/>
  </mergeCells>
  <phoneticPr fontId="9" type="noConversion"/>
  <dataValidations count="2">
    <dataValidation operator="equal" allowBlank="1" showInputMessage="1" showErrorMessage="1" sqref="J113:J140"/>
    <dataValidation type="whole" operator="equal" allowBlank="1" showInputMessage="1" showErrorMessage="1" prompt="V celico vnesete vrednost &quot;1&quot; za živila, ki jih ponujate v shemi kakovosti." sqref="J8:J17 J20:J78 J81:J110 J154:J160">
      <formula1>1</formula1>
    </dataValidation>
  </dataValidations>
  <pageMargins left="0.31496062992125984" right="0.31496062992125984" top="0.35433070866141736" bottom="0.35433070866141736" header="0.31496062992125984" footer="0.31496062992125984"/>
  <pageSetup paperSize="9" scale="94" fitToHeight="9" orientation="landscape" r:id="rId1"/>
  <rowBreaks count="3" manualBreakCount="3">
    <brk id="79" max="9" man="1"/>
    <brk id="137" max="16383" man="1"/>
    <brk id="152"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U92"/>
  <sheetViews>
    <sheetView view="pageBreakPreview" topLeftCell="A31" zoomScale="120" zoomScaleNormal="100" zoomScaleSheetLayoutView="120" workbookViewId="0">
      <selection activeCell="B23" sqref="B23"/>
    </sheetView>
  </sheetViews>
  <sheetFormatPr defaultColWidth="9.140625" defaultRowHeight="12.75" x14ac:dyDescent="0.2"/>
  <cols>
    <col min="1" max="1" width="4" style="15" customWidth="1"/>
    <col min="2" max="2" width="36.28515625" style="2" customWidth="1"/>
    <col min="3" max="3" width="7.7109375" style="68" customWidth="1"/>
    <col min="4" max="4" width="5" style="1" customWidth="1"/>
    <col min="5" max="5" width="22.28515625" style="1" customWidth="1"/>
    <col min="6" max="9" width="11" style="1" customWidth="1"/>
    <col min="10" max="10" width="9.140625" style="79"/>
    <col min="11" max="11" width="2.85546875" style="1" customWidth="1"/>
    <col min="12" max="16384" width="9.140625" style="1"/>
  </cols>
  <sheetData>
    <row r="1" spans="1:10" s="129" customFormat="1" x14ac:dyDescent="0.2">
      <c r="A1" s="178" t="s">
        <v>6</v>
      </c>
      <c r="B1" s="178"/>
      <c r="C1" s="178"/>
      <c r="D1" s="178"/>
      <c r="E1" s="178"/>
      <c r="F1" s="178"/>
      <c r="G1" s="128"/>
      <c r="H1" s="128"/>
      <c r="J1" s="130"/>
    </row>
    <row r="2" spans="1:10" x14ac:dyDescent="0.2">
      <c r="A2" s="177" t="s">
        <v>63</v>
      </c>
      <c r="B2" s="177"/>
      <c r="C2" s="177"/>
      <c r="D2" s="177"/>
      <c r="E2" s="177"/>
      <c r="F2" s="177"/>
      <c r="G2" s="4"/>
      <c r="H2" s="4"/>
      <c r="I2" s="4"/>
      <c r="J2" s="74"/>
    </row>
    <row r="3" spans="1:10" ht="18" x14ac:dyDescent="0.25">
      <c r="A3" s="189" t="s">
        <v>62</v>
      </c>
      <c r="B3" s="189"/>
      <c r="C3" s="189"/>
      <c r="D3" s="189"/>
      <c r="E3" s="189"/>
      <c r="F3" s="189"/>
      <c r="G3" s="189"/>
      <c r="H3" s="189"/>
      <c r="I3" s="189"/>
      <c r="J3" s="189"/>
    </row>
    <row r="4" spans="1:10" x14ac:dyDescent="0.2">
      <c r="C4" s="19"/>
      <c r="D4" s="8"/>
      <c r="E4" s="4"/>
      <c r="F4" s="4"/>
      <c r="G4" s="4"/>
      <c r="H4" s="4"/>
      <c r="I4" s="4"/>
    </row>
    <row r="5" spans="1:10" s="37" customFormat="1" ht="48" x14ac:dyDescent="0.25">
      <c r="A5" s="108" t="s">
        <v>2</v>
      </c>
      <c r="B5" s="108" t="s">
        <v>0</v>
      </c>
      <c r="C5" s="109" t="s">
        <v>1</v>
      </c>
      <c r="D5" s="108" t="s">
        <v>168</v>
      </c>
      <c r="E5" s="110" t="s">
        <v>4</v>
      </c>
      <c r="F5" s="110" t="s">
        <v>31</v>
      </c>
      <c r="G5" s="110" t="s">
        <v>32</v>
      </c>
      <c r="H5" s="110" t="s">
        <v>33</v>
      </c>
      <c r="I5" s="110" t="s">
        <v>34</v>
      </c>
      <c r="J5" s="106" t="s">
        <v>167</v>
      </c>
    </row>
    <row r="6" spans="1:10" s="37" customFormat="1" ht="15" customHeight="1" x14ac:dyDescent="0.25">
      <c r="A6" s="108">
        <v>1</v>
      </c>
      <c r="B6" s="108">
        <v>2</v>
      </c>
      <c r="C6" s="109">
        <v>3</v>
      </c>
      <c r="D6" s="108">
        <v>4</v>
      </c>
      <c r="E6" s="109">
        <v>5</v>
      </c>
      <c r="F6" s="109">
        <v>6</v>
      </c>
      <c r="G6" s="110" t="s">
        <v>35</v>
      </c>
      <c r="H6" s="109" t="s">
        <v>36</v>
      </c>
      <c r="I6" s="109" t="s">
        <v>37</v>
      </c>
      <c r="J6" s="114">
        <v>10</v>
      </c>
    </row>
    <row r="7" spans="1:10" s="66" customFormat="1" ht="12.75" customHeight="1" x14ac:dyDescent="0.2">
      <c r="A7" s="181" t="s">
        <v>316</v>
      </c>
      <c r="B7" s="181"/>
      <c r="C7" s="181"/>
      <c r="D7" s="181"/>
      <c r="E7" s="181"/>
      <c r="F7" s="181"/>
      <c r="G7" s="181"/>
      <c r="H7" s="181"/>
      <c r="I7" s="181"/>
      <c r="J7" s="181"/>
    </row>
    <row r="8" spans="1:10" s="66" customFormat="1" ht="23.25" customHeight="1" x14ac:dyDescent="0.2">
      <c r="A8" s="53">
        <v>1</v>
      </c>
      <c r="B8" s="51" t="s">
        <v>64</v>
      </c>
      <c r="C8" s="69">
        <v>10</v>
      </c>
      <c r="D8" s="38" t="s">
        <v>5</v>
      </c>
      <c r="E8" s="131"/>
      <c r="F8" s="148"/>
      <c r="G8" s="41">
        <f>C8*ROUND(F8, 4)</f>
        <v>0</v>
      </c>
      <c r="H8" s="41">
        <f t="shared" ref="H8:H67" si="0">+G8*0.095</f>
        <v>0</v>
      </c>
      <c r="I8" s="41">
        <f t="shared" ref="I8:I67" si="1">+G8+H8</f>
        <v>0</v>
      </c>
      <c r="J8" s="132"/>
    </row>
    <row r="9" spans="1:10" s="66" customFormat="1" ht="23.25" customHeight="1" x14ac:dyDescent="0.2">
      <c r="A9" s="53">
        <v>2</v>
      </c>
      <c r="B9" s="51" t="s">
        <v>334</v>
      </c>
      <c r="C9" s="69">
        <v>20</v>
      </c>
      <c r="D9" s="38" t="s">
        <v>5</v>
      </c>
      <c r="E9" s="131"/>
      <c r="F9" s="148"/>
      <c r="G9" s="41">
        <f t="shared" ref="G9:G67" si="2">C9*ROUND(F9, 4)</f>
        <v>0</v>
      </c>
      <c r="H9" s="41">
        <f t="shared" si="0"/>
        <v>0</v>
      </c>
      <c r="I9" s="41">
        <f t="shared" si="1"/>
        <v>0</v>
      </c>
      <c r="J9" s="132"/>
    </row>
    <row r="10" spans="1:10" s="66" customFormat="1" ht="23.25" customHeight="1" x14ac:dyDescent="0.2">
      <c r="A10" s="53">
        <v>3</v>
      </c>
      <c r="B10" s="51" t="s">
        <v>185</v>
      </c>
      <c r="C10" s="69">
        <v>10</v>
      </c>
      <c r="D10" s="38" t="s">
        <v>5</v>
      </c>
      <c r="E10" s="131"/>
      <c r="F10" s="148"/>
      <c r="G10" s="41">
        <f t="shared" si="2"/>
        <v>0</v>
      </c>
      <c r="H10" s="41">
        <f t="shared" si="0"/>
        <v>0</v>
      </c>
      <c r="I10" s="41">
        <f t="shared" si="1"/>
        <v>0</v>
      </c>
      <c r="J10" s="132"/>
    </row>
    <row r="11" spans="1:10" s="66" customFormat="1" ht="35.25" customHeight="1" x14ac:dyDescent="0.2">
      <c r="A11" s="53">
        <v>4</v>
      </c>
      <c r="B11" s="51" t="s">
        <v>335</v>
      </c>
      <c r="C11" s="69">
        <v>1</v>
      </c>
      <c r="D11" s="38" t="s">
        <v>5</v>
      </c>
      <c r="E11" s="131"/>
      <c r="F11" s="148"/>
      <c r="G11" s="41">
        <f t="shared" si="2"/>
        <v>0</v>
      </c>
      <c r="H11" s="41">
        <f t="shared" si="0"/>
        <v>0</v>
      </c>
      <c r="I11" s="41">
        <f t="shared" si="1"/>
        <v>0</v>
      </c>
      <c r="J11" s="132"/>
    </row>
    <row r="12" spans="1:10" s="66" customFormat="1" ht="23.25" customHeight="1" x14ac:dyDescent="0.2">
      <c r="A12" s="53">
        <v>5</v>
      </c>
      <c r="B12" s="51" t="s">
        <v>336</v>
      </c>
      <c r="C12" s="69">
        <v>1</v>
      </c>
      <c r="D12" s="38" t="s">
        <v>5</v>
      </c>
      <c r="E12" s="131"/>
      <c r="F12" s="148"/>
      <c r="G12" s="41">
        <f t="shared" si="2"/>
        <v>0</v>
      </c>
      <c r="H12" s="41">
        <f t="shared" si="0"/>
        <v>0</v>
      </c>
      <c r="I12" s="41">
        <f t="shared" si="1"/>
        <v>0</v>
      </c>
      <c r="J12" s="132"/>
    </row>
    <row r="13" spans="1:10" s="66" customFormat="1" ht="46.5" customHeight="1" x14ac:dyDescent="0.2">
      <c r="A13" s="53">
        <v>6</v>
      </c>
      <c r="B13" s="51" t="s">
        <v>337</v>
      </c>
      <c r="C13" s="69">
        <v>25</v>
      </c>
      <c r="D13" s="38" t="s">
        <v>5</v>
      </c>
      <c r="E13" s="131"/>
      <c r="F13" s="148"/>
      <c r="G13" s="41">
        <f t="shared" si="2"/>
        <v>0</v>
      </c>
      <c r="H13" s="41">
        <f t="shared" si="0"/>
        <v>0</v>
      </c>
      <c r="I13" s="41">
        <f t="shared" si="1"/>
        <v>0</v>
      </c>
      <c r="J13" s="132"/>
    </row>
    <row r="14" spans="1:10" s="66" customFormat="1" ht="43.5" customHeight="1" x14ac:dyDescent="0.2">
      <c r="A14" s="53">
        <v>7</v>
      </c>
      <c r="B14" s="51" t="s">
        <v>141</v>
      </c>
      <c r="C14" s="69">
        <v>5</v>
      </c>
      <c r="D14" s="38" t="s">
        <v>5</v>
      </c>
      <c r="E14" s="131"/>
      <c r="F14" s="148"/>
      <c r="G14" s="41">
        <f t="shared" si="2"/>
        <v>0</v>
      </c>
      <c r="H14" s="41">
        <f t="shared" si="0"/>
        <v>0</v>
      </c>
      <c r="I14" s="41">
        <f t="shared" si="1"/>
        <v>0</v>
      </c>
      <c r="J14" s="132"/>
    </row>
    <row r="15" spans="1:10" s="66" customFormat="1" ht="35.25" customHeight="1" x14ac:dyDescent="0.2">
      <c r="A15" s="53">
        <v>8</v>
      </c>
      <c r="B15" s="51" t="s">
        <v>317</v>
      </c>
      <c r="C15" s="69">
        <v>7</v>
      </c>
      <c r="D15" s="38" t="s">
        <v>5</v>
      </c>
      <c r="E15" s="131"/>
      <c r="F15" s="148"/>
      <c r="G15" s="41">
        <f t="shared" si="2"/>
        <v>0</v>
      </c>
      <c r="H15" s="41">
        <f t="shared" si="0"/>
        <v>0</v>
      </c>
      <c r="I15" s="41">
        <f t="shared" si="1"/>
        <v>0</v>
      </c>
      <c r="J15" s="132"/>
    </row>
    <row r="16" spans="1:10" s="66" customFormat="1" ht="23.25" customHeight="1" x14ac:dyDescent="0.2">
      <c r="A16" s="53">
        <v>9</v>
      </c>
      <c r="B16" s="51" t="s">
        <v>142</v>
      </c>
      <c r="C16" s="70">
        <v>25</v>
      </c>
      <c r="D16" s="42" t="s">
        <v>5</v>
      </c>
      <c r="E16" s="131"/>
      <c r="F16" s="148"/>
      <c r="G16" s="41">
        <f t="shared" si="2"/>
        <v>0</v>
      </c>
      <c r="H16" s="41">
        <f t="shared" si="0"/>
        <v>0</v>
      </c>
      <c r="I16" s="41">
        <f t="shared" si="1"/>
        <v>0</v>
      </c>
      <c r="J16" s="132"/>
    </row>
    <row r="17" spans="1:10" s="66" customFormat="1" ht="23.25" customHeight="1" x14ac:dyDescent="0.2">
      <c r="A17" s="53">
        <v>10</v>
      </c>
      <c r="B17" s="51" t="s">
        <v>183</v>
      </c>
      <c r="C17" s="69">
        <v>100</v>
      </c>
      <c r="D17" s="38" t="s">
        <v>5</v>
      </c>
      <c r="E17" s="131"/>
      <c r="F17" s="148"/>
      <c r="G17" s="41">
        <f t="shared" si="2"/>
        <v>0</v>
      </c>
      <c r="H17" s="41">
        <f t="shared" si="0"/>
        <v>0</v>
      </c>
      <c r="I17" s="41">
        <f t="shared" si="1"/>
        <v>0</v>
      </c>
      <c r="J17" s="132"/>
    </row>
    <row r="18" spans="1:10" s="66" customFormat="1" ht="23.25" customHeight="1" x14ac:dyDescent="0.2">
      <c r="A18" s="53">
        <v>11</v>
      </c>
      <c r="B18" s="51" t="s">
        <v>184</v>
      </c>
      <c r="C18" s="104">
        <v>220</v>
      </c>
      <c r="D18" s="53" t="s">
        <v>5</v>
      </c>
      <c r="E18" s="131"/>
      <c r="F18" s="148"/>
      <c r="G18" s="41">
        <f t="shared" si="2"/>
        <v>0</v>
      </c>
      <c r="H18" s="41">
        <f t="shared" si="0"/>
        <v>0</v>
      </c>
      <c r="I18" s="41">
        <f t="shared" si="1"/>
        <v>0</v>
      </c>
      <c r="J18" s="132"/>
    </row>
    <row r="19" spans="1:10" s="66" customFormat="1" ht="23.25" customHeight="1" x14ac:dyDescent="0.2">
      <c r="A19" s="53">
        <v>12</v>
      </c>
      <c r="B19" s="51" t="s">
        <v>319</v>
      </c>
      <c r="C19" s="70">
        <v>25</v>
      </c>
      <c r="D19" s="42" t="s">
        <v>5</v>
      </c>
      <c r="E19" s="131"/>
      <c r="F19" s="148"/>
      <c r="G19" s="41">
        <f t="shared" si="2"/>
        <v>0</v>
      </c>
      <c r="H19" s="41">
        <f t="shared" si="0"/>
        <v>0</v>
      </c>
      <c r="I19" s="41">
        <f t="shared" si="1"/>
        <v>0</v>
      </c>
      <c r="J19" s="132"/>
    </row>
    <row r="20" spans="1:10" s="66" customFormat="1" ht="35.25" customHeight="1" x14ac:dyDescent="0.2">
      <c r="A20" s="53">
        <v>13</v>
      </c>
      <c r="B20" s="51" t="s">
        <v>318</v>
      </c>
      <c r="C20" s="70">
        <v>10</v>
      </c>
      <c r="D20" s="42" t="s">
        <v>5</v>
      </c>
      <c r="E20" s="131"/>
      <c r="F20" s="148"/>
      <c r="G20" s="41">
        <f t="shared" si="2"/>
        <v>0</v>
      </c>
      <c r="H20" s="41">
        <f t="shared" si="0"/>
        <v>0</v>
      </c>
      <c r="I20" s="41">
        <f t="shared" si="1"/>
        <v>0</v>
      </c>
      <c r="J20" s="132"/>
    </row>
    <row r="21" spans="1:10" s="66" customFormat="1" ht="35.25" customHeight="1" x14ac:dyDescent="0.2">
      <c r="A21" s="53">
        <v>14</v>
      </c>
      <c r="B21" s="51" t="s">
        <v>320</v>
      </c>
      <c r="C21" s="70">
        <v>50</v>
      </c>
      <c r="D21" s="42" t="s">
        <v>5</v>
      </c>
      <c r="E21" s="131"/>
      <c r="F21" s="148"/>
      <c r="G21" s="41">
        <f t="shared" si="2"/>
        <v>0</v>
      </c>
      <c r="H21" s="41">
        <f t="shared" si="0"/>
        <v>0</v>
      </c>
      <c r="I21" s="41">
        <f t="shared" si="1"/>
        <v>0</v>
      </c>
      <c r="J21" s="132"/>
    </row>
    <row r="22" spans="1:10" s="66" customFormat="1" ht="23.25" customHeight="1" x14ac:dyDescent="0.2">
      <c r="A22" s="53">
        <v>15</v>
      </c>
      <c r="B22" s="94" t="s">
        <v>186</v>
      </c>
      <c r="C22" s="70">
        <v>5</v>
      </c>
      <c r="D22" s="42" t="s">
        <v>5</v>
      </c>
      <c r="E22" s="131"/>
      <c r="F22" s="148"/>
      <c r="G22" s="41">
        <f t="shared" si="2"/>
        <v>0</v>
      </c>
      <c r="H22" s="41">
        <f t="shared" si="0"/>
        <v>0</v>
      </c>
      <c r="I22" s="41">
        <f t="shared" si="1"/>
        <v>0</v>
      </c>
      <c r="J22" s="132"/>
    </row>
    <row r="23" spans="1:10" s="66" customFormat="1" ht="23.25" customHeight="1" x14ac:dyDescent="0.2">
      <c r="A23" s="53">
        <v>16</v>
      </c>
      <c r="B23" s="94" t="s">
        <v>396</v>
      </c>
      <c r="C23" s="70">
        <v>4</v>
      </c>
      <c r="D23" s="42" t="s">
        <v>5</v>
      </c>
      <c r="E23" s="131"/>
      <c r="F23" s="148"/>
      <c r="G23" s="41">
        <f t="shared" si="2"/>
        <v>0</v>
      </c>
      <c r="H23" s="41">
        <f t="shared" si="0"/>
        <v>0</v>
      </c>
      <c r="I23" s="41">
        <f t="shared" si="1"/>
        <v>0</v>
      </c>
      <c r="J23" s="132"/>
    </row>
    <row r="24" spans="1:10" s="66" customFormat="1" ht="23.25" customHeight="1" x14ac:dyDescent="0.2">
      <c r="A24" s="53">
        <v>17</v>
      </c>
      <c r="B24" s="94" t="s">
        <v>187</v>
      </c>
      <c r="C24" s="69">
        <v>4</v>
      </c>
      <c r="D24" s="38" t="s">
        <v>5</v>
      </c>
      <c r="E24" s="131"/>
      <c r="F24" s="148"/>
      <c r="G24" s="41">
        <f t="shared" si="2"/>
        <v>0</v>
      </c>
      <c r="H24" s="41">
        <f t="shared" si="0"/>
        <v>0</v>
      </c>
      <c r="I24" s="41">
        <f t="shared" si="1"/>
        <v>0</v>
      </c>
      <c r="J24" s="132"/>
    </row>
    <row r="25" spans="1:10" s="66" customFormat="1" ht="35.25" customHeight="1" x14ac:dyDescent="0.2">
      <c r="A25" s="53">
        <v>18</v>
      </c>
      <c r="B25" s="94" t="s">
        <v>115</v>
      </c>
      <c r="C25" s="69">
        <v>5</v>
      </c>
      <c r="D25" s="38" t="s">
        <v>5</v>
      </c>
      <c r="E25" s="131"/>
      <c r="F25" s="148"/>
      <c r="G25" s="41">
        <f t="shared" si="2"/>
        <v>0</v>
      </c>
      <c r="H25" s="41">
        <f t="shared" si="0"/>
        <v>0</v>
      </c>
      <c r="I25" s="41">
        <f t="shared" si="1"/>
        <v>0</v>
      </c>
      <c r="J25" s="132"/>
    </row>
    <row r="26" spans="1:10" s="66" customFormat="1" ht="23.25" customHeight="1" x14ac:dyDescent="0.2">
      <c r="A26" s="53">
        <v>19</v>
      </c>
      <c r="B26" s="95" t="s">
        <v>116</v>
      </c>
      <c r="C26" s="69">
        <v>3</v>
      </c>
      <c r="D26" s="38" t="s">
        <v>5</v>
      </c>
      <c r="E26" s="131"/>
      <c r="F26" s="148"/>
      <c r="G26" s="41">
        <f t="shared" si="2"/>
        <v>0</v>
      </c>
      <c r="H26" s="41">
        <f t="shared" si="0"/>
        <v>0</v>
      </c>
      <c r="I26" s="41">
        <f t="shared" si="1"/>
        <v>0</v>
      </c>
      <c r="J26" s="132"/>
    </row>
    <row r="27" spans="1:10" s="66" customFormat="1" ht="23.25" customHeight="1" x14ac:dyDescent="0.2">
      <c r="A27" s="53">
        <v>20</v>
      </c>
      <c r="B27" s="95" t="s">
        <v>117</v>
      </c>
      <c r="C27" s="69">
        <v>4</v>
      </c>
      <c r="D27" s="38" t="s">
        <v>5</v>
      </c>
      <c r="E27" s="131"/>
      <c r="F27" s="148"/>
      <c r="G27" s="41">
        <f t="shared" si="2"/>
        <v>0</v>
      </c>
      <c r="H27" s="41">
        <f t="shared" si="0"/>
        <v>0</v>
      </c>
      <c r="I27" s="41">
        <f t="shared" si="1"/>
        <v>0</v>
      </c>
      <c r="J27" s="132"/>
    </row>
    <row r="28" spans="1:10" s="66" customFormat="1" ht="23.25" customHeight="1" x14ac:dyDescent="0.2">
      <c r="A28" s="53">
        <v>21</v>
      </c>
      <c r="B28" s="168" t="s">
        <v>333</v>
      </c>
      <c r="C28" s="40">
        <v>120</v>
      </c>
      <c r="D28" s="38" t="s">
        <v>5</v>
      </c>
      <c r="E28" s="133"/>
      <c r="F28" s="148"/>
      <c r="G28" s="41">
        <f t="shared" si="2"/>
        <v>0</v>
      </c>
      <c r="H28" s="41">
        <f t="shared" si="0"/>
        <v>0</v>
      </c>
      <c r="I28" s="41">
        <f t="shared" si="1"/>
        <v>0</v>
      </c>
      <c r="J28" s="132"/>
    </row>
    <row r="29" spans="1:10" s="66" customFormat="1" ht="35.25" customHeight="1" x14ac:dyDescent="0.2">
      <c r="A29" s="53">
        <v>22</v>
      </c>
      <c r="B29" s="51" t="s">
        <v>235</v>
      </c>
      <c r="C29" s="40">
        <v>50</v>
      </c>
      <c r="D29" s="38" t="s">
        <v>5</v>
      </c>
      <c r="E29" s="133"/>
      <c r="F29" s="148"/>
      <c r="G29" s="41">
        <f t="shared" si="2"/>
        <v>0</v>
      </c>
      <c r="H29" s="41">
        <f t="shared" si="0"/>
        <v>0</v>
      </c>
      <c r="I29" s="41">
        <f t="shared" si="1"/>
        <v>0</v>
      </c>
      <c r="J29" s="132"/>
    </row>
    <row r="30" spans="1:10" s="66" customFormat="1" ht="35.25" customHeight="1" x14ac:dyDescent="0.2">
      <c r="A30" s="53">
        <v>23</v>
      </c>
      <c r="B30" s="65" t="s">
        <v>321</v>
      </c>
      <c r="C30" s="52">
        <v>75</v>
      </c>
      <c r="D30" s="53" t="s">
        <v>5</v>
      </c>
      <c r="E30" s="175"/>
      <c r="F30" s="161"/>
      <c r="G30" s="41">
        <f t="shared" si="2"/>
        <v>0</v>
      </c>
      <c r="H30" s="41">
        <f t="shared" si="0"/>
        <v>0</v>
      </c>
      <c r="I30" s="41">
        <f t="shared" si="1"/>
        <v>0</v>
      </c>
      <c r="J30" s="162"/>
    </row>
    <row r="31" spans="1:10" s="66" customFormat="1" ht="35.25" customHeight="1" x14ac:dyDescent="0.2">
      <c r="A31" s="53">
        <v>24</v>
      </c>
      <c r="B31" s="51" t="s">
        <v>236</v>
      </c>
      <c r="C31" s="45">
        <v>80</v>
      </c>
      <c r="D31" s="45" t="s">
        <v>10</v>
      </c>
      <c r="E31" s="133"/>
      <c r="F31" s="148"/>
      <c r="G31" s="41">
        <f t="shared" si="2"/>
        <v>0</v>
      </c>
      <c r="H31" s="41">
        <f t="shared" si="0"/>
        <v>0</v>
      </c>
      <c r="I31" s="41">
        <f t="shared" si="1"/>
        <v>0</v>
      </c>
      <c r="J31" s="176"/>
    </row>
    <row r="32" spans="1:10" s="160" customFormat="1" ht="35.25" customHeight="1" x14ac:dyDescent="0.2">
      <c r="A32" s="53">
        <v>25</v>
      </c>
      <c r="B32" s="105" t="s">
        <v>322</v>
      </c>
      <c r="C32" s="38">
        <v>25</v>
      </c>
      <c r="D32" s="56" t="s">
        <v>5</v>
      </c>
      <c r="E32" s="133"/>
      <c r="F32" s="148"/>
      <c r="G32" s="41">
        <f t="shared" si="2"/>
        <v>0</v>
      </c>
      <c r="H32" s="41">
        <f t="shared" si="0"/>
        <v>0</v>
      </c>
      <c r="I32" s="41">
        <f t="shared" si="1"/>
        <v>0</v>
      </c>
      <c r="J32" s="132"/>
    </row>
    <row r="33" spans="1:10" s="66" customFormat="1" ht="35.25" customHeight="1" x14ac:dyDescent="0.2">
      <c r="A33" s="53">
        <v>26</v>
      </c>
      <c r="B33" s="65" t="s">
        <v>397</v>
      </c>
      <c r="C33" s="40">
        <v>6</v>
      </c>
      <c r="D33" s="53" t="s">
        <v>5</v>
      </c>
      <c r="E33" s="133"/>
      <c r="F33" s="148"/>
      <c r="G33" s="41">
        <f t="shared" si="2"/>
        <v>0</v>
      </c>
      <c r="H33" s="41">
        <f t="shared" si="0"/>
        <v>0</v>
      </c>
      <c r="I33" s="41">
        <f t="shared" si="1"/>
        <v>0</v>
      </c>
      <c r="J33" s="132"/>
    </row>
    <row r="34" spans="1:10" s="66" customFormat="1" ht="35.25" customHeight="1" x14ac:dyDescent="0.2">
      <c r="A34" s="53">
        <v>27</v>
      </c>
      <c r="B34" s="105" t="s">
        <v>188</v>
      </c>
      <c r="C34" s="45">
        <v>10</v>
      </c>
      <c r="D34" s="45" t="s">
        <v>5</v>
      </c>
      <c r="E34" s="133"/>
      <c r="F34" s="148"/>
      <c r="G34" s="41">
        <f t="shared" si="2"/>
        <v>0</v>
      </c>
      <c r="H34" s="41">
        <f t="shared" si="0"/>
        <v>0</v>
      </c>
      <c r="I34" s="41">
        <f t="shared" si="1"/>
        <v>0</v>
      </c>
      <c r="J34" s="132"/>
    </row>
    <row r="35" spans="1:10" s="66" customFormat="1" ht="35.25" customHeight="1" x14ac:dyDescent="0.2">
      <c r="A35" s="53">
        <v>28</v>
      </c>
      <c r="B35" s="55" t="s">
        <v>237</v>
      </c>
      <c r="C35" s="45">
        <v>5</v>
      </c>
      <c r="D35" s="45" t="s">
        <v>13</v>
      </c>
      <c r="E35" s="134"/>
      <c r="F35" s="149"/>
      <c r="G35" s="41">
        <f t="shared" si="2"/>
        <v>0</v>
      </c>
      <c r="H35" s="41">
        <f t="shared" si="0"/>
        <v>0</v>
      </c>
      <c r="I35" s="41">
        <f t="shared" si="1"/>
        <v>0</v>
      </c>
      <c r="J35" s="132"/>
    </row>
    <row r="36" spans="1:10" s="66" customFormat="1" ht="23.25" customHeight="1" x14ac:dyDescent="0.2">
      <c r="A36" s="53">
        <v>29</v>
      </c>
      <c r="B36" s="55" t="s">
        <v>323</v>
      </c>
      <c r="C36" s="45">
        <v>20</v>
      </c>
      <c r="D36" s="45" t="s">
        <v>13</v>
      </c>
      <c r="E36" s="134"/>
      <c r="F36" s="149"/>
      <c r="G36" s="41">
        <f t="shared" si="2"/>
        <v>0</v>
      </c>
      <c r="H36" s="41">
        <f t="shared" si="0"/>
        <v>0</v>
      </c>
      <c r="I36" s="41">
        <f t="shared" si="1"/>
        <v>0</v>
      </c>
      <c r="J36" s="134"/>
    </row>
    <row r="37" spans="1:10" s="66" customFormat="1" ht="23.25" customHeight="1" x14ac:dyDescent="0.2">
      <c r="A37" s="53">
        <v>30</v>
      </c>
      <c r="B37" s="140" t="s">
        <v>12</v>
      </c>
      <c r="C37" s="40">
        <v>35</v>
      </c>
      <c r="D37" s="38" t="s">
        <v>13</v>
      </c>
      <c r="E37" s="133"/>
      <c r="F37" s="148"/>
      <c r="G37" s="41">
        <f t="shared" si="2"/>
        <v>0</v>
      </c>
      <c r="H37" s="41">
        <f t="shared" si="0"/>
        <v>0</v>
      </c>
      <c r="I37" s="41">
        <f t="shared" si="1"/>
        <v>0</v>
      </c>
      <c r="J37" s="134"/>
    </row>
    <row r="38" spans="1:10" s="66" customFormat="1" ht="23.25" customHeight="1" x14ac:dyDescent="0.2">
      <c r="A38" s="53">
        <v>31</v>
      </c>
      <c r="B38" s="140" t="s">
        <v>23</v>
      </c>
      <c r="C38" s="40">
        <v>15</v>
      </c>
      <c r="D38" s="42" t="s">
        <v>5</v>
      </c>
      <c r="E38" s="133"/>
      <c r="F38" s="148"/>
      <c r="G38" s="41">
        <f t="shared" si="2"/>
        <v>0</v>
      </c>
      <c r="H38" s="41">
        <f t="shared" si="0"/>
        <v>0</v>
      </c>
      <c r="I38" s="41">
        <f t="shared" si="1"/>
        <v>0</v>
      </c>
      <c r="J38" s="132"/>
    </row>
    <row r="39" spans="1:10" s="66" customFormat="1" ht="23.25" customHeight="1" x14ac:dyDescent="0.2">
      <c r="A39" s="53">
        <v>32</v>
      </c>
      <c r="B39" s="140" t="s">
        <v>324</v>
      </c>
      <c r="C39" s="40">
        <v>5</v>
      </c>
      <c r="D39" s="42" t="s">
        <v>5</v>
      </c>
      <c r="E39" s="133"/>
      <c r="F39" s="148"/>
      <c r="G39" s="41">
        <f t="shared" si="2"/>
        <v>0</v>
      </c>
      <c r="H39" s="41">
        <f t="shared" si="0"/>
        <v>0</v>
      </c>
      <c r="I39" s="41">
        <f t="shared" si="1"/>
        <v>0</v>
      </c>
      <c r="J39" s="132"/>
    </row>
    <row r="40" spans="1:10" s="66" customFormat="1" ht="23.25" customHeight="1" x14ac:dyDescent="0.2">
      <c r="A40" s="53">
        <v>33</v>
      </c>
      <c r="B40" s="72" t="s">
        <v>58</v>
      </c>
      <c r="C40" s="40">
        <v>40</v>
      </c>
      <c r="D40" s="42" t="s">
        <v>5</v>
      </c>
      <c r="E40" s="133"/>
      <c r="F40" s="148"/>
      <c r="G40" s="41">
        <f t="shared" si="2"/>
        <v>0</v>
      </c>
      <c r="H40" s="41">
        <f t="shared" si="0"/>
        <v>0</v>
      </c>
      <c r="I40" s="41">
        <f t="shared" si="1"/>
        <v>0</v>
      </c>
      <c r="J40" s="132"/>
    </row>
    <row r="41" spans="1:10" s="66" customFormat="1" ht="23.25" customHeight="1" x14ac:dyDescent="0.2">
      <c r="A41" s="53">
        <v>34</v>
      </c>
      <c r="B41" s="51" t="s">
        <v>24</v>
      </c>
      <c r="C41" s="38">
        <v>15</v>
      </c>
      <c r="D41" s="42" t="s">
        <v>5</v>
      </c>
      <c r="E41" s="133"/>
      <c r="F41" s="148"/>
      <c r="G41" s="41">
        <f t="shared" si="2"/>
        <v>0</v>
      </c>
      <c r="H41" s="41">
        <f t="shared" si="0"/>
        <v>0</v>
      </c>
      <c r="I41" s="41">
        <f t="shared" si="1"/>
        <v>0</v>
      </c>
      <c r="J41" s="132"/>
    </row>
    <row r="42" spans="1:10" s="66" customFormat="1" ht="23.25" customHeight="1" x14ac:dyDescent="0.2">
      <c r="A42" s="53">
        <v>35</v>
      </c>
      <c r="B42" s="51" t="s">
        <v>325</v>
      </c>
      <c r="C42" s="38">
        <v>25</v>
      </c>
      <c r="D42" s="42" t="s">
        <v>5</v>
      </c>
      <c r="E42" s="133"/>
      <c r="F42" s="148"/>
      <c r="G42" s="41">
        <f t="shared" si="2"/>
        <v>0</v>
      </c>
      <c r="H42" s="41">
        <f t="shared" si="0"/>
        <v>0</v>
      </c>
      <c r="I42" s="41">
        <f t="shared" si="1"/>
        <v>0</v>
      </c>
      <c r="J42" s="132"/>
    </row>
    <row r="43" spans="1:10" s="66" customFormat="1" ht="23.25" customHeight="1" x14ac:dyDescent="0.2">
      <c r="A43" s="53">
        <v>36</v>
      </c>
      <c r="B43" s="51" t="s">
        <v>25</v>
      </c>
      <c r="C43" s="38">
        <v>25</v>
      </c>
      <c r="D43" s="42" t="s">
        <v>5</v>
      </c>
      <c r="E43" s="133"/>
      <c r="F43" s="148"/>
      <c r="G43" s="41">
        <f t="shared" si="2"/>
        <v>0</v>
      </c>
      <c r="H43" s="41">
        <f t="shared" si="0"/>
        <v>0</v>
      </c>
      <c r="I43" s="41">
        <f t="shared" si="1"/>
        <v>0</v>
      </c>
      <c r="J43" s="132"/>
    </row>
    <row r="44" spans="1:10" s="66" customFormat="1" ht="23.25" customHeight="1" x14ac:dyDescent="0.2">
      <c r="A44" s="53">
        <v>37</v>
      </c>
      <c r="B44" s="51" t="s">
        <v>57</v>
      </c>
      <c r="C44" s="38">
        <v>25</v>
      </c>
      <c r="D44" s="38" t="s">
        <v>5</v>
      </c>
      <c r="E44" s="133"/>
      <c r="F44" s="148"/>
      <c r="G44" s="41">
        <f t="shared" si="2"/>
        <v>0</v>
      </c>
      <c r="H44" s="41">
        <f t="shared" si="0"/>
        <v>0</v>
      </c>
      <c r="I44" s="41">
        <f t="shared" si="1"/>
        <v>0</v>
      </c>
      <c r="J44" s="132"/>
    </row>
    <row r="45" spans="1:10" s="66" customFormat="1" ht="23.25" customHeight="1" x14ac:dyDescent="0.2">
      <c r="A45" s="53">
        <v>38</v>
      </c>
      <c r="B45" s="51" t="s">
        <v>339</v>
      </c>
      <c r="C45" s="38">
        <v>10</v>
      </c>
      <c r="D45" s="38" t="s">
        <v>5</v>
      </c>
      <c r="E45" s="133"/>
      <c r="F45" s="148"/>
      <c r="G45" s="41">
        <f t="shared" si="2"/>
        <v>0</v>
      </c>
      <c r="H45" s="41">
        <f t="shared" si="0"/>
        <v>0</v>
      </c>
      <c r="I45" s="41">
        <f t="shared" si="1"/>
        <v>0</v>
      </c>
      <c r="J45" s="132"/>
    </row>
    <row r="46" spans="1:10" s="66" customFormat="1" ht="23.25" customHeight="1" x14ac:dyDescent="0.2">
      <c r="A46" s="53">
        <v>39</v>
      </c>
      <c r="B46" s="96" t="s">
        <v>118</v>
      </c>
      <c r="C46" s="45">
        <v>20</v>
      </c>
      <c r="D46" s="45" t="s">
        <v>5</v>
      </c>
      <c r="E46" s="134"/>
      <c r="F46" s="149"/>
      <c r="G46" s="41">
        <f t="shared" si="2"/>
        <v>0</v>
      </c>
      <c r="H46" s="41">
        <f t="shared" si="0"/>
        <v>0</v>
      </c>
      <c r="I46" s="41">
        <f t="shared" si="1"/>
        <v>0</v>
      </c>
      <c r="J46" s="134"/>
    </row>
    <row r="47" spans="1:10" s="66" customFormat="1" ht="35.25" customHeight="1" x14ac:dyDescent="0.2">
      <c r="A47" s="53">
        <v>40</v>
      </c>
      <c r="B47" s="51" t="s">
        <v>340</v>
      </c>
      <c r="C47" s="38">
        <v>1</v>
      </c>
      <c r="D47" s="38" t="s">
        <v>5</v>
      </c>
      <c r="E47" s="133"/>
      <c r="F47" s="148"/>
      <c r="G47" s="41">
        <f t="shared" si="2"/>
        <v>0</v>
      </c>
      <c r="H47" s="41">
        <f t="shared" si="0"/>
        <v>0</v>
      </c>
      <c r="I47" s="41">
        <f t="shared" si="1"/>
        <v>0</v>
      </c>
      <c r="J47" s="132"/>
    </row>
    <row r="48" spans="1:10" s="66" customFormat="1" ht="35.25" customHeight="1" x14ac:dyDescent="0.2">
      <c r="A48" s="53">
        <v>41</v>
      </c>
      <c r="B48" s="51" t="s">
        <v>343</v>
      </c>
      <c r="C48" s="38">
        <v>10</v>
      </c>
      <c r="D48" s="38" t="s">
        <v>5</v>
      </c>
      <c r="E48" s="133"/>
      <c r="F48" s="148"/>
      <c r="G48" s="41">
        <f t="shared" si="2"/>
        <v>0</v>
      </c>
      <c r="H48" s="41">
        <f t="shared" si="0"/>
        <v>0</v>
      </c>
      <c r="I48" s="41">
        <f t="shared" si="1"/>
        <v>0</v>
      </c>
      <c r="J48" s="132"/>
    </row>
    <row r="49" spans="1:10" s="66" customFormat="1" ht="35.25" customHeight="1" x14ac:dyDescent="0.2">
      <c r="A49" s="53">
        <v>42</v>
      </c>
      <c r="B49" s="51" t="s">
        <v>344</v>
      </c>
      <c r="C49" s="38">
        <v>10</v>
      </c>
      <c r="D49" s="38" t="s">
        <v>5</v>
      </c>
      <c r="E49" s="133"/>
      <c r="F49" s="148"/>
      <c r="G49" s="41">
        <f t="shared" si="2"/>
        <v>0</v>
      </c>
      <c r="H49" s="41">
        <f t="shared" si="0"/>
        <v>0</v>
      </c>
      <c r="I49" s="41">
        <f t="shared" si="1"/>
        <v>0</v>
      </c>
      <c r="J49" s="132"/>
    </row>
    <row r="50" spans="1:10" s="66" customFormat="1" ht="35.25" customHeight="1" x14ac:dyDescent="0.2">
      <c r="A50" s="53">
        <v>43</v>
      </c>
      <c r="B50" s="96" t="s">
        <v>329</v>
      </c>
      <c r="C50" s="45">
        <v>20</v>
      </c>
      <c r="D50" s="45" t="s">
        <v>5</v>
      </c>
      <c r="E50" s="134"/>
      <c r="F50" s="149"/>
      <c r="G50" s="41">
        <f t="shared" si="2"/>
        <v>0</v>
      </c>
      <c r="H50" s="41">
        <f t="shared" si="0"/>
        <v>0</v>
      </c>
      <c r="I50" s="41">
        <f t="shared" si="1"/>
        <v>0</v>
      </c>
      <c r="J50" s="134"/>
    </row>
    <row r="51" spans="1:10" s="66" customFormat="1" ht="35.25" customHeight="1" x14ac:dyDescent="0.2">
      <c r="A51" s="53">
        <v>44</v>
      </c>
      <c r="B51" s="55" t="s">
        <v>338</v>
      </c>
      <c r="C51" s="45">
        <v>20</v>
      </c>
      <c r="D51" s="45" t="s">
        <v>5</v>
      </c>
      <c r="E51" s="150"/>
      <c r="F51" s="150"/>
      <c r="G51" s="41">
        <f t="shared" si="2"/>
        <v>0</v>
      </c>
      <c r="H51" s="41">
        <f t="shared" si="0"/>
        <v>0</v>
      </c>
      <c r="I51" s="41">
        <f t="shared" si="1"/>
        <v>0</v>
      </c>
      <c r="J51" s="153"/>
    </row>
    <row r="52" spans="1:10" s="66" customFormat="1" ht="23.25" customHeight="1" x14ac:dyDescent="0.2">
      <c r="A52" s="53">
        <v>45</v>
      </c>
      <c r="B52" s="96" t="s">
        <v>326</v>
      </c>
      <c r="C52" s="45">
        <v>30</v>
      </c>
      <c r="D52" s="45" t="s">
        <v>5</v>
      </c>
      <c r="E52" s="134"/>
      <c r="F52" s="149"/>
      <c r="G52" s="41">
        <f t="shared" si="2"/>
        <v>0</v>
      </c>
      <c r="H52" s="41">
        <f t="shared" si="0"/>
        <v>0</v>
      </c>
      <c r="I52" s="41">
        <f t="shared" si="1"/>
        <v>0</v>
      </c>
      <c r="J52" s="134"/>
    </row>
    <row r="53" spans="1:10" s="66" customFormat="1" ht="35.25" customHeight="1" x14ac:dyDescent="0.2">
      <c r="A53" s="53">
        <v>46</v>
      </c>
      <c r="B53" s="51" t="s">
        <v>330</v>
      </c>
      <c r="C53" s="45">
        <v>35</v>
      </c>
      <c r="D53" s="45" t="s">
        <v>5</v>
      </c>
      <c r="E53" s="134"/>
      <c r="F53" s="149"/>
      <c r="G53" s="41">
        <f t="shared" si="2"/>
        <v>0</v>
      </c>
      <c r="H53" s="41">
        <f t="shared" si="0"/>
        <v>0</v>
      </c>
      <c r="I53" s="41">
        <f t="shared" si="1"/>
        <v>0</v>
      </c>
      <c r="J53" s="134"/>
    </row>
    <row r="54" spans="1:10" s="66" customFormat="1" ht="23.25" customHeight="1" x14ac:dyDescent="0.2">
      <c r="A54" s="53">
        <v>47</v>
      </c>
      <c r="B54" s="96" t="s">
        <v>119</v>
      </c>
      <c r="C54" s="38">
        <v>5</v>
      </c>
      <c r="D54" s="38" t="s">
        <v>5</v>
      </c>
      <c r="E54" s="133"/>
      <c r="F54" s="148"/>
      <c r="G54" s="41">
        <f t="shared" si="2"/>
        <v>0</v>
      </c>
      <c r="H54" s="41">
        <f t="shared" si="0"/>
        <v>0</v>
      </c>
      <c r="I54" s="41">
        <f t="shared" si="1"/>
        <v>0</v>
      </c>
      <c r="J54" s="132"/>
    </row>
    <row r="55" spans="1:10" s="66" customFormat="1" ht="35.25" customHeight="1" x14ac:dyDescent="0.2">
      <c r="A55" s="53">
        <v>48</v>
      </c>
      <c r="B55" s="96" t="s">
        <v>328</v>
      </c>
      <c r="C55" s="38">
        <v>5</v>
      </c>
      <c r="D55" s="38" t="s">
        <v>5</v>
      </c>
      <c r="E55" s="133"/>
      <c r="F55" s="148"/>
      <c r="G55" s="41">
        <f t="shared" si="2"/>
        <v>0</v>
      </c>
      <c r="H55" s="41">
        <f t="shared" si="0"/>
        <v>0</v>
      </c>
      <c r="I55" s="41">
        <f t="shared" si="1"/>
        <v>0</v>
      </c>
      <c r="J55" s="132"/>
    </row>
    <row r="56" spans="1:10" s="66" customFormat="1" ht="35.25" customHeight="1" x14ac:dyDescent="0.2">
      <c r="A56" s="53">
        <v>49</v>
      </c>
      <c r="B56" s="96" t="s">
        <v>327</v>
      </c>
      <c r="C56" s="38">
        <v>5</v>
      </c>
      <c r="D56" s="38" t="s">
        <v>5</v>
      </c>
      <c r="E56" s="133"/>
      <c r="F56" s="148"/>
      <c r="G56" s="41">
        <f t="shared" si="2"/>
        <v>0</v>
      </c>
      <c r="H56" s="41">
        <f t="shared" si="0"/>
        <v>0</v>
      </c>
      <c r="I56" s="41">
        <f t="shared" si="1"/>
        <v>0</v>
      </c>
      <c r="J56" s="132"/>
    </row>
    <row r="57" spans="1:10" s="66" customFormat="1" ht="48" customHeight="1" x14ac:dyDescent="0.2">
      <c r="A57" s="53">
        <v>50</v>
      </c>
      <c r="B57" s="141" t="s">
        <v>331</v>
      </c>
      <c r="C57" s="45">
        <v>40</v>
      </c>
      <c r="D57" s="45" t="s">
        <v>5</v>
      </c>
      <c r="E57" s="134"/>
      <c r="F57" s="149"/>
      <c r="G57" s="41">
        <f t="shared" si="2"/>
        <v>0</v>
      </c>
      <c r="H57" s="41">
        <f t="shared" si="0"/>
        <v>0</v>
      </c>
      <c r="I57" s="41">
        <f t="shared" si="1"/>
        <v>0</v>
      </c>
      <c r="J57" s="134"/>
    </row>
    <row r="58" spans="1:10" s="66" customFormat="1" ht="48" customHeight="1" x14ac:dyDescent="0.2">
      <c r="A58" s="53">
        <v>51</v>
      </c>
      <c r="B58" s="141" t="s">
        <v>341</v>
      </c>
      <c r="C58" s="45">
        <v>60</v>
      </c>
      <c r="D58" s="45" t="s">
        <v>5</v>
      </c>
      <c r="E58" s="134"/>
      <c r="F58" s="149"/>
      <c r="G58" s="41">
        <f t="shared" si="2"/>
        <v>0</v>
      </c>
      <c r="H58" s="41">
        <f t="shared" si="0"/>
        <v>0</v>
      </c>
      <c r="I58" s="41">
        <f t="shared" si="1"/>
        <v>0</v>
      </c>
      <c r="J58" s="134"/>
    </row>
    <row r="59" spans="1:10" s="66" customFormat="1" ht="48" customHeight="1" x14ac:dyDescent="0.2">
      <c r="A59" s="53">
        <v>52</v>
      </c>
      <c r="B59" s="141" t="s">
        <v>332</v>
      </c>
      <c r="C59" s="69">
        <v>20</v>
      </c>
      <c r="D59" s="38" t="s">
        <v>5</v>
      </c>
      <c r="E59" s="131"/>
      <c r="F59" s="148"/>
      <c r="G59" s="41">
        <f t="shared" si="2"/>
        <v>0</v>
      </c>
      <c r="H59" s="41">
        <f t="shared" si="0"/>
        <v>0</v>
      </c>
      <c r="I59" s="41">
        <f t="shared" si="1"/>
        <v>0</v>
      </c>
      <c r="J59" s="132"/>
    </row>
    <row r="60" spans="1:10" s="66" customFormat="1" ht="35.25" customHeight="1" x14ac:dyDescent="0.2">
      <c r="A60" s="53">
        <v>53</v>
      </c>
      <c r="B60" s="141" t="s">
        <v>192</v>
      </c>
      <c r="C60" s="69">
        <v>10</v>
      </c>
      <c r="D60" s="38" t="s">
        <v>5</v>
      </c>
      <c r="E60" s="131"/>
      <c r="F60" s="148"/>
      <c r="G60" s="41">
        <f t="shared" si="2"/>
        <v>0</v>
      </c>
      <c r="H60" s="41">
        <f t="shared" si="0"/>
        <v>0</v>
      </c>
      <c r="I60" s="41">
        <f t="shared" si="1"/>
        <v>0</v>
      </c>
      <c r="J60" s="132"/>
    </row>
    <row r="61" spans="1:10" s="66" customFormat="1" ht="35.25" customHeight="1" x14ac:dyDescent="0.2">
      <c r="A61" s="53">
        <v>54</v>
      </c>
      <c r="B61" s="141" t="s">
        <v>189</v>
      </c>
      <c r="C61" s="45">
        <v>55</v>
      </c>
      <c r="D61" s="45" t="s">
        <v>5</v>
      </c>
      <c r="E61" s="134"/>
      <c r="F61" s="149"/>
      <c r="G61" s="41">
        <f t="shared" si="2"/>
        <v>0</v>
      </c>
      <c r="H61" s="41">
        <f t="shared" si="0"/>
        <v>0</v>
      </c>
      <c r="I61" s="41">
        <f t="shared" si="1"/>
        <v>0</v>
      </c>
      <c r="J61" s="132"/>
    </row>
    <row r="62" spans="1:10" s="66" customFormat="1" ht="35.25" customHeight="1" x14ac:dyDescent="0.2">
      <c r="A62" s="53">
        <v>55</v>
      </c>
      <c r="B62" s="55" t="s">
        <v>374</v>
      </c>
      <c r="C62" s="38">
        <v>35</v>
      </c>
      <c r="D62" s="38" t="s">
        <v>5</v>
      </c>
      <c r="E62" s="133"/>
      <c r="F62" s="147"/>
      <c r="G62" s="41">
        <f t="shared" si="2"/>
        <v>0</v>
      </c>
      <c r="H62" s="41">
        <f t="shared" si="0"/>
        <v>0</v>
      </c>
      <c r="I62" s="41">
        <f t="shared" si="1"/>
        <v>0</v>
      </c>
      <c r="J62" s="132"/>
    </row>
    <row r="63" spans="1:10" s="66" customFormat="1" ht="23.25" customHeight="1" x14ac:dyDescent="0.2">
      <c r="A63" s="53">
        <v>56</v>
      </c>
      <c r="B63" s="55" t="s">
        <v>375</v>
      </c>
      <c r="C63" s="38">
        <v>35</v>
      </c>
      <c r="D63" s="38" t="s">
        <v>5</v>
      </c>
      <c r="E63" s="133"/>
      <c r="F63" s="147"/>
      <c r="G63" s="41">
        <f t="shared" si="2"/>
        <v>0</v>
      </c>
      <c r="H63" s="41">
        <f t="shared" si="0"/>
        <v>0</v>
      </c>
      <c r="I63" s="41">
        <f t="shared" si="1"/>
        <v>0</v>
      </c>
      <c r="J63" s="132"/>
    </row>
    <row r="64" spans="1:10" s="66" customFormat="1" ht="23.25" customHeight="1" x14ac:dyDescent="0.2">
      <c r="A64" s="53">
        <v>57</v>
      </c>
      <c r="B64" s="55" t="s">
        <v>376</v>
      </c>
      <c r="C64" s="38">
        <v>35</v>
      </c>
      <c r="D64" s="38" t="s">
        <v>5</v>
      </c>
      <c r="E64" s="133"/>
      <c r="F64" s="147"/>
      <c r="G64" s="41">
        <f t="shared" si="2"/>
        <v>0</v>
      </c>
      <c r="H64" s="41">
        <f t="shared" si="0"/>
        <v>0</v>
      </c>
      <c r="I64" s="41">
        <f t="shared" si="1"/>
        <v>0</v>
      </c>
      <c r="J64" s="132"/>
    </row>
    <row r="65" spans="1:11" s="66" customFormat="1" ht="23.25" customHeight="1" x14ac:dyDescent="0.2">
      <c r="A65" s="53">
        <v>58</v>
      </c>
      <c r="B65" s="55" t="s">
        <v>377</v>
      </c>
      <c r="C65" s="45">
        <v>35</v>
      </c>
      <c r="D65" s="45" t="s">
        <v>5</v>
      </c>
      <c r="E65" s="134"/>
      <c r="F65" s="150"/>
      <c r="G65" s="41">
        <f t="shared" si="2"/>
        <v>0</v>
      </c>
      <c r="H65" s="41">
        <f t="shared" si="0"/>
        <v>0</v>
      </c>
      <c r="I65" s="41">
        <f t="shared" si="1"/>
        <v>0</v>
      </c>
      <c r="J65" s="132"/>
    </row>
    <row r="66" spans="1:11" s="66" customFormat="1" ht="23.25" customHeight="1" x14ac:dyDescent="0.2">
      <c r="A66" s="53">
        <v>59</v>
      </c>
      <c r="B66" s="55" t="s">
        <v>378</v>
      </c>
      <c r="C66" s="45">
        <v>20</v>
      </c>
      <c r="D66" s="45" t="s">
        <v>5</v>
      </c>
      <c r="E66" s="134"/>
      <c r="F66" s="150"/>
      <c r="G66" s="41">
        <f t="shared" si="2"/>
        <v>0</v>
      </c>
      <c r="H66" s="41">
        <f t="shared" si="0"/>
        <v>0</v>
      </c>
      <c r="I66" s="41">
        <f t="shared" si="1"/>
        <v>0</v>
      </c>
      <c r="J66" s="132"/>
    </row>
    <row r="67" spans="1:11" s="66" customFormat="1" ht="23.25" customHeight="1" x14ac:dyDescent="0.2">
      <c r="A67" s="53">
        <v>60</v>
      </c>
      <c r="B67" s="55" t="s">
        <v>373</v>
      </c>
      <c r="C67" s="45">
        <v>20</v>
      </c>
      <c r="D67" s="45" t="s">
        <v>5</v>
      </c>
      <c r="E67" s="134"/>
      <c r="F67" s="150"/>
      <c r="G67" s="41">
        <f t="shared" si="2"/>
        <v>0</v>
      </c>
      <c r="H67" s="41">
        <f t="shared" si="0"/>
        <v>0</v>
      </c>
      <c r="I67" s="41">
        <f t="shared" si="1"/>
        <v>0</v>
      </c>
      <c r="J67" s="132"/>
    </row>
    <row r="68" spans="1:11" s="66" customFormat="1" ht="13.5" x14ac:dyDescent="0.2">
      <c r="A68" s="38"/>
      <c r="B68" s="46" t="s">
        <v>233</v>
      </c>
      <c r="C68" s="71" t="s">
        <v>3</v>
      </c>
      <c r="D68" s="48" t="s">
        <v>3</v>
      </c>
      <c r="E68" s="49" t="s">
        <v>3</v>
      </c>
      <c r="F68" s="49" t="s">
        <v>3</v>
      </c>
      <c r="G68" s="50">
        <f>SUM(G8:G67)</f>
        <v>0</v>
      </c>
      <c r="H68" s="50">
        <f t="shared" ref="H68:I68" si="3">SUM(H8:H67)</f>
        <v>0</v>
      </c>
      <c r="I68" s="50">
        <f t="shared" si="3"/>
        <v>0</v>
      </c>
      <c r="J68" s="77">
        <f>SUM(J8:J67)</f>
        <v>0</v>
      </c>
    </row>
    <row r="69" spans="1:11" x14ac:dyDescent="0.2">
      <c r="B69" s="198"/>
      <c r="C69" s="198"/>
      <c r="D69" s="8"/>
      <c r="E69" s="25"/>
      <c r="F69" s="4"/>
      <c r="G69" s="4"/>
      <c r="H69" s="4"/>
      <c r="I69" s="4"/>
      <c r="J69" s="74"/>
      <c r="K69" s="26"/>
    </row>
    <row r="70" spans="1:11" ht="15" customHeight="1" x14ac:dyDescent="0.2">
      <c r="A70" s="180" t="s">
        <v>26</v>
      </c>
      <c r="B70" s="180"/>
      <c r="C70" s="180"/>
      <c r="D70" s="180"/>
      <c r="E70" s="180"/>
      <c r="F70" s="180"/>
      <c r="G70" s="180"/>
      <c r="H70" s="180"/>
      <c r="I70" s="180"/>
      <c r="J70" s="180"/>
    </row>
    <row r="71" spans="1:11" ht="23.25" customHeight="1" x14ac:dyDescent="0.2">
      <c r="A71" s="182" t="s">
        <v>27</v>
      </c>
      <c r="B71" s="182"/>
      <c r="C71" s="182"/>
      <c r="D71" s="182"/>
      <c r="E71" s="182"/>
      <c r="F71" s="182"/>
      <c r="G71" s="182"/>
      <c r="H71" s="182"/>
      <c r="I71" s="182"/>
      <c r="J71" s="182"/>
    </row>
    <row r="72" spans="1:11" s="171" customFormat="1" ht="12.75" customHeight="1" x14ac:dyDescent="0.2">
      <c r="A72" s="182" t="s">
        <v>180</v>
      </c>
      <c r="B72" s="182"/>
      <c r="C72" s="182"/>
      <c r="D72" s="182"/>
      <c r="E72" s="182"/>
      <c r="F72" s="182"/>
      <c r="G72" s="182"/>
      <c r="H72" s="182"/>
      <c r="I72" s="182"/>
      <c r="J72" s="182"/>
    </row>
    <row r="73" spans="1:11" s="62" customFormat="1" ht="12.75" customHeight="1" x14ac:dyDescent="0.2">
      <c r="A73" s="177" t="s">
        <v>407</v>
      </c>
      <c r="B73" s="177"/>
      <c r="C73" s="177"/>
      <c r="D73" s="177"/>
      <c r="E73" s="177"/>
      <c r="F73" s="177"/>
      <c r="G73" s="177"/>
      <c r="H73" s="177"/>
      <c r="I73" s="177"/>
      <c r="J73" s="177"/>
    </row>
    <row r="74" spans="1:11" s="62" customFormat="1" ht="26.25" customHeight="1" x14ac:dyDescent="0.2">
      <c r="A74" s="184" t="s">
        <v>408</v>
      </c>
      <c r="B74" s="184"/>
      <c r="C74" s="184"/>
      <c r="D74" s="184"/>
      <c r="E74" s="184"/>
      <c r="F74" s="184"/>
      <c r="G74" s="184"/>
      <c r="H74" s="184"/>
      <c r="I74" s="184"/>
      <c r="J74" s="184"/>
    </row>
    <row r="75" spans="1:11" s="127" customFormat="1" ht="15" customHeight="1" x14ac:dyDescent="0.2">
      <c r="A75" s="62" t="s">
        <v>181</v>
      </c>
    </row>
    <row r="76" spans="1:11" s="127" customFormat="1" ht="15" customHeight="1" x14ac:dyDescent="0.2">
      <c r="A76" s="62" t="s">
        <v>409</v>
      </c>
    </row>
    <row r="77" spans="1:11" s="127" customFormat="1" ht="27.75" customHeight="1" x14ac:dyDescent="0.2">
      <c r="A77" s="184" t="s">
        <v>182</v>
      </c>
      <c r="B77" s="185"/>
      <c r="C77" s="185"/>
      <c r="D77" s="185"/>
      <c r="E77" s="185"/>
      <c r="F77" s="185"/>
      <c r="G77" s="185"/>
      <c r="H77" s="185"/>
      <c r="I77" s="185"/>
      <c r="J77" s="185"/>
    </row>
    <row r="78" spans="1:11" s="127" customFormat="1" ht="57.75" customHeight="1" x14ac:dyDescent="0.2">
      <c r="A78" s="184" t="s">
        <v>416</v>
      </c>
      <c r="B78" s="185"/>
      <c r="C78" s="185"/>
      <c r="D78" s="185"/>
      <c r="E78" s="185"/>
      <c r="F78" s="185"/>
      <c r="G78" s="185"/>
      <c r="H78" s="185"/>
      <c r="I78" s="185"/>
      <c r="J78" s="185"/>
    </row>
    <row r="79" spans="1:11" s="127" customFormat="1" ht="13.5" customHeight="1" x14ac:dyDescent="0.2">
      <c r="A79" s="169"/>
      <c r="B79" s="170"/>
      <c r="C79" s="170"/>
      <c r="D79" s="170"/>
      <c r="E79" s="170"/>
      <c r="F79" s="170"/>
      <c r="G79" s="170"/>
      <c r="H79" s="170"/>
      <c r="I79" s="170"/>
      <c r="J79" s="170"/>
    </row>
    <row r="80" spans="1:11" ht="16.5" customHeight="1" x14ac:dyDescent="0.2">
      <c r="A80" s="1" t="s">
        <v>410</v>
      </c>
      <c r="B80" s="172"/>
      <c r="J80" s="1"/>
    </row>
    <row r="81" spans="2:255" x14ac:dyDescent="0.2">
      <c r="B81" s="186"/>
      <c r="C81" s="186"/>
      <c r="D81" s="21"/>
      <c r="E81" s="25"/>
      <c r="F81" s="4"/>
      <c r="G81" s="22"/>
      <c r="H81" s="4"/>
      <c r="I81" s="4"/>
      <c r="J81" s="74"/>
      <c r="K81" s="26"/>
      <c r="L81" s="15"/>
      <c r="M81" s="186"/>
      <c r="N81" s="186"/>
      <c r="O81" s="21"/>
      <c r="P81" s="25"/>
      <c r="Q81" s="4"/>
      <c r="R81" s="22"/>
      <c r="S81" s="4"/>
      <c r="T81" s="4"/>
      <c r="U81" s="26"/>
      <c r="V81" s="26"/>
      <c r="W81" s="26"/>
      <c r="X81" s="15"/>
      <c r="Y81" s="186"/>
      <c r="Z81" s="186"/>
      <c r="AA81" s="21"/>
      <c r="AB81" s="25"/>
      <c r="AC81" s="4"/>
      <c r="AD81" s="22"/>
      <c r="AE81" s="4"/>
      <c r="AF81" s="4"/>
      <c r="AG81" s="26"/>
      <c r="AH81" s="26"/>
      <c r="AI81" s="26"/>
      <c r="AJ81" s="15"/>
      <c r="AK81" s="186"/>
      <c r="AL81" s="186"/>
      <c r="AM81" s="21"/>
      <c r="AN81" s="25"/>
      <c r="AO81" s="4"/>
      <c r="AP81" s="22"/>
      <c r="AQ81" s="4"/>
      <c r="AR81" s="4"/>
      <c r="AS81" s="26"/>
      <c r="AT81" s="26"/>
      <c r="AU81" s="26"/>
      <c r="AV81" s="15"/>
      <c r="AW81" s="186"/>
      <c r="AX81" s="186"/>
      <c r="AY81" s="21"/>
      <c r="AZ81" s="25"/>
      <c r="BA81" s="4"/>
      <c r="BB81" s="22"/>
      <c r="BC81" s="4"/>
      <c r="BD81" s="4"/>
      <c r="BE81" s="26"/>
      <c r="BF81" s="26"/>
      <c r="BG81" s="26"/>
      <c r="BH81" s="15"/>
      <c r="BI81" s="186"/>
      <c r="BJ81" s="186"/>
      <c r="BK81" s="21"/>
      <c r="BL81" s="25"/>
      <c r="BM81" s="4"/>
      <c r="BN81" s="22"/>
      <c r="BO81" s="4"/>
      <c r="BP81" s="4"/>
      <c r="BQ81" s="26"/>
      <c r="BR81" s="26"/>
      <c r="BS81" s="26"/>
      <c r="BT81" s="15"/>
      <c r="BU81" s="186"/>
      <c r="BV81" s="186"/>
      <c r="BW81" s="21"/>
      <c r="BX81" s="25"/>
      <c r="BY81" s="4"/>
      <c r="BZ81" s="22"/>
      <c r="CA81" s="4"/>
      <c r="CB81" s="4"/>
      <c r="CC81" s="26"/>
      <c r="CD81" s="26"/>
      <c r="CE81" s="26"/>
      <c r="CF81" s="15"/>
      <c r="CG81" s="186"/>
      <c r="CH81" s="186"/>
      <c r="CI81" s="21"/>
      <c r="CJ81" s="25"/>
      <c r="CK81" s="4"/>
      <c r="CL81" s="22"/>
      <c r="CM81" s="4"/>
      <c r="CN81" s="4"/>
      <c r="CO81" s="26"/>
      <c r="CP81" s="26"/>
      <c r="CQ81" s="26"/>
      <c r="CR81" s="15"/>
      <c r="CS81" s="186"/>
      <c r="CT81" s="186"/>
      <c r="CU81" s="21"/>
      <c r="CV81" s="25"/>
      <c r="CW81" s="4"/>
      <c r="CX81" s="22"/>
      <c r="CY81" s="4"/>
      <c r="CZ81" s="4"/>
      <c r="DA81" s="26"/>
      <c r="DB81" s="26"/>
      <c r="DC81" s="26"/>
      <c r="DD81" s="15"/>
      <c r="DE81" s="186"/>
      <c r="DF81" s="186"/>
      <c r="DG81" s="21"/>
      <c r="DH81" s="25"/>
      <c r="DI81" s="4"/>
      <c r="DJ81" s="22"/>
      <c r="DK81" s="4"/>
      <c r="DL81" s="4"/>
      <c r="DM81" s="26"/>
      <c r="DN81" s="26"/>
      <c r="DO81" s="26"/>
      <c r="DP81" s="15"/>
      <c r="DQ81" s="186"/>
      <c r="DR81" s="186"/>
      <c r="DS81" s="21"/>
      <c r="DT81" s="25"/>
      <c r="DU81" s="4"/>
      <c r="DV81" s="22"/>
      <c r="DW81" s="4"/>
      <c r="DX81" s="4"/>
      <c r="DY81" s="26"/>
      <c r="DZ81" s="26"/>
      <c r="EA81" s="26"/>
      <c r="EB81" s="15"/>
      <c r="EC81" s="186"/>
      <c r="ED81" s="186"/>
      <c r="EE81" s="21"/>
      <c r="EF81" s="25"/>
      <c r="EG81" s="4"/>
      <c r="EH81" s="22"/>
      <c r="EI81" s="4"/>
      <c r="EJ81" s="4"/>
      <c r="EK81" s="26"/>
      <c r="EL81" s="26"/>
      <c r="EM81" s="26"/>
      <c r="EN81" s="15"/>
      <c r="EO81" s="186"/>
      <c r="EP81" s="186"/>
      <c r="EQ81" s="21"/>
      <c r="ER81" s="25"/>
      <c r="ES81" s="4"/>
      <c r="ET81" s="22"/>
      <c r="EU81" s="4"/>
      <c r="EV81" s="4"/>
      <c r="EW81" s="26"/>
      <c r="EX81" s="26"/>
      <c r="EY81" s="26"/>
      <c r="EZ81" s="15"/>
      <c r="FA81" s="186"/>
      <c r="FB81" s="186"/>
      <c r="FC81" s="21"/>
      <c r="FD81" s="25"/>
      <c r="FE81" s="4"/>
      <c r="FF81" s="22"/>
      <c r="FG81" s="4"/>
      <c r="FH81" s="4"/>
      <c r="FI81" s="26"/>
      <c r="FJ81" s="26"/>
      <c r="FK81" s="26"/>
      <c r="FL81" s="15"/>
      <c r="FM81" s="186"/>
      <c r="FN81" s="186"/>
      <c r="FO81" s="21"/>
      <c r="FP81" s="25"/>
      <c r="FQ81" s="4"/>
      <c r="FR81" s="22"/>
      <c r="FS81" s="4"/>
      <c r="FT81" s="4"/>
      <c r="FU81" s="26"/>
      <c r="FV81" s="26"/>
      <c r="FW81" s="26"/>
      <c r="FX81" s="15"/>
      <c r="FY81" s="186"/>
      <c r="FZ81" s="186"/>
      <c r="GA81" s="21"/>
      <c r="GB81" s="25"/>
      <c r="GC81" s="4"/>
      <c r="GD81" s="22"/>
      <c r="GE81" s="4"/>
      <c r="GF81" s="4"/>
      <c r="GG81" s="26"/>
      <c r="GH81" s="26"/>
      <c r="GI81" s="26"/>
      <c r="GJ81" s="15"/>
      <c r="GK81" s="186"/>
      <c r="GL81" s="186"/>
      <c r="GM81" s="21"/>
      <c r="GN81" s="25"/>
      <c r="GO81" s="4"/>
      <c r="GP81" s="22"/>
      <c r="GQ81" s="4"/>
      <c r="GR81" s="4"/>
      <c r="GS81" s="26"/>
      <c r="GT81" s="26"/>
      <c r="GU81" s="26"/>
      <c r="GV81" s="15"/>
      <c r="GW81" s="186"/>
      <c r="GX81" s="186"/>
      <c r="GY81" s="21"/>
      <c r="GZ81" s="25"/>
      <c r="HA81" s="4"/>
      <c r="HB81" s="22"/>
      <c r="HC81" s="4"/>
      <c r="HD81" s="4"/>
      <c r="HE81" s="26"/>
      <c r="HF81" s="26"/>
      <c r="HG81" s="26"/>
      <c r="HH81" s="15"/>
      <c r="HI81" s="186"/>
      <c r="HJ81" s="186"/>
      <c r="HK81" s="21"/>
      <c r="HL81" s="25"/>
      <c r="HM81" s="4"/>
      <c r="HN81" s="22"/>
      <c r="HO81" s="4"/>
      <c r="HP81" s="4"/>
      <c r="HQ81" s="26"/>
      <c r="HR81" s="26"/>
      <c r="HS81" s="26"/>
      <c r="HT81" s="15"/>
      <c r="HU81" s="186"/>
      <c r="HV81" s="186"/>
      <c r="HW81" s="21"/>
      <c r="HX81" s="25"/>
      <c r="HY81" s="4"/>
      <c r="HZ81" s="22"/>
      <c r="IA81" s="4"/>
      <c r="IB81" s="4"/>
      <c r="IC81" s="26"/>
      <c r="ID81" s="26"/>
      <c r="IE81" s="26"/>
      <c r="IF81" s="15"/>
      <c r="IG81" s="186"/>
      <c r="IH81" s="186"/>
      <c r="II81" s="21"/>
      <c r="IJ81" s="25"/>
      <c r="IK81" s="4"/>
      <c r="IL81" s="22"/>
      <c r="IM81" s="4"/>
      <c r="IN81" s="4"/>
      <c r="IO81" s="26"/>
      <c r="IP81" s="26"/>
      <c r="IQ81" s="26"/>
      <c r="IR81" s="15"/>
      <c r="IS81" s="186"/>
      <c r="IT81" s="186"/>
      <c r="IU81" s="21"/>
    </row>
    <row r="82" spans="2:255" x14ac:dyDescent="0.2">
      <c r="B82" s="194"/>
      <c r="C82" s="188"/>
      <c r="D82" s="188"/>
      <c r="E82" s="188"/>
      <c r="F82" s="188"/>
      <c r="G82" s="188"/>
      <c r="H82" s="188"/>
      <c r="I82" s="188"/>
    </row>
    <row r="83" spans="2:255" x14ac:dyDescent="0.2">
      <c r="B83" s="194"/>
      <c r="C83" s="188"/>
      <c r="D83" s="188"/>
      <c r="E83" s="188"/>
      <c r="F83" s="188"/>
      <c r="G83" s="188"/>
      <c r="H83" s="188"/>
      <c r="I83" s="188"/>
    </row>
    <row r="84" spans="2:255" x14ac:dyDescent="0.2">
      <c r="B84" s="194"/>
      <c r="C84" s="188"/>
      <c r="D84" s="188"/>
      <c r="E84" s="188"/>
      <c r="F84" s="188"/>
      <c r="G84" s="188"/>
      <c r="H84" s="188"/>
      <c r="I84" s="188"/>
    </row>
    <row r="85" spans="2:255" x14ac:dyDescent="0.2">
      <c r="B85" s="194"/>
      <c r="C85" s="188"/>
      <c r="D85" s="188"/>
      <c r="E85" s="188"/>
      <c r="F85" s="188"/>
      <c r="G85" s="188"/>
      <c r="H85" s="188"/>
      <c r="I85" s="188"/>
    </row>
    <row r="86" spans="2:255" x14ac:dyDescent="0.2">
      <c r="B86" s="187"/>
      <c r="C86" s="188"/>
      <c r="D86" s="188"/>
      <c r="E86" s="188"/>
      <c r="F86" s="188"/>
      <c r="G86" s="188"/>
      <c r="H86" s="188"/>
      <c r="I86" s="188"/>
    </row>
    <row r="87" spans="2:255" x14ac:dyDescent="0.2">
      <c r="B87" s="186"/>
      <c r="C87" s="186"/>
      <c r="D87" s="186"/>
      <c r="E87" s="186"/>
      <c r="F87" s="186"/>
      <c r="G87" s="186"/>
      <c r="H87" s="186"/>
      <c r="I87" s="186"/>
    </row>
    <row r="88" spans="2:255" x14ac:dyDescent="0.2">
      <c r="B88" s="7"/>
      <c r="C88" s="19"/>
      <c r="D88" s="8"/>
      <c r="E88" s="23"/>
      <c r="F88" s="23"/>
      <c r="G88" s="23"/>
      <c r="H88" s="23"/>
      <c r="I88" s="23"/>
    </row>
    <row r="92" spans="2:255" x14ac:dyDescent="0.2">
      <c r="C92" s="19"/>
      <c r="D92" s="8"/>
      <c r="E92" s="4"/>
      <c r="F92" s="4"/>
    </row>
  </sheetData>
  <sheetProtection algorithmName="SHA-512" hashValue="8Uc9mK4smioF18ZMYQ/PHFveM8rCecF5nRgQYUwZC/36qGSTAuCEhqigf58Y62F+GUa5+fm4XhIC1xllBVU3dg==" saltValue="jWtqdsdyBUIc/WxSEVPFZg==" spinCount="100000" sheet="1" objects="1" scenarios="1"/>
  <mergeCells count="40">
    <mergeCell ref="IS81:IT81"/>
    <mergeCell ref="GK81:GL81"/>
    <mergeCell ref="GW81:GX81"/>
    <mergeCell ref="HI81:HJ81"/>
    <mergeCell ref="HU81:HV81"/>
    <mergeCell ref="IG81:IH81"/>
    <mergeCell ref="EC81:ED81"/>
    <mergeCell ref="EO81:EP81"/>
    <mergeCell ref="FA81:FB81"/>
    <mergeCell ref="FM81:FN81"/>
    <mergeCell ref="FY81:FZ81"/>
    <mergeCell ref="BU81:BV81"/>
    <mergeCell ref="CG81:CH81"/>
    <mergeCell ref="CS81:CT81"/>
    <mergeCell ref="DE81:DF81"/>
    <mergeCell ref="DQ81:DR81"/>
    <mergeCell ref="M81:N81"/>
    <mergeCell ref="Y81:Z81"/>
    <mergeCell ref="AK81:AL81"/>
    <mergeCell ref="AW81:AX81"/>
    <mergeCell ref="BI81:BJ81"/>
    <mergeCell ref="B87:I87"/>
    <mergeCell ref="B83:I83"/>
    <mergeCell ref="B82:I82"/>
    <mergeCell ref="B86:I86"/>
    <mergeCell ref="B85:I85"/>
    <mergeCell ref="B84:I84"/>
    <mergeCell ref="B81:C81"/>
    <mergeCell ref="A3:J3"/>
    <mergeCell ref="A1:F1"/>
    <mergeCell ref="A2:F2"/>
    <mergeCell ref="A7:J7"/>
    <mergeCell ref="A71:J71"/>
    <mergeCell ref="A72:J72"/>
    <mergeCell ref="B69:C69"/>
    <mergeCell ref="A70:J70"/>
    <mergeCell ref="A73:J73"/>
    <mergeCell ref="A74:J74"/>
    <mergeCell ref="A77:J77"/>
    <mergeCell ref="A78:J78"/>
  </mergeCells>
  <phoneticPr fontId="9" type="noConversion"/>
  <dataValidations count="1">
    <dataValidation type="whole" operator="equal" allowBlank="1" showInputMessage="1" showErrorMessage="1" prompt="V celico vnesete vrednost &quot;1&quot; za živila, ki jih ponujate v shemi kakovosti." sqref="J8:J30 J32:J50 J52:J67">
      <formula1>1</formula1>
    </dataValidation>
  </dataValidations>
  <pageMargins left="0.51181102362204722" right="0.51181102362204722" top="0.55118110236220474" bottom="0.55118110236220474" header="0.31496062992125984" footer="0.31496062992125984"/>
  <pageSetup paperSize="9" fitToHeight="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3"/>
  <sheetViews>
    <sheetView zoomScale="110" zoomScaleNormal="110" workbookViewId="0">
      <selection activeCell="C10" sqref="C10"/>
    </sheetView>
  </sheetViews>
  <sheetFormatPr defaultRowHeight="12.75" x14ac:dyDescent="0.2"/>
  <cols>
    <col min="2" max="2" width="46.140625" customWidth="1"/>
    <col min="5" max="5" width="13.85546875" customWidth="1"/>
  </cols>
  <sheetData>
    <row r="1" spans="1:10" s="129" customFormat="1" x14ac:dyDescent="0.2">
      <c r="A1" s="178" t="s">
        <v>6</v>
      </c>
      <c r="B1" s="178"/>
      <c r="C1" s="178"/>
      <c r="D1" s="178"/>
      <c r="E1" s="178"/>
      <c r="F1" s="178"/>
      <c r="G1" s="128"/>
      <c r="H1" s="128"/>
      <c r="J1" s="130"/>
    </row>
    <row r="2" spans="1:10" s="1" customFormat="1" x14ac:dyDescent="0.2">
      <c r="A2" s="177" t="s">
        <v>63</v>
      </c>
      <c r="B2" s="177"/>
      <c r="C2" s="177"/>
      <c r="D2" s="177"/>
      <c r="E2" s="177"/>
      <c r="F2" s="177"/>
      <c r="G2" s="4"/>
      <c r="H2" s="4"/>
      <c r="I2" s="4"/>
      <c r="J2" s="74"/>
    </row>
    <row r="3" spans="1:10" s="1" customFormat="1" ht="18" x14ac:dyDescent="0.25">
      <c r="A3" s="189" t="s">
        <v>406</v>
      </c>
      <c r="B3" s="189"/>
      <c r="C3" s="189"/>
      <c r="D3" s="189"/>
      <c r="E3" s="189"/>
      <c r="F3" s="189"/>
      <c r="G3" s="189"/>
      <c r="H3" s="189"/>
      <c r="I3" s="189"/>
      <c r="J3" s="189"/>
    </row>
    <row r="5" spans="1:10" ht="60" x14ac:dyDescent="0.2">
      <c r="A5" s="108" t="s">
        <v>2</v>
      </c>
      <c r="B5" s="108" t="s">
        <v>0</v>
      </c>
      <c r="C5" s="109" t="s">
        <v>1</v>
      </c>
      <c r="D5" s="108" t="s">
        <v>168</v>
      </c>
      <c r="E5" s="110" t="s">
        <v>4</v>
      </c>
      <c r="F5" s="110" t="s">
        <v>31</v>
      </c>
      <c r="G5" s="110" t="s">
        <v>32</v>
      </c>
      <c r="H5" s="110" t="s">
        <v>33</v>
      </c>
      <c r="I5" s="110" t="s">
        <v>34</v>
      </c>
      <c r="J5" s="106" t="s">
        <v>167</v>
      </c>
    </row>
    <row r="6" spans="1:10" ht="24" x14ac:dyDescent="0.2">
      <c r="A6" s="108">
        <v>1</v>
      </c>
      <c r="B6" s="108">
        <v>2</v>
      </c>
      <c r="C6" s="109">
        <v>3</v>
      </c>
      <c r="D6" s="108">
        <v>4</v>
      </c>
      <c r="E6" s="109">
        <v>5</v>
      </c>
      <c r="F6" s="109">
        <v>6</v>
      </c>
      <c r="G6" s="110" t="s">
        <v>35</v>
      </c>
      <c r="H6" s="109" t="s">
        <v>36</v>
      </c>
      <c r="I6" s="109" t="s">
        <v>37</v>
      </c>
      <c r="J6" s="114">
        <v>10</v>
      </c>
    </row>
    <row r="7" spans="1:10" ht="13.5" x14ac:dyDescent="0.2">
      <c r="A7" s="181" t="s">
        <v>398</v>
      </c>
      <c r="B7" s="181"/>
      <c r="C7" s="181"/>
      <c r="D7" s="181"/>
      <c r="E7" s="181"/>
      <c r="F7" s="181"/>
      <c r="G7" s="181"/>
      <c r="H7" s="181"/>
      <c r="I7" s="181"/>
      <c r="J7" s="181"/>
    </row>
    <row r="8" spans="1:10" ht="22.5" customHeight="1" x14ac:dyDescent="0.2">
      <c r="A8" s="53">
        <v>1</v>
      </c>
      <c r="B8" s="55" t="s">
        <v>400</v>
      </c>
      <c r="C8" s="45">
        <v>500</v>
      </c>
      <c r="D8" s="45" t="s">
        <v>419</v>
      </c>
      <c r="E8" s="134"/>
      <c r="F8" s="150"/>
      <c r="G8" s="41">
        <f>C8*ROUND(F8,4)</f>
        <v>0</v>
      </c>
      <c r="H8" s="41">
        <f>G8*0.095</f>
        <v>0</v>
      </c>
      <c r="I8" s="41">
        <f>G8+H8</f>
        <v>0</v>
      </c>
      <c r="J8" s="132"/>
    </row>
    <row r="9" spans="1:10" ht="22.5" customHeight="1" x14ac:dyDescent="0.2">
      <c r="A9" s="45">
        <v>2</v>
      </c>
      <c r="B9" s="55" t="s">
        <v>420</v>
      </c>
      <c r="C9" s="45">
        <v>500</v>
      </c>
      <c r="D9" s="45" t="s">
        <v>419</v>
      </c>
      <c r="E9" s="134"/>
      <c r="F9" s="150"/>
      <c r="G9" s="41">
        <f>C9*ROUND(F9,4)</f>
        <v>0</v>
      </c>
      <c r="H9" s="41">
        <f>G9*0.095</f>
        <v>0</v>
      </c>
      <c r="I9" s="41">
        <f>G9+H9</f>
        <v>0</v>
      </c>
      <c r="J9" s="132"/>
    </row>
    <row r="10" spans="1:10" ht="24.75" customHeight="1" x14ac:dyDescent="0.2">
      <c r="A10" s="38"/>
      <c r="B10" s="46" t="s">
        <v>399</v>
      </c>
      <c r="C10" s="71" t="s">
        <v>3</v>
      </c>
      <c r="D10" s="48" t="s">
        <v>3</v>
      </c>
      <c r="E10" s="49" t="s">
        <v>3</v>
      </c>
      <c r="F10" s="49" t="s">
        <v>3</v>
      </c>
      <c r="G10" s="50">
        <f>SUM(G8:G9)</f>
        <v>0</v>
      </c>
      <c r="H10" s="50">
        <f t="shared" ref="H10:I10" si="0">SUM(H8:H9)</f>
        <v>0</v>
      </c>
      <c r="I10" s="50">
        <f t="shared" si="0"/>
        <v>0</v>
      </c>
      <c r="J10" s="77">
        <f>SUM(J8:J9)</f>
        <v>0</v>
      </c>
    </row>
    <row r="13" spans="1:10" s="1" customFormat="1" ht="15" customHeight="1" x14ac:dyDescent="0.2">
      <c r="A13" s="180" t="s">
        <v>26</v>
      </c>
      <c r="B13" s="180"/>
      <c r="C13" s="180"/>
      <c r="D13" s="180"/>
      <c r="E13" s="180"/>
      <c r="F13" s="180"/>
      <c r="G13" s="180"/>
      <c r="H13" s="180"/>
      <c r="I13" s="180"/>
      <c r="J13" s="180"/>
    </row>
    <row r="14" spans="1:10" s="1" customFormat="1" ht="23.25" customHeight="1" x14ac:dyDescent="0.2">
      <c r="A14" s="182" t="s">
        <v>27</v>
      </c>
      <c r="B14" s="182"/>
      <c r="C14" s="182"/>
      <c r="D14" s="182"/>
      <c r="E14" s="182"/>
      <c r="F14" s="182"/>
      <c r="G14" s="182"/>
      <c r="H14" s="182"/>
      <c r="I14" s="182"/>
      <c r="J14" s="182"/>
    </row>
    <row r="15" spans="1:10" s="171" customFormat="1" ht="12.75" customHeight="1" x14ac:dyDescent="0.2">
      <c r="A15" s="182" t="s">
        <v>180</v>
      </c>
      <c r="B15" s="182"/>
      <c r="C15" s="182"/>
      <c r="D15" s="182"/>
      <c r="E15" s="182"/>
      <c r="F15" s="182"/>
      <c r="G15" s="182"/>
      <c r="H15" s="182"/>
      <c r="I15" s="182"/>
      <c r="J15" s="182"/>
    </row>
    <row r="16" spans="1:10" s="62" customFormat="1" ht="12.75" customHeight="1" x14ac:dyDescent="0.2">
      <c r="A16" s="177" t="s">
        <v>407</v>
      </c>
      <c r="B16" s="177"/>
      <c r="C16" s="177"/>
      <c r="D16" s="177"/>
      <c r="E16" s="177"/>
      <c r="F16" s="177"/>
      <c r="G16" s="177"/>
      <c r="H16" s="177"/>
      <c r="I16" s="177"/>
      <c r="J16" s="177"/>
    </row>
    <row r="17" spans="1:10" s="62" customFormat="1" ht="26.25" customHeight="1" x14ac:dyDescent="0.2">
      <c r="A17" s="184" t="s">
        <v>408</v>
      </c>
      <c r="B17" s="184"/>
      <c r="C17" s="184"/>
      <c r="D17" s="184"/>
      <c r="E17" s="184"/>
      <c r="F17" s="184"/>
      <c r="G17" s="184"/>
      <c r="H17" s="184"/>
      <c r="I17" s="184"/>
      <c r="J17" s="184"/>
    </row>
    <row r="18" spans="1:10" s="127" customFormat="1" ht="15" customHeight="1" x14ac:dyDescent="0.2">
      <c r="A18" s="62" t="s">
        <v>181</v>
      </c>
    </row>
    <row r="19" spans="1:10" s="127" customFormat="1" ht="15" customHeight="1" x14ac:dyDescent="0.2">
      <c r="A19" s="62" t="s">
        <v>409</v>
      </c>
    </row>
    <row r="20" spans="1:10" s="127" customFormat="1" ht="27.75" customHeight="1" x14ac:dyDescent="0.2">
      <c r="A20" s="184" t="s">
        <v>182</v>
      </c>
      <c r="B20" s="185"/>
      <c r="C20" s="185"/>
      <c r="D20" s="185"/>
      <c r="E20" s="185"/>
      <c r="F20" s="185"/>
      <c r="G20" s="185"/>
      <c r="H20" s="185"/>
      <c r="I20" s="185"/>
      <c r="J20" s="185"/>
    </row>
    <row r="21" spans="1:10" s="127" customFormat="1" ht="57.75" customHeight="1" x14ac:dyDescent="0.2">
      <c r="A21" s="184" t="s">
        <v>416</v>
      </c>
      <c r="B21" s="185"/>
      <c r="C21" s="185"/>
      <c r="D21" s="185"/>
      <c r="E21" s="185"/>
      <c r="F21" s="185"/>
      <c r="G21" s="185"/>
      <c r="H21" s="185"/>
      <c r="I21" s="185"/>
      <c r="J21" s="185"/>
    </row>
    <row r="22" spans="1:10" s="127" customFormat="1" ht="13.5" customHeight="1" x14ac:dyDescent="0.2">
      <c r="A22" s="169"/>
      <c r="B22" s="170"/>
      <c r="C22" s="170"/>
      <c r="D22" s="170"/>
      <c r="E22" s="170"/>
      <c r="F22" s="170"/>
      <c r="G22" s="170"/>
      <c r="H22" s="170"/>
      <c r="I22" s="170"/>
      <c r="J22" s="170"/>
    </row>
    <row r="23" spans="1:10" s="1" customFormat="1" ht="16.5" customHeight="1" x14ac:dyDescent="0.2">
      <c r="A23" s="1" t="s">
        <v>410</v>
      </c>
      <c r="B23" s="172"/>
      <c r="C23" s="68"/>
    </row>
  </sheetData>
  <sheetProtection algorithmName="SHA-512" hashValue="qqFYCeJpolnurKXR5Nipin949r7MjQHfQRVr1F9ose8AjNu27VAu6fy6vPQoHwnwSNNJT/VdaMBVlFS5geeljA==" saltValue="NE9ZQvH2CmDjIw+XvTDchA==" spinCount="100000" sheet="1" objects="1" scenarios="1"/>
  <mergeCells count="11">
    <mergeCell ref="A21:J21"/>
    <mergeCell ref="A14:J14"/>
    <mergeCell ref="A15:J15"/>
    <mergeCell ref="A16:J16"/>
    <mergeCell ref="A17:J17"/>
    <mergeCell ref="A20:J20"/>
    <mergeCell ref="A7:J7"/>
    <mergeCell ref="A1:F1"/>
    <mergeCell ref="A2:F2"/>
    <mergeCell ref="A3:J3"/>
    <mergeCell ref="A13:J13"/>
  </mergeCells>
  <dataValidations count="1">
    <dataValidation type="whole" operator="equal" allowBlank="1" showInputMessage="1" showErrorMessage="1" prompt="V celico vnesete vrednost &quot;1&quot; za živila, ki jih ponujate v shemi kakovosti." sqref="J8:J9">
      <formula1>1</formula1>
    </dataValidation>
  </dataValidations>
  <pageMargins left="0.51181102362204722" right="0.5118110236220472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6</vt:i4>
      </vt:variant>
    </vt:vector>
  </HeadingPairs>
  <TitlesOfParts>
    <vt:vector size="13" baseType="lpstr">
      <vt:lpstr>MLEKO IN MLEČNI IZDELKI</vt:lpstr>
      <vt:lpstr>MESNI IZDELKI</vt:lpstr>
      <vt:lpstr>SVEŽE SADJE, ZELENJAVA</vt:lpstr>
      <vt:lpstr>SADNI SOKOVI, VODA SIRUPI, LEDE</vt:lpstr>
      <vt:lpstr>KRUH; PEKOVSKO PECIVO, KEKSI; S</vt:lpstr>
      <vt:lpstr>OSTALO PREHRAMBENO BLAGO</vt:lpstr>
      <vt:lpstr>KOKOŠJA JAJCA</vt:lpstr>
      <vt:lpstr>'KOKOŠJA JAJCA'!Področje_tiskanja</vt:lpstr>
      <vt:lpstr>'KRUH; PEKOVSKO PECIVO, KEKSI; S'!Področje_tiskanja</vt:lpstr>
      <vt:lpstr>'MLEKO IN MLEČNI IZDELKI'!Področje_tiskanja</vt:lpstr>
      <vt:lpstr>'OSTALO PREHRAMBENO BLAGO'!Področje_tiskanja</vt:lpstr>
      <vt:lpstr>'SADNI SOKOVI, VODA SIRUPI, LEDE'!Področje_tiskanja</vt:lpstr>
      <vt:lpstr>'MLEKO IN MLEČNI IZDELKI'!Tiskanje_naslovov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Meta</dc:creator>
  <cp:lastModifiedBy>Viktorija Strajnar</cp:lastModifiedBy>
  <cp:lastPrinted>2024-08-21T10:56:39Z</cp:lastPrinted>
  <dcterms:created xsi:type="dcterms:W3CDTF">2011-09-19T19:31:00Z</dcterms:created>
  <dcterms:modified xsi:type="dcterms:W3CDTF">2024-08-21T10:56:41Z</dcterms:modified>
</cp:coreProperties>
</file>