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1   JAVNA NAROČILA - ŽIVILA\JN ŽIVILA - T E K O Č E\JN ŽIVILA - VRTEC POD GRADOM\2 OBJAVA\OBJAVA ŽIVILA VRTEC VRTEC POD GRADOM\"/>
    </mc:Choice>
  </mc:AlternateContent>
  <bookViews>
    <workbookView xWindow="0" yWindow="0" windowWidth="28800" windowHeight="12300" tabRatio="822"/>
  </bookViews>
  <sheets>
    <sheet name="MLEKO IN MLEČNI IZDELKI 1" sheetId="2" r:id="rId1"/>
    <sheet name="EKO MLEKO IN IZDELKI 2" sheetId="38" r:id="rId2"/>
    <sheet name="MLEKO IN MLEČNI IZDELKI SK 3" sheetId="45" r:id="rId3"/>
    <sheet name="MESO, MESNI IZDELKI 4" sheetId="3" r:id="rId4"/>
    <sheet name="MESO, MESNI IZDELKI SK 5" sheetId="46" r:id="rId5"/>
    <sheet name="MESO, MESNI IZDELKI EKO 6" sheetId="48" r:id="rId6"/>
    <sheet name="PERUTNINSKO MESO IN IZDELKI 7" sheetId="6" r:id="rId7"/>
    <sheet name="PERUTNINSKO MESO SK 8 " sheetId="47" r:id="rId8"/>
    <sheet name="ŽREBIČJE MESO 9" sheetId="28" r:id="rId9"/>
    <sheet name="KUNČJE MESO 10" sheetId="25" r:id="rId10"/>
    <sheet name="RIBE 11" sheetId="7" r:id="rId11"/>
    <sheet name="KONZERVIRANE RIBE 12" sheetId="44" r:id="rId12"/>
    <sheet name="SVEŽE SADJE, ZELENJAVA 13" sheetId="9" r:id="rId13"/>
    <sheet name=" SADJE IN ZELENJAVA SK 14" sheetId="29" r:id="rId14"/>
    <sheet name="SUHO SADJE 15" sheetId="39" r:id="rId15"/>
    <sheet name="ZAMRZNJENA ZELENJAVA, SADJE 16" sheetId="14" r:id="rId16"/>
    <sheet name="SOKOVI IN NEKTARJI 17" sheetId="13" r:id="rId17"/>
    <sheet name="ŽITA IN MLEVSKI IZDELKI 18" sheetId="11" r:id="rId18"/>
    <sheet name="EKO MLEVSKI IZDELKI 19" sheetId="33" r:id="rId19"/>
    <sheet name="JUŠNE ZAKUHE 20" sheetId="15" r:id="rId20"/>
    <sheet name="KRUH IN PEKOVSKO PECIVO 21" sheetId="16" r:id="rId21"/>
    <sheet name="EKO KRUH IN PEKOVSKO PECIVO 22" sheetId="31" r:id="rId22"/>
    <sheet name="SLAŠČIČARSKI IZDELKI IN 23" sheetId="35" r:id="rId23"/>
    <sheet name="ZAMRZNJENI IZDELKI IZ TESTA 24" sheetId="10" r:id="rId24"/>
    <sheet name="JAJCA 25" sheetId="26" r:id="rId25"/>
    <sheet name="SPLOŠNO PREHRAMBENO BLAGO 26" sheetId="34" r:id="rId26"/>
    <sheet name="DIETNA ŽIVILA 27" sheetId="30" r:id="rId27"/>
  </sheets>
  <definedNames>
    <definedName name="_xlnm.Print_Area" localSheetId="13">' SADJE IN ZELENJAVA SK 14'!$A$1:$I$32</definedName>
    <definedName name="_xlnm.Print_Area" localSheetId="26">'DIETNA ŽIVILA 27'!$A$1:$J$57</definedName>
    <definedName name="_xlnm.Print_Area" localSheetId="21">'EKO KRUH IN PEKOVSKO PECIVO 22'!$A$1:$I$40</definedName>
    <definedName name="_xlnm.Print_Area" localSheetId="1">'EKO MLEKO IN IZDELKI 2'!$A$1:$I$32</definedName>
    <definedName name="_xlnm.Print_Area" localSheetId="18">'EKO MLEVSKI IZDELKI 19'!$A$1:$I$31</definedName>
    <definedName name="_xlnm.Print_Area" localSheetId="24">'JAJCA 25'!$A$1:$J$20</definedName>
    <definedName name="_xlnm.Print_Area" localSheetId="11">'KONZERVIRANE RIBE 12'!$A$1:$J$24</definedName>
    <definedName name="_xlnm.Print_Area" localSheetId="9">'KUNČJE MESO 10'!$A$1:$J$20</definedName>
    <definedName name="_xlnm.Print_Area" localSheetId="3">'MESO, MESNI IZDELKI 4'!$A$1:$J$38</definedName>
    <definedName name="_xlnm.Print_Area" localSheetId="5">'MESO, MESNI IZDELKI EKO 6'!$A$1:$I$25</definedName>
    <definedName name="_xlnm.Print_Area" localSheetId="4">'MESO, MESNI IZDELKI SK 5'!$A$1:$I$25</definedName>
    <definedName name="_xlnm.Print_Area" localSheetId="0">'MLEKO IN MLEČNI IZDELKI 1'!$A$1:$J$43</definedName>
    <definedName name="_xlnm.Print_Area" localSheetId="2">'MLEKO IN MLEČNI IZDELKI SK 3'!$A$1:$I$30</definedName>
    <definedName name="_xlnm.Print_Area" localSheetId="6">'PERUTNINSKO MESO IN IZDELKI 7'!$A$1:$J$32</definedName>
    <definedName name="_xlnm.Print_Area" localSheetId="7">'PERUTNINSKO MESO SK 8 '!$A$1:$I$25</definedName>
    <definedName name="_xlnm.Print_Area" localSheetId="10">'RIBE 11'!$A$1:$J$28</definedName>
    <definedName name="_xlnm.Print_Area" localSheetId="16">'SOKOVI IN NEKTARJI 17'!$A$1:$J$38</definedName>
    <definedName name="_xlnm.Print_Area" localSheetId="25">'SPLOŠNO PREHRAMBENO BLAGO 26'!$A$1:$J$133</definedName>
    <definedName name="_xlnm.Print_Area" localSheetId="12">'SVEŽE SADJE, ZELENJAVA 13'!$A$1:$J$101</definedName>
    <definedName name="_xlnm.Print_Area" localSheetId="15">'ZAMRZNJENA ZELENJAVA, SADJE 16'!$A$1:$J$35</definedName>
    <definedName name="_xlnm.Print_Area" localSheetId="23">'ZAMRZNJENI IZDELKI IZ TESTA 24'!$A$1:$J$45</definedName>
    <definedName name="_xlnm.Print_Area" localSheetId="17">'ŽITA IN MLEVSKI IZDELKI 18'!$A$1:$J$67</definedName>
    <definedName name="_xlnm.Print_Area" localSheetId="8">'ŽREBIČJE MESO 9'!$A$1:$J$21</definedName>
  </definedNames>
  <calcPr calcId="162913"/>
</workbook>
</file>

<file path=xl/calcChain.xml><?xml version="1.0" encoding="utf-8"?>
<calcChain xmlns="http://schemas.openxmlformats.org/spreadsheetml/2006/main">
  <c r="H118" i="34" l="1"/>
  <c r="H117" i="34"/>
  <c r="H14" i="30" l="1"/>
  <c r="H15" i="30"/>
  <c r="I15" i="30" s="1"/>
  <c r="H20" i="30"/>
  <c r="I20" i="30" s="1"/>
  <c r="H21" i="30"/>
  <c r="I21" i="30" s="1"/>
  <c r="H32" i="30"/>
  <c r="I32" i="30" s="1"/>
  <c r="H33" i="30"/>
  <c r="I33" i="30" s="1"/>
  <c r="H40" i="30"/>
  <c r="I40" i="30" s="1"/>
  <c r="H42" i="30"/>
  <c r="I42" i="30" s="1"/>
  <c r="G8" i="30"/>
  <c r="G9" i="30"/>
  <c r="G10" i="30"/>
  <c r="G11" i="30"/>
  <c r="G12" i="30"/>
  <c r="G13" i="30"/>
  <c r="H13" i="30" s="1"/>
  <c r="I13" i="30" s="1"/>
  <c r="G14" i="30"/>
  <c r="G15" i="30"/>
  <c r="G16" i="30"/>
  <c r="H16" i="30" s="1"/>
  <c r="I16" i="30" s="1"/>
  <c r="G17" i="30"/>
  <c r="G18" i="30"/>
  <c r="H18" i="30" s="1"/>
  <c r="I18" i="30" s="1"/>
  <c r="G19" i="30"/>
  <c r="H19" i="30" s="1"/>
  <c r="I19" i="30" s="1"/>
  <c r="G20" i="30"/>
  <c r="G21" i="30"/>
  <c r="G22" i="30"/>
  <c r="H22" i="30" s="1"/>
  <c r="I22" i="30" s="1"/>
  <c r="G23" i="30"/>
  <c r="H23" i="30" s="1"/>
  <c r="G24" i="30"/>
  <c r="H24" i="30" s="1"/>
  <c r="I24" i="30" s="1"/>
  <c r="G25" i="30"/>
  <c r="G26" i="30"/>
  <c r="G27" i="30"/>
  <c r="G28" i="30"/>
  <c r="G29" i="30"/>
  <c r="H29" i="30" s="1"/>
  <c r="I29" i="30" s="1"/>
  <c r="G30" i="30"/>
  <c r="H30" i="30" s="1"/>
  <c r="I30" i="30" s="1"/>
  <c r="G31" i="30"/>
  <c r="H31" i="30" s="1"/>
  <c r="I31" i="30" s="1"/>
  <c r="G32" i="30"/>
  <c r="G33" i="30"/>
  <c r="G34" i="30"/>
  <c r="H34" i="30" s="1"/>
  <c r="I34" i="30" s="1"/>
  <c r="G35" i="30"/>
  <c r="H35" i="30" s="1"/>
  <c r="I35" i="30" s="1"/>
  <c r="G36" i="30"/>
  <c r="H36" i="30" s="1"/>
  <c r="I36" i="30" s="1"/>
  <c r="G37" i="30"/>
  <c r="H37" i="30" s="1"/>
  <c r="I37" i="30" s="1"/>
  <c r="G38" i="30"/>
  <c r="G39" i="30"/>
  <c r="G40" i="30"/>
  <c r="G41" i="30"/>
  <c r="G42" i="30"/>
  <c r="G43" i="30"/>
  <c r="G44" i="30"/>
  <c r="H116" i="34"/>
  <c r="H13" i="34"/>
  <c r="H20" i="34"/>
  <c r="H22" i="34"/>
  <c r="H26" i="34"/>
  <c r="H28" i="34"/>
  <c r="H32" i="34"/>
  <c r="H34" i="34"/>
  <c r="H38" i="34"/>
  <c r="H40" i="34"/>
  <c r="H44" i="34"/>
  <c r="H53" i="34"/>
  <c r="I53" i="34" s="1"/>
  <c r="H55" i="34"/>
  <c r="I55" i="34" s="1"/>
  <c r="H56" i="34"/>
  <c r="I56" i="34" s="1"/>
  <c r="H65" i="34"/>
  <c r="H70" i="34"/>
  <c r="H74" i="34"/>
  <c r="I74" i="34" s="1"/>
  <c r="H76" i="34"/>
  <c r="H83" i="34"/>
  <c r="I83" i="34" s="1"/>
  <c r="H85" i="34"/>
  <c r="I85" i="34" s="1"/>
  <c r="H97" i="34"/>
  <c r="G8" i="34"/>
  <c r="G9" i="34"/>
  <c r="G10" i="34"/>
  <c r="G11" i="34"/>
  <c r="H11" i="34" s="1"/>
  <c r="G12" i="34"/>
  <c r="H12" i="34" s="1"/>
  <c r="I12" i="34" s="1"/>
  <c r="G13" i="34"/>
  <c r="G14" i="34"/>
  <c r="G15" i="34"/>
  <c r="G16" i="34"/>
  <c r="G17" i="34"/>
  <c r="H17" i="34" s="1"/>
  <c r="G18" i="34"/>
  <c r="G19" i="34"/>
  <c r="G20" i="34"/>
  <c r="G21" i="34"/>
  <c r="H21" i="34" s="1"/>
  <c r="G22" i="34"/>
  <c r="G23" i="34"/>
  <c r="H23" i="34" s="1"/>
  <c r="G24" i="34"/>
  <c r="G25" i="34"/>
  <c r="G26" i="34"/>
  <c r="G27" i="34"/>
  <c r="H27" i="34" s="1"/>
  <c r="G28" i="34"/>
  <c r="G29" i="34"/>
  <c r="H29" i="34" s="1"/>
  <c r="G30" i="34"/>
  <c r="G31" i="34"/>
  <c r="G32" i="34"/>
  <c r="G33" i="34"/>
  <c r="H33" i="34" s="1"/>
  <c r="G34" i="34"/>
  <c r="G35" i="34"/>
  <c r="H35" i="34" s="1"/>
  <c r="G36" i="34"/>
  <c r="G37" i="34"/>
  <c r="G38" i="34"/>
  <c r="G39" i="34"/>
  <c r="H39" i="34" s="1"/>
  <c r="G40" i="34"/>
  <c r="G41" i="34"/>
  <c r="H41" i="34" s="1"/>
  <c r="I41" i="34" s="1"/>
  <c r="G42" i="34"/>
  <c r="G43" i="34"/>
  <c r="G44" i="34"/>
  <c r="G45" i="34"/>
  <c r="H45" i="34" s="1"/>
  <c r="I45" i="34" s="1"/>
  <c r="G46" i="34"/>
  <c r="H46" i="34" s="1"/>
  <c r="G47" i="34"/>
  <c r="H47" i="34" s="1"/>
  <c r="G48" i="34"/>
  <c r="G49" i="34"/>
  <c r="G50" i="34"/>
  <c r="G51" i="34"/>
  <c r="H51" i="34" s="1"/>
  <c r="I51" i="34" s="1"/>
  <c r="G52" i="34"/>
  <c r="H52" i="34" s="1"/>
  <c r="I52" i="34" s="1"/>
  <c r="G53" i="34"/>
  <c r="G54" i="34"/>
  <c r="H54" i="34" s="1"/>
  <c r="I54" i="34" s="1"/>
  <c r="G55" i="34"/>
  <c r="G56" i="34"/>
  <c r="G57" i="34"/>
  <c r="H57" i="34" s="1"/>
  <c r="I57" i="34" s="1"/>
  <c r="G58" i="34"/>
  <c r="H58" i="34" s="1"/>
  <c r="I58" i="34" s="1"/>
  <c r="G59" i="34"/>
  <c r="G60" i="34"/>
  <c r="H60" i="34" s="1"/>
  <c r="G61" i="34"/>
  <c r="H61" i="34" s="1"/>
  <c r="G62" i="34"/>
  <c r="H62" i="34" s="1"/>
  <c r="G63" i="34"/>
  <c r="H63" i="34" s="1"/>
  <c r="G64" i="34"/>
  <c r="H64" i="34" s="1"/>
  <c r="I64" i="34" s="1"/>
  <c r="G65" i="34"/>
  <c r="G66" i="34"/>
  <c r="H66" i="34" s="1"/>
  <c r="I66" i="34" s="1"/>
  <c r="G67" i="34"/>
  <c r="H67" i="34" s="1"/>
  <c r="I67" i="34" s="1"/>
  <c r="G68" i="34"/>
  <c r="G69" i="34"/>
  <c r="H69" i="34" s="1"/>
  <c r="G70" i="34"/>
  <c r="G71" i="34"/>
  <c r="H71" i="34" s="1"/>
  <c r="G72" i="34"/>
  <c r="G73" i="34"/>
  <c r="G74" i="34"/>
  <c r="G75" i="34"/>
  <c r="H75" i="34" s="1"/>
  <c r="G76" i="34"/>
  <c r="G77" i="34"/>
  <c r="H77" i="34" s="1"/>
  <c r="G78" i="34"/>
  <c r="H78" i="34" s="1"/>
  <c r="G79" i="34"/>
  <c r="H79" i="34" s="1"/>
  <c r="G80" i="34"/>
  <c r="H80" i="34" s="1"/>
  <c r="G81" i="34"/>
  <c r="H81" i="34" s="1"/>
  <c r="I81" i="34" s="1"/>
  <c r="G82" i="34"/>
  <c r="H82" i="34" s="1"/>
  <c r="I82" i="34" s="1"/>
  <c r="G83" i="34"/>
  <c r="G84" i="34"/>
  <c r="H84" i="34" s="1"/>
  <c r="I84" i="34" s="1"/>
  <c r="G85" i="34"/>
  <c r="G86" i="34"/>
  <c r="H86" i="34" s="1"/>
  <c r="I86" i="34" s="1"/>
  <c r="G87" i="34"/>
  <c r="H87" i="34" s="1"/>
  <c r="I87" i="34" s="1"/>
  <c r="G88" i="34"/>
  <c r="G89" i="34"/>
  <c r="H89" i="34" s="1"/>
  <c r="I89" i="34" s="1"/>
  <c r="G90" i="34"/>
  <c r="G91" i="34"/>
  <c r="G92" i="34"/>
  <c r="G93" i="34"/>
  <c r="G94" i="34"/>
  <c r="G95" i="34"/>
  <c r="G96" i="34"/>
  <c r="G97" i="34"/>
  <c r="G98" i="34"/>
  <c r="G99" i="34"/>
  <c r="G100" i="34"/>
  <c r="G101" i="34"/>
  <c r="H101" i="34" s="1"/>
  <c r="G102" i="34"/>
  <c r="H102" i="34" s="1"/>
  <c r="G103" i="34"/>
  <c r="G104" i="34"/>
  <c r="G105" i="34"/>
  <c r="G106" i="34"/>
  <c r="H106" i="34" s="1"/>
  <c r="G107" i="34"/>
  <c r="G108" i="34"/>
  <c r="H108" i="34" s="1"/>
  <c r="I108" i="34" s="1"/>
  <c r="G109" i="34"/>
  <c r="G110" i="34"/>
  <c r="H110" i="34" s="1"/>
  <c r="G111" i="34"/>
  <c r="G112" i="34"/>
  <c r="G113" i="34"/>
  <c r="H113" i="34" s="1"/>
  <c r="I113" i="34" s="1"/>
  <c r="G114" i="34"/>
  <c r="G115" i="34"/>
  <c r="G116" i="34"/>
  <c r="G117" i="34"/>
  <c r="G118" i="34"/>
  <c r="I118" i="34" s="1"/>
  <c r="G119" i="34"/>
  <c r="G8" i="10"/>
  <c r="G9" i="10"/>
  <c r="G10" i="10"/>
  <c r="G11" i="10"/>
  <c r="G12" i="10"/>
  <c r="G13" i="10"/>
  <c r="G14" i="10"/>
  <c r="G15" i="10"/>
  <c r="H15" i="10" s="1"/>
  <c r="I15" i="10" s="1"/>
  <c r="G16" i="10"/>
  <c r="G17" i="10"/>
  <c r="G18" i="10"/>
  <c r="H18" i="10" s="1"/>
  <c r="I18" i="10" s="1"/>
  <c r="G19" i="10"/>
  <c r="G20" i="10"/>
  <c r="G21" i="10"/>
  <c r="H21" i="10" s="1"/>
  <c r="I21" i="10" s="1"/>
  <c r="G22" i="10"/>
  <c r="H22" i="10" s="1"/>
  <c r="G23" i="10"/>
  <c r="G24" i="10"/>
  <c r="G25" i="10"/>
  <c r="H25" i="10" s="1"/>
  <c r="I25" i="10" s="1"/>
  <c r="G26" i="10"/>
  <c r="G27" i="10"/>
  <c r="H27" i="10" s="1"/>
  <c r="I27" i="10" s="1"/>
  <c r="G28" i="10"/>
  <c r="G29" i="10"/>
  <c r="G30" i="10"/>
  <c r="G31" i="10"/>
  <c r="H12" i="35"/>
  <c r="H13" i="35"/>
  <c r="H21" i="35"/>
  <c r="G8" i="35"/>
  <c r="H8" i="35" s="1"/>
  <c r="G9" i="35"/>
  <c r="G10" i="35"/>
  <c r="G11" i="35"/>
  <c r="G12" i="35"/>
  <c r="G13" i="35"/>
  <c r="G14" i="35"/>
  <c r="H14" i="35" s="1"/>
  <c r="G15" i="35"/>
  <c r="G16" i="35"/>
  <c r="H16" i="35" s="1"/>
  <c r="I16" i="35" s="1"/>
  <c r="G17" i="35"/>
  <c r="G18" i="35"/>
  <c r="H18" i="35" s="1"/>
  <c r="G19" i="35"/>
  <c r="G20" i="35"/>
  <c r="G21" i="35"/>
  <c r="H12" i="31"/>
  <c r="H18" i="31"/>
  <c r="H21" i="31"/>
  <c r="H25" i="31"/>
  <c r="I25" i="31" s="1"/>
  <c r="H27" i="31"/>
  <c r="I27" i="31" s="1"/>
  <c r="G8" i="31"/>
  <c r="G9" i="31"/>
  <c r="H9" i="31" s="1"/>
  <c r="I9" i="31" s="1"/>
  <c r="G10" i="31"/>
  <c r="G11" i="31"/>
  <c r="G12" i="31"/>
  <c r="G13" i="31"/>
  <c r="G14" i="31"/>
  <c r="G15" i="31"/>
  <c r="G16" i="31"/>
  <c r="H16" i="31" s="1"/>
  <c r="G17" i="31"/>
  <c r="H17" i="31" s="1"/>
  <c r="G18" i="31"/>
  <c r="G19" i="31"/>
  <c r="H19" i="31" s="1"/>
  <c r="G20" i="31"/>
  <c r="G21" i="31"/>
  <c r="G22" i="31"/>
  <c r="H22" i="31" s="1"/>
  <c r="G23" i="31"/>
  <c r="H23" i="31" s="1"/>
  <c r="I23" i="31" s="1"/>
  <c r="G24" i="31"/>
  <c r="G25" i="31"/>
  <c r="G26" i="31"/>
  <c r="H26" i="31" s="1"/>
  <c r="I26" i="31" s="1"/>
  <c r="G27" i="31"/>
  <c r="G28" i="31"/>
  <c r="H16" i="16"/>
  <c r="H17" i="16"/>
  <c r="H22" i="16"/>
  <c r="H24" i="16"/>
  <c r="H26" i="16"/>
  <c r="H28" i="16"/>
  <c r="I28" i="16" s="1"/>
  <c r="G8" i="16"/>
  <c r="G9" i="16"/>
  <c r="G10" i="16"/>
  <c r="G11" i="16"/>
  <c r="H11" i="16" s="1"/>
  <c r="G12" i="16"/>
  <c r="H12" i="16" s="1"/>
  <c r="G13" i="16"/>
  <c r="G14" i="16"/>
  <c r="G15" i="16"/>
  <c r="G16" i="16"/>
  <c r="G17" i="16"/>
  <c r="G18" i="16"/>
  <c r="G19" i="16"/>
  <c r="H19" i="16" s="1"/>
  <c r="G20" i="16"/>
  <c r="H20" i="16" s="1"/>
  <c r="G21" i="16"/>
  <c r="H21" i="16" s="1"/>
  <c r="I21" i="16" s="1"/>
  <c r="G22" i="16"/>
  <c r="G23" i="16"/>
  <c r="H23" i="16" s="1"/>
  <c r="I23" i="16" s="1"/>
  <c r="G24" i="16"/>
  <c r="G25" i="16"/>
  <c r="H25" i="16" s="1"/>
  <c r="I25" i="16" s="1"/>
  <c r="G26" i="16"/>
  <c r="G27" i="16"/>
  <c r="H27" i="16" s="1"/>
  <c r="I27" i="16" s="1"/>
  <c r="G28" i="16"/>
  <c r="G29" i="16"/>
  <c r="H29" i="16" s="1"/>
  <c r="I29" i="16" s="1"/>
  <c r="G30" i="16"/>
  <c r="H30" i="16" s="1"/>
  <c r="I30" i="16" s="1"/>
  <c r="G31" i="16"/>
  <c r="H31" i="16" s="1"/>
  <c r="G32" i="16"/>
  <c r="G33" i="16"/>
  <c r="H33" i="16" s="1"/>
  <c r="I33" i="16" s="1"/>
  <c r="G34" i="16"/>
  <c r="H34" i="16" s="1"/>
  <c r="I34" i="16" s="1"/>
  <c r="G35" i="16"/>
  <c r="H35" i="16" s="1"/>
  <c r="I35" i="16" s="1"/>
  <c r="G36" i="16"/>
  <c r="G37" i="16"/>
  <c r="G38" i="16"/>
  <c r="G39" i="16"/>
  <c r="H10" i="15"/>
  <c r="I10" i="15" s="1"/>
  <c r="G8" i="15"/>
  <c r="G9" i="15"/>
  <c r="G10" i="15"/>
  <c r="G11" i="15"/>
  <c r="H11" i="15" s="1"/>
  <c r="I11" i="15" s="1"/>
  <c r="G12" i="15"/>
  <c r="G13" i="15"/>
  <c r="G14" i="15"/>
  <c r="G15" i="15"/>
  <c r="H15" i="15" s="1"/>
  <c r="G8" i="33"/>
  <c r="G9" i="33"/>
  <c r="H9" i="33" s="1"/>
  <c r="I9" i="33" s="1"/>
  <c r="G10" i="33"/>
  <c r="G11" i="33"/>
  <c r="H11" i="33" s="1"/>
  <c r="I11" i="33" s="1"/>
  <c r="G12" i="33"/>
  <c r="G13" i="33"/>
  <c r="G14" i="33"/>
  <c r="G15" i="33"/>
  <c r="H15" i="33" s="1"/>
  <c r="I15" i="33" s="1"/>
  <c r="G16" i="33"/>
  <c r="G17" i="33"/>
  <c r="G18" i="33"/>
  <c r="G19" i="33"/>
  <c r="J54" i="11"/>
  <c r="H10" i="11"/>
  <c r="H11" i="11"/>
  <c r="H12" i="11"/>
  <c r="H16" i="11"/>
  <c r="H17" i="11"/>
  <c r="H18" i="11"/>
  <c r="H23" i="11"/>
  <c r="H24" i="11"/>
  <c r="H27" i="11"/>
  <c r="H30" i="11"/>
  <c r="I30" i="11" s="1"/>
  <c r="H31" i="11"/>
  <c r="I31" i="11" s="1"/>
  <c r="H34" i="11"/>
  <c r="I34" i="11" s="1"/>
  <c r="H36" i="11"/>
  <c r="I36" i="11" s="1"/>
  <c r="H37" i="11"/>
  <c r="I37" i="11" s="1"/>
  <c r="H42" i="11"/>
  <c r="I42" i="11" s="1"/>
  <c r="H47" i="11"/>
  <c r="H48" i="11"/>
  <c r="H51" i="11"/>
  <c r="H53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H20" i="11" s="1"/>
  <c r="G21" i="11"/>
  <c r="H21" i="11" s="1"/>
  <c r="G22" i="11"/>
  <c r="H22" i="11" s="1"/>
  <c r="G23" i="11"/>
  <c r="G24" i="11"/>
  <c r="G25" i="11"/>
  <c r="H25" i="11" s="1"/>
  <c r="G26" i="11"/>
  <c r="G27" i="11"/>
  <c r="G28" i="11"/>
  <c r="G29" i="11"/>
  <c r="G30" i="11"/>
  <c r="G31" i="11"/>
  <c r="G32" i="11"/>
  <c r="H32" i="11" s="1"/>
  <c r="I32" i="11" s="1"/>
  <c r="G33" i="11"/>
  <c r="H33" i="11" s="1"/>
  <c r="I33" i="11" s="1"/>
  <c r="G34" i="11"/>
  <c r="G35" i="11"/>
  <c r="H35" i="11" s="1"/>
  <c r="I35" i="11" s="1"/>
  <c r="G36" i="11"/>
  <c r="G37" i="11"/>
  <c r="G38" i="11"/>
  <c r="H38" i="11" s="1"/>
  <c r="I38" i="11" s="1"/>
  <c r="G39" i="11"/>
  <c r="H39" i="11" s="1"/>
  <c r="I39" i="11" s="1"/>
  <c r="G40" i="11"/>
  <c r="H40" i="11" s="1"/>
  <c r="I40" i="11" s="1"/>
  <c r="G41" i="11"/>
  <c r="H41" i="11" s="1"/>
  <c r="G42" i="11"/>
  <c r="G43" i="11"/>
  <c r="H43" i="11" s="1"/>
  <c r="I43" i="11" s="1"/>
  <c r="G44" i="11"/>
  <c r="H44" i="11" s="1"/>
  <c r="I44" i="11" s="1"/>
  <c r="G45" i="11"/>
  <c r="H45" i="11" s="1"/>
  <c r="I45" i="11" s="1"/>
  <c r="G46" i="11"/>
  <c r="H46" i="11" s="1"/>
  <c r="I46" i="11" s="1"/>
  <c r="G47" i="11"/>
  <c r="G48" i="11"/>
  <c r="G49" i="11"/>
  <c r="H49" i="11" s="1"/>
  <c r="G50" i="11"/>
  <c r="G51" i="11"/>
  <c r="G52" i="11"/>
  <c r="H52" i="11" s="1"/>
  <c r="G53" i="11"/>
  <c r="J26" i="13"/>
  <c r="G8" i="13"/>
  <c r="H8" i="13" s="1"/>
  <c r="G9" i="13"/>
  <c r="H9" i="13" s="1"/>
  <c r="I9" i="13" s="1"/>
  <c r="G10" i="13"/>
  <c r="H10" i="13" s="1"/>
  <c r="I10" i="13" s="1"/>
  <c r="G11" i="13"/>
  <c r="G12" i="13"/>
  <c r="G13" i="13"/>
  <c r="G14" i="13"/>
  <c r="H14" i="13" s="1"/>
  <c r="G15" i="13"/>
  <c r="H15" i="13" s="1"/>
  <c r="I15" i="13" s="1"/>
  <c r="G16" i="13"/>
  <c r="H16" i="13" s="1"/>
  <c r="I16" i="13" s="1"/>
  <c r="G17" i="13"/>
  <c r="G18" i="13"/>
  <c r="H18" i="13" s="1"/>
  <c r="G19" i="13"/>
  <c r="H19" i="13" s="1"/>
  <c r="G20" i="13"/>
  <c r="G21" i="13"/>
  <c r="H21" i="13" s="1"/>
  <c r="I21" i="13" s="1"/>
  <c r="G22" i="13"/>
  <c r="G23" i="13"/>
  <c r="H23" i="13" s="1"/>
  <c r="G24" i="13"/>
  <c r="G25" i="13"/>
  <c r="H25" i="13" s="1"/>
  <c r="H12" i="14"/>
  <c r="H13" i="14"/>
  <c r="H16" i="14"/>
  <c r="I16" i="14" s="1"/>
  <c r="H18" i="14"/>
  <c r="I18" i="14" s="1"/>
  <c r="H20" i="14"/>
  <c r="I20" i="14" s="1"/>
  <c r="H22" i="14"/>
  <c r="I22" i="14" s="1"/>
  <c r="G8" i="14"/>
  <c r="G9" i="14"/>
  <c r="G10" i="14"/>
  <c r="G11" i="14"/>
  <c r="G12" i="14"/>
  <c r="G13" i="14"/>
  <c r="G14" i="14"/>
  <c r="G15" i="14"/>
  <c r="G16" i="14"/>
  <c r="G17" i="14"/>
  <c r="H17" i="14" s="1"/>
  <c r="I17" i="14" s="1"/>
  <c r="G18" i="14"/>
  <c r="G19" i="14"/>
  <c r="H19" i="14" s="1"/>
  <c r="I19" i="14" s="1"/>
  <c r="G20" i="14"/>
  <c r="G21" i="14"/>
  <c r="H21" i="14" s="1"/>
  <c r="I21" i="14" s="1"/>
  <c r="G22" i="14"/>
  <c r="J21" i="39"/>
  <c r="H8" i="39"/>
  <c r="I8" i="39" s="1"/>
  <c r="H14" i="39"/>
  <c r="H15" i="39"/>
  <c r="H20" i="39"/>
  <c r="G8" i="39"/>
  <c r="G9" i="39"/>
  <c r="G10" i="39"/>
  <c r="G11" i="39"/>
  <c r="H11" i="39" s="1"/>
  <c r="G12" i="39"/>
  <c r="H12" i="39" s="1"/>
  <c r="G13" i="39"/>
  <c r="H13" i="39" s="1"/>
  <c r="G14" i="39"/>
  <c r="G15" i="39"/>
  <c r="G16" i="39"/>
  <c r="H16" i="39" s="1"/>
  <c r="I16" i="39" s="1"/>
  <c r="G17" i="39"/>
  <c r="G18" i="39"/>
  <c r="H18" i="39" s="1"/>
  <c r="I18" i="39" s="1"/>
  <c r="G19" i="39"/>
  <c r="H19" i="39" s="1"/>
  <c r="I19" i="39" s="1"/>
  <c r="G20" i="39"/>
  <c r="G8" i="29"/>
  <c r="G9" i="29"/>
  <c r="H9" i="29" s="1"/>
  <c r="G10" i="29"/>
  <c r="G11" i="29"/>
  <c r="H11" i="29" s="1"/>
  <c r="I11" i="29" s="1"/>
  <c r="G12" i="29"/>
  <c r="G13" i="29"/>
  <c r="G14" i="29"/>
  <c r="G15" i="29"/>
  <c r="G16" i="29"/>
  <c r="H16" i="29" s="1"/>
  <c r="G17" i="29"/>
  <c r="H17" i="29" s="1"/>
  <c r="I17" i="29" s="1"/>
  <c r="G18" i="29"/>
  <c r="G19" i="29"/>
  <c r="H19" i="29" s="1"/>
  <c r="I19" i="29" s="1"/>
  <c r="G20" i="29"/>
  <c r="H20" i="29" s="1"/>
  <c r="I20" i="29" s="1"/>
  <c r="I8" i="9"/>
  <c r="J88" i="9"/>
  <c r="H9" i="9"/>
  <c r="H10" i="9"/>
  <c r="I10" i="9" s="1"/>
  <c r="H11" i="9"/>
  <c r="I11" i="9" s="1"/>
  <c r="H28" i="9"/>
  <c r="I28" i="9" s="1"/>
  <c r="H33" i="9"/>
  <c r="I33" i="9" s="1"/>
  <c r="H34" i="9"/>
  <c r="I34" i="9" s="1"/>
  <c r="H45" i="9"/>
  <c r="I45" i="9" s="1"/>
  <c r="H46" i="9"/>
  <c r="I46" i="9" s="1"/>
  <c r="H47" i="9"/>
  <c r="I47" i="9" s="1"/>
  <c r="H49" i="9"/>
  <c r="I49" i="9" s="1"/>
  <c r="H63" i="9"/>
  <c r="I63" i="9" s="1"/>
  <c r="H65" i="9"/>
  <c r="H66" i="9"/>
  <c r="H76" i="9"/>
  <c r="H77" i="9"/>
  <c r="I77" i="9" s="1"/>
  <c r="H87" i="9"/>
  <c r="I87" i="9" s="1"/>
  <c r="G8" i="9"/>
  <c r="H8" i="9" s="1"/>
  <c r="G9" i="9"/>
  <c r="G10" i="9"/>
  <c r="G11" i="9"/>
  <c r="G12" i="9"/>
  <c r="H12" i="9" s="1"/>
  <c r="I12" i="9" s="1"/>
  <c r="G13" i="9"/>
  <c r="G14" i="9"/>
  <c r="G15" i="9"/>
  <c r="H15" i="9" s="1"/>
  <c r="G16" i="9"/>
  <c r="H16" i="9" s="1"/>
  <c r="G17" i="9"/>
  <c r="H17" i="9" s="1"/>
  <c r="I17" i="9" s="1"/>
  <c r="G18" i="9"/>
  <c r="H18" i="9" s="1"/>
  <c r="I18" i="9" s="1"/>
  <c r="G19" i="9"/>
  <c r="H19" i="9" s="1"/>
  <c r="I19" i="9" s="1"/>
  <c r="G20" i="9"/>
  <c r="H20" i="9" s="1"/>
  <c r="I20" i="9" s="1"/>
  <c r="G21" i="9"/>
  <c r="H21" i="9" s="1"/>
  <c r="I21" i="9" s="1"/>
  <c r="G22" i="9"/>
  <c r="H22" i="9" s="1"/>
  <c r="I22" i="9" s="1"/>
  <c r="G23" i="9"/>
  <c r="H23" i="9" s="1"/>
  <c r="I23" i="9" s="1"/>
  <c r="G24" i="9"/>
  <c r="H24" i="9" s="1"/>
  <c r="I24" i="9" s="1"/>
  <c r="G25" i="9"/>
  <c r="H25" i="9" s="1"/>
  <c r="I25" i="9" s="1"/>
  <c r="G26" i="9"/>
  <c r="H26" i="9" s="1"/>
  <c r="I26" i="9" s="1"/>
  <c r="G27" i="9"/>
  <c r="H27" i="9" s="1"/>
  <c r="I27" i="9" s="1"/>
  <c r="G28" i="9"/>
  <c r="G29" i="9"/>
  <c r="H29" i="9" s="1"/>
  <c r="I29" i="9" s="1"/>
  <c r="G30" i="9"/>
  <c r="H30" i="9" s="1"/>
  <c r="I30" i="9" s="1"/>
  <c r="G31" i="9"/>
  <c r="H31" i="9" s="1"/>
  <c r="I31" i="9" s="1"/>
  <c r="G32" i="9"/>
  <c r="H32" i="9" s="1"/>
  <c r="I32" i="9" s="1"/>
  <c r="G33" i="9"/>
  <c r="G34" i="9"/>
  <c r="G35" i="9"/>
  <c r="H35" i="9" s="1"/>
  <c r="I35" i="9" s="1"/>
  <c r="G36" i="9"/>
  <c r="H36" i="9" s="1"/>
  <c r="I36" i="9" s="1"/>
  <c r="G37" i="9"/>
  <c r="H37" i="9" s="1"/>
  <c r="I37" i="9" s="1"/>
  <c r="G38" i="9"/>
  <c r="G39" i="9"/>
  <c r="G40" i="9"/>
  <c r="G41" i="9"/>
  <c r="H41" i="9" s="1"/>
  <c r="G42" i="9"/>
  <c r="H42" i="9" s="1"/>
  <c r="G43" i="9"/>
  <c r="H43" i="9" s="1"/>
  <c r="G44" i="9"/>
  <c r="H44" i="9" s="1"/>
  <c r="I44" i="9" s="1"/>
  <c r="G45" i="9"/>
  <c r="G46" i="9"/>
  <c r="G47" i="9"/>
  <c r="G48" i="9"/>
  <c r="G49" i="9"/>
  <c r="G50" i="9"/>
  <c r="G51" i="9"/>
  <c r="H51" i="9" s="1"/>
  <c r="G52" i="9"/>
  <c r="H52" i="9" s="1"/>
  <c r="G53" i="9"/>
  <c r="H53" i="9" s="1"/>
  <c r="I53" i="9" s="1"/>
  <c r="G54" i="9"/>
  <c r="H54" i="9" s="1"/>
  <c r="I54" i="9" s="1"/>
  <c r="G55" i="9"/>
  <c r="H55" i="9" s="1"/>
  <c r="I55" i="9" s="1"/>
  <c r="G56" i="9"/>
  <c r="G57" i="9"/>
  <c r="H57" i="9" s="1"/>
  <c r="I57" i="9" s="1"/>
  <c r="G58" i="9"/>
  <c r="G59" i="9"/>
  <c r="G60" i="9"/>
  <c r="G61" i="9"/>
  <c r="H61" i="9" s="1"/>
  <c r="I61" i="9" s="1"/>
  <c r="G62" i="9"/>
  <c r="H62" i="9" s="1"/>
  <c r="I62" i="9" s="1"/>
  <c r="G63" i="9"/>
  <c r="G64" i="9"/>
  <c r="H64" i="9" s="1"/>
  <c r="I64" i="9" s="1"/>
  <c r="G65" i="9"/>
  <c r="G66" i="9"/>
  <c r="G67" i="9"/>
  <c r="H67" i="9" s="1"/>
  <c r="G68" i="9"/>
  <c r="H68" i="9" s="1"/>
  <c r="G69" i="9"/>
  <c r="H69" i="9" s="1"/>
  <c r="G70" i="9"/>
  <c r="G71" i="9"/>
  <c r="H71" i="9" s="1"/>
  <c r="G72" i="9"/>
  <c r="G73" i="9"/>
  <c r="H73" i="9" s="1"/>
  <c r="I73" i="9" s="1"/>
  <c r="G74" i="9"/>
  <c r="G75" i="9"/>
  <c r="G76" i="9"/>
  <c r="G77" i="9"/>
  <c r="G78" i="9"/>
  <c r="G79" i="9"/>
  <c r="G80" i="9"/>
  <c r="G81" i="9"/>
  <c r="G82" i="9"/>
  <c r="H82" i="9" s="1"/>
  <c r="G83" i="9"/>
  <c r="H83" i="9" s="1"/>
  <c r="I83" i="9" s="1"/>
  <c r="G84" i="9"/>
  <c r="H84" i="9" s="1"/>
  <c r="I84" i="9" s="1"/>
  <c r="G85" i="9"/>
  <c r="G86" i="9"/>
  <c r="G87" i="9"/>
  <c r="H9" i="44"/>
  <c r="H10" i="44"/>
  <c r="I10" i="44" s="1"/>
  <c r="H11" i="44"/>
  <c r="G8" i="44"/>
  <c r="G9" i="44"/>
  <c r="G10" i="44"/>
  <c r="G11" i="44"/>
  <c r="G8" i="7"/>
  <c r="H8" i="7" s="1"/>
  <c r="I8" i="7" s="1"/>
  <c r="G9" i="7"/>
  <c r="G10" i="7"/>
  <c r="G11" i="7"/>
  <c r="H11" i="7" s="1"/>
  <c r="I11" i="7" s="1"/>
  <c r="G12" i="7"/>
  <c r="G13" i="7"/>
  <c r="G14" i="7"/>
  <c r="G8" i="28"/>
  <c r="H8" i="28" s="1"/>
  <c r="I8" i="28" s="1"/>
  <c r="G8" i="47"/>
  <c r="G9" i="47"/>
  <c r="H9" i="47" s="1"/>
  <c r="I9" i="47" s="1"/>
  <c r="G10" i="47"/>
  <c r="G11" i="47"/>
  <c r="G12" i="47"/>
  <c r="G13" i="47"/>
  <c r="H10" i="6"/>
  <c r="G8" i="6"/>
  <c r="G9" i="6"/>
  <c r="H9" i="6" s="1"/>
  <c r="I9" i="6" s="1"/>
  <c r="G10" i="6"/>
  <c r="G11" i="6"/>
  <c r="G12" i="6"/>
  <c r="H12" i="6" s="1"/>
  <c r="G13" i="6"/>
  <c r="G14" i="6"/>
  <c r="G15" i="6"/>
  <c r="G16" i="6"/>
  <c r="G17" i="6"/>
  <c r="G18" i="6"/>
  <c r="H18" i="6" s="1"/>
  <c r="I18" i="6" s="1"/>
  <c r="G19" i="6"/>
  <c r="G8" i="48"/>
  <c r="G9" i="48"/>
  <c r="H9" i="48" s="1"/>
  <c r="I9" i="48" s="1"/>
  <c r="G10" i="48"/>
  <c r="G11" i="48"/>
  <c r="G12" i="48"/>
  <c r="G13" i="48"/>
  <c r="I12" i="46"/>
  <c r="H8" i="46"/>
  <c r="H12" i="46"/>
  <c r="G8" i="46"/>
  <c r="I8" i="46" s="1"/>
  <c r="G9" i="46"/>
  <c r="G10" i="46"/>
  <c r="H10" i="46" s="1"/>
  <c r="G11" i="46"/>
  <c r="H11" i="46" s="1"/>
  <c r="G12" i="46"/>
  <c r="H12" i="3"/>
  <c r="I12" i="3" s="1"/>
  <c r="H21" i="3"/>
  <c r="I21" i="3" s="1"/>
  <c r="H22" i="3"/>
  <c r="I22" i="3" s="1"/>
  <c r="H24" i="3"/>
  <c r="I24" i="3" s="1"/>
  <c r="G8" i="3"/>
  <c r="H8" i="3" s="1"/>
  <c r="G9" i="3"/>
  <c r="G10" i="3"/>
  <c r="G11" i="3"/>
  <c r="H11" i="3" s="1"/>
  <c r="G12" i="3"/>
  <c r="G13" i="3"/>
  <c r="H13" i="3" s="1"/>
  <c r="G14" i="3"/>
  <c r="H14" i="3" s="1"/>
  <c r="G15" i="3"/>
  <c r="G16" i="3"/>
  <c r="G17" i="3"/>
  <c r="H17" i="3" s="1"/>
  <c r="I17" i="3" s="1"/>
  <c r="G18" i="3"/>
  <c r="H18" i="3" s="1"/>
  <c r="G19" i="3"/>
  <c r="G20" i="3"/>
  <c r="H20" i="3" s="1"/>
  <c r="G21" i="3"/>
  <c r="G22" i="3"/>
  <c r="G23" i="3"/>
  <c r="G24" i="3"/>
  <c r="G25" i="3"/>
  <c r="H8" i="45"/>
  <c r="H11" i="45"/>
  <c r="H15" i="45"/>
  <c r="G8" i="45"/>
  <c r="G9" i="45"/>
  <c r="G10" i="45"/>
  <c r="G11" i="45"/>
  <c r="G12" i="45"/>
  <c r="G13" i="45"/>
  <c r="G14" i="45"/>
  <c r="H14" i="45" s="1"/>
  <c r="I14" i="45" s="1"/>
  <c r="G15" i="45"/>
  <c r="G16" i="45"/>
  <c r="H16" i="45" s="1"/>
  <c r="G17" i="45"/>
  <c r="H17" i="45" s="1"/>
  <c r="G8" i="38"/>
  <c r="G9" i="38"/>
  <c r="G10" i="38"/>
  <c r="G11" i="38"/>
  <c r="G12" i="38"/>
  <c r="H12" i="38" s="1"/>
  <c r="I12" i="38" s="1"/>
  <c r="G13" i="38"/>
  <c r="G14" i="38"/>
  <c r="G15" i="38"/>
  <c r="H15" i="38" s="1"/>
  <c r="I15" i="38" s="1"/>
  <c r="G16" i="38"/>
  <c r="G17" i="38"/>
  <c r="G18" i="38"/>
  <c r="G19" i="38"/>
  <c r="J31" i="2"/>
  <c r="H22" i="2"/>
  <c r="H28" i="2"/>
  <c r="H30" i="2"/>
  <c r="G8" i="2"/>
  <c r="H8" i="2" s="1"/>
  <c r="G9" i="2"/>
  <c r="H9" i="2" s="1"/>
  <c r="G10" i="2"/>
  <c r="H10" i="2" s="1"/>
  <c r="G11" i="2"/>
  <c r="H11" i="2" s="1"/>
  <c r="G12" i="2"/>
  <c r="G13" i="2"/>
  <c r="H13" i="2" s="1"/>
  <c r="G14" i="2"/>
  <c r="H14" i="2" s="1"/>
  <c r="I14" i="2" s="1"/>
  <c r="G15" i="2"/>
  <c r="H15" i="2" s="1"/>
  <c r="I15" i="2" s="1"/>
  <c r="G16" i="2"/>
  <c r="H16" i="2" s="1"/>
  <c r="I16" i="2" s="1"/>
  <c r="G17" i="2"/>
  <c r="H17" i="2" s="1"/>
  <c r="I17" i="2" s="1"/>
  <c r="G18" i="2"/>
  <c r="H18" i="2" s="1"/>
  <c r="I18" i="2" s="1"/>
  <c r="G19" i="2"/>
  <c r="G20" i="2"/>
  <c r="G21" i="2"/>
  <c r="H21" i="2" s="1"/>
  <c r="G22" i="2"/>
  <c r="G23" i="2"/>
  <c r="G24" i="2"/>
  <c r="G25" i="2"/>
  <c r="G26" i="2"/>
  <c r="H26" i="2" s="1"/>
  <c r="G27" i="2"/>
  <c r="G28" i="2"/>
  <c r="G29" i="2"/>
  <c r="H29" i="2" s="1"/>
  <c r="G30" i="2"/>
  <c r="G7" i="2"/>
  <c r="I11" i="30" l="1"/>
  <c r="I10" i="30"/>
  <c r="H11" i="30"/>
  <c r="I14" i="30"/>
  <c r="I17" i="30"/>
  <c r="H17" i="30"/>
  <c r="H10" i="30"/>
  <c r="H44" i="30"/>
  <c r="I44" i="30" s="1"/>
  <c r="H43" i="30"/>
  <c r="I43" i="30" s="1"/>
  <c r="H41" i="30"/>
  <c r="I41" i="30" s="1"/>
  <c r="H38" i="30"/>
  <c r="I38" i="30" s="1"/>
  <c r="H39" i="30"/>
  <c r="I39" i="30" s="1"/>
  <c r="H28" i="30"/>
  <c r="I28" i="30" s="1"/>
  <c r="H27" i="30"/>
  <c r="I27" i="30" s="1"/>
  <c r="H26" i="30"/>
  <c r="I26" i="30" s="1"/>
  <c r="H25" i="30"/>
  <c r="I25" i="30" s="1"/>
  <c r="I23" i="30"/>
  <c r="H12" i="30"/>
  <c r="I12" i="30" s="1"/>
  <c r="H9" i="30"/>
  <c r="I9" i="30" s="1"/>
  <c r="H8" i="30"/>
  <c r="I8" i="30" s="1"/>
  <c r="I112" i="34"/>
  <c r="I76" i="34"/>
  <c r="I28" i="34"/>
  <c r="I115" i="34"/>
  <c r="I97" i="34"/>
  <c r="I49" i="34"/>
  <c r="I37" i="34"/>
  <c r="I19" i="34"/>
  <c r="I13" i="34"/>
  <c r="H49" i="34"/>
  <c r="I78" i="34"/>
  <c r="I42" i="34"/>
  <c r="I36" i="34"/>
  <c r="I24" i="34"/>
  <c r="I18" i="34"/>
  <c r="H48" i="34"/>
  <c r="I48" i="34" s="1"/>
  <c r="I107" i="34"/>
  <c r="I101" i="34"/>
  <c r="I71" i="34"/>
  <c r="I65" i="34"/>
  <c r="I35" i="34"/>
  <c r="I29" i="34"/>
  <c r="I23" i="34"/>
  <c r="I17" i="34"/>
  <c r="H95" i="34"/>
  <c r="I95" i="34" s="1"/>
  <c r="H115" i="34"/>
  <c r="H107" i="34"/>
  <c r="I94" i="34"/>
  <c r="I40" i="34"/>
  <c r="I34" i="34"/>
  <c r="I10" i="34"/>
  <c r="H94" i="34"/>
  <c r="H10" i="34"/>
  <c r="H114" i="34"/>
  <c r="I114" i="34" s="1"/>
  <c r="I106" i="34"/>
  <c r="I70" i="34"/>
  <c r="I111" i="34"/>
  <c r="I105" i="34"/>
  <c r="I75" i="34"/>
  <c r="I39" i="34"/>
  <c r="I33" i="34"/>
  <c r="I27" i="34"/>
  <c r="I21" i="34"/>
  <c r="H91" i="34"/>
  <c r="I91" i="34" s="1"/>
  <c r="H73" i="34"/>
  <c r="I73" i="34" s="1"/>
  <c r="H43" i="34"/>
  <c r="I43" i="34" s="1"/>
  <c r="H37" i="34"/>
  <c r="H31" i="34"/>
  <c r="I31" i="34" s="1"/>
  <c r="H25" i="34"/>
  <c r="I25" i="34" s="1"/>
  <c r="H19" i="34"/>
  <c r="H9" i="34"/>
  <c r="I9" i="34" s="1"/>
  <c r="H112" i="34"/>
  <c r="H105" i="34"/>
  <c r="I90" i="34"/>
  <c r="I22" i="34"/>
  <c r="I116" i="34"/>
  <c r="I110" i="34"/>
  <c r="I104" i="34"/>
  <c r="I44" i="34"/>
  <c r="I38" i="34"/>
  <c r="I32" i="34"/>
  <c r="I26" i="34"/>
  <c r="I20" i="34"/>
  <c r="H90" i="34"/>
  <c r="H72" i="34"/>
  <c r="I72" i="34" s="1"/>
  <c r="H42" i="34"/>
  <c r="H36" i="34"/>
  <c r="H30" i="34"/>
  <c r="I30" i="34" s="1"/>
  <c r="H24" i="34"/>
  <c r="H18" i="34"/>
  <c r="H8" i="34"/>
  <c r="I8" i="34" s="1"/>
  <c r="H111" i="34"/>
  <c r="H104" i="34"/>
  <c r="H119" i="34"/>
  <c r="I119" i="34" s="1"/>
  <c r="I117" i="34"/>
  <c r="H109" i="34"/>
  <c r="I109" i="34" s="1"/>
  <c r="I102" i="34"/>
  <c r="H100" i="34"/>
  <c r="I100" i="34" s="1"/>
  <c r="H99" i="34"/>
  <c r="I99" i="34" s="1"/>
  <c r="H98" i="34"/>
  <c r="I98" i="34" s="1"/>
  <c r="I96" i="34"/>
  <c r="H96" i="34"/>
  <c r="H92" i="34"/>
  <c r="I92" i="34" s="1"/>
  <c r="H93" i="34"/>
  <c r="I93" i="34" s="1"/>
  <c r="H88" i="34"/>
  <c r="I88" i="34" s="1"/>
  <c r="I80" i="34"/>
  <c r="I79" i="34"/>
  <c r="I77" i="34"/>
  <c r="I69" i="34"/>
  <c r="H68" i="34"/>
  <c r="I68" i="34" s="1"/>
  <c r="I63" i="34"/>
  <c r="I62" i="34"/>
  <c r="I61" i="34"/>
  <c r="I60" i="34"/>
  <c r="I59" i="34"/>
  <c r="H59" i="34"/>
  <c r="H50" i="34"/>
  <c r="I50" i="34" s="1"/>
  <c r="I47" i="34"/>
  <c r="I46" i="34"/>
  <c r="H16" i="34"/>
  <c r="I16" i="34" s="1"/>
  <c r="I15" i="34"/>
  <c r="H15" i="34"/>
  <c r="H14" i="34"/>
  <c r="I14" i="34" s="1"/>
  <c r="I11" i="34"/>
  <c r="H28" i="10"/>
  <c r="I28" i="10" s="1"/>
  <c r="H31" i="10"/>
  <c r="I31" i="10" s="1"/>
  <c r="H30" i="10"/>
  <c r="I30" i="10" s="1"/>
  <c r="I29" i="10"/>
  <c r="H29" i="10"/>
  <c r="H26" i="10"/>
  <c r="I26" i="10" s="1"/>
  <c r="H24" i="10"/>
  <c r="I24" i="10" s="1"/>
  <c r="H23" i="10"/>
  <c r="I23" i="10" s="1"/>
  <c r="I22" i="10"/>
  <c r="H20" i="10"/>
  <c r="I20" i="10" s="1"/>
  <c r="H19" i="10"/>
  <c r="I19" i="10" s="1"/>
  <c r="H17" i="10"/>
  <c r="I17" i="10" s="1"/>
  <c r="H16" i="10"/>
  <c r="I16" i="10" s="1"/>
  <c r="H14" i="10"/>
  <c r="I14" i="10" s="1"/>
  <c r="H13" i="10"/>
  <c r="I13" i="10" s="1"/>
  <c r="H12" i="10"/>
  <c r="I12" i="10" s="1"/>
  <c r="H11" i="10"/>
  <c r="I11" i="10" s="1"/>
  <c r="H10" i="10"/>
  <c r="I10" i="10" s="1"/>
  <c r="H9" i="10"/>
  <c r="I9" i="10" s="1"/>
  <c r="H8" i="10"/>
  <c r="I8" i="10" s="1"/>
  <c r="I21" i="35"/>
  <c r="I15" i="35"/>
  <c r="I13" i="35"/>
  <c r="I12" i="35"/>
  <c r="H15" i="35"/>
  <c r="H20" i="35"/>
  <c r="I20" i="35" s="1"/>
  <c r="H19" i="35"/>
  <c r="I19" i="35" s="1"/>
  <c r="I18" i="35"/>
  <c r="H17" i="35"/>
  <c r="I17" i="35" s="1"/>
  <c r="I14" i="35"/>
  <c r="H11" i="35"/>
  <c r="I11" i="35" s="1"/>
  <c r="H10" i="35"/>
  <c r="I10" i="35" s="1"/>
  <c r="H9" i="35"/>
  <c r="I9" i="35" s="1"/>
  <c r="I8" i="35"/>
  <c r="I20" i="31"/>
  <c r="I19" i="31"/>
  <c r="I18" i="31"/>
  <c r="I12" i="31"/>
  <c r="I16" i="31"/>
  <c r="I10" i="31"/>
  <c r="H11" i="31"/>
  <c r="I11" i="31" s="1"/>
  <c r="I21" i="31"/>
  <c r="H20" i="31"/>
  <c r="H10" i="31"/>
  <c r="H28" i="31"/>
  <c r="I28" i="31" s="1"/>
  <c r="H24" i="31"/>
  <c r="I24" i="31" s="1"/>
  <c r="I22" i="31"/>
  <c r="I17" i="31"/>
  <c r="I15" i="31"/>
  <c r="H15" i="31"/>
  <c r="H14" i="31"/>
  <c r="I14" i="31" s="1"/>
  <c r="H13" i="31"/>
  <c r="I13" i="31" s="1"/>
  <c r="H8" i="31"/>
  <c r="I8" i="31" s="1"/>
  <c r="I15" i="16"/>
  <c r="I26" i="16"/>
  <c r="I13" i="16"/>
  <c r="H39" i="16"/>
  <c r="I39" i="16" s="1"/>
  <c r="H15" i="16"/>
  <c r="I24" i="16"/>
  <c r="H38" i="16"/>
  <c r="I38" i="16" s="1"/>
  <c r="H14" i="16"/>
  <c r="I14" i="16" s="1"/>
  <c r="I17" i="16"/>
  <c r="H13" i="16"/>
  <c r="I19" i="16"/>
  <c r="I22" i="16"/>
  <c r="I16" i="16"/>
  <c r="H18" i="16"/>
  <c r="I18" i="16" s="1"/>
  <c r="H8" i="16"/>
  <c r="I8" i="16" s="1"/>
  <c r="H37" i="16"/>
  <c r="I37" i="16" s="1"/>
  <c r="H36" i="16"/>
  <c r="I36" i="16" s="1"/>
  <c r="H32" i="16"/>
  <c r="I32" i="16" s="1"/>
  <c r="I31" i="16"/>
  <c r="I20" i="16"/>
  <c r="I12" i="16"/>
  <c r="I11" i="16"/>
  <c r="H10" i="16"/>
  <c r="I10" i="16" s="1"/>
  <c r="I9" i="16"/>
  <c r="H9" i="16"/>
  <c r="I15" i="15"/>
  <c r="H14" i="15"/>
  <c r="I14" i="15" s="1"/>
  <c r="H13" i="15"/>
  <c r="I13" i="15" s="1"/>
  <c r="H12" i="15"/>
  <c r="I12" i="15" s="1"/>
  <c r="H9" i="15"/>
  <c r="I9" i="15" s="1"/>
  <c r="H8" i="15"/>
  <c r="I8" i="15" s="1"/>
  <c r="H19" i="33"/>
  <c r="I19" i="33" s="1"/>
  <c r="H18" i="33"/>
  <c r="I18" i="33" s="1"/>
  <c r="H17" i="33"/>
  <c r="I17" i="33" s="1"/>
  <c r="H16" i="33"/>
  <c r="I16" i="33" s="1"/>
  <c r="H14" i="33"/>
  <c r="I14" i="33" s="1"/>
  <c r="H13" i="33"/>
  <c r="I13" i="33" s="1"/>
  <c r="H12" i="33"/>
  <c r="I12" i="33" s="1"/>
  <c r="H10" i="33"/>
  <c r="I10" i="33" s="1"/>
  <c r="I8" i="33"/>
  <c r="H8" i="33"/>
  <c r="I50" i="11"/>
  <c r="I53" i="11"/>
  <c r="I51" i="11"/>
  <c r="I27" i="11"/>
  <c r="I49" i="11"/>
  <c r="I25" i="11"/>
  <c r="I19" i="11"/>
  <c r="I48" i="11"/>
  <c r="I24" i="11"/>
  <c r="I18" i="11"/>
  <c r="I12" i="11"/>
  <c r="H29" i="11"/>
  <c r="I29" i="11" s="1"/>
  <c r="H15" i="11"/>
  <c r="I15" i="11" s="1"/>
  <c r="H9" i="11"/>
  <c r="I9" i="11" s="1"/>
  <c r="I47" i="11"/>
  <c r="I17" i="11"/>
  <c r="I11" i="11"/>
  <c r="H14" i="11"/>
  <c r="I14" i="11" s="1"/>
  <c r="I20" i="11"/>
  <c r="I23" i="11"/>
  <c r="I52" i="11"/>
  <c r="I22" i="11"/>
  <c r="I16" i="11"/>
  <c r="I10" i="11"/>
  <c r="H50" i="11"/>
  <c r="H26" i="11"/>
  <c r="I26" i="11" s="1"/>
  <c r="H19" i="11"/>
  <c r="H13" i="11"/>
  <c r="I13" i="11" s="1"/>
  <c r="I41" i="11"/>
  <c r="H28" i="11"/>
  <c r="I28" i="11" s="1"/>
  <c r="I21" i="11"/>
  <c r="H8" i="11"/>
  <c r="I8" i="11" s="1"/>
  <c r="I25" i="13"/>
  <c r="H24" i="13"/>
  <c r="I24" i="13" s="1"/>
  <c r="I23" i="13"/>
  <c r="H22" i="13"/>
  <c r="I22" i="13" s="1"/>
  <c r="H20" i="13"/>
  <c r="I20" i="13" s="1"/>
  <c r="I19" i="13"/>
  <c r="I18" i="13"/>
  <c r="I17" i="13"/>
  <c r="H17" i="13"/>
  <c r="I14" i="13"/>
  <c r="H13" i="13"/>
  <c r="I13" i="13" s="1"/>
  <c r="H12" i="13"/>
  <c r="I12" i="13" s="1"/>
  <c r="H11" i="13"/>
  <c r="I11" i="13" s="1"/>
  <c r="I8" i="13"/>
  <c r="I11" i="14"/>
  <c r="H11" i="14"/>
  <c r="H10" i="14"/>
  <c r="I10" i="14" s="1"/>
  <c r="I13" i="14"/>
  <c r="H9" i="14"/>
  <c r="I9" i="14" s="1"/>
  <c r="I12" i="14"/>
  <c r="H14" i="14"/>
  <c r="I14" i="14" s="1"/>
  <c r="H8" i="14"/>
  <c r="I8" i="14" s="1"/>
  <c r="I15" i="14"/>
  <c r="H15" i="14"/>
  <c r="I17" i="39"/>
  <c r="I20" i="39"/>
  <c r="I14" i="39"/>
  <c r="I13" i="39"/>
  <c r="I12" i="39"/>
  <c r="H17" i="39"/>
  <c r="I15" i="39"/>
  <c r="I11" i="39"/>
  <c r="H10" i="39"/>
  <c r="I10" i="39" s="1"/>
  <c r="H9" i="39"/>
  <c r="I9" i="39" s="1"/>
  <c r="H18" i="29"/>
  <c r="I18" i="29" s="1"/>
  <c r="I16" i="29"/>
  <c r="H15" i="29"/>
  <c r="I15" i="29" s="1"/>
  <c r="I14" i="29"/>
  <c r="H14" i="29"/>
  <c r="H13" i="29"/>
  <c r="I13" i="29" s="1"/>
  <c r="H12" i="29"/>
  <c r="I12" i="29" s="1"/>
  <c r="H10" i="29"/>
  <c r="I10" i="29" s="1"/>
  <c r="I9" i="29"/>
  <c r="H8" i="29"/>
  <c r="I8" i="29" s="1"/>
  <c r="I74" i="9"/>
  <c r="I85" i="9"/>
  <c r="I66" i="9"/>
  <c r="H86" i="9"/>
  <c r="I86" i="9" s="1"/>
  <c r="H74" i="9"/>
  <c r="I65" i="9"/>
  <c r="H85" i="9"/>
  <c r="I76" i="9"/>
  <c r="I9" i="9"/>
  <c r="I68" i="9"/>
  <c r="I67" i="9"/>
  <c r="I82" i="9"/>
  <c r="H81" i="9"/>
  <c r="I81" i="9" s="1"/>
  <c r="H80" i="9"/>
  <c r="I80" i="9" s="1"/>
  <c r="H79" i="9"/>
  <c r="I79" i="9" s="1"/>
  <c r="H78" i="9"/>
  <c r="I78" i="9" s="1"/>
  <c r="H75" i="9"/>
  <c r="I75" i="9" s="1"/>
  <c r="H72" i="9"/>
  <c r="I72" i="9" s="1"/>
  <c r="I71" i="9"/>
  <c r="H70" i="9"/>
  <c r="I70" i="9" s="1"/>
  <c r="I69" i="9"/>
  <c r="H60" i="9"/>
  <c r="I60" i="9" s="1"/>
  <c r="H59" i="9"/>
  <c r="I59" i="9" s="1"/>
  <c r="I58" i="9"/>
  <c r="H58" i="9"/>
  <c r="H56" i="9"/>
  <c r="I56" i="9" s="1"/>
  <c r="I52" i="9"/>
  <c r="I51" i="9"/>
  <c r="H50" i="9"/>
  <c r="I50" i="9" s="1"/>
  <c r="H48" i="9"/>
  <c r="I48" i="9" s="1"/>
  <c r="I43" i="9"/>
  <c r="I42" i="9"/>
  <c r="I41" i="9"/>
  <c r="H40" i="9"/>
  <c r="I40" i="9" s="1"/>
  <c r="H39" i="9"/>
  <c r="I39" i="9" s="1"/>
  <c r="H38" i="9"/>
  <c r="I38" i="9" s="1"/>
  <c r="I16" i="9"/>
  <c r="I15" i="9"/>
  <c r="H14" i="9"/>
  <c r="I14" i="9" s="1"/>
  <c r="H13" i="9"/>
  <c r="I13" i="9" s="1"/>
  <c r="I9" i="44"/>
  <c r="I11" i="44"/>
  <c r="H8" i="44"/>
  <c r="I8" i="44" s="1"/>
  <c r="H14" i="7"/>
  <c r="I14" i="7" s="1"/>
  <c r="H13" i="7"/>
  <c r="I13" i="7" s="1"/>
  <c r="H12" i="7"/>
  <c r="I12" i="7" s="1"/>
  <c r="H10" i="7"/>
  <c r="I10" i="7" s="1"/>
  <c r="H9" i="7"/>
  <c r="I9" i="7" s="1"/>
  <c r="H13" i="47"/>
  <c r="I13" i="47" s="1"/>
  <c r="H12" i="47"/>
  <c r="I12" i="47" s="1"/>
  <c r="H11" i="47"/>
  <c r="I11" i="47" s="1"/>
  <c r="H10" i="47"/>
  <c r="I10" i="47" s="1"/>
  <c r="H8" i="47"/>
  <c r="I8" i="47" s="1"/>
  <c r="I10" i="6"/>
  <c r="H19" i="6"/>
  <c r="I19" i="6" s="1"/>
  <c r="H17" i="6"/>
  <c r="I17" i="6" s="1"/>
  <c r="H16" i="6"/>
  <c r="I16" i="6" s="1"/>
  <c r="H15" i="6"/>
  <c r="I15" i="6" s="1"/>
  <c r="H14" i="6"/>
  <c r="I14" i="6" s="1"/>
  <c r="H13" i="6"/>
  <c r="I13" i="6" s="1"/>
  <c r="I12" i="6"/>
  <c r="H11" i="6"/>
  <c r="I11" i="6" s="1"/>
  <c r="H8" i="6"/>
  <c r="I8" i="6" s="1"/>
  <c r="H13" i="48"/>
  <c r="I13" i="48" s="1"/>
  <c r="H12" i="48"/>
  <c r="I12" i="48" s="1"/>
  <c r="H11" i="48"/>
  <c r="I11" i="48" s="1"/>
  <c r="H10" i="48"/>
  <c r="I10" i="48" s="1"/>
  <c r="H8" i="48"/>
  <c r="I8" i="48" s="1"/>
  <c r="H9" i="46"/>
  <c r="I9" i="46" s="1"/>
  <c r="I10" i="46"/>
  <c r="I11" i="46"/>
  <c r="I23" i="3"/>
  <c r="I13" i="3"/>
  <c r="H23" i="3"/>
  <c r="I8" i="3"/>
  <c r="H9" i="3"/>
  <c r="I9" i="3" s="1"/>
  <c r="H10" i="3"/>
  <c r="I10" i="3" s="1"/>
  <c r="I11" i="3"/>
  <c r="I14" i="3"/>
  <c r="H15" i="3"/>
  <c r="I15" i="3" s="1"/>
  <c r="H16" i="3"/>
  <c r="I16" i="3" s="1"/>
  <c r="I18" i="3"/>
  <c r="H19" i="3"/>
  <c r="I19" i="3" s="1"/>
  <c r="I20" i="3"/>
  <c r="H25" i="3"/>
  <c r="I25" i="3"/>
  <c r="I13" i="45"/>
  <c r="H13" i="45"/>
  <c r="I11" i="45"/>
  <c r="H12" i="45"/>
  <c r="I12" i="45" s="1"/>
  <c r="I10" i="45"/>
  <c r="I15" i="45"/>
  <c r="H10" i="45"/>
  <c r="I8" i="45"/>
  <c r="H9" i="45"/>
  <c r="I9" i="45" s="1"/>
  <c r="I17" i="45"/>
  <c r="I16" i="45"/>
  <c r="H19" i="38"/>
  <c r="I19" i="38" s="1"/>
  <c r="H18" i="38"/>
  <c r="I18" i="38" s="1"/>
  <c r="H17" i="38"/>
  <c r="I17" i="38" s="1"/>
  <c r="H16" i="38"/>
  <c r="I16" i="38" s="1"/>
  <c r="I14" i="38"/>
  <c r="H14" i="38"/>
  <c r="H13" i="38"/>
  <c r="I13" i="38" s="1"/>
  <c r="H11" i="38"/>
  <c r="I11" i="38" s="1"/>
  <c r="I10" i="38"/>
  <c r="H10" i="38"/>
  <c r="H9" i="38"/>
  <c r="I9" i="38" s="1"/>
  <c r="H8" i="38"/>
  <c r="I8" i="38" s="1"/>
  <c r="I25" i="2"/>
  <c r="I30" i="2"/>
  <c r="I29" i="2"/>
  <c r="I28" i="2"/>
  <c r="H25" i="2"/>
  <c r="H24" i="2"/>
  <c r="I24" i="2" s="1"/>
  <c r="I20" i="2"/>
  <c r="H20" i="2"/>
  <c r="I22" i="2"/>
  <c r="H27" i="2"/>
  <c r="I27" i="2" s="1"/>
  <c r="I26" i="2"/>
  <c r="H23" i="2"/>
  <c r="I23" i="2" s="1"/>
  <c r="I21" i="2"/>
  <c r="H19" i="2"/>
  <c r="I19" i="2" s="1"/>
  <c r="H12" i="2"/>
  <c r="I12" i="2" s="1"/>
  <c r="I11" i="2"/>
  <c r="I10" i="2"/>
  <c r="I13" i="2"/>
  <c r="I8" i="2"/>
  <c r="I9" i="2"/>
  <c r="G31" i="2"/>
  <c r="H7" i="2"/>
  <c r="H31" i="2" l="1"/>
  <c r="I7" i="2"/>
  <c r="I31" i="2" s="1"/>
  <c r="G7" i="48" l="1"/>
  <c r="H7" i="48" l="1"/>
  <c r="G14" i="48"/>
  <c r="I7" i="48" l="1"/>
  <c r="I14" i="48" s="1"/>
  <c r="H14" i="48"/>
  <c r="G7" i="29" l="1"/>
  <c r="H7" i="29" l="1"/>
  <c r="G21" i="29"/>
  <c r="I7" i="29" l="1"/>
  <c r="I21" i="29" s="1"/>
  <c r="H21" i="29"/>
  <c r="G7" i="46" l="1"/>
  <c r="H7" i="46" l="1"/>
  <c r="H13" i="46" s="1"/>
  <c r="G13" i="46"/>
  <c r="I7" i="46"/>
  <c r="I13" i="46" s="1"/>
  <c r="G7" i="47"/>
  <c r="G14" i="47" s="1"/>
  <c r="G7" i="45"/>
  <c r="G18" i="45" s="1"/>
  <c r="H7" i="47" l="1"/>
  <c r="H7" i="45"/>
  <c r="J32" i="10"/>
  <c r="I7" i="47" l="1"/>
  <c r="I14" i="47" s="1"/>
  <c r="H14" i="47"/>
  <c r="I7" i="45"/>
  <c r="I18" i="45" s="1"/>
  <c r="H18" i="45"/>
  <c r="G7" i="33" l="1"/>
  <c r="H7" i="33" l="1"/>
  <c r="H20" i="33" s="1"/>
  <c r="G20" i="33"/>
  <c r="I7" i="33"/>
  <c r="I20" i="33" s="1"/>
  <c r="J45" i="30" l="1"/>
  <c r="G7" i="34"/>
  <c r="G120" i="34" s="1"/>
  <c r="J22" i="35"/>
  <c r="J40" i="16"/>
  <c r="J16" i="15"/>
  <c r="J15" i="7"/>
  <c r="J20" i="6"/>
  <c r="J26" i="3"/>
  <c r="J8" i="25" l="1"/>
  <c r="J9" i="28"/>
  <c r="J120" i="34"/>
  <c r="J8" i="26"/>
  <c r="J23" i="14"/>
  <c r="J12" i="44"/>
  <c r="G7" i="44"/>
  <c r="H7" i="44" l="1"/>
  <c r="H12" i="44" s="1"/>
  <c r="G12" i="44"/>
  <c r="I7" i="44"/>
  <c r="I12" i="44" s="1"/>
  <c r="H103" i="34" l="1"/>
  <c r="I103" i="34" s="1"/>
  <c r="H7" i="34"/>
  <c r="I7" i="34" l="1"/>
  <c r="I120" i="34" s="1"/>
  <c r="H120" i="34"/>
  <c r="G7" i="6"/>
  <c r="H7" i="6" l="1"/>
  <c r="G20" i="6"/>
  <c r="I7" i="6" l="1"/>
  <c r="I20" i="6" s="1"/>
  <c r="H20" i="6"/>
  <c r="G7" i="39" l="1"/>
  <c r="G21" i="39" s="1"/>
  <c r="H7" i="39" l="1"/>
  <c r="I7" i="39" l="1"/>
  <c r="I21" i="39" s="1"/>
  <c r="H21" i="39"/>
  <c r="G7" i="9" l="1"/>
  <c r="G88" i="9" s="1"/>
  <c r="G7" i="7"/>
  <c r="G15" i="7" s="1"/>
  <c r="H7" i="9" l="1"/>
  <c r="H88" i="9" s="1"/>
  <c r="H7" i="7"/>
  <c r="G7" i="3"/>
  <c r="G26" i="3" s="1"/>
  <c r="I7" i="7" l="1"/>
  <c r="I15" i="7" s="1"/>
  <c r="H15" i="7"/>
  <c r="I7" i="9"/>
  <c r="I88" i="9" s="1"/>
  <c r="G7" i="35"/>
  <c r="G22" i="35" s="1"/>
  <c r="G7" i="25" l="1"/>
  <c r="G7" i="28"/>
  <c r="G9" i="28" s="1"/>
  <c r="G7" i="30"/>
  <c r="G45" i="30" s="1"/>
  <c r="G7" i="31"/>
  <c r="G29" i="31" s="1"/>
  <c r="G8" i="25" l="1"/>
  <c r="H8" i="25" s="1"/>
  <c r="I8" i="25" s="1"/>
  <c r="H7" i="28"/>
  <c r="H7" i="30"/>
  <c r="H7" i="31"/>
  <c r="H7" i="25"/>
  <c r="I7" i="25" s="1"/>
  <c r="G7" i="38"/>
  <c r="G20" i="38" s="1"/>
  <c r="G7" i="26"/>
  <c r="H7" i="26" s="1"/>
  <c r="H8" i="26" s="1"/>
  <c r="I7" i="30" l="1"/>
  <c r="I45" i="30" s="1"/>
  <c r="H45" i="30"/>
  <c r="I7" i="31"/>
  <c r="I29" i="31" s="1"/>
  <c r="H29" i="31"/>
  <c r="I7" i="28"/>
  <c r="I9" i="28" s="1"/>
  <c r="H9" i="28"/>
  <c r="H7" i="38"/>
  <c r="G8" i="26"/>
  <c r="I7" i="26"/>
  <c r="I8" i="26" s="1"/>
  <c r="I7" i="38" l="1"/>
  <c r="I20" i="38" s="1"/>
  <c r="H20" i="38"/>
  <c r="G7" i="16"/>
  <c r="G40" i="16" s="1"/>
  <c r="G7" i="10"/>
  <c r="G32" i="10" s="1"/>
  <c r="G7" i="15"/>
  <c r="G16" i="15" s="1"/>
  <c r="G7" i="11"/>
  <c r="G54" i="11" s="1"/>
  <c r="G7" i="13"/>
  <c r="G7" i="14"/>
  <c r="G23" i="14" s="1"/>
  <c r="H7" i="13" l="1"/>
  <c r="H26" i="13" s="1"/>
  <c r="G26" i="13"/>
  <c r="H7" i="11"/>
  <c r="H7" i="10"/>
  <c r="H7" i="16"/>
  <c r="H7" i="15"/>
  <c r="H7" i="35"/>
  <c r="H22" i="35" s="1"/>
  <c r="H7" i="14"/>
  <c r="H7" i="3"/>
  <c r="I7" i="10" l="1"/>
  <c r="I32" i="10" s="1"/>
  <c r="H32" i="10"/>
  <c r="I7" i="16"/>
  <c r="I40" i="16" s="1"/>
  <c r="H40" i="16"/>
  <c r="I7" i="15"/>
  <c r="I16" i="15" s="1"/>
  <c r="H16" i="15"/>
  <c r="I7" i="11"/>
  <c r="I54" i="11" s="1"/>
  <c r="H54" i="11"/>
  <c r="I7" i="13"/>
  <c r="I26" i="13" s="1"/>
  <c r="I7" i="14"/>
  <c r="I23" i="14" s="1"/>
  <c r="H23" i="14"/>
  <c r="I7" i="3"/>
  <c r="I26" i="3" s="1"/>
  <c r="H26" i="3"/>
  <c r="I7" i="35"/>
  <c r="I22" i="35" s="1"/>
</calcChain>
</file>

<file path=xl/sharedStrings.xml><?xml version="1.0" encoding="utf-8"?>
<sst xmlns="http://schemas.openxmlformats.org/spreadsheetml/2006/main" count="2155" uniqueCount="679">
  <si>
    <t>Datum:</t>
  </si>
  <si>
    <t>Podpis: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</si>
  <si>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</si>
  <si>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</si>
  <si>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</si>
  <si>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</si>
  <si>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</si>
  <si>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</si>
  <si>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 xml:space="preserve">Žig: </t>
  </si>
  <si>
    <t>1. SKLOP: MLEKO IN MLEČNI IZDELKI</t>
  </si>
  <si>
    <t>SKUPAJ  VREDNOST 1. SKLOPA</t>
  </si>
  <si>
    <t>SKUPAJ  VREDNOST 2. SKLOPA</t>
  </si>
  <si>
    <t>SKUPAJ  VREDNOST 3. SKLOPA</t>
  </si>
  <si>
    <t>SKUPAJ  VREDNOST 4. SKLOPA</t>
  </si>
  <si>
    <t>SKUPAJ  VREDNOST 5. SKLOPA</t>
  </si>
  <si>
    <t>SKUPAJ  VREDNOST 8. SKLOPA</t>
  </si>
  <si>
    <t>SKUPAJ  VREDNOST 7. SKLOPA</t>
  </si>
  <si>
    <t>SKUPAJ  VREDNOST 9. SKLOPA</t>
  </si>
  <si>
    <t>SKUPAJ  VREDNOST 10. SKLOPA</t>
  </si>
  <si>
    <t>SKUPAJ  VREDNOST 12. SKLOPA</t>
  </si>
  <si>
    <t>SKUPAJ  VREDNOST 13. SKLOPA</t>
  </si>
  <si>
    <t>SKUPAJ  VREDNOST 14. SKLOPA</t>
  </si>
  <si>
    <t>SKUPAJ  VREDNOST 11. SKLOPA</t>
  </si>
  <si>
    <t>SKUPAJ  VREDNOST 15. SKLOPA</t>
  </si>
  <si>
    <t>SKUPAJ  VREDNOST 17. SKLOPA</t>
  </si>
  <si>
    <t>SKUPAJ  VREDNOST 18. SKLOPA</t>
  </si>
  <si>
    <t>SKUPAJ  VREDNOST 20. SKLOPA</t>
  </si>
  <si>
    <t>SKUPAJ  VREDNOST 22. SKLOPA</t>
  </si>
  <si>
    <t>ENOTA MERE</t>
  </si>
  <si>
    <t>CENA ZA ENOTO MERE BREZ DDV (EUR)</t>
  </si>
  <si>
    <t>VREDNOST ZA OCENJENO KOLIČINO BREZ DDV (EUR)</t>
  </si>
  <si>
    <t>DDV (EUR)</t>
  </si>
  <si>
    <t>VREDNOST ZA OCENJENO KOLIČINO Z DDV (EUR)</t>
  </si>
  <si>
    <t>8=7*STOPNJA DDV</t>
  </si>
  <si>
    <t>9=7+8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</si>
  <si>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</si>
  <si>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</si>
  <si>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7=4*6</t>
  </si>
  <si>
    <t xml:space="preserve">BLAGOVNA ZNAMKA </t>
  </si>
  <si>
    <t>Naročnik: Vrtec Pod Gradom, Praprotnikova 2, Ljubljana</t>
  </si>
  <si>
    <t>Naziv ponudnika:</t>
  </si>
  <si>
    <t>suho meso - šink</t>
  </si>
  <si>
    <t>1l</t>
  </si>
  <si>
    <t>1kg</t>
  </si>
  <si>
    <t>Naročnik: Vrtec Pod Gradom, Praprotnikova, Ljubljana</t>
  </si>
  <si>
    <t>žrebičje stegno b.k., v kosu ali narezano</t>
  </si>
  <si>
    <t>žrebičje pleče b.k., v kosu ali narezano</t>
  </si>
  <si>
    <t>posebna junčja salama, narezana na 15 g</t>
  </si>
  <si>
    <t>jetrna pašteta, 150 g, brez konzervansov</t>
  </si>
  <si>
    <t>jetrna pašteta, 30 g, brez konzervansov</t>
  </si>
  <si>
    <t>piščančja posebna klobasa narezana na 15 g</t>
  </si>
  <si>
    <t>piščančja hrenovka 60 g,  brez ovoja</t>
  </si>
  <si>
    <t>piščančja pašteta - 30g</t>
  </si>
  <si>
    <t>Kokošja jajca, I. razred (razred A), mase "L"  (teža za kom 63-73g), pakirana po 10, 20 ali 30 komadov</t>
  </si>
  <si>
    <t xml:space="preserve"> 1kom</t>
  </si>
  <si>
    <t xml:space="preserve">konzervirane sardine v rafiniranem olju (500 - 1000g) </t>
  </si>
  <si>
    <t xml:space="preserve">mleko -  pasterizirano homogenizirano od 3,2 % do  3,5 % mm, pakiranje 1 l                      </t>
  </si>
  <si>
    <t>trajno mleko deklarirano brez laktoze  1,5% do 3,5 % mm, kratkotrajna sterilizacija, pakiranje 1 l</t>
  </si>
  <si>
    <t>jogurt navadni, čvrsti iz pasteriziranega homogeniziranega mleka od 2,5 % do 3,5 % mm, pakiranje lonček od 150 g do 180 g</t>
  </si>
  <si>
    <t>kg</t>
  </si>
  <si>
    <t>tekoči sadni jogurt iz pasteriziranega homogeniziranega mleka z dodatkom sadja ali sadnega pripravka (10%), različni okusi, od 1,1,% do 3,5 % mm, pakiranje od 500 do 1000g</t>
  </si>
  <si>
    <t>sadni jogurt iz pasteriziranega homogeniziranega mleka, 2, 5 do 3,5 % mm, brez dodanih umetnih barvil, pakiranje : lonček 125 g do 180 g</t>
  </si>
  <si>
    <t>sadni jogurt s celimi koščki sadja, vsebnost sladkorja do 10 g/100g, 1,0 do 3,0 % mm, pakiranje 100 do 150 g</t>
  </si>
  <si>
    <t>l</t>
  </si>
  <si>
    <t>surovo maslo  I. vrsta, min 82 % mm, v suhi snovi, brez konzervansov in aditivov, pakiranje  125 - 250 g</t>
  </si>
  <si>
    <t>kisla pasterizirana smetana  18 do 25 % mm, brez konzervansov in aditivov, pakiranje od 150 do 180 g</t>
  </si>
  <si>
    <t>sladka pasterizirana smetana  od 30 % do 35 % mm, brez konzervansov in aditivov, pakiranje od 0,5 do 1 l</t>
  </si>
  <si>
    <t>skuta, nepasirana, iz pasteriziranega homogeniziranega mleka, 30 % do 40 % mm, v suhi snovi, pakiranje od 3000 do 5000g</t>
  </si>
  <si>
    <t>skuta, nepasirana, iz pasteriziranega homogeniziranega mleka, 30 % do 40 % mm, v suhi snovi, pakiranje od 500g do 1000g</t>
  </si>
  <si>
    <t>skuta s podloženim ali nadloženim sadjem, min. 10 % mm v suhi snovi, do 20 % sadnega pripravka, pakiranje lonček 110 do 150 g</t>
  </si>
  <si>
    <t>poltrdi polnomastni sir brez lizocima iz jajc, primeren za alergike na jajca, 35 do 45 % mm, pakiran v kontrolirani atmosferi, pakiranje od 300 do 600 g</t>
  </si>
  <si>
    <t>sveži polnomastni sir v slanici, v kosu, min 40 % mm v suhi snovi, brez konzervansov, barvil, aditivov, pakiranje od 200 do 1000 g (podobno kot Mozzarella ali enakovredno)</t>
  </si>
  <si>
    <t>sirni smetanov namaz 20 do 30 % mm, pakiranje 120 do 200 g brezkonzervansov, barvil in aditivov</t>
  </si>
  <si>
    <t>sirni smetanov namaz 20 do 30 % mm, pakiranje 2,5 do 5 kg brezkonzervansov, barvil in aditivov</t>
  </si>
  <si>
    <t>mlečni namaz z vrtninami (kumarice, paprika, zelišča…, 15 do 20 % mm, pakiranje od 120 do 200 g</t>
  </si>
  <si>
    <t>mlečni puding čokoladni, vanilija brez smetane,  brez umetnih barvil in konzervansov, pakiranje od 120 do 150 g</t>
  </si>
  <si>
    <t>sveže junečje pleče b.k., narezano na kocke 2x2 cm</t>
  </si>
  <si>
    <t>sveže junečje stegno b.k., narezano (zrezki) 60 do 120 g /kos, I.kategorija</t>
  </si>
  <si>
    <t>sveže junečje stegno b.k., v kosu , I. kategorija</t>
  </si>
  <si>
    <t>svinjsko pleče b.k., narezano na kocke 2x2 cm</t>
  </si>
  <si>
    <t xml:space="preserve">svinjsko stegno b.k., v kosu, I.kategorija </t>
  </si>
  <si>
    <t>svinjsko stegno b.k., narezano (zrezki), 60g do 120 g/ kos</t>
  </si>
  <si>
    <t>telečje pleče b. k. narezano na kocke 2x2 cm</t>
  </si>
  <si>
    <t>telečje stegno b.k., v kosu , I.kategorije</t>
  </si>
  <si>
    <t>telečje stegno b.k., narezano (zrezki), 60 g do 120 g /kos, I.kategorija</t>
  </si>
  <si>
    <t>svinjski kare brez kosti- očiščeno, I.kategorija</t>
  </si>
  <si>
    <t xml:space="preserve">pečenice v naravnem ovoju, manj začinjene (70 g/kos) </t>
  </si>
  <si>
    <t>pečena hamburška slanina, max 2,5 % soli</t>
  </si>
  <si>
    <t>piščančje krače, 110 do 120 g/ kos, razred kakovosti A</t>
  </si>
  <si>
    <t>piščančji file - sveži, v kosu, razred kakovosti A (max skupno odstopanje 2 % naročene teže)</t>
  </si>
  <si>
    <t>piščančji file, razred kakovosti A, narezan na kocke 2x2 cm (max odstopanje 10 % od velikosti kock, max skupno odstopanje 2 % naročene teže)</t>
  </si>
  <si>
    <t>piščančje nabodalo z zelenjavo brez alergenov (min 75 % mesa -piščančje stegno ali prsa in do 15 % zelenjave), brez konzervansov, 70 do 80 g</t>
  </si>
  <si>
    <t>piščančje prsi - sveže, razred kakovosti A</t>
  </si>
  <si>
    <t>piščančja bedra - sveže, razred kakovosti A</t>
  </si>
  <si>
    <t>piščančje stegno brez kosti in kože, razred kakovosti A, 70 - 90g /kos</t>
  </si>
  <si>
    <t>puranji file -sveži, v kosu, razred kakovosti A (max skupno odstopanje 2 % naročene mase)</t>
  </si>
  <si>
    <t>puranji file, razred kakovosti A, narezan na kocke cca 2x 2 cm (max odstopanje 10 % od velikosti kock, max skupno odstopanje 2 % naročene teže)</t>
  </si>
  <si>
    <t>puranja prsa v ovoju narezana na 15 g do 20 g /kos</t>
  </si>
  <si>
    <t>dimljene piščančje prsi v kosu, brez alergenov</t>
  </si>
  <si>
    <t>puranja stegna brez kosti in kože, razred kakovosti A</t>
  </si>
  <si>
    <t xml:space="preserve">piščančje prsi v ovoju, brez glutena, delež piščančjih prsi BK je najmanj 80 %, narezano na rezine 15 do 20 g </t>
  </si>
  <si>
    <t>piščančja salama ekstra razreda, brez glutena, vsebuje najmanj 70 % piščančjega mesa, narezana na rezine, 15 do 20 g /kos</t>
  </si>
  <si>
    <t>oslič- file brez kosti in kože, razkoščičen in zamrznjen brez kosti, interfoliran, (max 10 % odstopanje od naročene teže posameznega fileja) 1. kvalitete, kot npr.argentinski oslič</t>
  </si>
  <si>
    <t>ostriž, file brez kosti in kože, zamrznjen posamično (max 10 % odstopanje od naročene teže posameznega fileja)</t>
  </si>
  <si>
    <t>tuna file brez kosti in kože (max 10 % odstopanje od naročene teže posameznega fileja)- 1. kvalitete</t>
  </si>
  <si>
    <t>brancin -file, posamič zamrznjen (max 10 % odstopanje od naročene teže posameznega fileja), brez kosti, 1. kvaliteta</t>
  </si>
  <si>
    <t>orada - file, posamično zamrznjen, (max 10 % odstopanje od naročene teže posameznega fileja), brez kosti, 1. kvaliteta</t>
  </si>
  <si>
    <t>sterilizirani koščki tune v oljčnem olju (večji koščki tune), vsebuje minimalno 70 % tune, vsebnost soli do 1,24 g /100 g tune, pakiranje 80 do150 g</t>
  </si>
  <si>
    <t>sterilizirana skuša v rastlinskem olju, pakiranje do 2 kg</t>
  </si>
  <si>
    <t>pomarančni sok, 100% sadni delež, brez dodanega sladkorja, umetnih sladil in arom ter kemičnih konzervansov, pakiranje 1l</t>
  </si>
  <si>
    <t>Breskov sok, 100 % sadni delež, min 51% breskove kaše, brez dodanega sladkorja, umetnih sladil in arom ter kemičnih konzervansov, pakiranje od 0, 5 do 1l</t>
  </si>
  <si>
    <t>pirine testenine peresniki, pakiranje do 1 kg do 5 kg</t>
  </si>
  <si>
    <t>polbeli kruh z manj soli v štruci, rezan po dogovoru (rezina 50 - 70 gr)</t>
  </si>
  <si>
    <t>eko kisla smetana pasterizirana, 18 do 20 % mm, od 150 do 220 g</t>
  </si>
  <si>
    <t>eko skuta nepasirana, iz pasteriziranega mleka, min 35 % mm v suhi snovi, pakiranje od 0,5 do 1kg</t>
  </si>
  <si>
    <t>Čaj šipek - hibiskus, filter vrečke, gastro pakiranje do 1,5 kg</t>
  </si>
  <si>
    <t>Lipov čaj, filter vrečke, gastro pakiranje do 1 kg</t>
  </si>
  <si>
    <t>Bezgov čaj, filter vrečke, gastro pakiranje do 1 kg</t>
  </si>
  <si>
    <t>čokoladno lešnikov namaz (min 13 % lešnikov, min 7 % manj masten kakav v prahu), pakiranje od 0,4 do 1kg</t>
  </si>
  <si>
    <t>sadno žitna rezina z jogurtovim ali čokoladnim oblivom, pakiranje 30 do 45 g</t>
  </si>
  <si>
    <t>Riban poltrdi sir, min. 45 % m.m. v suhi snovi,  pakiranje 3 do 5 kg</t>
  </si>
  <si>
    <t>Brinove jagode, pakirano do 40 g</t>
  </si>
  <si>
    <t>sol morska fino mleta, brez dodanih sredstev za sprijemanje, pakiranje 1 kg</t>
  </si>
  <si>
    <t>prašek za puding - vanilija, brez umetnih barvil in arom, pakiranje do 1 kg</t>
  </si>
  <si>
    <t>prašek za puding - čokolada, brez umetnih barvil in arom, pakiranje do 1 kg</t>
  </si>
  <si>
    <t>kvas suhi, pakiranje do 15g</t>
  </si>
  <si>
    <t>gorčica, pakiranje do 800g</t>
  </si>
  <si>
    <t>višnjev kompot (brez koščic), manj sladek, min 40 % plodu, pasteriziran ali steriliziran, brez kemičnih konzervansov, pakiranje do 1000g</t>
  </si>
  <si>
    <t>oljčno olje 100%, hladno stiskano, pakiranje do 1l v stekleni embalaži</t>
  </si>
  <si>
    <t>olje bučno 100 %, jedilno nerafinirano, pakiranje do 1l v stekleni embalaži</t>
  </si>
  <si>
    <t xml:space="preserve">olje repično, hladno stiskano, pakiranje do 1l </t>
  </si>
  <si>
    <t>Curry, pakiranje do 200 g,  pakiranje v embalažo, ki omogoča neprodušno zapiranje</t>
  </si>
  <si>
    <t>Čebula, zrnasta, pakiranje do 700 g,  pakiranje v embalažo, ki omogoča neprodušno zapiranje</t>
  </si>
  <si>
    <t>Čebula, pražena, pakiranje do 700 g,  pakiranje v embalažo, ki omogoča neprodušno zapiranje</t>
  </si>
  <si>
    <t>Česen zrnasti, granulat, pakiranje do 1000 g, pakiranje v embalažo, ki omogoča neprodušno zapiranje</t>
  </si>
  <si>
    <t>Klinčki mleti, pakiranje do 400 g,  pakiranje v embalažo, ki omogoča neprodušno zapiranje</t>
  </si>
  <si>
    <t>Kumina mleta, pakiranje do 500 g,  pakiranje v embalažo, ki omogoča neprodušno zapiranje</t>
  </si>
  <si>
    <t>Muškatni orešček mleti, pakiranje do 600 g, pakiranje v embalažo, ki omogoča neprodušno zapiranje</t>
  </si>
  <si>
    <t>Origano, zamrznjeno sušen, pakiranje do 600 g, pakiranje v embalažo, ki omogoča neprodušno zapiranje</t>
  </si>
  <si>
    <t>Paprika rdeča mleta sladka, pakiranje do 700 g,  pakiranje v embalažo, ki omogoča neprodušno zapiranje</t>
  </si>
  <si>
    <t>margarina za peko, vsebnost trans maščobnih kislin pod 2%, pakiranje 250 g</t>
  </si>
  <si>
    <t>med cvetlični, pakiranje do 1kg, kakovost SMGO</t>
  </si>
  <si>
    <t>med gozdni, pakiranje do 1kg, kakovost SMGO</t>
  </si>
  <si>
    <t>med cvetlični, pakiranje do 3kg, kakovost SMGO</t>
  </si>
  <si>
    <t>zelena solata mehkolistna, I.razred</t>
  </si>
  <si>
    <t>solata endivija, I.razred</t>
  </si>
  <si>
    <t xml:space="preserve">motovilec, I.razred </t>
  </si>
  <si>
    <t>ovseni napitek, pakiranje 1l</t>
  </si>
  <si>
    <t>bio čokoladni namaz brez živalskih, jajčnih in mlečnih beljakovin, pakiranje 250 -300g</t>
  </si>
  <si>
    <t>banane, teža ne več kot 150 g , razred I</t>
  </si>
  <si>
    <t>češnje, razred I</t>
  </si>
  <si>
    <t>grozdje belo, črno, razred I</t>
  </si>
  <si>
    <t>jagode, razred I</t>
  </si>
  <si>
    <t>ananas, razred I</t>
  </si>
  <si>
    <t>kaki vanilija, razred I</t>
  </si>
  <si>
    <t>grenivke, razred I</t>
  </si>
  <si>
    <t>lubenica, razred I</t>
  </si>
  <si>
    <t>klementine, razred I</t>
  </si>
  <si>
    <t>melone, razred I</t>
  </si>
  <si>
    <t>nashi, razred I</t>
  </si>
  <si>
    <t>rdeče pomaranče, razred I</t>
  </si>
  <si>
    <t>slive, razred I</t>
  </si>
  <si>
    <t>ringlo, razred I</t>
  </si>
  <si>
    <t>sladki janež, razred I</t>
  </si>
  <si>
    <t>blitva, razred I</t>
  </si>
  <si>
    <t>brokoli, razred I</t>
  </si>
  <si>
    <t>bučke-jedilne, razred I</t>
  </si>
  <si>
    <t>buče različne (hokaido, muškatne), razred I</t>
  </si>
  <si>
    <t>cvetača, razred I</t>
  </si>
  <si>
    <t>čebula, razred I</t>
  </si>
  <si>
    <t>rdeča čebula, razred I</t>
  </si>
  <si>
    <t>česen, razred I</t>
  </si>
  <si>
    <t>čičerika, razred I</t>
  </si>
  <si>
    <t>fižol v zrnju - češnjevec, razred I</t>
  </si>
  <si>
    <t>koleraba (nadzemna, podzemna), razred I</t>
  </si>
  <si>
    <t>korenje rdeče, razred I</t>
  </si>
  <si>
    <t>korenje rumeno, razred I</t>
  </si>
  <si>
    <t>kumare, razred I</t>
  </si>
  <si>
    <t>leča, razred I</t>
  </si>
  <si>
    <t>melancani, razred I</t>
  </si>
  <si>
    <t>ohrovt, razred I</t>
  </si>
  <si>
    <t>brstični ohrovt, razred I</t>
  </si>
  <si>
    <t>paprika rumena, rdeča, zelena, razred I</t>
  </si>
  <si>
    <t>paprika (babura), razred I</t>
  </si>
  <si>
    <t>paradižnik, razred I</t>
  </si>
  <si>
    <t>paradižnik češnjevec, razred I</t>
  </si>
  <si>
    <t>peteršilj, razred I</t>
  </si>
  <si>
    <t>por, razred I</t>
  </si>
  <si>
    <t>radič zeleni, rdeči, razred I</t>
  </si>
  <si>
    <t>redkvica, razred I</t>
  </si>
  <si>
    <t>repa kisla, razred I</t>
  </si>
  <si>
    <t>rukola, razred I</t>
  </si>
  <si>
    <t>stročji fižol sveži rumen, zelen, razred I</t>
  </si>
  <si>
    <t>soja, razred I</t>
  </si>
  <si>
    <t>zelena gomolj, razred I</t>
  </si>
  <si>
    <t>zelena stebelna, razred I</t>
  </si>
  <si>
    <t>sezonsko zelje belo (mlado, zimsko zelje), razred I</t>
  </si>
  <si>
    <t>zelje rdeče, razred I</t>
  </si>
  <si>
    <t>zelje kislo, razred I</t>
  </si>
  <si>
    <t>zelje kislo, glave, razred I</t>
  </si>
  <si>
    <t>zelje kitajsko, razred I</t>
  </si>
  <si>
    <t>breskve, teža ne več kot 120 g, razred I</t>
  </si>
  <si>
    <t>hruške, teža ne več kot 120 g, razred I</t>
  </si>
  <si>
    <t>nektarine, teža ne več kot 120 g, razred I</t>
  </si>
  <si>
    <t>pomaranče, teža ne več kot 120 g, razred I</t>
  </si>
  <si>
    <t>jabolka razna, teža ne več kot 120 g/po jabolku, razred I</t>
  </si>
  <si>
    <t>marelice, do 100g /kos, razred I</t>
  </si>
  <si>
    <t>mandarine, do 100g /kos, brez pešk, razred I</t>
  </si>
  <si>
    <t>kivi, do 100g / kos, razred I</t>
  </si>
  <si>
    <t>sveže pripravljena rdeča pesa v solati, marinirana, narezana na rezine, brez konzervansov in umetnih sladil, min 60% plodu, pakiranje 5 do 10 kg vedro</t>
  </si>
  <si>
    <t>Bazilika, zamrznjeno sušena, pakiranje do 600 g,  pakiranje v embalažo, ki omogoča večkratno neprodušno zapiranje</t>
  </si>
  <si>
    <t>puranja šunka v ovoju narezana na 15 g</t>
  </si>
  <si>
    <t>krompir, ekstra razreda, kalibriran</t>
  </si>
  <si>
    <t>solata krholistna, I.razred</t>
  </si>
  <si>
    <t>sadni čaj, filter vrečka, gastro pakiranje, različni okusi, do 1 kg</t>
  </si>
  <si>
    <t>med cvetlični, pakiranje 2 do 5 kg</t>
  </si>
  <si>
    <t>SKUPAJ  VREDNOST 6. SKLOPA</t>
  </si>
  <si>
    <t>SKUPAJ  VREDNOST 19. SKLOPA</t>
  </si>
  <si>
    <t>SKUPAJ  VREDNOST 21. SKLOPA</t>
  </si>
  <si>
    <t>SKUPAJ  VREDNOST 23. SKLOPA</t>
  </si>
  <si>
    <t>kom</t>
  </si>
  <si>
    <t>rižev zdrob, pakiranje 250 g</t>
  </si>
  <si>
    <t>džem brez sladkorja (različni okusi), 200-350g</t>
  </si>
  <si>
    <t>nadomestek za sir, pakiranje 200g</t>
  </si>
  <si>
    <t>kefir navadni brez konzervansov, pakiranje 180g</t>
  </si>
  <si>
    <t>sterilizirano mleko (kratkotrajna sterilizacija) 3, 2 do 3,5 % mm, dodana slamica, pakiranje 2dcl</t>
  </si>
  <si>
    <t>poltrdi siri 45% mm (kot npr. Edamec, Trapist, Gauda), brez konzervansov, barvil, aditivov, pakiranje 1 kg</t>
  </si>
  <si>
    <t>ŠT. ŽIVIL PO MERILU "SHEMA KAKOVOSTI"</t>
  </si>
  <si>
    <t>brokoli, pakiranje 1000-3000g</t>
  </si>
  <si>
    <t>cvetača, pakiranje 1000-3000g</t>
  </si>
  <si>
    <t>grah, pakiranje 1000-3000g</t>
  </si>
  <si>
    <t>gozdni sadeži, pakiranje 1000-3000g</t>
  </si>
  <si>
    <t>zmrznjeno baby korenje, pakiranje 1000 -3000g</t>
  </si>
  <si>
    <t>koruza, pakiranje 1000-3000g</t>
  </si>
  <si>
    <t>mešana zelenjava (cvetača, korenje,brokoli), pakiranje 1000-3000g</t>
  </si>
  <si>
    <t>mešana zelenjava (različna), pakiranje 1000-3000g</t>
  </si>
  <si>
    <t>stročji fižol, ploščat, pakiranje 1000-3000g</t>
  </si>
  <si>
    <t>špinača pasirana, pakiranje 1000-3000g</t>
  </si>
  <si>
    <t>brstični ohrovt, pakiranje 1000-3000g</t>
  </si>
  <si>
    <t>zamrznjene borovnice, pakiranje 1000-3000g</t>
  </si>
  <si>
    <t>zamrznjene jagode, pakiranje 1000-3000g</t>
  </si>
  <si>
    <t>zamrznjene višnje, pakiranje 1000-3000g</t>
  </si>
  <si>
    <t>zamrznjene maline, pakiranje 1000-3000g</t>
  </si>
  <si>
    <t>ješprenj, pakiranje 1000g</t>
  </si>
  <si>
    <t>kaša prosena, pakiranje 1000g</t>
  </si>
  <si>
    <t>kosmiči pšenični, pakiranje 500g</t>
  </si>
  <si>
    <t>kosmiči sojini, pakiranje 300-1000g</t>
  </si>
  <si>
    <t>kosmiči rženi, pakiranje 500g</t>
  </si>
  <si>
    <t>kosmiči pirini, pakiranje 500g</t>
  </si>
  <si>
    <t>moka ajdova, pakiranje 1000g</t>
  </si>
  <si>
    <t>moka koruzna, pakiranje 1000g</t>
  </si>
  <si>
    <t>moka ostra, pakiranje 1000g</t>
  </si>
  <si>
    <t>moka polnozrnata, pakiranje 1000g</t>
  </si>
  <si>
    <t>moka pirina, pakiranje 1000g</t>
  </si>
  <si>
    <t>ravioli razni, pakiranje 1000g</t>
  </si>
  <si>
    <t>zdrobovi žličniki dehidrirani, pakiranje 500-1500g</t>
  </si>
  <si>
    <t>jajčne testenine polžki, 500-5000g</t>
  </si>
  <si>
    <t>jajčne testenine peresniki, pakiranje 500g-10kg</t>
  </si>
  <si>
    <t>jajčne testenine svedrčki, pakiranje 500g -10kg</t>
  </si>
  <si>
    <t xml:space="preserve">jajčne testenine špageti, pakiranje 500g -5kg </t>
  </si>
  <si>
    <t>jajčne testenine široki rezanci, pakiranje 500g - 1000g</t>
  </si>
  <si>
    <t>jajčne testenine metuljčki, mašnice, razne velikosti, pakiranje 500g- 2000g</t>
  </si>
  <si>
    <t>polnozrnate testenine peresniki, pakiranje 500g-1000g</t>
  </si>
  <si>
    <t>polnozrnate testenine polžki, pakiranje 500g-1000g</t>
  </si>
  <si>
    <t>polnozrnate testenine široki rezanci, pakiranje 250g-1000g</t>
  </si>
  <si>
    <t>polnozrnate testenine špageti, pakiranje 400g-1000g</t>
  </si>
  <si>
    <t>špinačni široki rezanci, pakiranje 400g-1000g</t>
  </si>
  <si>
    <t>zdrob koruzni, pakiranje 1000g</t>
  </si>
  <si>
    <t>zdrob pšenični, pakiranje 1000g</t>
  </si>
  <si>
    <t xml:space="preserve">sezam, pakiranje 200g-500g </t>
  </si>
  <si>
    <t>pira, pakiranje 250g -2000g</t>
  </si>
  <si>
    <t>kvinoja, pakiranje 400g-1000g</t>
  </si>
  <si>
    <t>žito pšenica, pakiranje 1000g</t>
  </si>
  <si>
    <t>jajčne testenine, rezanci za juho valjani, pakiranje 500-1000g</t>
  </si>
  <si>
    <t>jajčne testenine, jušna zakuha zvezdice, pakiranje 500-5000g</t>
  </si>
  <si>
    <t>jajčne testenine rižek, pakiranje 400g-5000g</t>
  </si>
  <si>
    <t>jajčna testenina ribana kaša s korenjem, pakiranje 500g-1000g</t>
  </si>
  <si>
    <t>zvezdice pirine polnozrnate, pakiranje 500g-1000g</t>
  </si>
  <si>
    <t>cmoki marelični, pakiranje 1000g-2000g</t>
  </si>
  <si>
    <t>cmoki borovničevi, pakiranje 1000g-2000g</t>
  </si>
  <si>
    <t>cmoki slivovi, pakiranje 1000g-2000g</t>
  </si>
  <si>
    <t>krompirjevi svaljki brez skute, pakiranje 1000g-2000g</t>
  </si>
  <si>
    <t>listnato testo, pakiranje 1kg</t>
  </si>
  <si>
    <t>zmrznjeno, predkuhano, rezančno testo z jajci za lazanjo, pakiranje 2000-5000g</t>
  </si>
  <si>
    <t>skutini štruklji, pakiranje 1000g-5000g</t>
  </si>
  <si>
    <t>sojini polpeti, pakiranje 500g-1000g</t>
  </si>
  <si>
    <t>vlečeno testo, pakiranje 2000g-5000g</t>
  </si>
  <si>
    <t>pizza žepek, teža 100g/kos</t>
  </si>
  <si>
    <t>burek s skuto, teža 150g/kos</t>
  </si>
  <si>
    <t>sirovi polpeti, pakiranje 1000g-2000g</t>
  </si>
  <si>
    <t>zmrznjeno pecivo z vanilijevo kremo in marelico, teža 140g/kos</t>
  </si>
  <si>
    <t>zamrznjeno pecivo s čokoladnim nadevom, teža 140g/kos</t>
  </si>
  <si>
    <t>zamrznjeno pecivo z gozdnimi sadeži, teža 140g/kos</t>
  </si>
  <si>
    <t>zamrznjene palačinke, pakiranje 1000g-2000g</t>
  </si>
  <si>
    <t>zelenjavni zrezki, pakiranje 500g-8000g</t>
  </si>
  <si>
    <t>kruh pirin, rezan po dogovoru (rezina 50-70g), pakiranje 1000g</t>
  </si>
  <si>
    <t>kruh ovseni, v štruci, rezan po dogovoru (rezina 50-70 gr), pakiranje 750g-1000g</t>
  </si>
  <si>
    <t>štručka pletena, 80g/kos</t>
  </si>
  <si>
    <t>žemlja skutina, 40g/kos</t>
  </si>
  <si>
    <t>orehovi keksi, pakiranje 200g-1000g</t>
  </si>
  <si>
    <t>keksi, brizgano čajno pecivo, pakiranje 200g-1000g</t>
  </si>
  <si>
    <t>keksi obliti s čokolado (različne oblike), pakiranje 200g-1000g</t>
  </si>
  <si>
    <t>kakavovi keksi (različne oblike), pakiranje 200g-1000g</t>
  </si>
  <si>
    <t>kis jabolčni, narejen po naravnem postopku, 5 % ocetna kislina, pakiranje 1l</t>
  </si>
  <si>
    <t>kis vinski, narejen po naravnem postopku, 4% ocetna kislina, pakiranje 1l</t>
  </si>
  <si>
    <t>koruza vložena, sladka, v storžu, brez konzervansov (večja pakiranja), pakiranje 200g- 700g</t>
  </si>
  <si>
    <t>olje sončnično 100%, jedilno rafinirano, pakiranje 1l</t>
  </si>
  <si>
    <t>pecilni prašek, pakiranje 1kg</t>
  </si>
  <si>
    <t>rum 40 %, pakiranje 1l</t>
  </si>
  <si>
    <t>sladkor kristal, konzumni, pakiranje 1000g</t>
  </si>
  <si>
    <t>sladkor vanilij, pakiranje 1000g</t>
  </si>
  <si>
    <t>rožičeva moka, pakiranje 200g-1000g</t>
  </si>
  <si>
    <t>ketchup, pakiranje 500g -1000g</t>
  </si>
  <si>
    <t>kvas sveži, pakiranje 42 g</t>
  </si>
  <si>
    <t>kosmiči žitaric in čokolade z vitamini kot npr. Čokolino, pakiranje250g-1000g</t>
  </si>
  <si>
    <t>kosmiči koruzni kot npr. Cornflakes, pakiranje 500g-5000g</t>
  </si>
  <si>
    <t>rižev napitek, navadni, 2dcl</t>
  </si>
  <si>
    <t>jajčni nadomestek, pakiranje 200g</t>
  </si>
  <si>
    <t>keksi brez glutena, mleka, jajc, pakiranje 175g</t>
  </si>
  <si>
    <t>sojino meso, pakiranje 250g-500g</t>
  </si>
  <si>
    <t>riževa krema za stepanje, pakiranje 300ml</t>
  </si>
  <si>
    <t>riževi vaflji brez glutena, mleka, jajc , pakiranje 100g</t>
  </si>
  <si>
    <t>riževa krema za kuhanje, pakiranje 200ml</t>
  </si>
  <si>
    <t>rižev sladoled, 1l</t>
  </si>
  <si>
    <t>dietni piškoti (npr. medex), pakiranje 200-350g</t>
  </si>
  <si>
    <t>testo za lazanje riž, koruza, pakiranje 200g</t>
  </si>
  <si>
    <t>kruh brez glutena, pakiranje 200-1000g</t>
  </si>
  <si>
    <t>suha jabolka, pakiranje 1000g-5000g</t>
  </si>
  <si>
    <t>suha jabolka brez olupkov, pakiranje 1000g-5000g</t>
  </si>
  <si>
    <t>mak mleti, pakiranje 200-1000g</t>
  </si>
  <si>
    <t>mandeljni, pakiranje 200g-1000g</t>
  </si>
  <si>
    <t>buhteljni z marmelado, kolači iz vzhajanega testa z nadevom , teža 50g -80g/kos</t>
  </si>
  <si>
    <t>keksi iz polnozrnate moke, ovsenih kosmičev in suhega sadja, pakirani od 250g do 500g</t>
  </si>
  <si>
    <t>SKUPAJ  VREDNOST 24. SKLOPA</t>
  </si>
  <si>
    <t>losos, file brez kosti in kože, posamično zamrznjen (max 10 % odstopanje od naročene teže posameznega fileja), brez kosti, pakiranje do 10 kg, 1. kvaliteta</t>
  </si>
  <si>
    <t>pangasius file brez kosti in kože, IQF vsak kos posebej zamrznjen (max 10 % odstopanje od naročene teže posameznega fileja)</t>
  </si>
  <si>
    <t>rdeči okun - file, posamično zamrznjen, (max 10 % odstopanje od naročene teže posameznega fileja), brez kosti, brez kože, 1.kvaliteta</t>
  </si>
  <si>
    <t>nektar borovnica, min. 35% sadni delež, pakiranje 0,2l</t>
  </si>
  <si>
    <t>sadno zelenjavni sok iz korenčka, jabolka in pomaranče, sadno zelenjavni delež 100 % brez dodanega sladkorja, umetnih sladil in arom ter kemičnih konzervansov, z min. 10% zelenjavni delež, pakirano od 0,5 l do 1 l</t>
  </si>
  <si>
    <t>sterilizirani koščki tune v oljčnem olju (večji koščki tune), vsebuje minimalno 65 % tune, vsebnost soli do 1,24 g /100 g tune, pakiranje 1000 do 2000 g</t>
  </si>
  <si>
    <t>Rožmarin, rezan, sušen, pakiranje do 600 g,  pakiranje v embalažo, ki omogoča neprodušno zapiranje</t>
  </si>
  <si>
    <t>čokoladne figurice (npr. zajčki, parkelj,….), teža do 60g/kos</t>
  </si>
  <si>
    <t>kosmiči kot npr. Rižolino ali enakovredno, pakiranje 150g-1000g</t>
  </si>
  <si>
    <t>kosmiči kot npr. Frutolino ali enakovredno, pakiranje 200g-1000g</t>
  </si>
  <si>
    <t>suhe hruške, pakiranje 180g-5000g</t>
  </si>
  <si>
    <t>suhe marelice, pakiranje 500g-5000g</t>
  </si>
  <si>
    <t>suhe slive brez koščic, pakiranje 250g-5000g</t>
  </si>
  <si>
    <t>lešniki, pakiranje 400g-1000g</t>
  </si>
  <si>
    <t>rozine, pakiranje 500g-10kg</t>
  </si>
  <si>
    <t xml:space="preserve">orehova jedrca, pakiranje 500g-5000g </t>
  </si>
  <si>
    <t>sladoled kremni, mlečni okus vanilija, jagoda, čokolada, kornet 120 - 140ml</t>
  </si>
  <si>
    <t>rastlinska smetana, pakiranje 0,5 - 1l</t>
  </si>
  <si>
    <t>kislo mleko iz pasteriziranega homogeniziranega mleka od 3,2 %  do 3, 5 % mm brez konzervansov, umetnih sladil, dodanega sladkorja, pakiranje 125-180g</t>
  </si>
  <si>
    <t xml:space="preserve">mleko - pasterizirano homogenizirano  3,2 % do 3,5 % mm, pakiranje od 5 do 10 l                      </t>
  </si>
  <si>
    <t>sladoled kremni/mlečni brez umetnih sladil vanilija, čokolada, lonček, pakiranja 80 do 140 ml</t>
  </si>
  <si>
    <t>bohinjski zašinek (svinjski vrat,
 kuhinjska sol, začimbe)</t>
  </si>
  <si>
    <t>suha domača salama - svinjina, maščoba, sol, konzervansi, sladkor</t>
  </si>
  <si>
    <t>telečje hrenovke v naravnem ovoju (60 g hrenovka)</t>
  </si>
  <si>
    <t>krvavice v naravnem ovoju, teža cca 70 - 90g/kos</t>
  </si>
  <si>
    <t>ocvirki - suhi iz svinjine, pakirani od 0,5 do 2kg</t>
  </si>
  <si>
    <t>ocvirki - iz svinjine z mastjo, pakirani od 0,5 do 2kg</t>
  </si>
  <si>
    <t>//</t>
  </si>
  <si>
    <t>probiotično fermentirano mleko - navadno od 1,0 do 3,5 % mm, lonček 150 do 1000 g</t>
  </si>
  <si>
    <t>probiotično fermentirano mleko - z dodanim sadjem  1,0 do 3,5% mm, pakiranje lonček 150 do 180 g</t>
  </si>
  <si>
    <t>tunin namaz, brez konzervansov, pakiranje 80 - 120g</t>
  </si>
  <si>
    <t>trajno mleko, z okusom čokolade (kratkotrajna sterilizacija) 3,2 % do  3,5 % mm, pakiranje 0,2 l, dodana slamica</t>
  </si>
  <si>
    <t xml:space="preserve">kisla smetana iz pasterizirane homogenizirane smetane, 18 do 25 % mm, brez konzervansov in aditivov, pakiranje 400 do 900 g </t>
  </si>
  <si>
    <t>avokado, razred I</t>
  </si>
  <si>
    <t>mango, razred I</t>
  </si>
  <si>
    <t>limone, razred I</t>
  </si>
  <si>
    <t>limete, razred I</t>
  </si>
  <si>
    <t>šparglji, razred I</t>
  </si>
  <si>
    <t>redkev črna, razred I</t>
  </si>
  <si>
    <t>fige, razred I</t>
  </si>
  <si>
    <t>borovnice, razred I</t>
  </si>
  <si>
    <t>maline, razred I</t>
  </si>
  <si>
    <t>robide, razred I</t>
  </si>
  <si>
    <t>bazilika</t>
  </si>
  <si>
    <t>pehtran</t>
  </si>
  <si>
    <t>drobnjak</t>
  </si>
  <si>
    <t>špinača, razred I</t>
  </si>
  <si>
    <t>nektar borovnica, min. 35% sadni delež, pakiranje od 0,5 - 1l</t>
  </si>
  <si>
    <t>Breskov sok, 100 % sadni delež, min 51% breskove kaše, brez dodanega sladkorja, umetnih sladil in arom ter kemičnih konzervansov, pakiranje 0,2l</t>
  </si>
  <si>
    <t>kaša ajdova pakiranje 1000 -2000g</t>
  </si>
  <si>
    <t>kosmiči ovseni, 500-1000g</t>
  </si>
  <si>
    <t>mlinci brez jajc, pakiranje 500-6000g</t>
  </si>
  <si>
    <t>mlinci z jajci, pakiranje 500-6000g</t>
  </si>
  <si>
    <t>ajdove testenine široki rezanci, pakiranje od 1 - 5 kg</t>
  </si>
  <si>
    <t>peresniki tribarvni, pakiranje od 1 - 5 kg</t>
  </si>
  <si>
    <t>bulgur, pakiranje 200g - 1000g</t>
  </si>
  <si>
    <t>riž bel okroglozrnati, 1.vrste, pakiranje 1 do 5 kg</t>
  </si>
  <si>
    <t>riž dolgozrnati paraboiled, ekstra kvalitete, pakiranje 1 do 5kg</t>
  </si>
  <si>
    <t>mešanica 3 barvni miks (riž, rdeča kvinoja, pražena ajda), pakiranje od 500 - 5000g</t>
  </si>
  <si>
    <t>riž mešanica 3 žita -riž, pira, ječmen, pakiranje od 500 - 5000g</t>
  </si>
  <si>
    <t>zdrob koruzni bel, pakiranje od 200g - 1000g</t>
  </si>
  <si>
    <t>zdrob koruzni polnozrnati, pakiranje od 200g - 1000g</t>
  </si>
  <si>
    <t>jajčne testenine, jušna zakuha rinčice, pakiranje 250 - 5000g</t>
  </si>
  <si>
    <t>ananasov sok 100% sadni delež, brez dodanega sladkorja, pakiranje 1 l</t>
  </si>
  <si>
    <t>ananasov sok 100% sadni delež, brez dodanega sladkorja, pakiranje 0,2l</t>
  </si>
  <si>
    <t>jabolčni sok , bistri 100 % sadni delež, brez dodanega sladkorja, pakiranje 0,2 l</t>
  </si>
  <si>
    <t>jabolčni sok , bistri 100 % sadni delež, brez dodanega sladkorja, pakiranje 1 l</t>
  </si>
  <si>
    <t>pomarančni sok, 100% sadni delež, brez dodanega sladkorja pakiranje 0,2 l</t>
  </si>
  <si>
    <t>100 % limonin sok, brez dodanega sladkorja, pakirano do 1l</t>
  </si>
  <si>
    <t>Hruškov nektar min 50% sadnega deleža, pakiranje 0,2l</t>
  </si>
  <si>
    <t>Jagodni nektar min 40% sadnega deleža, pakiranje 0,2l</t>
  </si>
  <si>
    <t>Jagodni nektar min 40% sadnega deleža, pakiranje od 0,5 - 1l</t>
  </si>
  <si>
    <t>nektar črni ribez min. 25% sadni delež, pakiranje 0,2l</t>
  </si>
  <si>
    <t>nekar iz marelic, min 40 % sadnega deleža, pakiranje od 0,5 - 1l</t>
  </si>
  <si>
    <t>nekar iz marelic, min 40 % sadnega deleža, pakiranje 0,2l</t>
  </si>
  <si>
    <t>jajčne testenine s korenjem, rezanci za juho valjani, pakiranje 500-1000g</t>
  </si>
  <si>
    <t>jajčne testenine krpice, pakiranje 400g-5000g</t>
  </si>
  <si>
    <t>jajčne testenine ribana kaša, pakiranje 500g-5000g</t>
  </si>
  <si>
    <t>krompirjevi svaljki z dodatkom koruznega zdroba, pakiranje 1000g-2000g</t>
  </si>
  <si>
    <t>krompirjevi svaljki z dodatkom ržene moke, pakiranje 1000g-2000g</t>
  </si>
  <si>
    <t>cmoki jagodni, pakiranje 1000g-2000g</t>
  </si>
  <si>
    <t>krompirjevi svaljki s skuto, pakiranje 1000g-2000g</t>
  </si>
  <si>
    <t>burek s špinačo in skuto, teža 150g/kos</t>
  </si>
  <si>
    <t>burek z jabolki, teža 150g/kos</t>
  </si>
  <si>
    <t>zamrznjene ajdove palačinke, pakiranje 1000g-2000g</t>
  </si>
  <si>
    <t>kruh ajdov, v štruci, rezan po dogovoru (rezina 50-70 g), pakiranje 750g-1000g</t>
  </si>
  <si>
    <t>kruh ajdov z orehi,  rezan po dogovoru (rezina 50-70 g), pakiranje 750g-1000g</t>
  </si>
  <si>
    <t>kruh črni, v štruci, rezan po dogovoru (rezina 50-70 g), pakiranje 1000g</t>
  </si>
  <si>
    <t>kruh koruzni, v štruci, rezan po dogovoru (rezina 50-70 g), pakiranje 750g-1000g</t>
  </si>
  <si>
    <t>kruh rženi, v štruci, rezan po dogovoru (rezina 50-70 g), pakiranje 750g - 1000g</t>
  </si>
  <si>
    <t>kruh polnozrnati (vsebuje najmanj 12 % semen,v štruci, rezan po dogovoru 50- 70 g), pakiranje 750g-1000g</t>
  </si>
  <si>
    <t>hot-dog štručke, prerezano ali luknjano, pšenično belo pecivo, teža 120g/kos</t>
  </si>
  <si>
    <t>pšenično pecivo z različnimi posipi (mak, sezam, sončnice) teža 40 - 60g/kos, po potrebi prerezano</t>
  </si>
  <si>
    <t>pšenično polnozrnato (Graham) pekovkso pecivo različnih oblik (žemlja, kajzerica, bombetka, štručka,…, 40 - 60g, po potrebi prerezano</t>
  </si>
  <si>
    <t>pšenično mlečno pekovkso pecivo različnih oblik (štručka, rogljič, polžek,…, 40 - 60g, po potrebi prerezano</t>
  </si>
  <si>
    <t>POSEBNE ZAHTEVE, KI JIH MORAJO IZPOLNJEVATI POSAMEZNA ŽIVILA</t>
  </si>
  <si>
    <t>Pekovsko pecivo mora biti tipičnih oblik, da je uporabnikom omogočeno razlikovanje (da nista žemlja in štručka enaki)</t>
  </si>
  <si>
    <t>Naročnik bo pri pekovskem pecivu naročal različne oblike peciva (žemlje, kajzerice, bombete, štručke,..) in zahteva, da dobavitelj naročeno obliko pekovskega peciva tudi dostavi (zamenjave brez odobritve naročnika niso dovoljene)</t>
  </si>
  <si>
    <t>pekovsko pecivo različnih oblik (parkelj, zajček, ptiček, …), 80 - 120g</t>
  </si>
  <si>
    <t>kruh iz ajdove, koruzne in bele moke v štruci (pisan kruh), rezan po dogovoru (rezina 50-70 g), pakiranje 750g -1000g</t>
  </si>
  <si>
    <t>kruh francoski, pakiranje 250g - 400g</t>
  </si>
  <si>
    <t>štručka sirova, 40 - 80g, rezana po potrebi</t>
  </si>
  <si>
    <t>žemlja velika, pšenično pecivo , 80g/kos, rezano po potrebi</t>
  </si>
  <si>
    <t>pecivo s korenjem, 40 - 60g</t>
  </si>
  <si>
    <t>grisini z oljčnim oljem, brez konzervansov in aditivov, 100 - 200g</t>
  </si>
  <si>
    <t>grisini s sezamom, brez konzervansov in aditivov, 100 - 200g</t>
  </si>
  <si>
    <t>krušne drobtine polbele, pakiranje 500 - 1000g</t>
  </si>
  <si>
    <t>Prepečenec v rezinah (pš. moka tip 500), pakiranje 200 do 400 g</t>
  </si>
  <si>
    <t>Prepečenec v rezinah, pirin, pakiranje 200 do 400 g</t>
  </si>
  <si>
    <t>krispi kruhki, brez glutena, 100 - 400g</t>
  </si>
  <si>
    <t>suhe fige, pakiranje 250g-5000g</t>
  </si>
  <si>
    <t>franc. rogljič z marm. (iz listnato kvašenega testa), teža 50g -90g/kos</t>
  </si>
  <si>
    <t>franc. rogljič polnozrnati z marm. (iz listnato kvašenega testa), teža 50g-90g/kos</t>
  </si>
  <si>
    <t>krofi (pustni), ocvrto pšenično pecivo z marmelado, teža 50g - 90 g/kos</t>
  </si>
  <si>
    <t>linški keksi, pakiranje 200g-1000g</t>
  </si>
  <si>
    <t>vanilijevi keksi (različne oblike), pakiranje 200g-1000g</t>
  </si>
  <si>
    <t>kokosovi keksi (različne oblike), pakiranje 200g-1000g</t>
  </si>
  <si>
    <t>lešnikovi keksi, pakiranje 200 - 1000g</t>
  </si>
  <si>
    <t>keksi iz medenega testa - medenjaki, pakiranje 200 - 1000g</t>
  </si>
  <si>
    <t>keksi iz pirine moke z različnimi dodatki, pakiranje 200 - 1000g</t>
  </si>
  <si>
    <t>kruh pirin v hlebcu, Hribovc ali enakovredno, rezan po dogovoru 50 - 70 g, pakiranje 700g-1000g</t>
  </si>
  <si>
    <t>kruh mešani v hlebcu, Hribovc ali enakovredno, rezan po dogovoru 50 - 70 g, pakiranje 700g-1000g</t>
  </si>
  <si>
    <t>pšenično belo pekovkso pecivo različnih oblik (žemlja, kajzerica, bombetka, štručka,…), 40 - 60g, po potrebi prerezano</t>
  </si>
  <si>
    <t>kruh polbeli, v štruci, rezan po dogovoru (rezina 50-70 g), pakiranje 750 - 1000g</t>
  </si>
  <si>
    <t>cimet mleti, pakiranje od 100 do 1000g, pakiranje v embalažo, ki omogoča večkratno nepredušno zapiranje</t>
  </si>
  <si>
    <t>Drobnjak, zamrznjeno sušen, pakiranje do 1000 g,  pakiranje v embalažo, ki omogoča neprodušno zapiranje</t>
  </si>
  <si>
    <t>Kardamom, pakiranje do 100 g</t>
  </si>
  <si>
    <t>Klinčki celi, pakiranje do 100 g</t>
  </si>
  <si>
    <t>Kumina cela, pakiranje do 100 g</t>
  </si>
  <si>
    <t>Kurkuma, pakiranje do 100 g</t>
  </si>
  <si>
    <t>Šetraj, pakiranje do 600 g,  pakiranje v embalažo, ki omogoča neprodušno zapiranje</t>
  </si>
  <si>
    <t>Timijan, pakiranje do 600 g, pakiranje v embalažo, ki omogoča neprodušno zapiranje</t>
  </si>
  <si>
    <t>Lovorjev list, pakiranje do 600 g,  pakiranje v embalažo, ki omogoča neprodušno zapiranje</t>
  </si>
  <si>
    <t>Majaron, zamrznjeno sušen,  pakiranje do 600 g,  pakiranje v embalažo, ki omogoča neprodušno zapiranje</t>
  </si>
  <si>
    <t>Peteršilj list, zamrznjeno sušen, pakiranje do 600 g, pakiranje v embalažo, ki omogoča neprodušno zapiranje</t>
  </si>
  <si>
    <t>Pehtran, pakiranje do 600 g,  pakiranje v embalažo, ki omogoča neprodušno zapiranje</t>
  </si>
  <si>
    <t>Poper črni, celi, pakiranje do 1000 g, pakiranje v embalažo, ki omogoča neprodušno zapiranje</t>
  </si>
  <si>
    <t>Poper črni, mleti, pakiranje do 1000 g,  pakiranje v embalažo, ki omogoča neprodušno zapiranj</t>
  </si>
  <si>
    <t>koriander, pakiranje do 100 g</t>
  </si>
  <si>
    <t>koperc, pakiranje do 100 g</t>
  </si>
  <si>
    <t>Žafranika, pakirana do 100 g</t>
  </si>
  <si>
    <t>Planinski čaj, filter vrečke, gastro pakiranje do 1,5 kg</t>
  </si>
  <si>
    <t>čokolada jedilna, min 40 % kakavov delež, pakiranje do 1 kg</t>
  </si>
  <si>
    <t>mešanica kavnih nadom. (ječmen, cikorija, pšen.), do 50% ekstrakta kot npr. proja, pakiranje do 1000g</t>
  </si>
  <si>
    <t>balzamični kis, 500 - 1000 ml</t>
  </si>
  <si>
    <t>koruzni škrob, pakiranje do 200g</t>
  </si>
  <si>
    <t>Metin čaj, filter vrečke, gastro pakiranje do 1 kg</t>
  </si>
  <si>
    <t>Ananasov kompot - kocke, manj sladek, min 55 % plodu, pasteriziran ali steriliziran, brez kemičnih konzervansov, pakiranje od 2,0 do 3,5 kg</t>
  </si>
  <si>
    <t>Breskov kompot, manj sladek, min 55 % plodu, pasteriziran ali steriliziran, brez kemičnih konzervansov, pakiranje od 2,0 do 4,5 kg</t>
  </si>
  <si>
    <t>sadna solata, min 55 % plodu, pasterizirana ali sterilizirana, brez kemičnih konzervansov, pakiranje 2,0 do 4,5 kg</t>
  </si>
  <si>
    <t>Marelični kompot, manj sladek, min 55 % plodu, pasteriziran ali steriliziran, brez kemičnih konzervansov, pakiranje 2,0 do 3,5 kg</t>
  </si>
  <si>
    <t>kumarice vložene, paster., delikatesne, brez konzer. (večja pakiranja), pakiranje od 4,0 - 5,0 kg</t>
  </si>
  <si>
    <t>Hruškov kompot, manj sladek, min 50 % plodu, pasteriziran ali steriliziran, brez kemičnih konzervanskov, pakiranje od 2,0 - 4,5 kg</t>
  </si>
  <si>
    <t>majoneza, pakiranje od 600 do 750g</t>
  </si>
  <si>
    <t xml:space="preserve">Marmelada marelična, min 30% sadne kaše, brez kemičnih konzervansov in sladil, pakiranje do 1,0 kg </t>
  </si>
  <si>
    <t xml:space="preserve">Marmelada mešana, min 45% sadne kaše, brez kemičnih konzervansov in sladil, pakiranje do 1,0 kg </t>
  </si>
  <si>
    <t xml:space="preserve">Marmelada slivova, min 30% sadne kaše, brez kemičnih konzervansov in sladil, pakiranje do 1,0 kg </t>
  </si>
  <si>
    <t xml:space="preserve">Marmelada šipkova, min 40% sadne kaše, brez kemičnih konzervansov in sladil, pakiranje do 1,0 kg </t>
  </si>
  <si>
    <t xml:space="preserve">džem jagoda, min 45 % sadnega deleža, max 40g sladkorja/100g izdelka, brez kemičnih konzervansov, pakiranje do 1,0 kg </t>
  </si>
  <si>
    <t xml:space="preserve">džem borovnica, min 45 % sadnega deleža, brez kemičnih konzervansov, pakiranje do 1,0 kg </t>
  </si>
  <si>
    <t xml:space="preserve">džem gozdni sadeži, min 45 % sadni delež, brez kemičnih konzervansov, sladil in barvil, pakiranje do 1,0 kg </t>
  </si>
  <si>
    <t>olje za cvrtje, rafinirano, sončnično olje 100%, pakiranje 5 do 10l</t>
  </si>
  <si>
    <t>olive, pakiranje 500g-1000g</t>
  </si>
  <si>
    <t>paprika fileti, pasterizirani, brez konzervansov, 500g-4500g</t>
  </si>
  <si>
    <t>paradižnikov koncentrat - dvojni, pasteriziran, min 28 % suhe snovi, brez kemičnih konzervansov, pakiranje 0,3 do 1kg</t>
  </si>
  <si>
    <t>paradižnik pelati, pasteriziran, brez kemičnih konzervansov, pakiranje 2,0kg - 5,0kg</t>
  </si>
  <si>
    <t>rdeča pesa, pasterizirana, narezana na rezine debeline 1 do 3 mm brez kemičnih konzervansov in sladil, min 60% plodu, pakiranje do 4,5kg</t>
  </si>
  <si>
    <t>piškoti masleni, pakiranje 300g -1000g</t>
  </si>
  <si>
    <t>sladkor rjavi, pakiranje do 1000g</t>
  </si>
  <si>
    <t>sladkor mleti, do 1,5 % sredstva proti strjevanju, pakiranje 500g-1000g</t>
  </si>
  <si>
    <t>kokosova moka, pakiranje 200g-1000g</t>
  </si>
  <si>
    <t>ingver mleti, pakiranje do 100g</t>
  </si>
  <si>
    <t>želatina v lističih, pakiranje do 250g</t>
  </si>
  <si>
    <t>Belo vino 12 - 13 % vol.alk, steklenica 1L (enakovredno kot Beli pinot in podobno)</t>
  </si>
  <si>
    <t>Rdeče vino 12 - 13 % vol. Alk, steklenica 1L (enakovredno kot Merlot in podobno)</t>
  </si>
  <si>
    <t>L</t>
  </si>
  <si>
    <t>eko mleko pasterizirano, nehomogenizirano  3,5 % m.m., pakirano 5-10l</t>
  </si>
  <si>
    <t xml:space="preserve">eko mleko pasterizirano, nehomogenizirano 3,5% m.m., pakirano 150 - 250ml </t>
  </si>
  <si>
    <t>eko mleko pasterizirano, nehomogenizirano 3,5% m.m. (različni okusi), pakirano 150 - 200 ml</t>
  </si>
  <si>
    <t>eko kislo mleko 3,5% m.m., pakiranje 150g - 200g</t>
  </si>
  <si>
    <t>eko jogurt navadni 3,5 % m.m., pakiranje 150g - 200g</t>
  </si>
  <si>
    <t>eko jogurt sadni 3,5 % m.m. (različni okusi), pakiranje 150g - 200g</t>
  </si>
  <si>
    <t>eko pirin zdrob, pakiranje 250-1000g</t>
  </si>
  <si>
    <t>eko kosmiči polnozrnati, pakiranje 250 - 1000g</t>
  </si>
  <si>
    <t>eko prosena kaša, pakiranje 500-1000g</t>
  </si>
  <si>
    <t>eko ovseni kosmiči, pakiranje 500-1000g</t>
  </si>
  <si>
    <t>eko pirina moka, pakiranje 500g-1000g</t>
  </si>
  <si>
    <t>eko ješprenj, pakiranje 500-1000g</t>
  </si>
  <si>
    <t>eko rženi kosmiči polnozrnati, pakiranje 500g-1000g</t>
  </si>
  <si>
    <t>eko pšenična moka, pakiranje 500g-1000g</t>
  </si>
  <si>
    <t>eko ajdova moka, pakiranje 500g-1000g</t>
  </si>
  <si>
    <t>eko koruzni zdrob, pakiranje 500g-1000g</t>
  </si>
  <si>
    <t>eko kaša ajdova, pakiranje 500g-1000g</t>
  </si>
  <si>
    <t>eko riž, pakiranje 500g-1000g</t>
  </si>
  <si>
    <t>eko pirin kruh, rezan in pakiran, pakiranje 700-1000g</t>
  </si>
  <si>
    <t>eko ovseni mešani kruh, rezan in pakiran 700g-1000g</t>
  </si>
  <si>
    <t>eko ovseno mešano pecivo, teža 40g/kos</t>
  </si>
  <si>
    <t>eko pirino pecivo, teža 40g/kos</t>
  </si>
  <si>
    <t>eko koruzno mešano pecivo, teža 40g/kos</t>
  </si>
  <si>
    <t>eko pšenično polnozrnato pecivo, teža 40g/kos</t>
  </si>
  <si>
    <t>eko ajdovo mešano pecivo, teža 40g/kos</t>
  </si>
  <si>
    <t>eko kruh iz pšenične polbele moke, rezan in pakiran, 0,7 do 1,0 kg</t>
  </si>
  <si>
    <t>eko kruh iz pšenične črne moke, rezan in pakiran 0,7 do 1,0 kg</t>
  </si>
  <si>
    <t>eko ajdov mešani kruh, rezan in pakiran 700g-1000g</t>
  </si>
  <si>
    <t>eko koruzni mešani kruh, rezan in pakiran 700g-1000g</t>
  </si>
  <si>
    <t>eko rženi mešani kruh, rezan in pakiran 700g-1000g</t>
  </si>
  <si>
    <t>eko pisani kruh, rezan in pakiran 700g-1000g</t>
  </si>
  <si>
    <t>eko ajdov kruh z različnimi dodatki (npr.: sončnična semena, suho sadje, orehi, ipd.) rezan in pakiran 700g-1000g</t>
  </si>
  <si>
    <t>eko pšenično pecivo z dodatki (z rozinami, različna semena,  korenje, itd), teža 40g/kos</t>
  </si>
  <si>
    <t>eko pecivo z makom, teža 40g/kos</t>
  </si>
  <si>
    <t>eko pecivo posuto s sirom (sirova štručka), teža 40g/kos</t>
  </si>
  <si>
    <t>eko pšenično pecivo, belo, črno, polbelo, teža 40g/kos</t>
  </si>
  <si>
    <t>eko kruh z različnimi dodatki (npr.: sončnična semena, suho sadje, korenje, orehi, ipd.) rezan in pakiran 700g-1000g</t>
  </si>
  <si>
    <t>margarina z 60% maščobe, brez mleka in mlešnih sestavin, (kakovost Vitagen ali podobno), vsebnost transmaščobnih kislin pod 2%, pakiranje do 250g</t>
  </si>
  <si>
    <t>sojin napitek, 1l</t>
  </si>
  <si>
    <t>Sojin napitek, navadni,  pakiranje do 2,0 dcl.</t>
  </si>
  <si>
    <t>kokosov napitek, pakiranje 1l</t>
  </si>
  <si>
    <t>rižev napitek, 1l</t>
  </si>
  <si>
    <t>Sojin napitek - vanilija,  pakiranje do 2,0 dcl.</t>
  </si>
  <si>
    <t>sojin jogurt, navadni, pakiranje  od 100 - 180g</t>
  </si>
  <si>
    <t>sojin puding, vanilija, pakiranje 100 - 180g</t>
  </si>
  <si>
    <t>sojin desert, navadni, pakiranje 100 - 180g</t>
  </si>
  <si>
    <t>sojin desert, sadni, pakiranje 100 - 180g</t>
  </si>
  <si>
    <t>rižev puding (različni okusi), pakiranje 100 - 180g</t>
  </si>
  <si>
    <t>sojin sirni namaz, pakiranje 100 - 200 g</t>
  </si>
  <si>
    <t>zelenjavni namaz por bučke, pakiranje 100 - 200g</t>
  </si>
  <si>
    <t>testenine, brez jajc, glutena, pakiranje  200 - 1000g</t>
  </si>
  <si>
    <t>piškoti različni okusi brez alergenov (kot Organ), pakiranje 175g</t>
  </si>
  <si>
    <t>dietna sadna marmelada, jagoda 100% - brez konzervansov, pakiranje do 500g</t>
  </si>
  <si>
    <t>bučno seme, pakiranje 200g-500g</t>
  </si>
  <si>
    <t>brusnice, pakiranje 200 - 1000g</t>
  </si>
  <si>
    <t>suhe banane, pakiranje 200 - 1000g</t>
  </si>
  <si>
    <t>navadni jogurt, deklariran brez laktoze, pakiranje do 0,5 l</t>
  </si>
  <si>
    <t>2. SKLOP: EKO MLEKO IN MLEČNI IZDELKI</t>
  </si>
  <si>
    <t>3. SKLOP: ŽIVILA IZ SHEM KAKOVOSTI (brez eko živil): MLEKO IN MLEČNI IZDELKI (npr.: izbrana kakovost)</t>
  </si>
  <si>
    <t>5 SKLOP: ŽIVILA IZ SHEM KAKOVOSTI (brez eko živil): GOVEJE MESO (npr.: izbrana kakovost)</t>
  </si>
  <si>
    <t>4. SKLOP: MESO, MESNI IZDELKI</t>
  </si>
  <si>
    <t>SKUPAJ  VREDNOST 16. SKLOPA</t>
  </si>
  <si>
    <t>SKUPAJ  VREDNOST 25. SKLOPA</t>
  </si>
  <si>
    <t>SKUPAJ  VREDNOST 26. SKLOPA</t>
  </si>
  <si>
    <t>eko pecivo z makom, teža 80g/kos</t>
  </si>
  <si>
    <t>eko pecivo posuto s sirom (sirova štručka), teža 80g/kos</t>
  </si>
  <si>
    <t>ovseni napitek, pakiranje do 0,2l</t>
  </si>
  <si>
    <t>testenine riž &amp;koruza, pakiranje 250g</t>
  </si>
  <si>
    <t>jušna zakuha brez glutena, mleka in jajc, pakiranje do 1kg</t>
  </si>
  <si>
    <t>rastlinska pašteta (Tartex ali podobno), pakiranje 50g</t>
  </si>
  <si>
    <t>telečje eko hrenovke v naravnem ovoju (60 g hrenovka)</t>
  </si>
  <si>
    <t>telečje eko stegno b.k., narezano (zrezki), 60 g do 120 g /kos, I.kategorija</t>
  </si>
  <si>
    <t>telečje eko stegno b.k., v kosu , I.kategorije</t>
  </si>
  <si>
    <t>telečje eko pleče b. k. narezano na kocke 2x2 cm</t>
  </si>
  <si>
    <t>eko junečje stegno b.k., v kosu , I. kategorija</t>
  </si>
  <si>
    <t>eko junečje pleče b.k., narezano na kocke 2x2 cm</t>
  </si>
  <si>
    <t>eko junečje stegno b.k., narezano (zrezki) 60 do 120 g /kos, I.kategorija</t>
  </si>
  <si>
    <t>7. SKLOP:  PERUTNINSKO MESO IN IZDELKI</t>
  </si>
  <si>
    <t>8. SKLOP: ŽIVILA IZ SHEM KAKOVOSTI (brez eko živil): PERUTNINSKO MESO (npr.: višja kakovost ali izbrana kakovost)</t>
  </si>
  <si>
    <t>10. SKLOP: KUNČJE MESO</t>
  </si>
  <si>
    <t>12. SKLOP:  KONZERVIRANE RIBE</t>
  </si>
  <si>
    <t>13. SKLOP: SVEŽE SADJE, ZELENJAVA IN ZELIŠČA</t>
  </si>
  <si>
    <t>15. SKLOP: SUHO SADJE</t>
  </si>
  <si>
    <t>16. SKLOP: ZAMRZNJENA ZELENJAVA IN SADJE</t>
  </si>
  <si>
    <t>17. SKLOP: SOKOVI IN NEKTARJI</t>
  </si>
  <si>
    <t>18. SKLOP: ŽITA IN MLEVSKI IZDELKI</t>
  </si>
  <si>
    <t>19. SKLOP: EKO MLEVSKI IZDELKI</t>
  </si>
  <si>
    <t>20. SKLOP: JUŠNE ZAKUHE</t>
  </si>
  <si>
    <t>21. SKLOP: KRUH IN PEKOVSKO PECIVO</t>
  </si>
  <si>
    <t>23. SKLOP: SLAŠČIČARSKI IZDELKI IN IZDELKI IZ TESTA</t>
  </si>
  <si>
    <t>24. SKLOP: ZAMRZNJENI IZDELKI IZ TESTA</t>
  </si>
  <si>
    <t>25 SKLOP: JAJCA</t>
  </si>
  <si>
    <t>26. SKLOP: SPLOŠNO PREHRAMBENO BLAGO</t>
  </si>
  <si>
    <t>27. SKLOP: DIETNA ŽIVILA</t>
  </si>
  <si>
    <t>22. SKLOP: EKO KRUH IN PEKOVSKO PECIVO</t>
  </si>
  <si>
    <t>nektar črni ribez min. 25% sadni delež, pakiranje 0,5l - 1l</t>
  </si>
  <si>
    <t>eko testenine (različne oblike), pakiranje 500g-1000g</t>
  </si>
  <si>
    <t>ovseno pekovkso pecivo različnih oblik (žemlja, kajzerica, bombetka, štručka,…, 40 - 60g, po potrebi prerezano</t>
  </si>
  <si>
    <t>koruzno pekovkso pecivo različnih oblik (žemlja, kajzerica, bombetka, štručka,…, 40 - 60g, po potrebi prerezano</t>
  </si>
  <si>
    <t>ajdovo pekovkso pecivo različnih oblik (žemlja, kajzerica, bombetka, štručka,…, 40 - 60g, po potrebi prerezano</t>
  </si>
  <si>
    <t>rženo pekovkso pecivo različnih oblik (žemlja, kajzerica, bombetka, štručka,…, 40 - 60g, po potrebi prerezano</t>
  </si>
  <si>
    <t>štručka pletena z različnimi posipi (sezam, mak,…), 80g/kos</t>
  </si>
  <si>
    <t xml:space="preserve">grisini z oljčnim oljem, brez konzervansov in aditivov, 30g </t>
  </si>
  <si>
    <t xml:space="preserve">grisini s sezamom, brez konzervansov in aditivov, 30g </t>
  </si>
  <si>
    <t>smetana kisla od 20 - 21,5 % mm, pakiranje 5 - 8 kg</t>
  </si>
  <si>
    <t>eko kefir iz tradicionalnih kefirjevih zrn 3,2 - 3,5% m.m , pakirano 150g-200g</t>
  </si>
  <si>
    <t>eko kefir iz tradicionalnih kefirjevih zrn 3,2 - 3,5% m.m , pakirano 0,5 - 3kg</t>
  </si>
  <si>
    <t>eko kefir iz tradicionalnih kefirjevih zrn 3,2 - 3,5% m.m, sadni (različni okusi), pakirano 150g-200g</t>
  </si>
  <si>
    <t>eko kefir iz tradicionalnih kefirjevih zrn 3,2 - 3,5% m.m, sadni (različni okusi), pakirano 0,5 - 3kg</t>
  </si>
  <si>
    <t>11. SKLOP: RIBE - ZAMRZNJENE</t>
  </si>
  <si>
    <t>pšenica horasan (kamut), pakiranje 200g-1000g</t>
  </si>
  <si>
    <t>Eko kruh - khorosan pšenica, mešani, rezan in pakiran 700g - 1000g</t>
  </si>
  <si>
    <t>topljeni sir brez dodatkov, teža 15 - 25 g x 8 trikotnikov, zavoj</t>
  </si>
  <si>
    <t>eko surovo maslo I. kvalitete, min 82 % mm, pakiranje 125 do 1000g</t>
  </si>
  <si>
    <t>jogurt navadni- tekoči  3,2 % do 3, 5%  mm, pakiranje do 1000g</t>
  </si>
  <si>
    <t>kuhana šunka, narezna na 15 g</t>
  </si>
  <si>
    <t>kuhan pršut, 1 ali ekstra razreda, v kosu ali narezan na rezine, 25 do 30g /kos</t>
  </si>
  <si>
    <t>mortadela, narezana na 25 - 30 g</t>
  </si>
  <si>
    <t>puranji file, razred kakovosti A, narezan na zrezke 60 g do 90 g</t>
  </si>
  <si>
    <t>korenje-kocke/rezine, pakiranje 1000-3000g</t>
  </si>
  <si>
    <t>moka pšenična TIP 500, pakiranje 1 kg - 10kg</t>
  </si>
  <si>
    <t>moka večnamenska navadna, brez glutena, pakiranje 500-1000g</t>
  </si>
  <si>
    <t>drobtine, koruzne, brez glutena, pakiranje 300g</t>
  </si>
  <si>
    <t>kruh beli, v štruci, rezan po dogovoru (rezina 50-70 g in kocke 2x2 cm), pakiranje 750 - 1000g</t>
  </si>
  <si>
    <t>pšenično črno pekovkso pecivo različnih oblik (žemlja, kajzerica, bombetka, štručka,…) 40 - 60g, po potrebi prerezano</t>
  </si>
  <si>
    <t>kakav v prahu, min. 20 % kakavovega masla, pakiranje do 500g - 1000g</t>
  </si>
  <si>
    <t>čokolada v prahu, min 36 % kakavovi delci, pakiranje od 0,5kg do 1kg</t>
  </si>
  <si>
    <t>kava prava, pakiranje do 1kg</t>
  </si>
  <si>
    <t>koruza sladka, zrnje, sterilizirana, brez kemičnih konzervansov, pakirane do 700g</t>
  </si>
  <si>
    <t>paradižnik pelati, pasiran, pasteriziran, brez kemičnih konzervansov, pakiranje 2,0kg - 5,0kg</t>
  </si>
  <si>
    <t>naravna pitna voda negazirana, 0,5l</t>
  </si>
  <si>
    <t>naravna pitna voda negazirana, 1,5 l</t>
  </si>
  <si>
    <t>kunčji file,v kosu ali narezano na kocke 1x1 cm</t>
  </si>
  <si>
    <t xml:space="preserve">  hruške I. kvalitete  do 100g/ po hruški</t>
  </si>
  <si>
    <t xml:space="preserve">  slive, I. Kvalitete</t>
  </si>
  <si>
    <t xml:space="preserve">  marelice, I. Kvaliteta</t>
  </si>
  <si>
    <t xml:space="preserve">  breskve, I. kvalitete</t>
  </si>
  <si>
    <t xml:space="preserve">  borovnice</t>
  </si>
  <si>
    <t xml:space="preserve">  paprika , I. kvalitete</t>
  </si>
  <si>
    <t xml:space="preserve">  paradižnik, I. kvalitete</t>
  </si>
  <si>
    <t xml:space="preserve">  zelena solata, I. kvalitete</t>
  </si>
  <si>
    <t xml:space="preserve">  sveže zelje , I. kvalitete</t>
  </si>
  <si>
    <t xml:space="preserve">  krompir, I. kvalitete</t>
  </si>
  <si>
    <t xml:space="preserve">  bučke, I. kvalitete</t>
  </si>
  <si>
    <t xml:space="preserve">  korenje, I. kvalitete</t>
  </si>
  <si>
    <t xml:space="preserve">  kumare, I. kvalitete</t>
  </si>
  <si>
    <r>
      <t>14. SKLOP: ŽIVILA IZ SHEM KAKOVOSTI (brez eko živil): SADJE IN ZELENJAVA (npr.:  integrirana pridelava,</t>
    </r>
    <r>
      <rPr>
        <b/>
        <sz val="12"/>
        <color rgb="FFFF0000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>izbrana kakovost)</t>
    </r>
  </si>
  <si>
    <t xml:space="preserve">  mladi krompir do 31.7. tekočega leta, I. kvalitete</t>
  </si>
  <si>
    <t>Ponudnik mora ponuditi prehrambeno blago točno zahtevanih lastnosti, sicer bo njegova ponudba izločena kot nedopustna.</t>
  </si>
  <si>
    <t xml:space="preserve">9. SKLOP: ŽREBIČJE MESO </t>
  </si>
  <si>
    <t>SKUPAJ  VREDNOST 27. SKLOPA</t>
  </si>
  <si>
    <r>
      <t xml:space="preserve">V </t>
    </r>
    <r>
      <rPr>
        <b/>
        <sz val="9"/>
        <rFont val="Arial Narrow"/>
        <family val="2"/>
        <charset val="238"/>
      </rPr>
      <t>stolpec 5</t>
    </r>
    <r>
      <rPr>
        <sz val="9"/>
        <rFont val="Arial Narrow"/>
        <family val="2"/>
        <charset val="238"/>
      </rPr>
      <t xml:space="preserve"> se OBVEZNO navede </t>
    </r>
    <r>
      <rPr>
        <b/>
        <sz val="9"/>
        <rFont val="Arial Narrow"/>
        <family val="2"/>
        <charset val="238"/>
      </rPr>
      <t xml:space="preserve">blagovna ali trgovinska znamka ali vsaj proizvajalec ponujenih živil. </t>
    </r>
  </si>
  <si>
    <r>
      <t xml:space="preserve">V </t>
    </r>
    <r>
      <rPr>
        <b/>
        <sz val="9"/>
        <rFont val="Arial Narrow"/>
        <family val="2"/>
        <charset val="238"/>
      </rPr>
      <t>stolpec 8</t>
    </r>
    <r>
      <rPr>
        <sz val="9"/>
        <rFont val="Arial Narrow"/>
        <family val="2"/>
        <charset val="238"/>
      </rPr>
      <t xml:space="preserve"> ponudnik vnese zmnožek vrednosti za ocenjeno količino brez DDV (iz stoplca 7) in stopnje DDV.</t>
    </r>
  </si>
  <si>
    <r>
      <t xml:space="preserve">V </t>
    </r>
    <r>
      <rPr>
        <b/>
        <sz val="9"/>
        <rFont val="Arial Narrow"/>
        <family val="2"/>
        <charset val="238"/>
      </rPr>
      <t>stoplec 9</t>
    </r>
    <r>
      <rPr>
        <sz val="9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predračun (priloga 2) pri ustreznem sklopu in merilu "Ponudbena vrednost".</t>
    </r>
  </si>
  <si>
    <r>
      <t>V</t>
    </r>
    <r>
      <rPr>
        <b/>
        <sz val="9"/>
        <rFont val="Arial Narrow"/>
        <family val="2"/>
        <charset val="238"/>
      </rPr>
      <t xml:space="preserve"> stolpec 10</t>
    </r>
    <r>
      <rPr>
        <sz val="9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Vsoto ponudnik prepiše v predračun (priloga 2) v polje merilo "Shema kakovosti". </t>
    </r>
  </si>
  <si>
    <r>
      <t xml:space="preserve">V </t>
    </r>
    <r>
      <rPr>
        <b/>
        <sz val="9"/>
        <rFont val="Arial Narrow"/>
        <family val="2"/>
        <charset val="238"/>
      </rPr>
      <t>stolpec 5</t>
    </r>
    <r>
      <rPr>
        <sz val="9"/>
        <rFont val="Arial Narrow"/>
        <family val="2"/>
        <charset val="238"/>
      </rPr>
      <t xml:space="preserve">  se OBVEZNO navede</t>
    </r>
    <r>
      <rPr>
        <b/>
        <sz val="9"/>
        <rFont val="Arial Narrow"/>
        <family val="2"/>
        <charset val="238"/>
      </rPr>
      <t xml:space="preserve"> blagovna ali trgovinska znamka ali vsaj proizvajalec</t>
    </r>
    <r>
      <rPr>
        <sz val="9"/>
        <rFont val="Arial Narrow"/>
        <family val="2"/>
        <charset val="238"/>
      </rPr>
      <t xml:space="preserve"> ponujenih živil. </t>
    </r>
  </si>
  <si>
    <r>
      <rPr>
        <sz val="9"/>
        <rFont val="Arial Narrow"/>
        <family val="2"/>
        <charset val="238"/>
      </rPr>
      <t>kus-kus</t>
    </r>
    <r>
      <rPr>
        <sz val="9"/>
        <color rgb="FFFF0000"/>
        <rFont val="Arial Narrow"/>
        <family val="2"/>
        <charset val="238"/>
      </rPr>
      <t xml:space="preserve"> </t>
    </r>
    <r>
      <rPr>
        <sz val="9"/>
        <color theme="1"/>
        <rFont val="Arial Narrow"/>
        <family val="2"/>
        <charset val="238"/>
      </rPr>
      <t>navadni, pakiranje 500-2000g</t>
    </r>
  </si>
  <si>
    <r>
      <rPr>
        <sz val="9"/>
        <rFont val="Arial Narrow"/>
        <family val="2"/>
        <charset val="238"/>
      </rPr>
      <t>kus-kus</t>
    </r>
    <r>
      <rPr>
        <sz val="9"/>
        <color theme="1"/>
        <rFont val="Arial Narrow"/>
        <family val="2"/>
        <charset val="238"/>
      </rPr>
      <t xml:space="preserve"> polnozrnati, pakiranje 250 - 2000g</t>
    </r>
  </si>
  <si>
    <t>krompir mladi do 31.07. tekočega leta, razred I</t>
  </si>
  <si>
    <r>
      <t xml:space="preserve">V </t>
    </r>
    <r>
      <rPr>
        <b/>
        <sz val="9"/>
        <rFont val="Arial Narrow"/>
        <family val="2"/>
        <charset val="238"/>
      </rPr>
      <t>stolpec 5</t>
    </r>
    <r>
      <rPr>
        <sz val="9"/>
        <rFont val="Arial Narrow"/>
        <family val="2"/>
        <charset val="238"/>
      </rPr>
      <t xml:space="preserve"> se OBVEZNO navede </t>
    </r>
    <r>
      <rPr>
        <b/>
        <sz val="9"/>
        <rFont val="Arial Narrow"/>
        <family val="2"/>
        <charset val="238"/>
      </rPr>
      <t xml:space="preserve">blagovna ali trgovinska znamka ali vsaj proizvajalec ponujenih živil. </t>
    </r>
    <r>
      <rPr>
        <sz val="9"/>
        <rFont val="Arial Narrow"/>
        <family val="2"/>
        <charset val="238"/>
      </rPr>
      <t xml:space="preserve"> Stolpca ni potrebno izpolniti pri artiklih kjer je to označeno (sveže meso).</t>
    </r>
  </si>
  <si>
    <r>
      <t xml:space="preserve">V </t>
    </r>
    <r>
      <rPr>
        <b/>
        <sz val="9"/>
        <rFont val="Arial Narrow"/>
        <family val="2"/>
        <charset val="238"/>
      </rPr>
      <t>stolpec 5</t>
    </r>
    <r>
      <rPr>
        <sz val="9"/>
        <rFont val="Arial Narrow"/>
        <family val="2"/>
        <charset val="238"/>
      </rPr>
      <t xml:space="preserve">  ni potrebno izpolniti (sveže meso).</t>
    </r>
  </si>
  <si>
    <r>
      <t xml:space="preserve">V </t>
    </r>
    <r>
      <rPr>
        <b/>
        <sz val="9"/>
        <rFont val="Arial Narrow"/>
        <family val="2"/>
        <charset val="238"/>
      </rPr>
      <t>stolpec 5</t>
    </r>
    <r>
      <rPr>
        <sz val="9"/>
        <rFont val="Arial Narrow"/>
        <family val="2"/>
        <charset val="238"/>
      </rPr>
      <t xml:space="preserve">  se OBVEZNO navede</t>
    </r>
    <r>
      <rPr>
        <b/>
        <sz val="9"/>
        <rFont val="Arial Narrow"/>
        <family val="2"/>
        <charset val="238"/>
      </rPr>
      <t xml:space="preserve"> blagovna ali trgovinska znamka ali vsaj proizvajalec</t>
    </r>
    <r>
      <rPr>
        <sz val="9"/>
        <rFont val="Arial Narrow"/>
        <family val="2"/>
        <charset val="238"/>
      </rPr>
      <t xml:space="preserve"> ponujenih živil. Stolpca ni potrebno izpolniti pri artiklih kjer je to označeno (sveže meso).</t>
    </r>
  </si>
  <si>
    <t>6 SKLOP: EKO GOVEJE MESO in IZDELKI</t>
  </si>
  <si>
    <r>
      <t xml:space="preserve">V </t>
    </r>
    <r>
      <rPr>
        <b/>
        <sz val="9"/>
        <rFont val="Arial Narrow"/>
        <family val="2"/>
        <charset val="238"/>
      </rPr>
      <t>stolpec 5</t>
    </r>
    <r>
      <rPr>
        <sz val="9"/>
        <rFont val="Arial Narrow"/>
        <family val="2"/>
        <charset val="238"/>
      </rPr>
      <t xml:space="preserve"> se OBVEZNO navede </t>
    </r>
    <r>
      <rPr>
        <b/>
        <sz val="9"/>
        <rFont val="Arial Narrow"/>
        <family val="2"/>
        <charset val="238"/>
      </rPr>
      <t xml:space="preserve">blagovna ali trgovinska znamka ali vsaj proizvajalec ponujenih živil. </t>
    </r>
    <r>
      <rPr>
        <sz val="9"/>
        <rFont val="Arial Narrow"/>
        <family val="2"/>
        <charset val="238"/>
      </rPr>
      <t>Stolpca ni potrebno izpolniti pri artiklih kjer je to označeno (sveže meso).</t>
    </r>
  </si>
  <si>
    <r>
      <t xml:space="preserve">V </t>
    </r>
    <r>
      <rPr>
        <b/>
        <sz val="9"/>
        <rFont val="Arial Narrow"/>
        <family val="2"/>
        <charset val="238"/>
      </rPr>
      <t>stolpec 5</t>
    </r>
    <r>
      <rPr>
        <sz val="9"/>
        <rFont val="Arial Narrow"/>
        <family val="2"/>
        <charset val="238"/>
      </rPr>
      <t xml:space="preserve"> ni potrebno izpolniti (sveže meso).</t>
    </r>
  </si>
  <si>
    <r>
      <t xml:space="preserve">V </t>
    </r>
    <r>
      <rPr>
        <b/>
        <sz val="9"/>
        <rFont val="Arial Narrow"/>
        <family val="2"/>
        <charset val="238"/>
      </rPr>
      <t>stolpec 5</t>
    </r>
    <r>
      <rPr>
        <sz val="9"/>
        <rFont val="Arial Narrow"/>
        <family val="2"/>
        <charset val="238"/>
      </rPr>
      <t xml:space="preserve"> ni potrebno izpolniti (sveža zelenjava).</t>
    </r>
  </si>
  <si>
    <r>
      <t xml:space="preserve">V </t>
    </r>
    <r>
      <rPr>
        <b/>
        <sz val="9"/>
        <rFont val="Arial Narrow"/>
        <family val="2"/>
        <charset val="238"/>
      </rPr>
      <t>stolpec 7</t>
    </r>
    <r>
      <rPr>
        <sz val="9"/>
        <rFont val="Arial Narrow"/>
        <family val="2"/>
        <charset val="238"/>
      </rPr>
      <t xml:space="preserve"> ponudnik vnese zmnožek cene za enoto mere brez DDV (iz stolpca 6) in ocenjene količine (iz stoplca 4).</t>
    </r>
  </si>
  <si>
    <r>
      <t xml:space="preserve">V </t>
    </r>
    <r>
      <rPr>
        <b/>
        <sz val="9"/>
        <rFont val="Arial Narrow"/>
        <family val="2"/>
        <charset val="238"/>
      </rPr>
      <t>stolpec 6</t>
    </r>
    <r>
      <rPr>
        <sz val="9"/>
        <rFont val="Arial Narrow"/>
        <family val="2"/>
        <charset val="238"/>
      </rPr>
      <t xml:space="preserve"> se vpiše cena v EUR za ponujeno blago, izračunana na zahtevano enoto mere, ki je navedena v stolpcu 3.</t>
    </r>
  </si>
  <si>
    <t>piščančji file - sveži, razred kakovosti A, narezan na zrezke, 60g do 80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</si>
</sst>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9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9"/>
      <name val="Arial Narrow"/>
      <family val="2"/>
      <charset val="238"/>
    </font>
    <font>
      <b/>
      <u/>
      <sz val="9"/>
      <name val="Arial Narrow"/>
      <family val="2"/>
      <charset val="238"/>
    </font>
    <font>
      <b/>
      <sz val="7.5"/>
      <name val="Arial Narrow"/>
      <family val="2"/>
      <charset val="238"/>
    </font>
    <font>
      <b/>
      <sz val="9"/>
      <color rgb="FF00B0F0"/>
      <name val="Arial Narrow"/>
      <family val="2"/>
      <charset val="238"/>
    </font>
    <font>
      <sz val="7.5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7.5"/>
      <color theme="1"/>
      <name val="Arial Narrow"/>
      <family val="2"/>
      <charset val="238"/>
    </font>
    <font>
      <sz val="9"/>
      <color rgb="FF00B050"/>
      <name val="Arial Narrow"/>
      <family val="2"/>
      <charset val="238"/>
    </font>
    <font>
      <sz val="9"/>
      <color rgb="FFFF0000"/>
      <name val="Arial Narrow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7">
    <xf numFmtId="0" fontId="0" fillId="0" borderId="0"/>
    <xf numFmtId="0" fontId="1" fillId="0" borderId="0"/>
    <xf numFmtId="0" fontId="3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6" fillId="4" borderId="0" applyNumberFormat="0" applyBorder="0" applyAlignment="0" applyProtection="0"/>
    <xf numFmtId="0" fontId="7" fillId="21" borderId="4" applyNumberFormat="0" applyAlignment="0" applyProtection="0"/>
    <xf numFmtId="0" fontId="8" fillId="22" borderId="5" applyNumberFormat="0" applyAlignment="0" applyProtection="0"/>
    <xf numFmtId="0" fontId="10" fillId="5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8" borderId="4" applyNumberFormat="0" applyAlignment="0" applyProtection="0"/>
    <xf numFmtId="0" fontId="17" fillId="21" borderId="9" applyNumberFormat="0" applyAlignment="0" applyProtection="0"/>
    <xf numFmtId="0" fontId="15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4" fillId="0" borderId="0"/>
    <xf numFmtId="0" fontId="4" fillId="24" borderId="11" applyNumberFormat="0" applyFont="0" applyAlignment="0" applyProtection="0"/>
    <xf numFmtId="0" fontId="3" fillId="24" borderId="11" applyNumberFormat="0" applyFont="0" applyAlignment="0" applyProtection="0"/>
    <xf numFmtId="0" fontId="20" fillId="0" borderId="0" applyNumberFormat="0" applyFill="0" applyBorder="0" applyAlignment="0" applyProtection="0"/>
    <xf numFmtId="0" fontId="17" fillId="21" borderId="9" applyNumberFormat="0" applyAlignment="0" applyProtection="0"/>
    <xf numFmtId="0" fontId="9" fillId="0" borderId="0" applyNumberFormat="0" applyFill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15" fillId="0" borderId="10" applyNumberFormat="0" applyFill="0" applyAlignment="0" applyProtection="0"/>
    <xf numFmtId="0" fontId="8" fillId="22" borderId="5" applyNumberFormat="0" applyAlignment="0" applyProtection="0"/>
    <xf numFmtId="0" fontId="7" fillId="21" borderId="4" applyNumberFormat="0" applyAlignment="0" applyProtection="0"/>
    <xf numFmtId="0" fontId="6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4" fillId="8" borderId="4" applyNumberFormat="0" applyAlignment="0" applyProtection="0"/>
    <xf numFmtId="0" fontId="19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4" fillId="0" borderId="0"/>
  </cellStyleXfs>
  <cellXfs count="196">
    <xf numFmtId="0" fontId="0" fillId="0" borderId="0" xfId="0"/>
    <xf numFmtId="0" fontId="23" fillId="25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Alignment="1">
      <alignment wrapText="1"/>
    </xf>
    <xf numFmtId="4" fontId="23" fillId="25" borderId="2" xfId="0" applyNumberFormat="1" applyFont="1" applyFill="1" applyBorder="1" applyAlignment="1" applyProtection="1">
      <alignment horizontal="center" vertical="center" wrapText="1"/>
      <protection locked="0"/>
    </xf>
    <xf numFmtId="4" fontId="23" fillId="25" borderId="1" xfId="0" applyNumberFormat="1" applyFont="1" applyFill="1" applyBorder="1" applyAlignment="1">
      <alignment horizontal="center" vertical="center" wrapText="1"/>
    </xf>
    <xf numFmtId="4" fontId="23" fillId="25" borderId="1" xfId="0" quotePrefix="1" applyNumberFormat="1" applyFont="1" applyFill="1" applyBorder="1" applyAlignment="1">
      <alignment horizontal="center" vertical="center"/>
    </xf>
    <xf numFmtId="3" fontId="23" fillId="25" borderId="1" xfId="0" applyNumberFormat="1" applyFont="1" applyFill="1" applyBorder="1" applyAlignment="1" applyProtection="1">
      <alignment horizontal="center" vertical="center" wrapText="1"/>
      <protection locked="0"/>
    </xf>
    <xf numFmtId="4" fontId="23" fillId="25" borderId="1" xfId="0" quotePrefix="1" applyNumberFormat="1" applyFont="1" applyFill="1" applyBorder="1" applyAlignment="1">
      <alignment horizontal="center" vertical="center" wrapText="1"/>
    </xf>
    <xf numFmtId="3" fontId="25" fillId="0" borderId="1" xfId="0" quotePrefix="1" applyNumberFormat="1" applyFont="1" applyBorder="1" applyAlignment="1">
      <alignment horizontal="center" vertical="center"/>
    </xf>
    <xf numFmtId="4" fontId="25" fillId="0" borderId="1" xfId="0" quotePrefix="1" applyNumberFormat="1" applyFont="1" applyBorder="1" applyAlignment="1">
      <alignment horizontal="center" vertical="center"/>
    </xf>
    <xf numFmtId="0" fontId="25" fillId="0" borderId="0" xfId="0" applyFont="1" applyProtection="1">
      <protection locked="0"/>
    </xf>
    <xf numFmtId="0" fontId="27" fillId="2" borderId="1" xfId="1" applyFont="1" applyFill="1" applyBorder="1" applyAlignment="1">
      <alignment horizontal="center" vertical="top" wrapText="1"/>
    </xf>
    <xf numFmtId="3" fontId="27" fillId="2" borderId="1" xfId="1" applyNumberFormat="1" applyFont="1" applyFill="1" applyBorder="1" applyAlignment="1">
      <alignment horizontal="center" vertical="top" wrapText="1"/>
    </xf>
    <xf numFmtId="4" fontId="27" fillId="2" borderId="1" xfId="1" applyNumberFormat="1" applyFont="1" applyFill="1" applyBorder="1" applyAlignment="1">
      <alignment horizontal="center" vertical="top" wrapText="1"/>
    </xf>
    <xf numFmtId="3" fontId="27" fillId="2" borderId="2" xfId="1" applyNumberFormat="1" applyFont="1" applyFill="1" applyBorder="1" applyAlignment="1">
      <alignment horizontal="center" vertical="top" wrapText="1"/>
    </xf>
    <xf numFmtId="0" fontId="23" fillId="25" borderId="0" xfId="0" applyFont="1" applyFill="1"/>
    <xf numFmtId="0" fontId="21" fillId="0" borderId="14" xfId="0" applyFont="1" applyBorder="1" applyAlignment="1" applyProtection="1">
      <alignment horizontal="left" vertical="center" wrapText="1"/>
      <protection hidden="1"/>
    </xf>
    <xf numFmtId="4" fontId="23" fillId="25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wrapText="1"/>
      <protection hidden="1"/>
    </xf>
    <xf numFmtId="0" fontId="28" fillId="25" borderId="0" xfId="0" applyFont="1" applyFill="1"/>
    <xf numFmtId="3" fontId="25" fillId="25" borderId="1" xfId="0" quotePrefix="1" applyNumberFormat="1" applyFont="1" applyFill="1" applyBorder="1" applyAlignment="1">
      <alignment horizontal="center" vertical="center"/>
    </xf>
    <xf numFmtId="4" fontId="25" fillId="25" borderId="1" xfId="0" quotePrefix="1" applyNumberFormat="1" applyFont="1" applyFill="1" applyBorder="1" applyAlignment="1">
      <alignment horizontal="center" vertical="center"/>
    </xf>
    <xf numFmtId="0" fontId="25" fillId="25" borderId="0" xfId="0" applyFont="1" applyFill="1"/>
    <xf numFmtId="0" fontId="21" fillId="0" borderId="0" xfId="0" applyFont="1" applyAlignment="1">
      <alignment vertical="center"/>
    </xf>
    <xf numFmtId="0" fontId="29" fillId="25" borderId="0" xfId="0" applyFont="1" applyFill="1"/>
    <xf numFmtId="0" fontId="23" fillId="25" borderId="0" xfId="0" applyFont="1" applyFill="1" applyBorder="1"/>
    <xf numFmtId="0" fontId="23" fillId="25" borderId="1" xfId="0" applyFont="1" applyFill="1" applyBorder="1" applyAlignment="1" applyProtection="1">
      <alignment horizontal="right" vertical="center" wrapText="1"/>
      <protection locked="0"/>
    </xf>
    <xf numFmtId="0" fontId="23" fillId="0" borderId="1" xfId="86" applyFont="1" applyBorder="1" applyAlignment="1" applyProtection="1">
      <alignment horizontal="left" vertical="center" wrapText="1"/>
    </xf>
    <xf numFmtId="0" fontId="23" fillId="25" borderId="13" xfId="0" applyFont="1" applyFill="1" applyBorder="1" applyAlignment="1" applyProtection="1">
      <alignment horizontal="right" vertical="center" wrapText="1"/>
      <protection locked="0"/>
    </xf>
    <xf numFmtId="4" fontId="23" fillId="25" borderId="13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Alignment="1">
      <alignment horizontal="left" vertical="center"/>
    </xf>
    <xf numFmtId="0" fontId="29" fillId="25" borderId="17" xfId="0" applyFont="1" applyFill="1" applyBorder="1"/>
    <xf numFmtId="0" fontId="29" fillId="25" borderId="0" xfId="0" applyFont="1" applyFill="1" applyBorder="1"/>
    <xf numFmtId="3" fontId="25" fillId="25" borderId="0" xfId="0" quotePrefix="1" applyNumberFormat="1" applyFont="1" applyFill="1" applyBorder="1" applyAlignment="1">
      <alignment horizontal="center" vertical="center"/>
    </xf>
    <xf numFmtId="0" fontId="23" fillId="25" borderId="1" xfId="0" applyFont="1" applyFill="1" applyBorder="1" applyAlignment="1">
      <alignment horizontal="center" vertical="center" wrapText="1"/>
    </xf>
    <xf numFmtId="3" fontId="25" fillId="25" borderId="1" xfId="0" quotePrefix="1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Protection="1"/>
    <xf numFmtId="0" fontId="28" fillId="0" borderId="0" xfId="0" applyFont="1" applyFill="1"/>
    <xf numFmtId="1" fontId="23" fillId="25" borderId="1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/>
    <xf numFmtId="0" fontId="29" fillId="0" borderId="0" xfId="0" applyFont="1"/>
    <xf numFmtId="0" fontId="23" fillId="0" borderId="1" xfId="0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2" fontId="23" fillId="0" borderId="0" xfId="0" applyNumberFormat="1" applyFont="1"/>
    <xf numFmtId="2" fontId="25" fillId="0" borderId="0" xfId="0" applyNumberFormat="1" applyFont="1"/>
    <xf numFmtId="4" fontId="23" fillId="25" borderId="0" xfId="0" applyNumberFormat="1" applyFont="1" applyFill="1"/>
    <xf numFmtId="0" fontId="21" fillId="0" borderId="0" xfId="0" applyFont="1"/>
    <xf numFmtId="0" fontId="31" fillId="0" borderId="0" xfId="0" applyFont="1"/>
    <xf numFmtId="0" fontId="32" fillId="25" borderId="0" xfId="0" applyFont="1" applyFill="1"/>
    <xf numFmtId="0" fontId="23" fillId="25" borderId="0" xfId="0" applyFont="1" applyFill="1" applyBorder="1" applyAlignment="1">
      <alignment horizontal="center"/>
    </xf>
    <xf numFmtId="0" fontId="25" fillId="25" borderId="0" xfId="0" applyFont="1" applyFill="1" applyBorder="1"/>
    <xf numFmtId="3" fontId="25" fillId="0" borderId="1" xfId="0" quotePrefix="1" applyNumberFormat="1" applyFont="1" applyBorder="1" applyAlignment="1" applyProtection="1">
      <alignment horizontal="center" vertical="center"/>
      <protection locked="0"/>
    </xf>
    <xf numFmtId="4" fontId="21" fillId="25" borderId="1" xfId="0" applyNumberFormat="1" applyFont="1" applyFill="1" applyBorder="1" applyAlignment="1" applyProtection="1">
      <alignment horizontal="center" vertical="center" wrapText="1"/>
      <protection locked="0"/>
    </xf>
    <xf numFmtId="4" fontId="21" fillId="25" borderId="1" xfId="0" applyNumberFormat="1" applyFont="1" applyFill="1" applyBorder="1" applyAlignment="1">
      <alignment horizontal="center" vertical="center" wrapText="1"/>
    </xf>
    <xf numFmtId="1" fontId="21" fillId="25" borderId="1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0" applyFont="1"/>
    <xf numFmtId="4" fontId="23" fillId="0" borderId="0" xfId="0" applyNumberFormat="1" applyFont="1"/>
    <xf numFmtId="0" fontId="21" fillId="0" borderId="14" xfId="0" applyFont="1" applyFill="1" applyBorder="1" applyAlignment="1" applyProtection="1">
      <alignment horizontal="left" vertical="center" wrapText="1"/>
      <protection hidden="1"/>
    </xf>
    <xf numFmtId="4" fontId="27" fillId="2" borderId="2" xfId="1" applyNumberFormat="1" applyFont="1" applyFill="1" applyBorder="1" applyAlignment="1">
      <alignment horizontal="center" vertical="top" wrapText="1"/>
    </xf>
    <xf numFmtId="0" fontId="21" fillId="0" borderId="0" xfId="0" applyFont="1" applyAlignment="1" applyProtection="1">
      <alignment horizontal="center" vertical="center"/>
    </xf>
    <xf numFmtId="0" fontId="23" fillId="0" borderId="14" xfId="0" applyFont="1" applyBorder="1" applyAlignment="1" applyProtection="1">
      <alignment horizontal="left" vertical="center" wrapText="1"/>
      <protection hidden="1"/>
    </xf>
    <xf numFmtId="3" fontId="25" fillId="25" borderId="2" xfId="0" quotePrefix="1" applyNumberFormat="1" applyFont="1" applyFill="1" applyBorder="1" applyAlignment="1">
      <alignment horizontal="center" vertical="center"/>
    </xf>
    <xf numFmtId="4" fontId="21" fillId="25" borderId="2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/>
    <xf numFmtId="3" fontId="23" fillId="25" borderId="1" xfId="0" applyNumberFormat="1" applyFont="1" applyFill="1" applyBorder="1" applyAlignment="1">
      <alignment horizontal="center" vertical="center" wrapText="1"/>
    </xf>
    <xf numFmtId="3" fontId="25" fillId="0" borderId="1" xfId="1" applyNumberFormat="1" applyFont="1" applyFill="1" applyBorder="1" applyAlignment="1" applyProtection="1">
      <alignment horizontal="center" vertical="top" wrapText="1"/>
      <protection locked="0"/>
    </xf>
    <xf numFmtId="0" fontId="21" fillId="0" borderId="1" xfId="0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23" fillId="0" borderId="3" xfId="0" applyFont="1" applyBorder="1" applyAlignment="1" applyProtection="1">
      <alignment horizontal="center" vertical="center" wrapText="1"/>
    </xf>
    <xf numFmtId="0" fontId="27" fillId="2" borderId="1" xfId="1" applyFont="1" applyFill="1" applyBorder="1" applyAlignment="1">
      <alignment horizontal="center" vertical="center" wrapText="1"/>
    </xf>
    <xf numFmtId="0" fontId="21" fillId="0" borderId="1" xfId="0" applyFont="1" applyFill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/>
      <protection hidden="1"/>
    </xf>
    <xf numFmtId="0" fontId="23" fillId="0" borderId="0" xfId="0" applyFont="1" applyAlignment="1">
      <alignment horizontal="center" vertical="center"/>
    </xf>
    <xf numFmtId="0" fontId="25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center"/>
      <protection locked="0"/>
    </xf>
    <xf numFmtId="0" fontId="23" fillId="0" borderId="0" xfId="0" applyFont="1" applyAlignment="1">
      <alignment horizontal="left" vertical="center" wrapText="1"/>
    </xf>
    <xf numFmtId="0" fontId="21" fillId="0" borderId="1" xfId="0" applyFont="1" applyFill="1" applyBorder="1" applyAlignment="1" applyProtection="1">
      <alignment horizontal="left" vertical="center"/>
      <protection hidden="1"/>
    </xf>
    <xf numFmtId="0" fontId="21" fillId="0" borderId="13" xfId="0" applyFont="1" applyFill="1" applyBorder="1" applyAlignment="1" applyProtection="1">
      <alignment horizontal="left" vertical="center" wrapText="1"/>
      <protection hidden="1"/>
    </xf>
    <xf numFmtId="0" fontId="25" fillId="0" borderId="1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3" fontId="23" fillId="25" borderId="0" xfId="0" applyNumberFormat="1" applyFont="1" applyFill="1" applyBorder="1" applyAlignment="1">
      <alignment horizontal="center" vertical="center"/>
    </xf>
    <xf numFmtId="3" fontId="27" fillId="2" borderId="1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/>
      <protection hidden="1"/>
    </xf>
    <xf numFmtId="0" fontId="21" fillId="0" borderId="13" xfId="0" applyFont="1" applyBorder="1" applyAlignment="1" applyProtection="1">
      <alignment horizontal="center" vertical="center"/>
      <protection hidden="1"/>
    </xf>
    <xf numFmtId="0" fontId="23" fillId="0" borderId="0" xfId="0" applyNumberFormat="1" applyFont="1" applyAlignment="1">
      <alignment horizontal="center" vertical="center"/>
    </xf>
    <xf numFmtId="0" fontId="25" fillId="0" borderId="0" xfId="0" applyNumberFormat="1" applyFont="1" applyAlignment="1" applyProtection="1">
      <alignment horizontal="center" vertical="center"/>
      <protection locked="0"/>
    </xf>
    <xf numFmtId="3" fontId="23" fillId="25" borderId="0" xfId="0" applyNumberFormat="1" applyFont="1" applyFill="1" applyAlignment="1">
      <alignment horizontal="center" vertical="center"/>
    </xf>
    <xf numFmtId="0" fontId="23" fillId="25" borderId="3" xfId="0" applyFont="1" applyFill="1" applyBorder="1" applyAlignment="1">
      <alignment horizontal="center" vertical="center" wrapText="1"/>
    </xf>
    <xf numFmtId="0" fontId="25" fillId="25" borderId="1" xfId="0" applyFont="1" applyFill="1" applyBorder="1" applyAlignment="1">
      <alignment horizontal="center" vertical="center" wrapText="1"/>
    </xf>
    <xf numFmtId="0" fontId="23" fillId="25" borderId="0" xfId="0" applyFont="1" applyFill="1" applyAlignment="1">
      <alignment horizontal="center" vertical="center"/>
    </xf>
    <xf numFmtId="0" fontId="23" fillId="25" borderId="0" xfId="0" applyFont="1" applyFill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hidden="1"/>
    </xf>
    <xf numFmtId="0" fontId="23" fillId="0" borderId="1" xfId="0" applyFont="1" applyBorder="1" applyAlignment="1" applyProtection="1">
      <alignment horizontal="center" vertical="center"/>
      <protection hidden="1"/>
    </xf>
    <xf numFmtId="0" fontId="23" fillId="25" borderId="0" xfId="0" applyFont="1" applyFill="1" applyAlignment="1">
      <alignment horizontal="left" vertical="center" wrapText="1"/>
    </xf>
    <xf numFmtId="0" fontId="21" fillId="0" borderId="1" xfId="0" applyFont="1" applyBorder="1" applyAlignment="1" applyProtection="1">
      <alignment horizontal="left" vertical="center" wrapText="1"/>
      <protection hidden="1"/>
    </xf>
    <xf numFmtId="0" fontId="25" fillId="25" borderId="1" xfId="0" applyFont="1" applyFill="1" applyBorder="1" applyAlignment="1">
      <alignment horizontal="left" vertical="center" wrapText="1"/>
    </xf>
    <xf numFmtId="0" fontId="23" fillId="25" borderId="0" xfId="0" applyFont="1" applyFill="1" applyBorder="1" applyAlignment="1">
      <alignment horizontal="center" vertical="center"/>
    </xf>
    <xf numFmtId="0" fontId="23" fillId="25" borderId="1" xfId="0" applyFont="1" applyFill="1" applyBorder="1" applyAlignment="1">
      <alignment horizontal="center" vertical="center"/>
    </xf>
    <xf numFmtId="0" fontId="23" fillId="25" borderId="0" xfId="0" applyFont="1" applyFill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left" vertical="center"/>
      <protection hidden="1"/>
    </xf>
    <xf numFmtId="0" fontId="21" fillId="0" borderId="3" xfId="0" applyFont="1" applyBorder="1" applyAlignment="1" applyProtection="1">
      <alignment horizontal="center" vertical="center"/>
      <protection hidden="1"/>
    </xf>
    <xf numFmtId="0" fontId="23" fillId="0" borderId="3" xfId="0" applyFont="1" applyFill="1" applyBorder="1" applyAlignment="1" applyProtection="1">
      <alignment horizontal="center" vertical="center"/>
      <protection hidden="1"/>
    </xf>
    <xf numFmtId="0" fontId="23" fillId="0" borderId="3" xfId="0" applyFont="1" applyBorder="1" applyAlignment="1" applyProtection="1">
      <alignment horizontal="center" vertical="center"/>
      <protection hidden="1"/>
    </xf>
    <xf numFmtId="0" fontId="23" fillId="0" borderId="1" xfId="0" applyFont="1" applyBorder="1" applyAlignment="1" applyProtection="1">
      <alignment horizontal="left" vertical="center" wrapText="1"/>
      <protection hidden="1"/>
    </xf>
    <xf numFmtId="0" fontId="21" fillId="0" borderId="13" xfId="0" applyFont="1" applyBorder="1" applyAlignment="1" applyProtection="1">
      <alignment horizontal="left" vertical="center" wrapText="1"/>
      <protection hidden="1"/>
    </xf>
    <xf numFmtId="0" fontId="21" fillId="0" borderId="0" xfId="0" applyFont="1" applyAlignment="1" applyProtection="1">
      <alignment horizontal="left" vertical="center"/>
    </xf>
    <xf numFmtId="0" fontId="27" fillId="2" borderId="1" xfId="1" applyFont="1" applyFill="1" applyBorder="1" applyAlignment="1">
      <alignment vertical="top" wrapText="1"/>
    </xf>
    <xf numFmtId="3" fontId="27" fillId="2" borderId="1" xfId="1" applyNumberFormat="1" applyFont="1" applyFill="1" applyBorder="1" applyAlignment="1">
      <alignment vertical="top" wrapText="1"/>
    </xf>
    <xf numFmtId="0" fontId="25" fillId="0" borderId="1" xfId="0" applyFont="1" applyBorder="1" applyAlignment="1">
      <alignment horizontal="center" vertical="center" wrapText="1"/>
    </xf>
    <xf numFmtId="3" fontId="23" fillId="0" borderId="0" xfId="0" applyNumberFormat="1" applyFont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center" vertical="center" wrapText="1"/>
    </xf>
    <xf numFmtId="4" fontId="23" fillId="25" borderId="0" xfId="0" applyNumberFormat="1" applyFont="1" applyFill="1" applyAlignment="1">
      <alignment horizontal="center" vertical="center"/>
    </xf>
    <xf numFmtId="0" fontId="23" fillId="0" borderId="1" xfId="0" applyFont="1" applyFill="1" applyBorder="1" applyAlignment="1" applyProtection="1">
      <alignment horizontal="left" vertical="center" wrapText="1"/>
      <protection hidden="1"/>
    </xf>
    <xf numFmtId="0" fontId="23" fillId="25" borderId="0" xfId="0" applyFont="1" applyFill="1" applyAlignment="1">
      <alignment horizontal="left" vertical="center"/>
    </xf>
    <xf numFmtId="0" fontId="23" fillId="0" borderId="1" xfId="0" applyFont="1" applyFill="1" applyBorder="1" applyAlignment="1" applyProtection="1">
      <alignment horizontal="center" vertical="center"/>
      <protection hidden="1"/>
    </xf>
    <xf numFmtId="0" fontId="21" fillId="0" borderId="0" xfId="0" applyFont="1" applyAlignment="1">
      <alignment horizontal="left" vertical="center"/>
    </xf>
    <xf numFmtId="0" fontId="21" fillId="25" borderId="3" xfId="0" applyFont="1" applyFill="1" applyBorder="1" applyAlignment="1" applyProtection="1">
      <alignment horizontal="center" vertical="center"/>
      <protection hidden="1"/>
    </xf>
    <xf numFmtId="0" fontId="23" fillId="0" borderId="1" xfId="0" applyFont="1" applyBorder="1" applyAlignment="1" applyProtection="1">
      <alignment horizontal="left" vertical="center"/>
      <protection hidden="1"/>
    </xf>
    <xf numFmtId="0" fontId="21" fillId="25" borderId="1" xfId="0" applyFont="1" applyFill="1" applyBorder="1" applyAlignment="1" applyProtection="1">
      <alignment horizontal="left" vertical="center"/>
      <protection hidden="1"/>
    </xf>
    <xf numFmtId="0" fontId="21" fillId="25" borderId="13" xfId="0" applyFont="1" applyFill="1" applyBorder="1" applyAlignment="1" applyProtection="1">
      <alignment horizontal="left" vertical="center"/>
      <protection hidden="1"/>
    </xf>
    <xf numFmtId="0" fontId="21" fillId="0" borderId="13" xfId="0" applyFont="1" applyBorder="1" applyAlignment="1" applyProtection="1">
      <alignment horizontal="left" vertical="center"/>
      <protection hidden="1"/>
    </xf>
    <xf numFmtId="0" fontId="25" fillId="25" borderId="0" xfId="0" applyFont="1" applyFill="1" applyBorder="1" applyAlignment="1">
      <alignment horizontal="center" vertical="center" wrapText="1"/>
    </xf>
    <xf numFmtId="0" fontId="25" fillId="25" borderId="0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top" wrapText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3" xfId="0" applyFont="1" applyFill="1" applyBorder="1" applyAlignment="1" applyProtection="1">
      <alignment horizontal="left" vertical="top" wrapText="1"/>
      <protection hidden="1"/>
    </xf>
    <xf numFmtId="0" fontId="25" fillId="0" borderId="1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30" fillId="0" borderId="1" xfId="0" applyFont="1" applyBorder="1" applyAlignment="1">
      <alignment horizontal="center" vertical="center" wrapText="1"/>
    </xf>
    <xf numFmtId="3" fontId="21" fillId="0" borderId="0" xfId="0" applyNumberFormat="1" applyFont="1" applyAlignment="1">
      <alignment horizontal="center" vertical="center"/>
    </xf>
    <xf numFmtId="0" fontId="21" fillId="0" borderId="15" xfId="0" applyFont="1" applyBorder="1" applyAlignment="1" applyProtection="1">
      <alignment horizontal="center" vertical="center"/>
      <protection hidden="1"/>
    </xf>
    <xf numFmtId="4" fontId="23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21" fillId="0" borderId="14" xfId="0" applyFont="1" applyBorder="1" applyAlignment="1" applyProtection="1">
      <alignment horizontal="center" vertical="center"/>
      <protection hidden="1"/>
    </xf>
    <xf numFmtId="0" fontId="21" fillId="0" borderId="0" xfId="0" applyFont="1" applyAlignment="1">
      <alignment horizontal="left" vertical="center"/>
    </xf>
    <xf numFmtId="0" fontId="21" fillId="0" borderId="3" xfId="0" applyFont="1" applyBorder="1" applyAlignment="1">
      <alignment horizontal="center" vertical="center" wrapText="1"/>
    </xf>
    <xf numFmtId="1" fontId="21" fillId="0" borderId="3" xfId="0" applyNumberFormat="1" applyFont="1" applyBorder="1" applyAlignment="1" applyProtection="1">
      <alignment horizontal="center" vertical="center"/>
      <protection hidden="1"/>
    </xf>
    <xf numFmtId="0" fontId="21" fillId="0" borderId="16" xfId="0" applyFont="1" applyBorder="1" applyAlignment="1" applyProtection="1">
      <alignment horizontal="center" vertical="center"/>
      <protection hidden="1"/>
    </xf>
    <xf numFmtId="0" fontId="23" fillId="0" borderId="1" xfId="65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left" vertical="center" wrapText="1"/>
    </xf>
    <xf numFmtId="0" fontId="23" fillId="0" borderId="1" xfId="1" applyFont="1" applyFill="1" applyBorder="1" applyAlignment="1">
      <alignment horizontal="center" vertical="center" wrapText="1"/>
    </xf>
    <xf numFmtId="10" fontId="21" fillId="0" borderId="1" xfId="0" applyNumberFormat="1" applyFont="1" applyFill="1" applyBorder="1" applyAlignment="1" applyProtection="1">
      <alignment horizontal="center" vertical="center"/>
    </xf>
    <xf numFmtId="10" fontId="21" fillId="0" borderId="1" xfId="0" applyNumberFormat="1" applyFont="1" applyBorder="1" applyAlignment="1" applyProtection="1">
      <alignment horizontal="center" vertical="center"/>
    </xf>
    <xf numFmtId="4" fontId="25" fillId="25" borderId="0" xfId="0" quotePrefix="1" applyNumberFormat="1" applyFont="1" applyFill="1" applyBorder="1" applyAlignment="1">
      <alignment horizontal="center" vertical="center"/>
    </xf>
    <xf numFmtId="1" fontId="23" fillId="25" borderId="13" xfId="0" applyNumberFormat="1" applyFont="1" applyFill="1" applyBorder="1" applyAlignment="1" applyProtection="1">
      <alignment horizontal="center" vertical="center" wrapText="1"/>
      <protection locked="0"/>
    </xf>
    <xf numFmtId="1" fontId="25" fillId="25" borderId="1" xfId="0" quotePrefix="1" applyNumberFormat="1" applyFont="1" applyFill="1" applyBorder="1" applyAlignment="1">
      <alignment horizontal="center" vertical="center"/>
    </xf>
    <xf numFmtId="2" fontId="23" fillId="25" borderId="1" xfId="0" applyNumberFormat="1" applyFont="1" applyFill="1" applyBorder="1" applyAlignment="1" applyProtection="1">
      <alignment horizontal="center" vertical="center" wrapText="1"/>
      <protection locked="0"/>
    </xf>
    <xf numFmtId="2" fontId="23" fillId="25" borderId="1" xfId="0" quotePrefix="1" applyNumberFormat="1" applyFont="1" applyFill="1" applyBorder="1" applyAlignment="1" applyProtection="1">
      <alignment horizontal="center" vertical="center"/>
      <protection locked="0"/>
    </xf>
    <xf numFmtId="2" fontId="21" fillId="25" borderId="1" xfId="0" applyNumberFormat="1" applyFont="1" applyFill="1" applyBorder="1" applyAlignment="1" applyProtection="1">
      <alignment horizontal="center" vertical="center" wrapText="1"/>
      <protection locked="0"/>
    </xf>
    <xf numFmtId="2" fontId="2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3" fillId="25" borderId="0" xfId="0" applyFont="1" applyFill="1" applyProtection="1">
      <protection locked="0"/>
    </xf>
    <xf numFmtId="0" fontId="23" fillId="25" borderId="0" xfId="0" applyFont="1" applyFill="1" applyBorder="1" applyProtection="1">
      <protection locked="0"/>
    </xf>
    <xf numFmtId="0" fontId="23" fillId="0" borderId="0" xfId="0" applyFont="1" applyProtection="1">
      <protection locked="0"/>
    </xf>
    <xf numFmtId="3" fontId="25" fillId="25" borderId="1" xfId="0" quotePrefix="1" applyNumberFormat="1" applyFont="1" applyFill="1" applyBorder="1" applyAlignment="1" applyProtection="1">
      <alignment horizontal="center" vertical="center"/>
    </xf>
    <xf numFmtId="0" fontId="21" fillId="0" borderId="0" xfId="0" applyFont="1" applyProtection="1">
      <protection locked="0"/>
    </xf>
    <xf numFmtId="0" fontId="23" fillId="25" borderId="0" xfId="0" applyFont="1" applyFill="1" applyAlignment="1" applyProtection="1">
      <alignment horizontal="center" vertical="center"/>
      <protection locked="0"/>
    </xf>
    <xf numFmtId="0" fontId="23" fillId="25" borderId="0" xfId="0" applyFont="1" applyFill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0" fontId="2" fillId="2" borderId="18" xfId="0" applyFont="1" applyFill="1" applyBorder="1" applyAlignment="1">
      <alignment horizontal="center"/>
    </xf>
    <xf numFmtId="0" fontId="23" fillId="25" borderId="0" xfId="0" applyFont="1" applyFill="1" applyBorder="1" applyAlignment="1" applyProtection="1">
      <alignment horizontal="left"/>
      <protection locked="0"/>
    </xf>
    <xf numFmtId="0" fontId="23" fillId="25" borderId="0" xfId="0" applyFont="1" applyFill="1" applyBorder="1" applyAlignment="1" applyProtection="1">
      <alignment horizontal="left" vertical="center"/>
      <protection locked="0"/>
    </xf>
    <xf numFmtId="0" fontId="22" fillId="2" borderId="0" xfId="0" applyFont="1" applyFill="1" applyAlignment="1">
      <alignment horizontal="center"/>
    </xf>
    <xf numFmtId="0" fontId="22" fillId="2" borderId="18" xfId="0" applyFont="1" applyFill="1" applyBorder="1" applyAlignment="1">
      <alignment horizontal="center"/>
    </xf>
    <xf numFmtId="0" fontId="23" fillId="25" borderId="0" xfId="0" applyFont="1" applyFill="1" applyAlignment="1" applyProtection="1">
      <alignment horizontal="left" vertical="center"/>
      <protection locked="0"/>
    </xf>
    <xf numFmtId="0" fontId="23" fillId="25" borderId="0" xfId="0" applyFont="1" applyFill="1" applyAlignment="1" applyProtection="1">
      <alignment horizontal="right"/>
      <protection locked="0"/>
    </xf>
    <xf numFmtId="0" fontId="23" fillId="0" borderId="0" xfId="0" applyFont="1" applyAlignment="1" applyProtection="1">
      <alignment horizontal="left" vertical="center"/>
      <protection locked="0"/>
    </xf>
    <xf numFmtId="0" fontId="23" fillId="0" borderId="0" xfId="0" applyFont="1" applyAlignment="1" applyProtection="1">
      <alignment horizontal="right"/>
      <protection locked="0"/>
    </xf>
    <xf numFmtId="0" fontId="25" fillId="25" borderId="0" xfId="0" applyFont="1" applyFill="1" applyAlignment="1">
      <alignment wrapText="1"/>
    </xf>
    <xf numFmtId="0" fontId="23" fillId="25" borderId="0" xfId="0" applyFont="1" applyFill="1" applyAlignment="1"/>
    <xf numFmtId="0" fontId="25" fillId="25" borderId="0" xfId="0" applyFont="1" applyFill="1" applyAlignment="1">
      <alignment horizontal="left" wrapText="1"/>
    </xf>
    <xf numFmtId="0" fontId="23" fillId="25" borderId="0" xfId="0" applyFont="1" applyFill="1" applyAlignment="1">
      <alignment horizontal="center"/>
    </xf>
    <xf numFmtId="0" fontId="23" fillId="25" borderId="0" xfId="0" applyFont="1" applyFill="1" applyAlignment="1">
      <alignment horizontal="center" vertical="center" wrapText="1"/>
    </xf>
    <xf numFmtId="0" fontId="23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right"/>
      <protection locked="0"/>
    </xf>
    <xf numFmtId="0" fontId="25" fillId="0" borderId="0" xfId="0" applyFont="1" applyAlignment="1">
      <alignment horizontal="left" wrapText="1"/>
    </xf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wrapText="1"/>
    </xf>
    <xf numFmtId="0" fontId="21" fillId="0" borderId="0" xfId="0" applyFont="1" applyAlignment="1"/>
    <xf numFmtId="0" fontId="25" fillId="0" borderId="0" xfId="0" applyFont="1" applyAlignment="1">
      <alignment wrapText="1"/>
    </xf>
    <xf numFmtId="0" fontId="2" fillId="2" borderId="0" xfId="0" applyFont="1" applyFill="1" applyAlignment="1">
      <alignment horizontal="center"/>
    </xf>
    <xf numFmtId="0" fontId="26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0" fontId="23" fillId="0" borderId="0" xfId="0" applyFont="1" applyAlignment="1">
      <alignment horizontal="center"/>
    </xf>
    <xf numFmtId="0" fontId="23" fillId="0" borderId="0" xfId="0" applyFont="1" applyAlignment="1"/>
  </cellXfs>
  <cellStyles count="87">
    <cellStyle name="20 % – Poudarek1 2" xfId="3"/>
    <cellStyle name="20 % – Poudarek2 2" xfId="4"/>
    <cellStyle name="20 % – Poudarek3 2" xfId="5"/>
    <cellStyle name="20 % – Poudarek4 2" xfId="6"/>
    <cellStyle name="20 % – Poudarek5 2" xfId="7"/>
    <cellStyle name="20 % – Poudarek6 2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40 % – Poudarek1 2" xfId="15"/>
    <cellStyle name="40 % – Poudarek2 2" xfId="16"/>
    <cellStyle name="40 % – Poudarek3 2" xfId="17"/>
    <cellStyle name="40 % – Poudarek4 2" xfId="18"/>
    <cellStyle name="40 % – Poudarek5 2" xfId="19"/>
    <cellStyle name="40 % – Poudarek6 2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60 % – Poudarek1 2" xfId="27"/>
    <cellStyle name="60 % – Poudarek2 2" xfId="28"/>
    <cellStyle name="60 % – Poudarek3 2" xfId="29"/>
    <cellStyle name="60 % – Poudarek4 2" xfId="30"/>
    <cellStyle name="60 % – Poudarek5 2" xfId="31"/>
    <cellStyle name="60 % – Poudarek6 2" xfId="32"/>
    <cellStyle name="60% - Accent1" xfId="33"/>
    <cellStyle name="60% - Accent2" xfId="34"/>
    <cellStyle name="60% - Accent3" xfId="35"/>
    <cellStyle name="60% - Accent4" xfId="36"/>
    <cellStyle name="60% - Accent5" xfId="37"/>
    <cellStyle name="60% - Accent6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heck Cell" xfId="47"/>
    <cellStyle name="Dobro 2" xfId="48"/>
    <cellStyle name="Explanatory Text" xfId="49"/>
    <cellStyle name="Good" xfId="50"/>
    <cellStyle name="Heading 1" xfId="51"/>
    <cellStyle name="Heading 2" xfId="52"/>
    <cellStyle name="Heading 3" xfId="53"/>
    <cellStyle name="Heading 4" xfId="54"/>
    <cellStyle name="Input" xfId="55"/>
    <cellStyle name="Izhod 2" xfId="56"/>
    <cellStyle name="Linked Cell" xfId="57"/>
    <cellStyle name="Naslov 1 2" xfId="59"/>
    <cellStyle name="Naslov 2 2" xfId="60"/>
    <cellStyle name="Naslov 3 2" xfId="61"/>
    <cellStyle name="Naslov 4 2" xfId="62"/>
    <cellStyle name="Naslov 5" xfId="58"/>
    <cellStyle name="Navadno" xfId="0" builtinId="0"/>
    <cellStyle name="Navadno 2" xfId="1"/>
    <cellStyle name="Navadno 3" xfId="2"/>
    <cellStyle name="Neutral" xfId="63"/>
    <cellStyle name="Nevtralno 2" xfId="64"/>
    <cellStyle name="Normal_radmila-MESO IN MESNI" xfId="65"/>
    <cellStyle name="Normal_renata - vse-MLEKO-IN-MLECNI" xfId="86"/>
    <cellStyle name="Note" xfId="66"/>
    <cellStyle name="Opomba 2" xfId="67"/>
    <cellStyle name="Opozorilo 2" xfId="68"/>
    <cellStyle name="Output" xfId="69"/>
    <cellStyle name="Pojasnjevalno besedilo 2" xfId="70"/>
    <cellStyle name="Poudarek1 2" xfId="71"/>
    <cellStyle name="Poudarek2 2" xfId="72"/>
    <cellStyle name="Poudarek3 2" xfId="73"/>
    <cellStyle name="Poudarek4 2" xfId="74"/>
    <cellStyle name="Poudarek5 2" xfId="75"/>
    <cellStyle name="Poudarek6 2" xfId="76"/>
    <cellStyle name="Povezana celica 2" xfId="77"/>
    <cellStyle name="Preveri celico 2" xfId="78"/>
    <cellStyle name="Računanje 2" xfId="79"/>
    <cellStyle name="Slabo 2" xfId="80"/>
    <cellStyle name="Title" xfId="81"/>
    <cellStyle name="Total" xfId="82"/>
    <cellStyle name="Vnos 2" xfId="83"/>
    <cellStyle name="Vsota 2" xfId="84"/>
    <cellStyle name="Warning Text" xfId="85"/>
  </cellStyles>
  <dxfs count="0"/>
  <tableStyles count="0" defaultTableStyle="TableStyleMedium9" defaultPivotStyle="PivotStyleLight16"/>
  <colors>
    <mruColors>
      <color rgb="FF99CC00"/>
      <color rgb="FF33CC33"/>
      <color rgb="FFBEBE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view="pageBreakPreview" zoomScale="120" zoomScaleNormal="100" zoomScaleSheetLayoutView="120" workbookViewId="0">
      <selection activeCell="F11" sqref="F11"/>
    </sheetView>
  </sheetViews>
  <sheetFormatPr defaultColWidth="8.7109375" defaultRowHeight="13.5" x14ac:dyDescent="0.25"/>
  <cols>
    <col min="1" max="1" width="4.140625" style="1" customWidth="1"/>
    <col min="2" max="2" width="41.85546875" style="96" customWidth="1"/>
    <col min="3" max="3" width="5.7109375" style="89" customWidth="1"/>
    <col min="4" max="4" width="8.85546875" style="89" customWidth="1"/>
    <col min="5" max="5" width="15.7109375" style="16" customWidth="1"/>
    <col min="6" max="6" width="10.7109375" style="16" customWidth="1"/>
    <col min="7" max="7" width="14.85546875" style="16" customWidth="1"/>
    <col min="8" max="8" width="12.140625" style="16" customWidth="1"/>
    <col min="9" max="9" width="11.5703125" style="16" customWidth="1"/>
    <col min="10" max="10" width="9.42578125" style="16" customWidth="1"/>
    <col min="11" max="11" width="17.85546875" style="16" customWidth="1"/>
    <col min="12" max="16384" width="8.7109375" style="16"/>
  </cols>
  <sheetData>
    <row r="1" spans="1:12" s="156" customFormat="1" x14ac:dyDescent="0.25">
      <c r="A1" s="169" t="s">
        <v>2</v>
      </c>
      <c r="B1" s="169"/>
      <c r="C1" s="169"/>
      <c r="D1" s="169"/>
      <c r="H1" s="156" t="s">
        <v>39</v>
      </c>
    </row>
    <row r="2" spans="1:12" x14ac:dyDescent="0.25">
      <c r="A2" s="50"/>
      <c r="B2" s="101"/>
      <c r="C2" s="83"/>
      <c r="D2" s="83"/>
      <c r="E2" s="26"/>
      <c r="F2" s="26"/>
      <c r="G2" s="26"/>
      <c r="H2" s="26"/>
      <c r="I2" s="26"/>
      <c r="J2" s="26"/>
    </row>
    <row r="3" spans="1:12" ht="15.75" x14ac:dyDescent="0.25">
      <c r="A3" s="168" t="s">
        <v>9</v>
      </c>
      <c r="B3" s="168"/>
      <c r="C3" s="168"/>
      <c r="D3" s="168"/>
      <c r="E3" s="168"/>
      <c r="F3" s="168"/>
      <c r="G3" s="168"/>
      <c r="H3" s="168"/>
      <c r="I3" s="168"/>
      <c r="J3" s="168"/>
      <c r="L3" s="26"/>
    </row>
    <row r="4" spans="1:12" x14ac:dyDescent="0.25">
      <c r="A4" s="50"/>
      <c r="B4" s="101"/>
      <c r="C4" s="83"/>
      <c r="D4" s="83"/>
      <c r="E4" s="26"/>
      <c r="F4" s="26"/>
      <c r="G4" s="26"/>
      <c r="H4" s="26"/>
      <c r="I4" s="26"/>
      <c r="J4" s="26"/>
      <c r="K4" s="26"/>
      <c r="L4" s="26"/>
    </row>
    <row r="5" spans="1:12" s="25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  <c r="K5" s="32"/>
      <c r="L5" s="33"/>
    </row>
    <row r="6" spans="1:12" s="25" customFormat="1" ht="12" x14ac:dyDescent="0.25">
      <c r="A6" s="12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  <c r="L6" s="33"/>
    </row>
    <row r="7" spans="1:12" ht="34.5" customHeight="1" x14ac:dyDescent="0.25">
      <c r="A7" s="35">
        <v>1</v>
      </c>
      <c r="B7" s="97" t="s">
        <v>62</v>
      </c>
      <c r="C7" s="85" t="s">
        <v>59</v>
      </c>
      <c r="D7" s="85">
        <v>500</v>
      </c>
      <c r="E7" s="27"/>
      <c r="F7" s="18"/>
      <c r="G7" s="5">
        <f>D7*F7</f>
        <v>0</v>
      </c>
      <c r="H7" s="5">
        <f>G7*0.095</f>
        <v>0</v>
      </c>
      <c r="I7" s="5">
        <f>G7+H7</f>
        <v>0</v>
      </c>
      <c r="J7" s="39"/>
    </row>
    <row r="8" spans="1:12" ht="34.5" customHeight="1" x14ac:dyDescent="0.25">
      <c r="A8" s="35">
        <v>2</v>
      </c>
      <c r="B8" s="97" t="s">
        <v>362</v>
      </c>
      <c r="C8" s="85" t="s">
        <v>59</v>
      </c>
      <c r="D8" s="85">
        <v>900</v>
      </c>
      <c r="E8" s="27"/>
      <c r="F8" s="18"/>
      <c r="G8" s="5">
        <f t="shared" ref="G8:G30" si="0">D8*F8</f>
        <v>0</v>
      </c>
      <c r="H8" s="5">
        <f t="shared" ref="H8:H30" si="1">G8*0.095</f>
        <v>0</v>
      </c>
      <c r="I8" s="5">
        <f t="shared" ref="I8:I30" si="2">G8+H8</f>
        <v>0</v>
      </c>
      <c r="J8" s="39"/>
    </row>
    <row r="9" spans="1:12" ht="34.5" customHeight="1" x14ac:dyDescent="0.25">
      <c r="A9" s="35">
        <v>3</v>
      </c>
      <c r="B9" s="97" t="s">
        <v>363</v>
      </c>
      <c r="C9" s="85" t="s">
        <v>59</v>
      </c>
      <c r="D9" s="85">
        <v>360</v>
      </c>
      <c r="E9" s="27"/>
      <c r="F9" s="18"/>
      <c r="G9" s="5">
        <f t="shared" si="0"/>
        <v>0</v>
      </c>
      <c r="H9" s="5">
        <f t="shared" si="1"/>
        <v>0</v>
      </c>
      <c r="I9" s="5">
        <f t="shared" si="2"/>
        <v>0</v>
      </c>
      <c r="J9" s="39"/>
    </row>
    <row r="10" spans="1:12" ht="17.25" customHeight="1" x14ac:dyDescent="0.25">
      <c r="A10" s="35">
        <v>4</v>
      </c>
      <c r="B10" s="102" t="s">
        <v>224</v>
      </c>
      <c r="C10" s="85" t="s">
        <v>220</v>
      </c>
      <c r="D10" s="85">
        <v>3000</v>
      </c>
      <c r="E10" s="27"/>
      <c r="F10" s="18"/>
      <c r="G10" s="5">
        <f t="shared" si="0"/>
        <v>0</v>
      </c>
      <c r="H10" s="5">
        <f t="shared" si="1"/>
        <v>0</v>
      </c>
      <c r="I10" s="5">
        <f t="shared" si="2"/>
        <v>0</v>
      </c>
      <c r="J10" s="39"/>
    </row>
    <row r="11" spans="1:12" ht="34.5" customHeight="1" x14ac:dyDescent="0.25">
      <c r="A11" s="35">
        <v>5</v>
      </c>
      <c r="B11" s="97" t="s">
        <v>57</v>
      </c>
      <c r="C11" s="85" t="s">
        <v>63</v>
      </c>
      <c r="D11" s="85">
        <v>200</v>
      </c>
      <c r="E11" s="27"/>
      <c r="F11" s="18"/>
      <c r="G11" s="5">
        <f t="shared" si="0"/>
        <v>0</v>
      </c>
      <c r="H11" s="5">
        <f t="shared" si="1"/>
        <v>0</v>
      </c>
      <c r="I11" s="5">
        <f t="shared" si="2"/>
        <v>0</v>
      </c>
      <c r="J11" s="39"/>
    </row>
    <row r="12" spans="1:12" ht="34.5" customHeight="1" x14ac:dyDescent="0.25">
      <c r="A12" s="35">
        <v>6</v>
      </c>
      <c r="B12" s="97" t="s">
        <v>365</v>
      </c>
      <c r="C12" s="85" t="s">
        <v>220</v>
      </c>
      <c r="D12" s="85">
        <v>200</v>
      </c>
      <c r="E12" s="27"/>
      <c r="F12" s="18"/>
      <c r="G12" s="5">
        <f t="shared" si="0"/>
        <v>0</v>
      </c>
      <c r="H12" s="5">
        <f t="shared" si="1"/>
        <v>0</v>
      </c>
      <c r="I12" s="5">
        <f t="shared" si="2"/>
        <v>0</v>
      </c>
      <c r="J12" s="39"/>
    </row>
    <row r="13" spans="1:12" ht="34.5" customHeight="1" x14ac:dyDescent="0.25">
      <c r="A13" s="35">
        <v>7</v>
      </c>
      <c r="B13" s="97" t="s">
        <v>225</v>
      </c>
      <c r="C13" s="85" t="s">
        <v>220</v>
      </c>
      <c r="D13" s="85">
        <v>1000</v>
      </c>
      <c r="E13" s="27"/>
      <c r="F13" s="18"/>
      <c r="G13" s="5">
        <f t="shared" si="0"/>
        <v>0</v>
      </c>
      <c r="H13" s="5">
        <f t="shared" si="1"/>
        <v>0</v>
      </c>
      <c r="I13" s="5">
        <f t="shared" si="2"/>
        <v>0</v>
      </c>
      <c r="J13" s="39"/>
    </row>
    <row r="14" spans="1:12" ht="34.5" customHeight="1" x14ac:dyDescent="0.25">
      <c r="A14" s="35">
        <v>8</v>
      </c>
      <c r="B14" s="97" t="s">
        <v>75</v>
      </c>
      <c r="C14" s="85" t="s">
        <v>59</v>
      </c>
      <c r="D14" s="85">
        <v>900</v>
      </c>
      <c r="E14" s="27"/>
      <c r="F14" s="18"/>
      <c r="G14" s="5">
        <f t="shared" si="0"/>
        <v>0</v>
      </c>
      <c r="H14" s="5">
        <f t="shared" si="1"/>
        <v>0</v>
      </c>
      <c r="I14" s="5">
        <f t="shared" si="2"/>
        <v>0</v>
      </c>
      <c r="J14" s="39"/>
    </row>
    <row r="15" spans="1:12" ht="34.5" customHeight="1" x14ac:dyDescent="0.25">
      <c r="A15" s="35">
        <v>9</v>
      </c>
      <c r="B15" s="97" t="s">
        <v>226</v>
      </c>
      <c r="C15" s="85" t="s">
        <v>59</v>
      </c>
      <c r="D15" s="85">
        <v>1000</v>
      </c>
      <c r="E15" s="27"/>
      <c r="F15" s="18"/>
      <c r="G15" s="5">
        <f t="shared" si="0"/>
        <v>0</v>
      </c>
      <c r="H15" s="5">
        <f t="shared" si="1"/>
        <v>0</v>
      </c>
      <c r="I15" s="5">
        <f t="shared" si="2"/>
        <v>0</v>
      </c>
      <c r="J15" s="39"/>
    </row>
    <row r="16" spans="1:12" ht="44.25" customHeight="1" x14ac:dyDescent="0.25">
      <c r="A16" s="35">
        <v>10</v>
      </c>
      <c r="B16" s="97" t="s">
        <v>70</v>
      </c>
      <c r="C16" s="85" t="s">
        <v>59</v>
      </c>
      <c r="D16" s="85">
        <v>80</v>
      </c>
      <c r="E16" s="27"/>
      <c r="F16" s="18"/>
      <c r="G16" s="5">
        <f t="shared" si="0"/>
        <v>0</v>
      </c>
      <c r="H16" s="5">
        <f t="shared" si="1"/>
        <v>0</v>
      </c>
      <c r="I16" s="5">
        <f t="shared" si="2"/>
        <v>0</v>
      </c>
      <c r="J16" s="39"/>
    </row>
    <row r="17" spans="1:10" ht="17.25" customHeight="1" x14ac:dyDescent="0.25">
      <c r="A17" s="35">
        <v>11</v>
      </c>
      <c r="B17" s="28" t="s">
        <v>120</v>
      </c>
      <c r="C17" s="85" t="s">
        <v>59</v>
      </c>
      <c r="D17" s="85">
        <v>500</v>
      </c>
      <c r="E17" s="27"/>
      <c r="F17" s="18"/>
      <c r="G17" s="5">
        <f t="shared" si="0"/>
        <v>0</v>
      </c>
      <c r="H17" s="5">
        <f t="shared" si="1"/>
        <v>0</v>
      </c>
      <c r="I17" s="5">
        <f t="shared" si="2"/>
        <v>0</v>
      </c>
      <c r="J17" s="39"/>
    </row>
    <row r="18" spans="1:10" ht="43.5" customHeight="1" x14ac:dyDescent="0.25">
      <c r="A18" s="35">
        <v>12</v>
      </c>
      <c r="B18" s="97" t="s">
        <v>71</v>
      </c>
      <c r="C18" s="85" t="s">
        <v>59</v>
      </c>
      <c r="D18" s="85">
        <v>40</v>
      </c>
      <c r="E18" s="27"/>
      <c r="F18" s="18"/>
      <c r="G18" s="5">
        <f t="shared" si="0"/>
        <v>0</v>
      </c>
      <c r="H18" s="5">
        <f t="shared" si="1"/>
        <v>0</v>
      </c>
      <c r="I18" s="5">
        <f t="shared" si="2"/>
        <v>0</v>
      </c>
      <c r="J18" s="39"/>
    </row>
    <row r="19" spans="1:10" ht="34.5" customHeight="1" x14ac:dyDescent="0.25">
      <c r="A19" s="35">
        <v>13</v>
      </c>
      <c r="B19" s="97" t="s">
        <v>67</v>
      </c>
      <c r="C19" s="85" t="s">
        <v>59</v>
      </c>
      <c r="D19" s="85">
        <v>2800</v>
      </c>
      <c r="E19" s="27"/>
      <c r="F19" s="18"/>
      <c r="G19" s="5">
        <f t="shared" si="0"/>
        <v>0</v>
      </c>
      <c r="H19" s="5">
        <f t="shared" si="1"/>
        <v>0</v>
      </c>
      <c r="I19" s="5">
        <f t="shared" si="2"/>
        <v>0</v>
      </c>
      <c r="J19" s="39"/>
    </row>
    <row r="20" spans="1:10" ht="34.5" customHeight="1" x14ac:dyDescent="0.25">
      <c r="A20" s="35">
        <v>14</v>
      </c>
      <c r="B20" s="97" t="s">
        <v>68</v>
      </c>
      <c r="C20" s="85" t="s">
        <v>59</v>
      </c>
      <c r="D20" s="85">
        <v>200</v>
      </c>
      <c r="E20" s="27"/>
      <c r="F20" s="18"/>
      <c r="G20" s="5">
        <f t="shared" si="0"/>
        <v>0</v>
      </c>
      <c r="H20" s="5">
        <f t="shared" si="1"/>
        <v>0</v>
      </c>
      <c r="I20" s="5">
        <f t="shared" si="2"/>
        <v>0</v>
      </c>
      <c r="J20" s="39"/>
    </row>
    <row r="21" spans="1:10" ht="34.5" customHeight="1" x14ac:dyDescent="0.25">
      <c r="A21" s="35">
        <v>15</v>
      </c>
      <c r="B21" s="97" t="s">
        <v>69</v>
      </c>
      <c r="C21" s="85" t="s">
        <v>59</v>
      </c>
      <c r="D21" s="85">
        <v>500</v>
      </c>
      <c r="E21" s="27"/>
      <c r="F21" s="18"/>
      <c r="G21" s="5">
        <f t="shared" si="0"/>
        <v>0</v>
      </c>
      <c r="H21" s="5">
        <f t="shared" si="1"/>
        <v>0</v>
      </c>
      <c r="I21" s="5">
        <f t="shared" si="2"/>
        <v>0</v>
      </c>
      <c r="J21" s="39"/>
    </row>
    <row r="22" spans="1:10" ht="34.5" customHeight="1" x14ac:dyDescent="0.25">
      <c r="A22" s="35">
        <v>16</v>
      </c>
      <c r="B22" s="97" t="s">
        <v>65</v>
      </c>
      <c r="C22" s="85" t="s">
        <v>59</v>
      </c>
      <c r="D22" s="85">
        <v>200</v>
      </c>
      <c r="E22" s="27"/>
      <c r="F22" s="18"/>
      <c r="G22" s="5">
        <f t="shared" si="0"/>
        <v>0</v>
      </c>
      <c r="H22" s="5">
        <f t="shared" si="1"/>
        <v>0</v>
      </c>
      <c r="I22" s="5">
        <f t="shared" si="2"/>
        <v>0</v>
      </c>
      <c r="J22" s="39"/>
    </row>
    <row r="23" spans="1:10" ht="34.5" customHeight="1" x14ac:dyDescent="0.25">
      <c r="A23" s="35">
        <v>17</v>
      </c>
      <c r="B23" s="97" t="s">
        <v>366</v>
      </c>
      <c r="C23" s="85" t="s">
        <v>59</v>
      </c>
      <c r="D23" s="85">
        <v>1000</v>
      </c>
      <c r="E23" s="27"/>
      <c r="F23" s="18"/>
      <c r="G23" s="5">
        <f t="shared" si="0"/>
        <v>0</v>
      </c>
      <c r="H23" s="5">
        <f t="shared" si="1"/>
        <v>0</v>
      </c>
      <c r="I23" s="5">
        <f t="shared" si="2"/>
        <v>0</v>
      </c>
      <c r="J23" s="39"/>
    </row>
    <row r="24" spans="1:10" ht="17.25" customHeight="1" x14ac:dyDescent="0.25">
      <c r="A24" s="35">
        <v>18</v>
      </c>
      <c r="B24" s="121" t="s">
        <v>614</v>
      </c>
      <c r="C24" s="85" t="s">
        <v>59</v>
      </c>
      <c r="D24" s="85">
        <v>1360</v>
      </c>
      <c r="E24" s="27"/>
      <c r="F24" s="18"/>
      <c r="G24" s="5">
        <f t="shared" si="0"/>
        <v>0</v>
      </c>
      <c r="H24" s="5">
        <f t="shared" si="1"/>
        <v>0</v>
      </c>
      <c r="I24" s="5">
        <f t="shared" si="2"/>
        <v>0</v>
      </c>
      <c r="J24" s="39"/>
    </row>
    <row r="25" spans="1:10" ht="34.5" customHeight="1" x14ac:dyDescent="0.25">
      <c r="A25" s="35">
        <v>19</v>
      </c>
      <c r="B25" s="97" t="s">
        <v>66</v>
      </c>
      <c r="C25" s="85" t="s">
        <v>63</v>
      </c>
      <c r="D25" s="85">
        <v>3000</v>
      </c>
      <c r="E25" s="27"/>
      <c r="F25" s="18"/>
      <c r="G25" s="5">
        <f t="shared" si="0"/>
        <v>0</v>
      </c>
      <c r="H25" s="5">
        <f t="shared" si="1"/>
        <v>0</v>
      </c>
      <c r="I25" s="5">
        <f t="shared" si="2"/>
        <v>0</v>
      </c>
      <c r="J25" s="39"/>
    </row>
    <row r="26" spans="1:10" ht="17.25" customHeight="1" x14ac:dyDescent="0.25">
      <c r="A26" s="35">
        <v>20</v>
      </c>
      <c r="B26" s="102" t="s">
        <v>351</v>
      </c>
      <c r="C26" s="85" t="s">
        <v>63</v>
      </c>
      <c r="D26" s="85">
        <v>100</v>
      </c>
      <c r="E26" s="27"/>
      <c r="F26" s="18"/>
      <c r="G26" s="5">
        <f t="shared" si="0"/>
        <v>0</v>
      </c>
      <c r="H26" s="5">
        <f t="shared" si="1"/>
        <v>0</v>
      </c>
      <c r="I26" s="5">
        <f t="shared" si="2"/>
        <v>0</v>
      </c>
      <c r="J26" s="39"/>
    </row>
    <row r="27" spans="1:10" ht="34.5" customHeight="1" x14ac:dyDescent="0.25">
      <c r="A27" s="35">
        <v>21</v>
      </c>
      <c r="B27" s="97" t="s">
        <v>74</v>
      </c>
      <c r="C27" s="85" t="s">
        <v>59</v>
      </c>
      <c r="D27" s="85">
        <v>50</v>
      </c>
      <c r="E27" s="27"/>
      <c r="F27" s="18"/>
      <c r="G27" s="5">
        <f t="shared" si="0"/>
        <v>0</v>
      </c>
      <c r="H27" s="5">
        <f t="shared" si="1"/>
        <v>0</v>
      </c>
      <c r="I27" s="5">
        <f t="shared" si="2"/>
        <v>0</v>
      </c>
      <c r="J27" s="39"/>
    </row>
    <row r="28" spans="1:10" ht="17.25" customHeight="1" x14ac:dyDescent="0.25">
      <c r="A28" s="35">
        <v>22</v>
      </c>
      <c r="B28" s="97" t="s">
        <v>622</v>
      </c>
      <c r="C28" s="85" t="s">
        <v>59</v>
      </c>
      <c r="D28" s="85">
        <v>230</v>
      </c>
      <c r="E28" s="27"/>
      <c r="F28" s="18"/>
      <c r="G28" s="5">
        <f t="shared" si="0"/>
        <v>0</v>
      </c>
      <c r="H28" s="5">
        <f t="shared" si="1"/>
        <v>0</v>
      </c>
      <c r="I28" s="5">
        <f t="shared" si="2"/>
        <v>0</v>
      </c>
      <c r="J28" s="39"/>
    </row>
    <row r="29" spans="1:10" ht="34.5" customHeight="1" x14ac:dyDescent="0.25">
      <c r="A29" s="35">
        <v>23</v>
      </c>
      <c r="B29" s="107" t="s">
        <v>354</v>
      </c>
      <c r="C29" s="86" t="s">
        <v>63</v>
      </c>
      <c r="D29" s="86">
        <v>1800</v>
      </c>
      <c r="E29" s="29"/>
      <c r="F29" s="30"/>
      <c r="G29" s="5">
        <f t="shared" si="0"/>
        <v>0</v>
      </c>
      <c r="H29" s="5">
        <f t="shared" si="1"/>
        <v>0</v>
      </c>
      <c r="I29" s="5">
        <f t="shared" si="2"/>
        <v>0</v>
      </c>
      <c r="J29" s="149"/>
    </row>
    <row r="30" spans="1:10" ht="34.5" customHeight="1" x14ac:dyDescent="0.25">
      <c r="A30" s="35">
        <v>24</v>
      </c>
      <c r="B30" s="107" t="s">
        <v>350</v>
      </c>
      <c r="C30" s="86" t="s">
        <v>63</v>
      </c>
      <c r="D30" s="86">
        <v>200</v>
      </c>
      <c r="E30" s="29"/>
      <c r="F30" s="18"/>
      <c r="G30" s="5">
        <f t="shared" si="0"/>
        <v>0</v>
      </c>
      <c r="H30" s="5">
        <f t="shared" si="1"/>
        <v>0</v>
      </c>
      <c r="I30" s="5">
        <f t="shared" si="2"/>
        <v>0</v>
      </c>
      <c r="J30" s="149"/>
    </row>
    <row r="31" spans="1:10" s="23" customFormat="1" x14ac:dyDescent="0.25">
      <c r="A31" s="91"/>
      <c r="B31" s="98" t="s">
        <v>10</v>
      </c>
      <c r="C31" s="21" t="s">
        <v>7</v>
      </c>
      <c r="D31" s="21" t="s">
        <v>7</v>
      </c>
      <c r="E31" s="21" t="s">
        <v>7</v>
      </c>
      <c r="F31" s="21" t="s">
        <v>7</v>
      </c>
      <c r="G31" s="22">
        <f>SUM(G7:G30)</f>
        <v>0</v>
      </c>
      <c r="H31" s="22">
        <f>SUM(H7:H30)</f>
        <v>0</v>
      </c>
      <c r="I31" s="22">
        <f>SUM(I7:I30)</f>
        <v>0</v>
      </c>
      <c r="J31" s="150">
        <f>SUM(J7:J30)</f>
        <v>0</v>
      </c>
    </row>
    <row r="32" spans="1:10" x14ac:dyDescent="0.25">
      <c r="A32" s="50"/>
      <c r="B32" s="101"/>
      <c r="C32" s="83"/>
      <c r="D32" s="83"/>
      <c r="E32" s="26"/>
      <c r="F32" s="26"/>
      <c r="G32" s="26"/>
      <c r="H32" s="26"/>
      <c r="I32" s="26"/>
      <c r="J32" s="26"/>
    </row>
    <row r="33" spans="1:10" x14ac:dyDescent="0.25">
      <c r="A33" s="162" t="s">
        <v>35</v>
      </c>
      <c r="B33" s="163"/>
      <c r="C33" s="87"/>
      <c r="D33" s="75"/>
      <c r="E33" s="2"/>
      <c r="F33" s="2"/>
      <c r="G33" s="2"/>
      <c r="H33" s="2"/>
      <c r="I33" s="2"/>
      <c r="J33" s="2"/>
    </row>
    <row r="34" spans="1:10" x14ac:dyDescent="0.25">
      <c r="A34" s="164" t="s">
        <v>36</v>
      </c>
      <c r="B34" s="165"/>
      <c r="C34" s="165"/>
      <c r="D34" s="165"/>
      <c r="E34" s="165"/>
      <c r="F34" s="165"/>
      <c r="G34" s="165"/>
      <c r="H34" s="165"/>
      <c r="I34" s="165"/>
      <c r="J34" s="165"/>
    </row>
    <row r="35" spans="1:10" x14ac:dyDescent="0.25">
      <c r="A35" s="164" t="s">
        <v>658</v>
      </c>
      <c r="B35" s="164"/>
      <c r="C35" s="164"/>
      <c r="D35" s="164"/>
      <c r="E35" s="164"/>
      <c r="F35" s="164"/>
      <c r="G35" s="164"/>
      <c r="H35" s="164"/>
      <c r="I35" s="164"/>
      <c r="J35" s="164"/>
    </row>
    <row r="36" spans="1:10" x14ac:dyDescent="0.25">
      <c r="A36" s="166" t="s">
        <v>661</v>
      </c>
      <c r="B36" s="166"/>
      <c r="C36" s="166"/>
      <c r="D36" s="166"/>
      <c r="E36" s="166"/>
      <c r="F36" s="166"/>
      <c r="G36" s="166"/>
      <c r="H36" s="166"/>
      <c r="I36" s="166"/>
      <c r="J36" s="166"/>
    </row>
    <row r="37" spans="1:10" x14ac:dyDescent="0.25">
      <c r="A37" s="167" t="s">
        <v>677</v>
      </c>
      <c r="B37" s="167"/>
      <c r="C37" s="167"/>
      <c r="D37" s="167"/>
      <c r="E37" s="167"/>
      <c r="F37" s="167"/>
      <c r="G37" s="167"/>
      <c r="H37" s="167"/>
      <c r="I37" s="167"/>
      <c r="J37" s="167"/>
    </row>
    <row r="38" spans="1:10" x14ac:dyDescent="0.25">
      <c r="A38" s="167" t="s">
        <v>676</v>
      </c>
      <c r="B38" s="167"/>
      <c r="C38" s="167"/>
      <c r="D38" s="167"/>
      <c r="E38" s="167"/>
      <c r="F38" s="167"/>
      <c r="G38" s="167"/>
      <c r="H38" s="167"/>
      <c r="I38" s="167"/>
      <c r="J38" s="167"/>
    </row>
    <row r="39" spans="1:10" x14ac:dyDescent="0.25">
      <c r="A39" s="167" t="s">
        <v>662</v>
      </c>
      <c r="B39" s="167"/>
      <c r="C39" s="167"/>
      <c r="D39" s="167"/>
      <c r="E39" s="167"/>
      <c r="F39" s="167"/>
      <c r="G39" s="167"/>
      <c r="H39" s="167"/>
      <c r="I39" s="167"/>
      <c r="J39" s="167"/>
    </row>
    <row r="40" spans="1:10" ht="28.5" customHeight="1" x14ac:dyDescent="0.25">
      <c r="A40" s="166" t="s">
        <v>663</v>
      </c>
      <c r="B40" s="165"/>
      <c r="C40" s="165"/>
      <c r="D40" s="165"/>
      <c r="E40" s="165"/>
      <c r="F40" s="165"/>
      <c r="G40" s="165"/>
      <c r="H40" s="165"/>
      <c r="I40" s="165"/>
      <c r="J40" s="165"/>
    </row>
    <row r="41" spans="1:10" ht="30.75" customHeight="1" x14ac:dyDescent="0.25">
      <c r="A41" s="161" t="s">
        <v>664</v>
      </c>
      <c r="B41" s="161"/>
      <c r="C41" s="161"/>
      <c r="D41" s="161"/>
      <c r="E41" s="161"/>
      <c r="F41" s="161"/>
      <c r="G41" s="161"/>
      <c r="H41" s="161"/>
      <c r="I41" s="161"/>
      <c r="J41" s="161"/>
    </row>
    <row r="42" spans="1:10" s="155" customFormat="1" x14ac:dyDescent="0.25">
      <c r="A42" s="77" t="s">
        <v>0</v>
      </c>
      <c r="B42" s="72"/>
      <c r="C42" s="88"/>
      <c r="D42" s="76"/>
      <c r="E42" s="11" t="s">
        <v>8</v>
      </c>
      <c r="F42" s="11"/>
      <c r="G42" s="11"/>
      <c r="H42" s="11"/>
      <c r="I42" s="11" t="s">
        <v>1</v>
      </c>
      <c r="J42" s="11"/>
    </row>
    <row r="43" spans="1:10" x14ac:dyDescent="0.25">
      <c r="A43" s="50"/>
      <c r="B43" s="101"/>
      <c r="C43" s="83"/>
      <c r="D43" s="83"/>
      <c r="E43" s="26"/>
      <c r="F43" s="26"/>
      <c r="G43" s="26"/>
      <c r="H43" s="26"/>
      <c r="I43" s="26"/>
      <c r="J43" s="26"/>
    </row>
  </sheetData>
  <sheetProtection algorithmName="SHA-512" hashValue="LgGqc3YxUeW6Mm1MvR6kNARVH7TUeq1efeUJ3gWLJdGQualiqGXLGYLu2zdlT0y1yrfkz4H/FYqX5l8ZCYwW/g==" saltValue="9yvedVtzjBPYC0pRt3nAVg==" spinCount="100000" sheet="1" objects="1" scenarios="1"/>
  <mergeCells count="11">
    <mergeCell ref="A3:J3"/>
    <mergeCell ref="A1:D1"/>
    <mergeCell ref="A38:J38"/>
    <mergeCell ref="A39:J39"/>
    <mergeCell ref="A40:J40"/>
    <mergeCell ref="A41:J41"/>
    <mergeCell ref="A33:B33"/>
    <mergeCell ref="A34:J34"/>
    <mergeCell ref="A35:J35"/>
    <mergeCell ref="A36:J36"/>
    <mergeCell ref="A37:J37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30">
      <formula1>1</formula1>
    </dataValidation>
  </dataValidations>
  <pageMargins left="0.39370078740157483" right="0.39370078740157483" top="0.35433070866141736" bottom="0.35433070866141736" header="0.31496062992125984" footer="0.31496062992125984"/>
  <pageSetup paperSize="9" fitToHeight="2" orientation="landscape" r:id="rId1"/>
  <colBreaks count="1" manualBreakCount="1">
    <brk id="1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="120" zoomScaleNormal="100" zoomScaleSheetLayoutView="120" workbookViewId="0">
      <selection activeCell="A20" activeCellId="3" sqref="A1:XFD1 F7 J7 A20:XFD20"/>
    </sheetView>
  </sheetViews>
  <sheetFormatPr defaultColWidth="8.7109375" defaultRowHeight="13.5" x14ac:dyDescent="0.25"/>
  <cols>
    <col min="1" max="1" width="4.85546875" style="75" customWidth="1"/>
    <col min="2" max="2" width="23.28515625" style="73" customWidth="1"/>
    <col min="3" max="3" width="6.140625" style="75" customWidth="1"/>
    <col min="4" max="4" width="9.5703125" style="112" customWidth="1"/>
    <col min="5" max="5" width="15.7109375" style="2" customWidth="1"/>
    <col min="6" max="6" width="9.5703125" style="2" customWidth="1"/>
    <col min="7" max="7" width="11.85546875" style="2" customWidth="1"/>
    <col min="8" max="8" width="13.28515625" style="2" customWidth="1"/>
    <col min="9" max="9" width="12.5703125" style="2" customWidth="1"/>
    <col min="10" max="10" width="8.85546875" style="2" customWidth="1"/>
    <col min="11" max="16384" width="8.7109375" style="2"/>
  </cols>
  <sheetData>
    <row r="1" spans="1:11" s="157" customFormat="1" x14ac:dyDescent="0.25">
      <c r="A1" s="175" t="s">
        <v>2</v>
      </c>
      <c r="B1" s="175"/>
      <c r="C1" s="175"/>
      <c r="D1" s="175"/>
      <c r="G1" s="176" t="s">
        <v>39</v>
      </c>
      <c r="H1" s="176"/>
      <c r="I1" s="176"/>
      <c r="J1" s="176"/>
    </row>
    <row r="2" spans="1:11" x14ac:dyDescent="0.25">
      <c r="C2" s="112"/>
    </row>
    <row r="3" spans="1:11" ht="15.75" x14ac:dyDescent="0.25">
      <c r="A3" s="171" t="s">
        <v>589</v>
      </c>
      <c r="B3" s="171"/>
      <c r="C3" s="171"/>
      <c r="D3" s="171"/>
      <c r="E3" s="171"/>
      <c r="F3" s="171"/>
      <c r="G3" s="171"/>
      <c r="H3" s="171"/>
      <c r="I3" s="171"/>
      <c r="J3" s="171"/>
    </row>
    <row r="5" spans="1:11" s="41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1" s="41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1" ht="31.5" customHeight="1" x14ac:dyDescent="0.25">
      <c r="A7" s="114">
        <v>1</v>
      </c>
      <c r="B7" s="97" t="s">
        <v>642</v>
      </c>
      <c r="C7" s="42" t="s">
        <v>59</v>
      </c>
      <c r="D7" s="43">
        <v>150</v>
      </c>
      <c r="E7" s="4" t="s">
        <v>7</v>
      </c>
      <c r="F7" s="18"/>
      <c r="G7" s="5">
        <f>D7*F7</f>
        <v>0</v>
      </c>
      <c r="H7" s="6">
        <f>+G7*0.095</f>
        <v>0</v>
      </c>
      <c r="I7" s="5">
        <f>+G7+H7</f>
        <v>0</v>
      </c>
      <c r="J7" s="7"/>
      <c r="K7" s="44"/>
    </row>
    <row r="8" spans="1:11" s="40" customFormat="1" ht="13.5" customHeight="1" x14ac:dyDescent="0.25">
      <c r="A8" s="111"/>
      <c r="B8" s="113" t="s">
        <v>18</v>
      </c>
      <c r="C8" s="9" t="s">
        <v>7</v>
      </c>
      <c r="D8" s="9" t="s">
        <v>7</v>
      </c>
      <c r="E8" s="9" t="s">
        <v>7</v>
      </c>
      <c r="F8" s="9" t="s">
        <v>7</v>
      </c>
      <c r="G8" s="10">
        <f>SUM(G7:G7)</f>
        <v>0</v>
      </c>
      <c r="H8" s="10">
        <f t="shared" ref="H8" si="0">+G8*0.095</f>
        <v>0</v>
      </c>
      <c r="I8" s="10">
        <f t="shared" ref="I8" si="1">+G8+H8</f>
        <v>0</v>
      </c>
      <c r="J8" s="9">
        <f>SUM(J7:J7)</f>
        <v>0</v>
      </c>
      <c r="K8" s="45"/>
    </row>
    <row r="10" spans="1:11" s="16" customFormat="1" x14ac:dyDescent="0.25">
      <c r="A10" s="162" t="s">
        <v>35</v>
      </c>
      <c r="B10" s="163"/>
      <c r="C10" s="87"/>
      <c r="D10" s="75"/>
      <c r="E10" s="2"/>
      <c r="F10" s="2"/>
      <c r="G10" s="2"/>
      <c r="H10" s="2"/>
      <c r="I10" s="2"/>
      <c r="J10" s="2"/>
    </row>
    <row r="11" spans="1:11" s="16" customFormat="1" x14ac:dyDescent="0.25">
      <c r="A11" s="164" t="s">
        <v>36</v>
      </c>
      <c r="B11" s="165"/>
      <c r="C11" s="165"/>
      <c r="D11" s="165"/>
      <c r="E11" s="165"/>
      <c r="F11" s="165"/>
      <c r="G11" s="165"/>
      <c r="H11" s="165"/>
      <c r="I11" s="165"/>
      <c r="J11" s="165"/>
    </row>
    <row r="12" spans="1:11" s="16" customFormat="1" x14ac:dyDescent="0.25">
      <c r="A12" s="164" t="s">
        <v>658</v>
      </c>
      <c r="B12" s="164"/>
      <c r="C12" s="164"/>
      <c r="D12" s="164"/>
      <c r="E12" s="164"/>
      <c r="F12" s="164"/>
      <c r="G12" s="164"/>
      <c r="H12" s="164"/>
      <c r="I12" s="164"/>
      <c r="J12" s="164"/>
    </row>
    <row r="13" spans="1:11" s="16" customFormat="1" x14ac:dyDescent="0.25">
      <c r="A13" s="166" t="s">
        <v>674</v>
      </c>
      <c r="B13" s="166"/>
      <c r="C13" s="166"/>
      <c r="D13" s="166"/>
      <c r="E13" s="166"/>
      <c r="F13" s="166"/>
      <c r="G13" s="166"/>
      <c r="H13" s="166"/>
      <c r="I13" s="166"/>
      <c r="J13" s="166"/>
    </row>
    <row r="14" spans="1:11" s="16" customFormat="1" x14ac:dyDescent="0.25">
      <c r="A14" s="167" t="s">
        <v>677</v>
      </c>
      <c r="B14" s="167"/>
      <c r="C14" s="167"/>
      <c r="D14" s="167"/>
      <c r="E14" s="167"/>
      <c r="F14" s="167"/>
      <c r="G14" s="167"/>
      <c r="H14" s="167"/>
      <c r="I14" s="167"/>
    </row>
    <row r="15" spans="1:11" s="16" customFormat="1" x14ac:dyDescent="0.25">
      <c r="A15" s="31" t="s">
        <v>676</v>
      </c>
      <c r="B15" s="139"/>
      <c r="C15" s="82"/>
      <c r="D15" s="82"/>
      <c r="E15" s="24"/>
      <c r="F15" s="24"/>
      <c r="G15" s="24"/>
      <c r="H15" s="24"/>
      <c r="I15" s="24"/>
    </row>
    <row r="16" spans="1:11" s="16" customFormat="1" x14ac:dyDescent="0.25">
      <c r="A16" s="31" t="s">
        <v>662</v>
      </c>
      <c r="B16" s="119"/>
      <c r="C16" s="82"/>
      <c r="D16" s="82"/>
      <c r="E16" s="24"/>
      <c r="F16" s="24"/>
      <c r="G16" s="24"/>
      <c r="H16" s="24"/>
      <c r="I16" s="24"/>
      <c r="J16" s="24"/>
    </row>
    <row r="17" spans="1:10" s="16" customFormat="1" ht="27" customHeight="1" x14ac:dyDescent="0.25">
      <c r="A17" s="166" t="s">
        <v>663</v>
      </c>
      <c r="B17" s="165"/>
      <c r="C17" s="165"/>
      <c r="D17" s="165"/>
      <c r="E17" s="165"/>
      <c r="F17" s="165"/>
      <c r="G17" s="165"/>
      <c r="H17" s="165"/>
      <c r="I17" s="165"/>
      <c r="J17" s="165"/>
    </row>
    <row r="18" spans="1:10" s="16" customFormat="1" ht="30.75" customHeight="1" x14ac:dyDescent="0.25">
      <c r="A18" s="161" t="s">
        <v>664</v>
      </c>
      <c r="B18" s="161"/>
      <c r="C18" s="161"/>
      <c r="D18" s="161"/>
      <c r="E18" s="161"/>
      <c r="F18" s="161"/>
      <c r="G18" s="161"/>
      <c r="H18" s="161"/>
      <c r="I18" s="161"/>
      <c r="J18" s="161"/>
    </row>
    <row r="19" spans="1:10" s="16" customFormat="1" x14ac:dyDescent="0.25">
      <c r="A19" s="11"/>
      <c r="B19" s="72"/>
      <c r="C19" s="88"/>
      <c r="D19" s="76"/>
      <c r="E19" s="11"/>
      <c r="F19" s="11"/>
      <c r="G19" s="11"/>
      <c r="H19" s="11"/>
      <c r="I19" s="11"/>
      <c r="J19" s="11"/>
    </row>
    <row r="20" spans="1:10" s="11" customFormat="1" x14ac:dyDescent="0.25">
      <c r="A20" s="76" t="s">
        <v>0</v>
      </c>
      <c r="B20" s="72"/>
      <c r="C20" s="88"/>
      <c r="D20" s="76"/>
      <c r="E20" s="11" t="s">
        <v>8</v>
      </c>
      <c r="I20" s="11" t="s">
        <v>1</v>
      </c>
    </row>
  </sheetData>
  <sheetProtection algorithmName="SHA-512" hashValue="r2XKZl4T6099JB2R7GV8A4DIl51gdq+ZqG5h7HEpJrv+YkXjxhS/qYcybDxt/bI6dRc1Bv5t0cCEKoNdwIOqkw==" saltValue="33J6qlV6qd7BjkI46YzZqg==" spinCount="100000" sheet="1" objects="1" scenarios="1"/>
  <mergeCells count="10">
    <mergeCell ref="A13:J13"/>
    <mergeCell ref="A17:J17"/>
    <mergeCell ref="A18:J18"/>
    <mergeCell ref="A14:I14"/>
    <mergeCell ref="A1:D1"/>
    <mergeCell ref="A10:B10"/>
    <mergeCell ref="A12:J12"/>
    <mergeCell ref="G1:J1"/>
    <mergeCell ref="A3:J3"/>
    <mergeCell ref="A11:J11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10" zoomScale="120" zoomScaleNormal="110" zoomScaleSheetLayoutView="120" workbookViewId="0">
      <selection activeCell="A27" activeCellId="3" sqref="A1:XFD1 E7:F14 J7:J14 A27:XFD27"/>
    </sheetView>
  </sheetViews>
  <sheetFormatPr defaultColWidth="8.7109375" defaultRowHeight="13.5" x14ac:dyDescent="0.25"/>
  <cols>
    <col min="1" max="1" width="4.85546875" style="92" customWidth="1"/>
    <col min="2" max="2" width="39.42578125" style="96" customWidth="1"/>
    <col min="3" max="3" width="6.85546875" style="92" customWidth="1"/>
    <col min="4" max="4" width="8.42578125" style="89" customWidth="1"/>
    <col min="5" max="5" width="15.7109375" style="16" customWidth="1"/>
    <col min="6" max="6" width="12" style="16" customWidth="1"/>
    <col min="7" max="7" width="11.28515625" style="16" customWidth="1"/>
    <col min="8" max="8" width="11.5703125" style="16" customWidth="1"/>
    <col min="9" max="9" width="12.7109375" style="16" customWidth="1"/>
    <col min="10" max="10" width="9.42578125" style="16" customWidth="1"/>
    <col min="11" max="16384" width="8.7109375" style="16"/>
  </cols>
  <sheetData>
    <row r="1" spans="1:10" s="155" customFormat="1" x14ac:dyDescent="0.25">
      <c r="A1" s="173" t="s">
        <v>2</v>
      </c>
      <c r="B1" s="173"/>
      <c r="C1" s="173"/>
      <c r="D1" s="173"/>
      <c r="E1" s="173"/>
      <c r="H1" s="155" t="s">
        <v>39</v>
      </c>
    </row>
    <row r="2" spans="1:10" x14ac:dyDescent="0.25">
      <c r="C2" s="89"/>
    </row>
    <row r="3" spans="1:10" ht="15.75" x14ac:dyDescent="0.25">
      <c r="A3" s="171" t="s">
        <v>619</v>
      </c>
      <c r="B3" s="171"/>
      <c r="C3" s="171"/>
      <c r="D3" s="171"/>
      <c r="E3" s="171"/>
      <c r="F3" s="171"/>
      <c r="G3" s="171"/>
      <c r="H3" s="171"/>
      <c r="I3" s="171"/>
      <c r="J3" s="171"/>
    </row>
    <row r="5" spans="1:10" s="25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38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0" s="25" customFormat="1" ht="24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0" ht="42" customHeight="1" x14ac:dyDescent="0.25">
      <c r="A7" s="35">
        <v>1</v>
      </c>
      <c r="B7" s="116" t="s">
        <v>334</v>
      </c>
      <c r="C7" s="85" t="s">
        <v>59</v>
      </c>
      <c r="D7" s="74">
        <v>400</v>
      </c>
      <c r="E7" s="36"/>
      <c r="F7" s="151"/>
      <c r="G7" s="5">
        <f t="shared" ref="G7:G14" si="0">D7*F7</f>
        <v>0</v>
      </c>
      <c r="H7" s="6">
        <f t="shared" ref="H7:H14" si="1">G7*0.095</f>
        <v>0</v>
      </c>
      <c r="I7" s="5">
        <f t="shared" ref="I7:I14" si="2">+G7+H7</f>
        <v>0</v>
      </c>
      <c r="J7" s="7"/>
    </row>
    <row r="8" spans="1:10" ht="42" customHeight="1" x14ac:dyDescent="0.25">
      <c r="A8" s="35">
        <v>2</v>
      </c>
      <c r="B8" s="116" t="s">
        <v>102</v>
      </c>
      <c r="C8" s="85" t="s">
        <v>59</v>
      </c>
      <c r="D8" s="85">
        <v>1600</v>
      </c>
      <c r="E8" s="36"/>
      <c r="F8" s="151"/>
      <c r="G8" s="5">
        <f t="shared" si="0"/>
        <v>0</v>
      </c>
      <c r="H8" s="6">
        <f t="shared" si="1"/>
        <v>0</v>
      </c>
      <c r="I8" s="5">
        <f t="shared" si="2"/>
        <v>0</v>
      </c>
      <c r="J8" s="7"/>
    </row>
    <row r="9" spans="1:10" ht="27" customHeight="1" x14ac:dyDescent="0.25">
      <c r="A9" s="35">
        <v>3</v>
      </c>
      <c r="B9" s="116" t="s">
        <v>335</v>
      </c>
      <c r="C9" s="85" t="s">
        <v>59</v>
      </c>
      <c r="D9" s="85">
        <v>1200</v>
      </c>
      <c r="E9" s="18"/>
      <c r="F9" s="151"/>
      <c r="G9" s="5">
        <f t="shared" si="0"/>
        <v>0</v>
      </c>
      <c r="H9" s="6">
        <f t="shared" si="1"/>
        <v>0</v>
      </c>
      <c r="I9" s="5">
        <f t="shared" si="2"/>
        <v>0</v>
      </c>
      <c r="J9" s="7"/>
    </row>
    <row r="10" spans="1:10" ht="27" customHeight="1" x14ac:dyDescent="0.25">
      <c r="A10" s="35">
        <v>4</v>
      </c>
      <c r="B10" s="80" t="s">
        <v>104</v>
      </c>
      <c r="C10" s="85" t="s">
        <v>59</v>
      </c>
      <c r="D10" s="74">
        <v>100</v>
      </c>
      <c r="E10" s="18"/>
      <c r="F10" s="151"/>
      <c r="G10" s="5">
        <f t="shared" si="0"/>
        <v>0</v>
      </c>
      <c r="H10" s="6">
        <f t="shared" si="1"/>
        <v>0</v>
      </c>
      <c r="I10" s="5">
        <f t="shared" si="2"/>
        <v>0</v>
      </c>
      <c r="J10" s="7"/>
    </row>
    <row r="11" spans="1:10" ht="27" customHeight="1" x14ac:dyDescent="0.25">
      <c r="A11" s="35">
        <v>5</v>
      </c>
      <c r="B11" s="80" t="s">
        <v>103</v>
      </c>
      <c r="C11" s="85" t="s">
        <v>59</v>
      </c>
      <c r="D11" s="74">
        <v>1200</v>
      </c>
      <c r="E11" s="18"/>
      <c r="F11" s="151"/>
      <c r="G11" s="5">
        <f t="shared" si="0"/>
        <v>0</v>
      </c>
      <c r="H11" s="6">
        <f t="shared" si="1"/>
        <v>0</v>
      </c>
      <c r="I11" s="5">
        <f t="shared" si="2"/>
        <v>0</v>
      </c>
      <c r="J11" s="7"/>
    </row>
    <row r="12" spans="1:10" ht="27" customHeight="1" x14ac:dyDescent="0.25">
      <c r="A12" s="35">
        <v>6</v>
      </c>
      <c r="B12" s="80" t="s">
        <v>105</v>
      </c>
      <c r="C12" s="85" t="s">
        <v>59</v>
      </c>
      <c r="D12" s="74">
        <v>120</v>
      </c>
      <c r="E12" s="18"/>
      <c r="F12" s="151"/>
      <c r="G12" s="5">
        <f t="shared" si="0"/>
        <v>0</v>
      </c>
      <c r="H12" s="6">
        <f t="shared" si="1"/>
        <v>0</v>
      </c>
      <c r="I12" s="5">
        <f t="shared" si="2"/>
        <v>0</v>
      </c>
      <c r="J12" s="7"/>
    </row>
    <row r="13" spans="1:10" ht="27" customHeight="1" x14ac:dyDescent="0.25">
      <c r="A13" s="35">
        <v>7</v>
      </c>
      <c r="B13" s="80" t="s">
        <v>106</v>
      </c>
      <c r="C13" s="85" t="s">
        <v>59</v>
      </c>
      <c r="D13" s="74">
        <v>120</v>
      </c>
      <c r="E13" s="18"/>
      <c r="F13" s="151"/>
      <c r="G13" s="5">
        <f t="shared" si="0"/>
        <v>0</v>
      </c>
      <c r="H13" s="6">
        <f t="shared" si="1"/>
        <v>0</v>
      </c>
      <c r="I13" s="5">
        <f t="shared" si="2"/>
        <v>0</v>
      </c>
      <c r="J13" s="7"/>
    </row>
    <row r="14" spans="1:10" ht="37.5" customHeight="1" x14ac:dyDescent="0.25">
      <c r="A14" s="35">
        <v>8</v>
      </c>
      <c r="B14" s="80" t="s">
        <v>336</v>
      </c>
      <c r="C14" s="85" t="s">
        <v>59</v>
      </c>
      <c r="D14" s="74">
        <v>1000</v>
      </c>
      <c r="E14" s="18"/>
      <c r="F14" s="151"/>
      <c r="G14" s="5">
        <f t="shared" si="0"/>
        <v>0</v>
      </c>
      <c r="H14" s="6">
        <f t="shared" si="1"/>
        <v>0</v>
      </c>
      <c r="I14" s="5">
        <f t="shared" si="2"/>
        <v>0</v>
      </c>
      <c r="J14" s="7"/>
    </row>
    <row r="15" spans="1:10" s="23" customFormat="1" x14ac:dyDescent="0.25">
      <c r="A15" s="91"/>
      <c r="B15" s="98" t="s">
        <v>22</v>
      </c>
      <c r="C15" s="21" t="s">
        <v>7</v>
      </c>
      <c r="D15" s="21" t="s">
        <v>7</v>
      </c>
      <c r="E15" s="21" t="s">
        <v>7</v>
      </c>
      <c r="F15" s="21" t="s">
        <v>7</v>
      </c>
      <c r="G15" s="22">
        <f>SUM(G7:G14)</f>
        <v>0</v>
      </c>
      <c r="H15" s="22">
        <f t="shared" ref="H15:I15" si="3">SUM(H7:H14)</f>
        <v>0</v>
      </c>
      <c r="I15" s="22">
        <f t="shared" si="3"/>
        <v>0</v>
      </c>
      <c r="J15" s="21">
        <f>SUM(J7:J14)</f>
        <v>0</v>
      </c>
    </row>
    <row r="17" spans="1:10" x14ac:dyDescent="0.25">
      <c r="A17" s="162" t="s">
        <v>35</v>
      </c>
      <c r="B17" s="163"/>
      <c r="C17" s="87"/>
      <c r="D17" s="75"/>
      <c r="E17" s="2"/>
      <c r="F17" s="2"/>
      <c r="G17" s="2"/>
      <c r="H17" s="2"/>
      <c r="I17" s="2"/>
      <c r="J17" s="2"/>
    </row>
    <row r="18" spans="1:10" x14ac:dyDescent="0.25">
      <c r="A18" s="164" t="s">
        <v>36</v>
      </c>
      <c r="B18" s="165"/>
      <c r="C18" s="165"/>
      <c r="D18" s="165"/>
      <c r="E18" s="165"/>
      <c r="F18" s="165"/>
      <c r="G18" s="165"/>
      <c r="H18" s="165"/>
      <c r="I18" s="165"/>
      <c r="J18" s="165"/>
    </row>
    <row r="19" spans="1:10" x14ac:dyDescent="0.25">
      <c r="A19" s="164" t="s">
        <v>658</v>
      </c>
      <c r="B19" s="164"/>
      <c r="C19" s="164"/>
      <c r="D19" s="164"/>
      <c r="E19" s="164"/>
      <c r="F19" s="164"/>
      <c r="G19" s="164"/>
      <c r="H19" s="164"/>
      <c r="I19" s="164"/>
      <c r="J19" s="164"/>
    </row>
    <row r="20" spans="1:10" x14ac:dyDescent="0.25">
      <c r="A20" s="166" t="s">
        <v>661</v>
      </c>
      <c r="B20" s="166"/>
      <c r="C20" s="166"/>
      <c r="D20" s="166"/>
      <c r="E20" s="166"/>
      <c r="F20" s="166"/>
      <c r="G20" s="166"/>
      <c r="H20" s="166"/>
      <c r="I20" s="166"/>
      <c r="J20" s="166"/>
    </row>
    <row r="21" spans="1:10" x14ac:dyDescent="0.25">
      <c r="A21" s="167" t="s">
        <v>677</v>
      </c>
      <c r="B21" s="167"/>
      <c r="C21" s="167"/>
      <c r="D21" s="167"/>
      <c r="E21" s="167"/>
      <c r="F21" s="167"/>
      <c r="G21" s="167"/>
      <c r="H21" s="167"/>
      <c r="I21" s="167"/>
    </row>
    <row r="22" spans="1:10" x14ac:dyDescent="0.25">
      <c r="A22" s="31" t="s">
        <v>676</v>
      </c>
      <c r="B22" s="139"/>
      <c r="C22" s="82"/>
      <c r="D22" s="82"/>
      <c r="E22" s="24"/>
      <c r="F22" s="24"/>
      <c r="G22" s="24"/>
      <c r="H22" s="24"/>
      <c r="I22" s="24"/>
    </row>
    <row r="23" spans="1:10" x14ac:dyDescent="0.25">
      <c r="A23" s="31" t="s">
        <v>662</v>
      </c>
      <c r="B23" s="119"/>
      <c r="C23" s="82"/>
      <c r="D23" s="82"/>
      <c r="E23" s="24"/>
      <c r="F23" s="24"/>
      <c r="G23" s="24"/>
      <c r="H23" s="24"/>
      <c r="I23" s="24"/>
      <c r="J23" s="24"/>
    </row>
    <row r="24" spans="1:10" ht="27" customHeight="1" x14ac:dyDescent="0.25">
      <c r="A24" s="166" t="s">
        <v>663</v>
      </c>
      <c r="B24" s="165"/>
      <c r="C24" s="165"/>
      <c r="D24" s="165"/>
      <c r="E24" s="165"/>
      <c r="F24" s="165"/>
      <c r="G24" s="165"/>
      <c r="H24" s="165"/>
      <c r="I24" s="165"/>
      <c r="J24" s="165"/>
    </row>
    <row r="25" spans="1:10" ht="30.75" customHeight="1" x14ac:dyDescent="0.25">
      <c r="A25" s="161" t="s">
        <v>664</v>
      </c>
      <c r="B25" s="161"/>
      <c r="C25" s="161"/>
      <c r="D25" s="161"/>
      <c r="E25" s="161"/>
      <c r="F25" s="161"/>
      <c r="G25" s="161"/>
      <c r="H25" s="161"/>
      <c r="I25" s="161"/>
      <c r="J25" s="161"/>
    </row>
    <row r="26" spans="1:10" x14ac:dyDescent="0.25">
      <c r="A26" s="11"/>
      <c r="B26" s="72"/>
      <c r="C26" s="88"/>
      <c r="D26" s="76"/>
      <c r="E26" s="11"/>
      <c r="F26" s="11"/>
      <c r="G26" s="11"/>
      <c r="H26" s="11"/>
      <c r="I26" s="11"/>
      <c r="J26" s="11"/>
    </row>
    <row r="27" spans="1:10" s="11" customFormat="1" x14ac:dyDescent="0.25">
      <c r="A27" s="76" t="s">
        <v>0</v>
      </c>
      <c r="B27" s="72"/>
      <c r="C27" s="88"/>
      <c r="D27" s="76"/>
      <c r="E27" s="11" t="s">
        <v>8</v>
      </c>
      <c r="I27" s="11" t="s">
        <v>1</v>
      </c>
    </row>
    <row r="28" spans="1:10" x14ac:dyDescent="0.25">
      <c r="A28" s="177"/>
      <c r="B28" s="178"/>
      <c r="C28" s="178"/>
      <c r="D28" s="178"/>
      <c r="E28" s="178"/>
      <c r="F28" s="178"/>
      <c r="G28" s="178"/>
      <c r="H28" s="178"/>
      <c r="I28" s="178"/>
      <c r="J28" s="178"/>
    </row>
    <row r="29" spans="1:10" ht="25.5" customHeight="1" x14ac:dyDescent="0.25">
      <c r="A29" s="179"/>
      <c r="B29" s="179"/>
      <c r="C29" s="179"/>
      <c r="D29" s="179"/>
      <c r="E29" s="179"/>
      <c r="F29" s="179"/>
      <c r="G29" s="179"/>
      <c r="H29" s="179"/>
      <c r="I29" s="179"/>
      <c r="J29" s="179"/>
    </row>
    <row r="30" spans="1:10" x14ac:dyDescent="0.25">
      <c r="A30" s="180"/>
      <c r="B30" s="180"/>
      <c r="C30" s="180"/>
      <c r="D30" s="180"/>
      <c r="E30" s="180"/>
      <c r="F30" s="180"/>
      <c r="G30" s="180"/>
      <c r="H30" s="180"/>
      <c r="I30" s="180"/>
      <c r="J30" s="180"/>
    </row>
    <row r="31" spans="1:10" x14ac:dyDescent="0.25">
      <c r="A31" s="181"/>
      <c r="B31" s="181"/>
      <c r="D31" s="115"/>
      <c r="E31" s="46"/>
      <c r="F31" s="46"/>
      <c r="G31" s="46"/>
      <c r="H31" s="46"/>
      <c r="I31" s="46"/>
      <c r="J31" s="46"/>
    </row>
    <row r="32" spans="1:10" x14ac:dyDescent="0.25">
      <c r="B32" s="117"/>
      <c r="D32" s="92"/>
    </row>
  </sheetData>
  <sheetProtection algorithmName="SHA-512" hashValue="MTi+yTaUlweZmWD4N08jH6BQpO9/nAC4oXSAeiVQgYTSgTHqu9/d9A0QNAvHPUflwsKa4lgqCW01Re9aOW5NpQ==" saltValue="Ys8aqpN1XDrC08qRwdt8YA==" spinCount="100000" sheet="1" objects="1" scenarios="1"/>
  <mergeCells count="13">
    <mergeCell ref="A29:J29"/>
    <mergeCell ref="A30:J30"/>
    <mergeCell ref="A31:B31"/>
    <mergeCell ref="A18:J18"/>
    <mergeCell ref="A20:J20"/>
    <mergeCell ref="A24:J24"/>
    <mergeCell ref="A25:J25"/>
    <mergeCell ref="A21:I21"/>
    <mergeCell ref="A1:E1"/>
    <mergeCell ref="A17:B17"/>
    <mergeCell ref="A19:J19"/>
    <mergeCell ref="A3:J3"/>
    <mergeCell ref="A28:J28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14">
      <formula1>1</formula1>
    </dataValidation>
  </dataValidations>
  <pageMargins left="0.70866141732283472" right="0.70866141732283472" top="0.35433070866141736" bottom="0.35433070866141736" header="0.31496062992125984" footer="0.31496062992125984"/>
  <pageSetup paperSize="9" scale="9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view="pageBreakPreview" zoomScale="120" zoomScaleNormal="100" zoomScaleSheetLayoutView="120" workbookViewId="0">
      <selection activeCell="A24" activeCellId="3" sqref="A1:XFD1 E7:F11 J7:J11 A24:XFD24"/>
    </sheetView>
  </sheetViews>
  <sheetFormatPr defaultRowHeight="13.5" x14ac:dyDescent="0.25"/>
  <cols>
    <col min="1" max="1" width="4.28515625" style="82" customWidth="1"/>
    <col min="2" max="2" width="40.7109375" style="119" customWidth="1"/>
    <col min="3" max="3" width="7.140625" style="82" customWidth="1"/>
    <col min="4" max="4" width="9.140625" style="82"/>
    <col min="5" max="5" width="15.85546875" style="47" customWidth="1"/>
    <col min="6" max="6" width="12.140625" style="47" customWidth="1"/>
    <col min="7" max="7" width="11.7109375" style="47" customWidth="1"/>
    <col min="8" max="8" width="12.85546875" style="47" customWidth="1"/>
    <col min="9" max="9" width="11.5703125" style="47" customWidth="1"/>
    <col min="10" max="16384" width="9.140625" style="47"/>
  </cols>
  <sheetData>
    <row r="1" spans="1:10" s="155" customFormat="1" x14ac:dyDescent="0.25">
      <c r="A1" s="173" t="s">
        <v>2</v>
      </c>
      <c r="B1" s="173"/>
      <c r="C1" s="173"/>
      <c r="D1" s="173"/>
      <c r="H1" s="155" t="s">
        <v>39</v>
      </c>
    </row>
    <row r="2" spans="1:10" s="16" customFormat="1" x14ac:dyDescent="0.25">
      <c r="A2" s="92"/>
      <c r="B2" s="96"/>
      <c r="C2" s="89"/>
      <c r="D2" s="89"/>
    </row>
    <row r="3" spans="1:10" s="16" customFormat="1" ht="15.75" x14ac:dyDescent="0.25">
      <c r="A3" s="171" t="s">
        <v>590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s="16" customFormat="1" x14ac:dyDescent="0.25">
      <c r="A4" s="92"/>
      <c r="B4" s="96"/>
      <c r="C4" s="92"/>
      <c r="D4" s="89"/>
    </row>
    <row r="5" spans="1:10" s="25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38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0" s="25" customFormat="1" ht="12" x14ac:dyDescent="0.25">
      <c r="A6" s="12">
        <v>1</v>
      </c>
      <c r="B6" s="12">
        <v>2</v>
      </c>
      <c r="C6" s="13">
        <v>3</v>
      </c>
      <c r="D6" s="13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0" s="16" customFormat="1" ht="15.75" customHeight="1" x14ac:dyDescent="0.25">
      <c r="A7" s="35">
        <v>1</v>
      </c>
      <c r="B7" s="80" t="s">
        <v>55</v>
      </c>
      <c r="C7" s="118" t="s">
        <v>59</v>
      </c>
      <c r="D7" s="118">
        <v>140</v>
      </c>
      <c r="E7" s="18"/>
      <c r="F7" s="151"/>
      <c r="G7" s="5">
        <f t="shared" ref="G7:G11" si="0">D7*F7</f>
        <v>0</v>
      </c>
      <c r="H7" s="6">
        <f t="shared" ref="H7:H11" si="1">G7*0.095</f>
        <v>0</v>
      </c>
      <c r="I7" s="5">
        <f t="shared" ref="I7:I11" si="2">+G7+H7</f>
        <v>0</v>
      </c>
      <c r="J7" s="7"/>
    </row>
    <row r="8" spans="1:10" s="16" customFormat="1" ht="42" customHeight="1" x14ac:dyDescent="0.25">
      <c r="A8" s="35">
        <v>2</v>
      </c>
      <c r="B8" s="80" t="s">
        <v>339</v>
      </c>
      <c r="C8" s="118" t="s">
        <v>59</v>
      </c>
      <c r="D8" s="118">
        <v>160</v>
      </c>
      <c r="E8" s="18"/>
      <c r="F8" s="151"/>
      <c r="G8" s="5">
        <f t="shared" si="0"/>
        <v>0</v>
      </c>
      <c r="H8" s="6">
        <f t="shared" si="1"/>
        <v>0</v>
      </c>
      <c r="I8" s="5">
        <f t="shared" si="2"/>
        <v>0</v>
      </c>
      <c r="J8" s="7"/>
    </row>
    <row r="9" spans="1:10" s="16" customFormat="1" ht="42" customHeight="1" x14ac:dyDescent="0.25">
      <c r="A9" s="35">
        <v>3</v>
      </c>
      <c r="B9" s="80" t="s">
        <v>107</v>
      </c>
      <c r="C9" s="118" t="s">
        <v>59</v>
      </c>
      <c r="D9" s="118">
        <v>10</v>
      </c>
      <c r="E9" s="18"/>
      <c r="F9" s="151"/>
      <c r="G9" s="5">
        <f t="shared" si="0"/>
        <v>0</v>
      </c>
      <c r="H9" s="6">
        <f t="shared" si="1"/>
        <v>0</v>
      </c>
      <c r="I9" s="5">
        <f t="shared" si="2"/>
        <v>0</v>
      </c>
      <c r="J9" s="7"/>
    </row>
    <row r="10" spans="1:10" s="16" customFormat="1" ht="15.75" customHeight="1" x14ac:dyDescent="0.25">
      <c r="A10" s="35">
        <v>4</v>
      </c>
      <c r="B10" s="80" t="s">
        <v>108</v>
      </c>
      <c r="C10" s="118" t="s">
        <v>59</v>
      </c>
      <c r="D10" s="118">
        <v>150</v>
      </c>
      <c r="E10" s="18"/>
      <c r="F10" s="151"/>
      <c r="G10" s="5">
        <f t="shared" si="0"/>
        <v>0</v>
      </c>
      <c r="H10" s="6">
        <f t="shared" si="1"/>
        <v>0</v>
      </c>
      <c r="I10" s="5">
        <f t="shared" si="2"/>
        <v>0</v>
      </c>
      <c r="J10" s="7"/>
    </row>
    <row r="11" spans="1:10" s="16" customFormat="1" ht="15.75" customHeight="1" x14ac:dyDescent="0.25">
      <c r="A11" s="35">
        <v>5</v>
      </c>
      <c r="B11" s="80" t="s">
        <v>364</v>
      </c>
      <c r="C11" s="74" t="s">
        <v>59</v>
      </c>
      <c r="D11" s="74">
        <v>50</v>
      </c>
      <c r="E11" s="18"/>
      <c r="F11" s="151"/>
      <c r="G11" s="5">
        <f t="shared" si="0"/>
        <v>0</v>
      </c>
      <c r="H11" s="6">
        <f t="shared" si="1"/>
        <v>0</v>
      </c>
      <c r="I11" s="5">
        <f t="shared" si="2"/>
        <v>0</v>
      </c>
      <c r="J11" s="7"/>
    </row>
    <row r="12" spans="1:10" s="23" customFormat="1" x14ac:dyDescent="0.25">
      <c r="A12" s="91"/>
      <c r="B12" s="98" t="s">
        <v>19</v>
      </c>
      <c r="C12" s="21" t="s">
        <v>7</v>
      </c>
      <c r="D12" s="21" t="s">
        <v>7</v>
      </c>
      <c r="E12" s="21" t="s">
        <v>7</v>
      </c>
      <c r="F12" s="21" t="s">
        <v>7</v>
      </c>
      <c r="G12" s="22">
        <f>SUM(G7:G11)</f>
        <v>0</v>
      </c>
      <c r="H12" s="22">
        <f t="shared" ref="H12:I12" si="3">SUM(H7:H11)</f>
        <v>0</v>
      </c>
      <c r="I12" s="22">
        <f t="shared" si="3"/>
        <v>0</v>
      </c>
      <c r="J12" s="21">
        <f>SUM(J7:J11)</f>
        <v>0</v>
      </c>
    </row>
    <row r="13" spans="1:10" s="16" customFormat="1" x14ac:dyDescent="0.25">
      <c r="A13" s="92"/>
      <c r="B13" s="96"/>
      <c r="C13" s="92"/>
      <c r="D13" s="89"/>
    </row>
    <row r="14" spans="1:10" s="16" customFormat="1" x14ac:dyDescent="0.25">
      <c r="A14" s="162" t="s">
        <v>35</v>
      </c>
      <c r="B14" s="163"/>
      <c r="C14" s="87"/>
      <c r="D14" s="75"/>
      <c r="E14" s="2"/>
      <c r="F14" s="2"/>
      <c r="G14" s="2"/>
      <c r="H14" s="2"/>
      <c r="I14" s="2"/>
      <c r="J14" s="2"/>
    </row>
    <row r="15" spans="1:10" s="16" customFormat="1" x14ac:dyDescent="0.25">
      <c r="A15" s="164" t="s">
        <v>36</v>
      </c>
      <c r="B15" s="165"/>
      <c r="C15" s="165"/>
      <c r="D15" s="165"/>
      <c r="E15" s="165"/>
      <c r="F15" s="165"/>
      <c r="G15" s="165"/>
      <c r="H15" s="165"/>
      <c r="I15" s="165"/>
      <c r="J15" s="165"/>
    </row>
    <row r="16" spans="1:10" s="16" customFormat="1" x14ac:dyDescent="0.25">
      <c r="A16" s="164" t="s">
        <v>658</v>
      </c>
      <c r="B16" s="164"/>
      <c r="C16" s="164"/>
      <c r="D16" s="164"/>
      <c r="E16" s="164"/>
      <c r="F16" s="164"/>
      <c r="G16" s="164"/>
      <c r="H16" s="164"/>
      <c r="I16" s="164"/>
      <c r="J16" s="164"/>
    </row>
    <row r="17" spans="1:10" s="16" customFormat="1" x14ac:dyDescent="0.25">
      <c r="A17" s="166" t="s">
        <v>661</v>
      </c>
      <c r="B17" s="166"/>
      <c r="C17" s="166"/>
      <c r="D17" s="166"/>
      <c r="E17" s="166"/>
      <c r="F17" s="166"/>
      <c r="G17" s="166"/>
      <c r="H17" s="166"/>
      <c r="I17" s="166"/>
      <c r="J17" s="166"/>
    </row>
    <row r="18" spans="1:10" s="16" customFormat="1" x14ac:dyDescent="0.25">
      <c r="A18" s="167" t="s">
        <v>677</v>
      </c>
      <c r="B18" s="167"/>
      <c r="C18" s="167"/>
      <c r="D18" s="167"/>
      <c r="E18" s="167"/>
      <c r="F18" s="167"/>
      <c r="G18" s="167"/>
      <c r="H18" s="167"/>
      <c r="I18" s="167"/>
    </row>
    <row r="19" spans="1:10" s="16" customFormat="1" x14ac:dyDescent="0.25">
      <c r="A19" s="31" t="s">
        <v>676</v>
      </c>
      <c r="B19" s="139"/>
      <c r="C19" s="82"/>
      <c r="D19" s="82"/>
      <c r="E19" s="24"/>
      <c r="F19" s="24"/>
      <c r="G19" s="24"/>
      <c r="H19" s="24"/>
      <c r="I19" s="24"/>
    </row>
    <row r="20" spans="1:10" s="16" customFormat="1" x14ac:dyDescent="0.25">
      <c r="A20" s="31" t="s">
        <v>662</v>
      </c>
      <c r="B20" s="119"/>
      <c r="C20" s="82"/>
      <c r="D20" s="82"/>
      <c r="E20" s="24"/>
      <c r="F20" s="24"/>
      <c r="G20" s="24"/>
      <c r="H20" s="24"/>
      <c r="I20" s="24"/>
      <c r="J20" s="24"/>
    </row>
    <row r="21" spans="1:10" s="16" customFormat="1" ht="26.25" customHeight="1" x14ac:dyDescent="0.25">
      <c r="A21" s="166" t="s">
        <v>663</v>
      </c>
      <c r="B21" s="165"/>
      <c r="C21" s="165"/>
      <c r="D21" s="165"/>
      <c r="E21" s="165"/>
      <c r="F21" s="165"/>
      <c r="G21" s="165"/>
      <c r="H21" s="165"/>
      <c r="I21" s="165"/>
      <c r="J21" s="165"/>
    </row>
    <row r="22" spans="1:10" s="16" customFormat="1" ht="26.25" customHeight="1" x14ac:dyDescent="0.25">
      <c r="A22" s="161" t="s">
        <v>664</v>
      </c>
      <c r="B22" s="161"/>
      <c r="C22" s="161"/>
      <c r="D22" s="161"/>
      <c r="E22" s="161"/>
      <c r="F22" s="161"/>
      <c r="G22" s="161"/>
      <c r="H22" s="161"/>
      <c r="I22" s="161"/>
      <c r="J22" s="161"/>
    </row>
    <row r="23" spans="1:10" s="16" customFormat="1" x14ac:dyDescent="0.25">
      <c r="A23" s="11"/>
      <c r="B23" s="72"/>
      <c r="C23" s="88"/>
      <c r="D23" s="76"/>
      <c r="E23" s="11"/>
      <c r="F23" s="11"/>
      <c r="G23" s="11"/>
      <c r="H23" s="11"/>
      <c r="I23" s="11"/>
      <c r="J23" s="11"/>
    </row>
    <row r="24" spans="1:10" s="11" customFormat="1" x14ac:dyDescent="0.25">
      <c r="A24" s="76" t="s">
        <v>0</v>
      </c>
      <c r="B24" s="72"/>
      <c r="C24" s="88"/>
      <c r="D24" s="76"/>
      <c r="E24" s="11" t="s">
        <v>8</v>
      </c>
      <c r="I24" s="11" t="s">
        <v>1</v>
      </c>
    </row>
  </sheetData>
  <sheetProtection algorithmName="SHA-512" hashValue="372fW2vJ+5HisKRIYdRUrqfENYaLQiArX0Tp+7w9IHixQxvNzkIxFwcTOVeQt/5bzgTn2eJYZ91SkDOq8vLYzQ==" saltValue="GczIGuPlCsihnMlxQ2YRxg==" spinCount="100000" sheet="1" objects="1" scenarios="1"/>
  <mergeCells count="9">
    <mergeCell ref="A17:J17"/>
    <mergeCell ref="A21:J21"/>
    <mergeCell ref="A22:J22"/>
    <mergeCell ref="A18:I18"/>
    <mergeCell ref="A1:D1"/>
    <mergeCell ref="A14:B14"/>
    <mergeCell ref="A16:J16"/>
    <mergeCell ref="A3:J3"/>
    <mergeCell ref="A15:J15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11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5"/>
  <sheetViews>
    <sheetView view="pageBreakPreview" zoomScale="120" zoomScaleNormal="100" zoomScaleSheetLayoutView="120" workbookViewId="0">
      <selection activeCell="D14" sqref="D14"/>
    </sheetView>
  </sheetViews>
  <sheetFormatPr defaultColWidth="8.7109375" defaultRowHeight="13.5" x14ac:dyDescent="0.25"/>
  <cols>
    <col min="1" max="1" width="4.85546875" style="92" customWidth="1"/>
    <col min="2" max="2" width="38.7109375" style="96" customWidth="1"/>
    <col min="3" max="3" width="7.140625" style="92" customWidth="1"/>
    <col min="4" max="4" width="8.7109375" style="89" customWidth="1"/>
    <col min="5" max="5" width="12.7109375" style="16" customWidth="1"/>
    <col min="6" max="6" width="12.28515625" style="16" customWidth="1"/>
    <col min="7" max="7" width="16.140625" style="16" customWidth="1"/>
    <col min="8" max="8" width="14.140625" style="16" customWidth="1"/>
    <col min="9" max="9" width="14.85546875" style="16" customWidth="1"/>
    <col min="10" max="10" width="8.5703125" style="16" customWidth="1"/>
    <col min="11" max="11" width="25.85546875" style="16" customWidth="1"/>
    <col min="12" max="16384" width="8.7109375" style="16"/>
  </cols>
  <sheetData>
    <row r="1" spans="1:10" s="155" customFormat="1" x14ac:dyDescent="0.25">
      <c r="A1" s="173" t="s">
        <v>2</v>
      </c>
      <c r="B1" s="173"/>
      <c r="C1" s="173"/>
      <c r="D1" s="173"/>
      <c r="G1" s="174" t="s">
        <v>39</v>
      </c>
      <c r="H1" s="174"/>
      <c r="I1" s="174"/>
      <c r="J1" s="174"/>
    </row>
    <row r="2" spans="1:10" x14ac:dyDescent="0.25">
      <c r="C2" s="89"/>
    </row>
    <row r="3" spans="1:10" ht="15.75" x14ac:dyDescent="0.25">
      <c r="A3" s="171" t="s">
        <v>591</v>
      </c>
      <c r="B3" s="171"/>
      <c r="C3" s="171"/>
      <c r="D3" s="171"/>
      <c r="E3" s="171"/>
      <c r="F3" s="171"/>
      <c r="G3" s="171"/>
      <c r="H3" s="171"/>
      <c r="I3" s="171"/>
      <c r="J3" s="171"/>
    </row>
    <row r="5" spans="1:10" s="25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38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0" s="25" customFormat="1" ht="12" x14ac:dyDescent="0.25">
      <c r="A6" s="12">
        <v>1</v>
      </c>
      <c r="B6" s="12">
        <v>2</v>
      </c>
      <c r="C6" s="13">
        <v>3</v>
      </c>
      <c r="D6" s="13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0" ht="14.25" customHeight="1" x14ac:dyDescent="0.25">
      <c r="A7" s="35">
        <v>1</v>
      </c>
      <c r="B7" s="121" t="s">
        <v>205</v>
      </c>
      <c r="C7" s="35" t="s">
        <v>59</v>
      </c>
      <c r="D7" s="105">
        <v>3000</v>
      </c>
      <c r="E7" s="158" t="s">
        <v>7</v>
      </c>
      <c r="F7" s="151"/>
      <c r="G7" s="5">
        <f>D7*F7</f>
        <v>0</v>
      </c>
      <c r="H7" s="6">
        <f>G7*0.095</f>
        <v>0</v>
      </c>
      <c r="I7" s="5">
        <f>+G7+H7</f>
        <v>0</v>
      </c>
      <c r="J7" s="7"/>
    </row>
    <row r="8" spans="1:10" ht="14.25" customHeight="1" x14ac:dyDescent="0.25">
      <c r="A8" s="35">
        <v>2</v>
      </c>
      <c r="B8" s="102" t="s">
        <v>149</v>
      </c>
      <c r="C8" s="35" t="s">
        <v>59</v>
      </c>
      <c r="D8" s="103">
        <v>18000</v>
      </c>
      <c r="E8" s="158" t="s">
        <v>7</v>
      </c>
      <c r="F8" s="152"/>
      <c r="G8" s="5">
        <f t="shared" ref="G8:G71" si="0">D8*F8</f>
        <v>0</v>
      </c>
      <c r="H8" s="6">
        <f t="shared" ref="H8:H71" si="1">G8*0.095</f>
        <v>0</v>
      </c>
      <c r="I8" s="5">
        <f t="shared" ref="I8:I71" si="2">+G8+H8</f>
        <v>0</v>
      </c>
      <c r="J8" s="7"/>
    </row>
    <row r="9" spans="1:10" ht="14.25" customHeight="1" x14ac:dyDescent="0.25">
      <c r="A9" s="35">
        <v>3</v>
      </c>
      <c r="B9" s="102" t="s">
        <v>201</v>
      </c>
      <c r="C9" s="35" t="s">
        <v>59</v>
      </c>
      <c r="D9" s="103">
        <v>3000</v>
      </c>
      <c r="E9" s="158" t="s">
        <v>7</v>
      </c>
      <c r="F9" s="152"/>
      <c r="G9" s="5">
        <f t="shared" si="0"/>
        <v>0</v>
      </c>
      <c r="H9" s="6">
        <f t="shared" si="1"/>
        <v>0</v>
      </c>
      <c r="I9" s="5">
        <f t="shared" si="2"/>
        <v>0</v>
      </c>
      <c r="J9" s="7"/>
    </row>
    <row r="10" spans="1:10" ht="14.25" customHeight="1" x14ac:dyDescent="0.25">
      <c r="A10" s="35">
        <v>4</v>
      </c>
      <c r="B10" s="102" t="s">
        <v>150</v>
      </c>
      <c r="C10" s="35" t="s">
        <v>59</v>
      </c>
      <c r="D10" s="103">
        <v>300</v>
      </c>
      <c r="E10" s="158" t="s">
        <v>7</v>
      </c>
      <c r="F10" s="152"/>
      <c r="G10" s="5">
        <f t="shared" si="0"/>
        <v>0</v>
      </c>
      <c r="H10" s="6">
        <f t="shared" si="1"/>
        <v>0</v>
      </c>
      <c r="I10" s="5">
        <f t="shared" si="2"/>
        <v>0</v>
      </c>
      <c r="J10" s="7"/>
    </row>
    <row r="11" spans="1:10" ht="14.25" customHeight="1" x14ac:dyDescent="0.25">
      <c r="A11" s="35">
        <v>5</v>
      </c>
      <c r="B11" s="102" t="s">
        <v>373</v>
      </c>
      <c r="C11" s="35" t="s">
        <v>59</v>
      </c>
      <c r="D11" s="103">
        <v>150</v>
      </c>
      <c r="E11" s="158" t="s">
        <v>7</v>
      </c>
      <c r="F11" s="152"/>
      <c r="G11" s="5">
        <f t="shared" si="0"/>
        <v>0</v>
      </c>
      <c r="H11" s="6">
        <f t="shared" si="1"/>
        <v>0</v>
      </c>
      <c r="I11" s="5">
        <f t="shared" si="2"/>
        <v>0</v>
      </c>
      <c r="J11" s="7"/>
    </row>
    <row r="12" spans="1:10" ht="14.25" customHeight="1" x14ac:dyDescent="0.25">
      <c r="A12" s="35">
        <v>6</v>
      </c>
      <c r="B12" s="102" t="s">
        <v>374</v>
      </c>
      <c r="C12" s="35" t="s">
        <v>59</v>
      </c>
      <c r="D12" s="103">
        <v>200</v>
      </c>
      <c r="E12" s="158" t="s">
        <v>7</v>
      </c>
      <c r="F12" s="152"/>
      <c r="G12" s="5">
        <f t="shared" si="0"/>
        <v>0</v>
      </c>
      <c r="H12" s="6">
        <f t="shared" si="1"/>
        <v>0</v>
      </c>
      <c r="I12" s="5">
        <f t="shared" si="2"/>
        <v>0</v>
      </c>
      <c r="J12" s="7"/>
    </row>
    <row r="13" spans="1:10" ht="14.25" customHeight="1" x14ac:dyDescent="0.25">
      <c r="A13" s="35">
        <v>7</v>
      </c>
      <c r="B13" s="102" t="s">
        <v>375</v>
      </c>
      <c r="C13" s="35" t="s">
        <v>59</v>
      </c>
      <c r="D13" s="103">
        <v>100</v>
      </c>
      <c r="E13" s="158" t="s">
        <v>7</v>
      </c>
      <c r="F13" s="152"/>
      <c r="G13" s="5">
        <f t="shared" si="0"/>
        <v>0</v>
      </c>
      <c r="H13" s="6">
        <f t="shared" si="1"/>
        <v>0</v>
      </c>
      <c r="I13" s="5">
        <f t="shared" si="2"/>
        <v>0</v>
      </c>
      <c r="J13" s="7"/>
    </row>
    <row r="14" spans="1:10" ht="14.25" customHeight="1" x14ac:dyDescent="0.25">
      <c r="A14" s="35">
        <v>8</v>
      </c>
      <c r="B14" s="102" t="s">
        <v>376</v>
      </c>
      <c r="C14" s="35" t="s">
        <v>59</v>
      </c>
      <c r="D14" s="103">
        <v>90</v>
      </c>
      <c r="E14" s="158" t="s">
        <v>7</v>
      </c>
      <c r="F14" s="152"/>
      <c r="G14" s="5">
        <f t="shared" si="0"/>
        <v>0</v>
      </c>
      <c r="H14" s="6">
        <f t="shared" si="1"/>
        <v>0</v>
      </c>
      <c r="I14" s="5">
        <f t="shared" si="2"/>
        <v>0</v>
      </c>
      <c r="J14" s="7"/>
    </row>
    <row r="15" spans="1:10" ht="14.25" customHeight="1" x14ac:dyDescent="0.25">
      <c r="A15" s="35">
        <v>9</v>
      </c>
      <c r="B15" s="102" t="s">
        <v>151</v>
      </c>
      <c r="C15" s="35" t="s">
        <v>59</v>
      </c>
      <c r="D15" s="103">
        <v>2700</v>
      </c>
      <c r="E15" s="158" t="s">
        <v>7</v>
      </c>
      <c r="F15" s="152"/>
      <c r="G15" s="5">
        <f t="shared" si="0"/>
        <v>0</v>
      </c>
      <c r="H15" s="6">
        <f t="shared" si="1"/>
        <v>0</v>
      </c>
      <c r="I15" s="5">
        <f t="shared" si="2"/>
        <v>0</v>
      </c>
      <c r="J15" s="7"/>
    </row>
    <row r="16" spans="1:10" ht="14.25" customHeight="1" x14ac:dyDescent="0.25">
      <c r="A16" s="35">
        <v>10</v>
      </c>
      <c r="B16" s="102" t="s">
        <v>202</v>
      </c>
      <c r="C16" s="35" t="s">
        <v>59</v>
      </c>
      <c r="D16" s="103">
        <v>9000</v>
      </c>
      <c r="E16" s="158" t="s">
        <v>7</v>
      </c>
      <c r="F16" s="152"/>
      <c r="G16" s="5">
        <f t="shared" si="0"/>
        <v>0</v>
      </c>
      <c r="H16" s="6">
        <f t="shared" si="1"/>
        <v>0</v>
      </c>
      <c r="I16" s="5">
        <f t="shared" si="2"/>
        <v>0</v>
      </c>
      <c r="J16" s="7"/>
    </row>
    <row r="17" spans="1:10" ht="14.25" customHeight="1" x14ac:dyDescent="0.25">
      <c r="A17" s="35">
        <v>11</v>
      </c>
      <c r="B17" s="102" t="s">
        <v>152</v>
      </c>
      <c r="C17" s="35" t="s">
        <v>59</v>
      </c>
      <c r="D17" s="103">
        <v>600</v>
      </c>
      <c r="E17" s="158" t="s">
        <v>7</v>
      </c>
      <c r="F17" s="152"/>
      <c r="G17" s="5">
        <f t="shared" si="0"/>
        <v>0</v>
      </c>
      <c r="H17" s="6">
        <f t="shared" si="1"/>
        <v>0</v>
      </c>
      <c r="I17" s="5">
        <f t="shared" si="2"/>
        <v>0</v>
      </c>
      <c r="J17" s="7"/>
    </row>
    <row r="18" spans="1:10" ht="14.25" customHeight="1" x14ac:dyDescent="0.25">
      <c r="A18" s="35">
        <v>12</v>
      </c>
      <c r="B18" s="102" t="s">
        <v>367</v>
      </c>
      <c r="C18" s="35" t="s">
        <v>59</v>
      </c>
      <c r="D18" s="103">
        <v>30</v>
      </c>
      <c r="E18" s="158" t="s">
        <v>7</v>
      </c>
      <c r="F18" s="152"/>
      <c r="G18" s="5">
        <f t="shared" si="0"/>
        <v>0</v>
      </c>
      <c r="H18" s="6">
        <f t="shared" si="1"/>
        <v>0</v>
      </c>
      <c r="I18" s="5">
        <f t="shared" si="2"/>
        <v>0</v>
      </c>
      <c r="J18" s="7"/>
    </row>
    <row r="19" spans="1:10" ht="14.25" customHeight="1" x14ac:dyDescent="0.25">
      <c r="A19" s="35">
        <v>13</v>
      </c>
      <c r="B19" s="102" t="s">
        <v>368</v>
      </c>
      <c r="C19" s="35" t="s">
        <v>59</v>
      </c>
      <c r="D19" s="103">
        <v>30</v>
      </c>
      <c r="E19" s="158" t="s">
        <v>7</v>
      </c>
      <c r="F19" s="152"/>
      <c r="G19" s="5">
        <f t="shared" si="0"/>
        <v>0</v>
      </c>
      <c r="H19" s="6">
        <f t="shared" si="1"/>
        <v>0</v>
      </c>
      <c r="I19" s="5">
        <f t="shared" si="2"/>
        <v>0</v>
      </c>
      <c r="J19" s="7"/>
    </row>
    <row r="20" spans="1:10" ht="14.25" customHeight="1" x14ac:dyDescent="0.25">
      <c r="A20" s="35">
        <v>14</v>
      </c>
      <c r="B20" s="102" t="s">
        <v>153</v>
      </c>
      <c r="C20" s="35" t="s">
        <v>59</v>
      </c>
      <c r="D20" s="103">
        <v>300</v>
      </c>
      <c r="E20" s="158" t="s">
        <v>7</v>
      </c>
      <c r="F20" s="152"/>
      <c r="G20" s="5">
        <f t="shared" si="0"/>
        <v>0</v>
      </c>
      <c r="H20" s="6">
        <f t="shared" si="1"/>
        <v>0</v>
      </c>
      <c r="I20" s="5">
        <f t="shared" si="2"/>
        <v>0</v>
      </c>
      <c r="J20" s="7"/>
    </row>
    <row r="21" spans="1:10" ht="14.25" customHeight="1" x14ac:dyDescent="0.25">
      <c r="A21" s="35">
        <v>15</v>
      </c>
      <c r="B21" s="79" t="s">
        <v>154</v>
      </c>
      <c r="C21" s="35" t="s">
        <v>59</v>
      </c>
      <c r="D21" s="120">
        <v>2500</v>
      </c>
      <c r="E21" s="158" t="s">
        <v>7</v>
      </c>
      <c r="F21" s="152"/>
      <c r="G21" s="5">
        <f t="shared" si="0"/>
        <v>0</v>
      </c>
      <c r="H21" s="6">
        <f t="shared" si="1"/>
        <v>0</v>
      </c>
      <c r="I21" s="5">
        <f t="shared" si="2"/>
        <v>0</v>
      </c>
      <c r="J21" s="7"/>
    </row>
    <row r="22" spans="1:10" ht="14.25" customHeight="1" x14ac:dyDescent="0.25">
      <c r="A22" s="35">
        <v>16</v>
      </c>
      <c r="B22" s="102" t="s">
        <v>208</v>
      </c>
      <c r="C22" s="35" t="s">
        <v>59</v>
      </c>
      <c r="D22" s="103">
        <v>1200</v>
      </c>
      <c r="E22" s="158" t="s">
        <v>7</v>
      </c>
      <c r="F22" s="152"/>
      <c r="G22" s="5">
        <f t="shared" si="0"/>
        <v>0</v>
      </c>
      <c r="H22" s="6">
        <f t="shared" si="1"/>
        <v>0</v>
      </c>
      <c r="I22" s="5">
        <f t="shared" si="2"/>
        <v>0</v>
      </c>
      <c r="J22" s="7"/>
    </row>
    <row r="23" spans="1:10" ht="14.25" customHeight="1" x14ac:dyDescent="0.25">
      <c r="A23" s="35">
        <v>17</v>
      </c>
      <c r="B23" s="102" t="s">
        <v>369</v>
      </c>
      <c r="C23" s="35" t="s">
        <v>59</v>
      </c>
      <c r="D23" s="103">
        <v>1300</v>
      </c>
      <c r="E23" s="158" t="s">
        <v>7</v>
      </c>
      <c r="F23" s="152"/>
      <c r="G23" s="5">
        <f t="shared" si="0"/>
        <v>0</v>
      </c>
      <c r="H23" s="6">
        <f t="shared" si="1"/>
        <v>0</v>
      </c>
      <c r="I23" s="5">
        <f t="shared" si="2"/>
        <v>0</v>
      </c>
      <c r="J23" s="7"/>
    </row>
    <row r="24" spans="1:10" ht="14.25" customHeight="1" x14ac:dyDescent="0.25">
      <c r="A24" s="35">
        <v>18</v>
      </c>
      <c r="B24" s="102" t="s">
        <v>370</v>
      </c>
      <c r="C24" s="35" t="s">
        <v>59</v>
      </c>
      <c r="D24" s="103">
        <v>900</v>
      </c>
      <c r="E24" s="158" t="s">
        <v>7</v>
      </c>
      <c r="F24" s="152"/>
      <c r="G24" s="5">
        <f t="shared" si="0"/>
        <v>0</v>
      </c>
      <c r="H24" s="6">
        <f t="shared" si="1"/>
        <v>0</v>
      </c>
      <c r="I24" s="5">
        <f t="shared" si="2"/>
        <v>0</v>
      </c>
      <c r="J24" s="7"/>
    </row>
    <row r="25" spans="1:10" ht="14.25" customHeight="1" x14ac:dyDescent="0.25">
      <c r="A25" s="35">
        <v>19</v>
      </c>
      <c r="B25" s="102" t="s">
        <v>155</v>
      </c>
      <c r="C25" s="35" t="s">
        <v>59</v>
      </c>
      <c r="D25" s="103">
        <v>300</v>
      </c>
      <c r="E25" s="158" t="s">
        <v>7</v>
      </c>
      <c r="F25" s="152"/>
      <c r="G25" s="5">
        <f t="shared" si="0"/>
        <v>0</v>
      </c>
      <c r="H25" s="6">
        <f t="shared" si="1"/>
        <v>0</v>
      </c>
      <c r="I25" s="5">
        <f t="shared" si="2"/>
        <v>0</v>
      </c>
      <c r="J25" s="7"/>
    </row>
    <row r="26" spans="1:10" ht="14.25" customHeight="1" x14ac:dyDescent="0.25">
      <c r="A26" s="35">
        <v>20</v>
      </c>
      <c r="B26" s="102" t="s">
        <v>156</v>
      </c>
      <c r="C26" s="35" t="s">
        <v>59</v>
      </c>
      <c r="D26" s="103">
        <v>1500</v>
      </c>
      <c r="E26" s="158" t="s">
        <v>7</v>
      </c>
      <c r="F26" s="152"/>
      <c r="G26" s="5">
        <f t="shared" si="0"/>
        <v>0</v>
      </c>
      <c r="H26" s="6">
        <f t="shared" si="1"/>
        <v>0</v>
      </c>
      <c r="I26" s="5">
        <f t="shared" si="2"/>
        <v>0</v>
      </c>
      <c r="J26" s="7"/>
    </row>
    <row r="27" spans="1:10" ht="14.25" customHeight="1" x14ac:dyDescent="0.25">
      <c r="A27" s="35">
        <v>21</v>
      </c>
      <c r="B27" s="102" t="s">
        <v>207</v>
      </c>
      <c r="C27" s="35" t="s">
        <v>59</v>
      </c>
      <c r="D27" s="103">
        <v>3000</v>
      </c>
      <c r="E27" s="158" t="s">
        <v>7</v>
      </c>
      <c r="F27" s="152"/>
      <c r="G27" s="5">
        <f t="shared" si="0"/>
        <v>0</v>
      </c>
      <c r="H27" s="6">
        <f t="shared" si="1"/>
        <v>0</v>
      </c>
      <c r="I27" s="5">
        <f t="shared" si="2"/>
        <v>0</v>
      </c>
      <c r="J27" s="7"/>
    </row>
    <row r="28" spans="1:10" ht="14.25" customHeight="1" x14ac:dyDescent="0.25">
      <c r="A28" s="35">
        <v>22</v>
      </c>
      <c r="B28" s="102" t="s">
        <v>157</v>
      </c>
      <c r="C28" s="35" t="s">
        <v>59</v>
      </c>
      <c r="D28" s="103">
        <v>1500</v>
      </c>
      <c r="E28" s="158" t="s">
        <v>7</v>
      </c>
      <c r="F28" s="152"/>
      <c r="G28" s="5">
        <f t="shared" si="0"/>
        <v>0</v>
      </c>
      <c r="H28" s="6">
        <f t="shared" si="1"/>
        <v>0</v>
      </c>
      <c r="I28" s="5">
        <f t="shared" si="2"/>
        <v>0</v>
      </c>
      <c r="J28" s="7"/>
    </row>
    <row r="29" spans="1:10" ht="14.25" customHeight="1" x14ac:dyDescent="0.25">
      <c r="A29" s="35">
        <v>23</v>
      </c>
      <c r="B29" s="102" t="s">
        <v>206</v>
      </c>
      <c r="C29" s="35" t="s">
        <v>59</v>
      </c>
      <c r="D29" s="103">
        <v>1500</v>
      </c>
      <c r="E29" s="158" t="s">
        <v>7</v>
      </c>
      <c r="F29" s="152"/>
      <c r="G29" s="5">
        <f t="shared" si="0"/>
        <v>0</v>
      </c>
      <c r="H29" s="6">
        <f t="shared" si="1"/>
        <v>0</v>
      </c>
      <c r="I29" s="5">
        <f t="shared" si="2"/>
        <v>0</v>
      </c>
      <c r="J29" s="7"/>
    </row>
    <row r="30" spans="1:10" ht="14.25" customHeight="1" x14ac:dyDescent="0.25">
      <c r="A30" s="35">
        <v>24</v>
      </c>
      <c r="B30" s="102" t="s">
        <v>158</v>
      </c>
      <c r="C30" s="35" t="s">
        <v>59</v>
      </c>
      <c r="D30" s="103">
        <v>2000</v>
      </c>
      <c r="E30" s="158" t="s">
        <v>7</v>
      </c>
      <c r="F30" s="152"/>
      <c r="G30" s="5">
        <f t="shared" si="0"/>
        <v>0</v>
      </c>
      <c r="H30" s="6">
        <f t="shared" si="1"/>
        <v>0</v>
      </c>
      <c r="I30" s="5">
        <f t="shared" si="2"/>
        <v>0</v>
      </c>
      <c r="J30" s="7"/>
    </row>
    <row r="31" spans="1:10" ht="14.25" customHeight="1" x14ac:dyDescent="0.25">
      <c r="A31" s="35">
        <v>25</v>
      </c>
      <c r="B31" s="102" t="s">
        <v>159</v>
      </c>
      <c r="C31" s="35" t="s">
        <v>59</v>
      </c>
      <c r="D31" s="103">
        <v>900</v>
      </c>
      <c r="E31" s="158" t="s">
        <v>7</v>
      </c>
      <c r="F31" s="152"/>
      <c r="G31" s="5">
        <f t="shared" si="0"/>
        <v>0</v>
      </c>
      <c r="H31" s="6">
        <f t="shared" si="1"/>
        <v>0</v>
      </c>
      <c r="I31" s="5">
        <f t="shared" si="2"/>
        <v>0</v>
      </c>
      <c r="J31" s="7"/>
    </row>
    <row r="32" spans="1:10" ht="14.25" customHeight="1" x14ac:dyDescent="0.25">
      <c r="A32" s="35">
        <v>26</v>
      </c>
      <c r="B32" s="102" t="s">
        <v>203</v>
      </c>
      <c r="C32" s="35" t="s">
        <v>59</v>
      </c>
      <c r="D32" s="103">
        <v>3000</v>
      </c>
      <c r="E32" s="158" t="s">
        <v>7</v>
      </c>
      <c r="F32" s="152"/>
      <c r="G32" s="5">
        <f t="shared" si="0"/>
        <v>0</v>
      </c>
      <c r="H32" s="6">
        <f t="shared" si="1"/>
        <v>0</v>
      </c>
      <c r="I32" s="5">
        <f t="shared" si="2"/>
        <v>0</v>
      </c>
      <c r="J32" s="7"/>
    </row>
    <row r="33" spans="1:10" ht="14.25" customHeight="1" x14ac:dyDescent="0.25">
      <c r="A33" s="35">
        <v>27</v>
      </c>
      <c r="B33" s="102" t="s">
        <v>204</v>
      </c>
      <c r="C33" s="35" t="s">
        <v>59</v>
      </c>
      <c r="D33" s="103">
        <v>6000</v>
      </c>
      <c r="E33" s="158" t="s">
        <v>7</v>
      </c>
      <c r="F33" s="152"/>
      <c r="G33" s="5">
        <f t="shared" si="0"/>
        <v>0</v>
      </c>
      <c r="H33" s="6">
        <f t="shared" si="1"/>
        <v>0</v>
      </c>
      <c r="I33" s="5">
        <f t="shared" si="2"/>
        <v>0</v>
      </c>
      <c r="J33" s="7"/>
    </row>
    <row r="34" spans="1:10" ht="14.25" customHeight="1" x14ac:dyDescent="0.25">
      <c r="A34" s="35">
        <v>28</v>
      </c>
      <c r="B34" s="102" t="s">
        <v>160</v>
      </c>
      <c r="C34" s="35" t="s">
        <v>59</v>
      </c>
      <c r="D34" s="103">
        <v>900</v>
      </c>
      <c r="E34" s="158" t="s">
        <v>7</v>
      </c>
      <c r="F34" s="152"/>
      <c r="G34" s="5">
        <f t="shared" si="0"/>
        <v>0</v>
      </c>
      <c r="H34" s="6">
        <f t="shared" si="1"/>
        <v>0</v>
      </c>
      <c r="I34" s="5">
        <f t="shared" si="2"/>
        <v>0</v>
      </c>
      <c r="J34" s="7"/>
    </row>
    <row r="35" spans="1:10" ht="14.25" customHeight="1" x14ac:dyDescent="0.25">
      <c r="A35" s="35">
        <v>29</v>
      </c>
      <c r="B35" s="102" t="s">
        <v>161</v>
      </c>
      <c r="C35" s="35" t="s">
        <v>59</v>
      </c>
      <c r="D35" s="103">
        <v>1200</v>
      </c>
      <c r="E35" s="158" t="s">
        <v>7</v>
      </c>
      <c r="F35" s="152"/>
      <c r="G35" s="5">
        <f t="shared" si="0"/>
        <v>0</v>
      </c>
      <c r="H35" s="6">
        <f t="shared" si="1"/>
        <v>0</v>
      </c>
      <c r="I35" s="5">
        <f t="shared" si="2"/>
        <v>0</v>
      </c>
      <c r="J35" s="7"/>
    </row>
    <row r="36" spans="1:10" ht="14.25" customHeight="1" x14ac:dyDescent="0.25">
      <c r="A36" s="35">
        <v>30</v>
      </c>
      <c r="B36" s="102" t="s">
        <v>162</v>
      </c>
      <c r="C36" s="35" t="s">
        <v>59</v>
      </c>
      <c r="D36" s="103">
        <v>600</v>
      </c>
      <c r="E36" s="158" t="s">
        <v>7</v>
      </c>
      <c r="F36" s="152"/>
      <c r="G36" s="5">
        <f t="shared" si="0"/>
        <v>0</v>
      </c>
      <c r="H36" s="6">
        <f t="shared" si="1"/>
        <v>0</v>
      </c>
      <c r="I36" s="5">
        <f t="shared" si="2"/>
        <v>0</v>
      </c>
      <c r="J36" s="7"/>
    </row>
    <row r="37" spans="1:10" ht="14.25" customHeight="1" x14ac:dyDescent="0.25">
      <c r="A37" s="35">
        <v>31</v>
      </c>
      <c r="B37" s="102" t="s">
        <v>163</v>
      </c>
      <c r="C37" s="35" t="s">
        <v>59</v>
      </c>
      <c r="D37" s="103">
        <v>300</v>
      </c>
      <c r="E37" s="158" t="s">
        <v>7</v>
      </c>
      <c r="F37" s="152"/>
      <c r="G37" s="5">
        <f t="shared" si="0"/>
        <v>0</v>
      </c>
      <c r="H37" s="6">
        <f t="shared" si="1"/>
        <v>0</v>
      </c>
      <c r="I37" s="5">
        <f t="shared" si="2"/>
        <v>0</v>
      </c>
      <c r="J37" s="7"/>
    </row>
    <row r="38" spans="1:10" ht="14.25" customHeight="1" x14ac:dyDescent="0.25">
      <c r="A38" s="35">
        <v>32</v>
      </c>
      <c r="B38" s="102" t="s">
        <v>164</v>
      </c>
      <c r="C38" s="35" t="s">
        <v>59</v>
      </c>
      <c r="D38" s="103">
        <v>300</v>
      </c>
      <c r="E38" s="158" t="s">
        <v>7</v>
      </c>
      <c r="F38" s="152"/>
      <c r="G38" s="5">
        <f t="shared" si="0"/>
        <v>0</v>
      </c>
      <c r="H38" s="6">
        <f t="shared" si="1"/>
        <v>0</v>
      </c>
      <c r="I38" s="5">
        <f t="shared" si="2"/>
        <v>0</v>
      </c>
      <c r="J38" s="7"/>
    </row>
    <row r="39" spans="1:10" ht="14.25" customHeight="1" x14ac:dyDescent="0.25">
      <c r="A39" s="35">
        <v>33</v>
      </c>
      <c r="B39" s="102" t="s">
        <v>380</v>
      </c>
      <c r="C39" s="35" t="s">
        <v>59</v>
      </c>
      <c r="D39" s="103">
        <v>300</v>
      </c>
      <c r="E39" s="158" t="s">
        <v>7</v>
      </c>
      <c r="F39" s="152"/>
      <c r="G39" s="5">
        <f t="shared" si="0"/>
        <v>0</v>
      </c>
      <c r="H39" s="6">
        <f t="shared" si="1"/>
        <v>0</v>
      </c>
      <c r="I39" s="5">
        <f t="shared" si="2"/>
        <v>0</v>
      </c>
      <c r="J39" s="7"/>
    </row>
    <row r="40" spans="1:10" ht="14.25" customHeight="1" x14ac:dyDescent="0.25">
      <c r="A40" s="35">
        <v>34</v>
      </c>
      <c r="B40" s="102" t="s">
        <v>371</v>
      </c>
      <c r="C40" s="35" t="s">
        <v>59</v>
      </c>
      <c r="D40" s="103">
        <v>300</v>
      </c>
      <c r="E40" s="158" t="s">
        <v>7</v>
      </c>
      <c r="F40" s="152"/>
      <c r="G40" s="5">
        <f t="shared" si="0"/>
        <v>0</v>
      </c>
      <c r="H40" s="6">
        <f t="shared" si="1"/>
        <v>0</v>
      </c>
      <c r="I40" s="5">
        <f t="shared" si="2"/>
        <v>0</v>
      </c>
      <c r="J40" s="7"/>
    </row>
    <row r="41" spans="1:10" ht="14.25" customHeight="1" x14ac:dyDescent="0.25">
      <c r="A41" s="35">
        <v>35</v>
      </c>
      <c r="B41" s="102" t="s">
        <v>165</v>
      </c>
      <c r="C41" s="35" t="s">
        <v>59</v>
      </c>
      <c r="D41" s="103">
        <v>30</v>
      </c>
      <c r="E41" s="158" t="s">
        <v>7</v>
      </c>
      <c r="F41" s="152"/>
      <c r="G41" s="5">
        <f t="shared" si="0"/>
        <v>0</v>
      </c>
      <c r="H41" s="6">
        <f t="shared" si="1"/>
        <v>0</v>
      </c>
      <c r="I41" s="5">
        <f t="shared" si="2"/>
        <v>0</v>
      </c>
      <c r="J41" s="7"/>
    </row>
    <row r="42" spans="1:10" ht="14.25" customHeight="1" x14ac:dyDescent="0.25">
      <c r="A42" s="35">
        <v>36</v>
      </c>
      <c r="B42" s="102" t="s">
        <v>166</v>
      </c>
      <c r="C42" s="35" t="s">
        <v>59</v>
      </c>
      <c r="D42" s="103">
        <v>3000</v>
      </c>
      <c r="E42" s="158" t="s">
        <v>7</v>
      </c>
      <c r="F42" s="152"/>
      <c r="G42" s="5">
        <f t="shared" si="0"/>
        <v>0</v>
      </c>
      <c r="H42" s="6">
        <f t="shared" si="1"/>
        <v>0</v>
      </c>
      <c r="I42" s="5">
        <f t="shared" si="2"/>
        <v>0</v>
      </c>
      <c r="J42" s="7"/>
    </row>
    <row r="43" spans="1:10" ht="14.25" customHeight="1" x14ac:dyDescent="0.25">
      <c r="A43" s="35">
        <v>37</v>
      </c>
      <c r="B43" s="79" t="s">
        <v>167</v>
      </c>
      <c r="C43" s="35" t="s">
        <v>59</v>
      </c>
      <c r="D43" s="120">
        <v>300</v>
      </c>
      <c r="E43" s="158" t="s">
        <v>7</v>
      </c>
      <c r="F43" s="152"/>
      <c r="G43" s="5">
        <f t="shared" si="0"/>
        <v>0</v>
      </c>
      <c r="H43" s="6">
        <f t="shared" si="1"/>
        <v>0</v>
      </c>
      <c r="I43" s="5">
        <f t="shared" si="2"/>
        <v>0</v>
      </c>
      <c r="J43" s="7"/>
    </row>
    <row r="44" spans="1:10" ht="14.25" customHeight="1" x14ac:dyDescent="0.25">
      <c r="A44" s="35">
        <v>38</v>
      </c>
      <c r="B44" s="102" t="s">
        <v>168</v>
      </c>
      <c r="C44" s="35" t="s">
        <v>59</v>
      </c>
      <c r="D44" s="103">
        <v>150</v>
      </c>
      <c r="E44" s="158" t="s">
        <v>7</v>
      </c>
      <c r="F44" s="152"/>
      <c r="G44" s="5">
        <f t="shared" si="0"/>
        <v>0</v>
      </c>
      <c r="H44" s="6">
        <f t="shared" si="1"/>
        <v>0</v>
      </c>
      <c r="I44" s="5">
        <f t="shared" si="2"/>
        <v>0</v>
      </c>
      <c r="J44" s="7"/>
    </row>
    <row r="45" spans="1:10" ht="14.25" customHeight="1" x14ac:dyDescent="0.25">
      <c r="A45" s="35">
        <v>39</v>
      </c>
      <c r="B45" s="102" t="s">
        <v>169</v>
      </c>
      <c r="C45" s="35" t="s">
        <v>59</v>
      </c>
      <c r="D45" s="103">
        <v>10000</v>
      </c>
      <c r="E45" s="158" t="s">
        <v>7</v>
      </c>
      <c r="F45" s="152"/>
      <c r="G45" s="5">
        <f t="shared" si="0"/>
        <v>0</v>
      </c>
      <c r="H45" s="6">
        <f t="shared" si="1"/>
        <v>0</v>
      </c>
      <c r="I45" s="5">
        <f t="shared" si="2"/>
        <v>0</v>
      </c>
      <c r="J45" s="7"/>
    </row>
    <row r="46" spans="1:10" ht="14.25" customHeight="1" x14ac:dyDescent="0.25">
      <c r="A46" s="35">
        <v>40</v>
      </c>
      <c r="B46" s="102" t="s">
        <v>170</v>
      </c>
      <c r="C46" s="35" t="s">
        <v>59</v>
      </c>
      <c r="D46" s="103">
        <v>100</v>
      </c>
      <c r="E46" s="158" t="s">
        <v>7</v>
      </c>
      <c r="F46" s="152"/>
      <c r="G46" s="5">
        <f t="shared" si="0"/>
        <v>0</v>
      </c>
      <c r="H46" s="6">
        <f t="shared" si="1"/>
        <v>0</v>
      </c>
      <c r="I46" s="5">
        <f t="shared" si="2"/>
        <v>0</v>
      </c>
      <c r="J46" s="7"/>
    </row>
    <row r="47" spans="1:10" ht="14.25" customHeight="1" x14ac:dyDescent="0.25">
      <c r="A47" s="35">
        <v>41</v>
      </c>
      <c r="B47" s="102" t="s">
        <v>171</v>
      </c>
      <c r="C47" s="35" t="s">
        <v>59</v>
      </c>
      <c r="D47" s="103">
        <v>210</v>
      </c>
      <c r="E47" s="158" t="s">
        <v>7</v>
      </c>
      <c r="F47" s="152"/>
      <c r="G47" s="5">
        <f t="shared" si="0"/>
        <v>0</v>
      </c>
      <c r="H47" s="6">
        <f t="shared" si="1"/>
        <v>0</v>
      </c>
      <c r="I47" s="5">
        <f t="shared" si="2"/>
        <v>0</v>
      </c>
      <c r="J47" s="7"/>
    </row>
    <row r="48" spans="1:10" ht="14.25" customHeight="1" x14ac:dyDescent="0.25">
      <c r="A48" s="35">
        <v>42</v>
      </c>
      <c r="B48" s="102" t="s">
        <v>172</v>
      </c>
      <c r="C48" s="35" t="s">
        <v>59</v>
      </c>
      <c r="D48" s="103">
        <v>120</v>
      </c>
      <c r="E48" s="158" t="s">
        <v>7</v>
      </c>
      <c r="F48" s="152"/>
      <c r="G48" s="5">
        <f t="shared" si="0"/>
        <v>0</v>
      </c>
      <c r="H48" s="6">
        <f t="shared" si="1"/>
        <v>0</v>
      </c>
      <c r="I48" s="5">
        <f t="shared" si="2"/>
        <v>0</v>
      </c>
      <c r="J48" s="7"/>
    </row>
    <row r="49" spans="1:10" ht="14.25" customHeight="1" x14ac:dyDescent="0.25">
      <c r="A49" s="35">
        <v>43</v>
      </c>
      <c r="B49" s="102" t="s">
        <v>173</v>
      </c>
      <c r="C49" s="35" t="s">
        <v>59</v>
      </c>
      <c r="D49" s="103">
        <v>1200</v>
      </c>
      <c r="E49" s="158" t="s">
        <v>7</v>
      </c>
      <c r="F49" s="152"/>
      <c r="G49" s="5">
        <f t="shared" si="0"/>
        <v>0</v>
      </c>
      <c r="H49" s="6">
        <f t="shared" si="1"/>
        <v>0</v>
      </c>
      <c r="I49" s="5">
        <f t="shared" si="2"/>
        <v>0</v>
      </c>
      <c r="J49" s="7"/>
    </row>
    <row r="50" spans="1:10" ht="14.25" customHeight="1" x14ac:dyDescent="0.25">
      <c r="A50" s="35">
        <v>44</v>
      </c>
      <c r="B50" s="102" t="s">
        <v>174</v>
      </c>
      <c r="C50" s="35" t="s">
        <v>59</v>
      </c>
      <c r="D50" s="103">
        <v>1300</v>
      </c>
      <c r="E50" s="158" t="s">
        <v>7</v>
      </c>
      <c r="F50" s="152"/>
      <c r="G50" s="5">
        <f t="shared" si="0"/>
        <v>0</v>
      </c>
      <c r="H50" s="6">
        <f t="shared" si="1"/>
        <v>0</v>
      </c>
      <c r="I50" s="5">
        <f t="shared" si="2"/>
        <v>0</v>
      </c>
      <c r="J50" s="7"/>
    </row>
    <row r="51" spans="1:10" ht="14.25" customHeight="1" x14ac:dyDescent="0.25">
      <c r="A51" s="35">
        <v>45</v>
      </c>
      <c r="B51" s="121" t="s">
        <v>175</v>
      </c>
      <c r="C51" s="35" t="s">
        <v>59</v>
      </c>
      <c r="D51" s="105">
        <v>9000</v>
      </c>
      <c r="E51" s="158" t="s">
        <v>7</v>
      </c>
      <c r="F51" s="152"/>
      <c r="G51" s="5">
        <f t="shared" si="0"/>
        <v>0</v>
      </c>
      <c r="H51" s="6">
        <f t="shared" si="1"/>
        <v>0</v>
      </c>
      <c r="I51" s="5">
        <f t="shared" si="2"/>
        <v>0</v>
      </c>
      <c r="J51" s="7"/>
    </row>
    <row r="52" spans="1:10" ht="14.25" customHeight="1" x14ac:dyDescent="0.25">
      <c r="A52" s="35">
        <v>46</v>
      </c>
      <c r="B52" s="121" t="s">
        <v>176</v>
      </c>
      <c r="C52" s="35" t="s">
        <v>59</v>
      </c>
      <c r="D52" s="105">
        <v>20</v>
      </c>
      <c r="E52" s="158" t="s">
        <v>7</v>
      </c>
      <c r="F52" s="152"/>
      <c r="G52" s="5">
        <f t="shared" si="0"/>
        <v>0</v>
      </c>
      <c r="H52" s="6">
        <f t="shared" si="1"/>
        <v>0</v>
      </c>
      <c r="I52" s="5">
        <f t="shared" si="2"/>
        <v>0</v>
      </c>
      <c r="J52" s="7"/>
    </row>
    <row r="53" spans="1:10" ht="14.25" customHeight="1" x14ac:dyDescent="0.25">
      <c r="A53" s="35">
        <v>47</v>
      </c>
      <c r="B53" s="121" t="s">
        <v>668</v>
      </c>
      <c r="C53" s="35" t="s">
        <v>59</v>
      </c>
      <c r="D53" s="105">
        <v>9000</v>
      </c>
      <c r="E53" s="158" t="s">
        <v>7</v>
      </c>
      <c r="F53" s="152"/>
      <c r="G53" s="5">
        <f t="shared" si="0"/>
        <v>0</v>
      </c>
      <c r="H53" s="6">
        <f t="shared" si="1"/>
        <v>0</v>
      </c>
      <c r="I53" s="5">
        <f t="shared" si="2"/>
        <v>0</v>
      </c>
      <c r="J53" s="7"/>
    </row>
    <row r="54" spans="1:10" ht="14.25" customHeight="1" x14ac:dyDescent="0.25">
      <c r="A54" s="35">
        <v>48</v>
      </c>
      <c r="B54" s="102" t="s">
        <v>212</v>
      </c>
      <c r="C54" s="35" t="s">
        <v>59</v>
      </c>
      <c r="D54" s="103">
        <v>26000</v>
      </c>
      <c r="E54" s="158" t="s">
        <v>7</v>
      </c>
      <c r="F54" s="152"/>
      <c r="G54" s="5">
        <f t="shared" si="0"/>
        <v>0</v>
      </c>
      <c r="H54" s="6">
        <f t="shared" si="1"/>
        <v>0</v>
      </c>
      <c r="I54" s="5">
        <f t="shared" si="2"/>
        <v>0</v>
      </c>
      <c r="J54" s="7"/>
    </row>
    <row r="55" spans="1:10" ht="14.25" customHeight="1" x14ac:dyDescent="0.25">
      <c r="A55" s="35">
        <v>49</v>
      </c>
      <c r="B55" s="102" t="s">
        <v>177</v>
      </c>
      <c r="C55" s="35" t="s">
        <v>59</v>
      </c>
      <c r="D55" s="103">
        <v>2100</v>
      </c>
      <c r="E55" s="158" t="s">
        <v>7</v>
      </c>
      <c r="F55" s="152"/>
      <c r="G55" s="5">
        <f t="shared" si="0"/>
        <v>0</v>
      </c>
      <c r="H55" s="6">
        <f t="shared" si="1"/>
        <v>0</v>
      </c>
      <c r="I55" s="5">
        <f t="shared" si="2"/>
        <v>0</v>
      </c>
      <c r="J55" s="7"/>
    </row>
    <row r="56" spans="1:10" ht="14.25" customHeight="1" x14ac:dyDescent="0.25">
      <c r="A56" s="35">
        <v>50</v>
      </c>
      <c r="B56" s="102" t="s">
        <v>178</v>
      </c>
      <c r="C56" s="35" t="s">
        <v>59</v>
      </c>
      <c r="D56" s="103">
        <v>200</v>
      </c>
      <c r="E56" s="158" t="s">
        <v>7</v>
      </c>
      <c r="F56" s="152"/>
      <c r="G56" s="5">
        <f t="shared" si="0"/>
        <v>0</v>
      </c>
      <c r="H56" s="6">
        <f t="shared" si="1"/>
        <v>0</v>
      </c>
      <c r="I56" s="5">
        <f t="shared" si="2"/>
        <v>0</v>
      </c>
      <c r="J56" s="7"/>
    </row>
    <row r="57" spans="1:10" ht="14.25" customHeight="1" x14ac:dyDescent="0.25">
      <c r="A57" s="35">
        <v>51</v>
      </c>
      <c r="B57" s="102" t="s">
        <v>179</v>
      </c>
      <c r="C57" s="35" t="s">
        <v>59</v>
      </c>
      <c r="D57" s="103">
        <v>100</v>
      </c>
      <c r="E57" s="158" t="s">
        <v>7</v>
      </c>
      <c r="F57" s="152"/>
      <c r="G57" s="5">
        <f t="shared" si="0"/>
        <v>0</v>
      </c>
      <c r="H57" s="6">
        <f t="shared" si="1"/>
        <v>0</v>
      </c>
      <c r="I57" s="5">
        <f t="shared" si="2"/>
        <v>0</v>
      </c>
      <c r="J57" s="7"/>
    </row>
    <row r="58" spans="1:10" ht="14.25" customHeight="1" x14ac:dyDescent="0.25">
      <c r="A58" s="35">
        <v>52</v>
      </c>
      <c r="B58" s="102" t="s">
        <v>180</v>
      </c>
      <c r="C58" s="35" t="s">
        <v>59</v>
      </c>
      <c r="D58" s="103">
        <v>300</v>
      </c>
      <c r="E58" s="158" t="s">
        <v>7</v>
      </c>
      <c r="F58" s="152"/>
      <c r="G58" s="5">
        <f t="shared" si="0"/>
        <v>0</v>
      </c>
      <c r="H58" s="6">
        <f t="shared" si="1"/>
        <v>0</v>
      </c>
      <c r="I58" s="5">
        <f t="shared" si="2"/>
        <v>0</v>
      </c>
      <c r="J58" s="7"/>
    </row>
    <row r="59" spans="1:10" ht="14.25" customHeight="1" x14ac:dyDescent="0.25">
      <c r="A59" s="35">
        <v>53</v>
      </c>
      <c r="B59" s="102" t="s">
        <v>181</v>
      </c>
      <c r="C59" s="35" t="s">
        <v>59</v>
      </c>
      <c r="D59" s="103">
        <v>300</v>
      </c>
      <c r="E59" s="158" t="s">
        <v>7</v>
      </c>
      <c r="F59" s="152"/>
      <c r="G59" s="5">
        <f t="shared" si="0"/>
        <v>0</v>
      </c>
      <c r="H59" s="6">
        <f t="shared" si="1"/>
        <v>0</v>
      </c>
      <c r="I59" s="5">
        <f t="shared" si="2"/>
        <v>0</v>
      </c>
      <c r="J59" s="7"/>
    </row>
    <row r="60" spans="1:10" ht="14.25" customHeight="1" x14ac:dyDescent="0.25">
      <c r="A60" s="35">
        <v>54</v>
      </c>
      <c r="B60" s="102" t="s">
        <v>182</v>
      </c>
      <c r="C60" s="35" t="s">
        <v>59</v>
      </c>
      <c r="D60" s="103">
        <v>2100</v>
      </c>
      <c r="E60" s="158" t="s">
        <v>7</v>
      </c>
      <c r="F60" s="152"/>
      <c r="G60" s="5">
        <f t="shared" si="0"/>
        <v>0</v>
      </c>
      <c r="H60" s="6">
        <f t="shared" si="1"/>
        <v>0</v>
      </c>
      <c r="I60" s="5">
        <f t="shared" si="2"/>
        <v>0</v>
      </c>
      <c r="J60" s="7"/>
    </row>
    <row r="61" spans="1:10" ht="14.25" customHeight="1" x14ac:dyDescent="0.25">
      <c r="A61" s="35">
        <v>55</v>
      </c>
      <c r="B61" s="102" t="s">
        <v>183</v>
      </c>
      <c r="C61" s="35" t="s">
        <v>59</v>
      </c>
      <c r="D61" s="103">
        <v>120</v>
      </c>
      <c r="E61" s="158" t="s">
        <v>7</v>
      </c>
      <c r="F61" s="152"/>
      <c r="G61" s="5">
        <f t="shared" si="0"/>
        <v>0</v>
      </c>
      <c r="H61" s="6">
        <f t="shared" si="1"/>
        <v>0</v>
      </c>
      <c r="I61" s="5">
        <f t="shared" si="2"/>
        <v>0</v>
      </c>
      <c r="J61" s="7"/>
    </row>
    <row r="62" spans="1:10" ht="14.25" customHeight="1" x14ac:dyDescent="0.25">
      <c r="A62" s="35">
        <v>56</v>
      </c>
      <c r="B62" s="102" t="s">
        <v>184</v>
      </c>
      <c r="C62" s="35" t="s">
        <v>59</v>
      </c>
      <c r="D62" s="103">
        <v>6000</v>
      </c>
      <c r="E62" s="158" t="s">
        <v>7</v>
      </c>
      <c r="F62" s="152"/>
      <c r="G62" s="5">
        <f t="shared" si="0"/>
        <v>0</v>
      </c>
      <c r="H62" s="6">
        <f t="shared" si="1"/>
        <v>0</v>
      </c>
      <c r="I62" s="5">
        <f t="shared" si="2"/>
        <v>0</v>
      </c>
      <c r="J62" s="7"/>
    </row>
    <row r="63" spans="1:10" ht="14.25" customHeight="1" x14ac:dyDescent="0.25">
      <c r="A63" s="35">
        <v>57</v>
      </c>
      <c r="B63" s="102" t="s">
        <v>185</v>
      </c>
      <c r="C63" s="35" t="s">
        <v>59</v>
      </c>
      <c r="D63" s="103">
        <v>90</v>
      </c>
      <c r="E63" s="158" t="s">
        <v>7</v>
      </c>
      <c r="F63" s="152"/>
      <c r="G63" s="5">
        <f t="shared" si="0"/>
        <v>0</v>
      </c>
      <c r="H63" s="6">
        <f t="shared" si="1"/>
        <v>0</v>
      </c>
      <c r="I63" s="5">
        <f t="shared" si="2"/>
        <v>0</v>
      </c>
      <c r="J63" s="7"/>
    </row>
    <row r="64" spans="1:10" ht="14.25" customHeight="1" x14ac:dyDescent="0.25">
      <c r="A64" s="35">
        <v>58</v>
      </c>
      <c r="B64" s="102" t="s">
        <v>186</v>
      </c>
      <c r="C64" s="35" t="s">
        <v>59</v>
      </c>
      <c r="D64" s="103">
        <v>80</v>
      </c>
      <c r="E64" s="158" t="s">
        <v>7</v>
      </c>
      <c r="F64" s="152"/>
      <c r="G64" s="5">
        <f t="shared" si="0"/>
        <v>0</v>
      </c>
      <c r="H64" s="6">
        <f t="shared" si="1"/>
        <v>0</v>
      </c>
      <c r="I64" s="5">
        <f t="shared" si="2"/>
        <v>0</v>
      </c>
      <c r="J64" s="7"/>
    </row>
    <row r="65" spans="1:10" ht="14.25" customHeight="1" x14ac:dyDescent="0.25">
      <c r="A65" s="35">
        <v>59</v>
      </c>
      <c r="B65" s="102" t="s">
        <v>187</v>
      </c>
      <c r="C65" s="35" t="s">
        <v>59</v>
      </c>
      <c r="D65" s="103">
        <v>1500</v>
      </c>
      <c r="E65" s="158" t="s">
        <v>7</v>
      </c>
      <c r="F65" s="152"/>
      <c r="G65" s="5">
        <f t="shared" si="0"/>
        <v>0</v>
      </c>
      <c r="H65" s="6">
        <f t="shared" si="1"/>
        <v>0</v>
      </c>
      <c r="I65" s="5">
        <f t="shared" si="2"/>
        <v>0</v>
      </c>
      <c r="J65" s="7"/>
    </row>
    <row r="66" spans="1:10" ht="14.25" customHeight="1" x14ac:dyDescent="0.25">
      <c r="A66" s="35">
        <v>60</v>
      </c>
      <c r="B66" s="102" t="s">
        <v>188</v>
      </c>
      <c r="C66" s="35" t="s">
        <v>59</v>
      </c>
      <c r="D66" s="103">
        <v>1500</v>
      </c>
      <c r="E66" s="158" t="s">
        <v>7</v>
      </c>
      <c r="F66" s="152"/>
      <c r="G66" s="5">
        <f t="shared" si="0"/>
        <v>0</v>
      </c>
      <c r="H66" s="6">
        <f t="shared" si="1"/>
        <v>0</v>
      </c>
      <c r="I66" s="5">
        <f t="shared" si="2"/>
        <v>0</v>
      </c>
      <c r="J66" s="7"/>
    </row>
    <row r="67" spans="1:10" ht="14.25" customHeight="1" x14ac:dyDescent="0.25">
      <c r="A67" s="35">
        <v>61</v>
      </c>
      <c r="B67" s="102" t="s">
        <v>189</v>
      </c>
      <c r="C67" s="35" t="s">
        <v>59</v>
      </c>
      <c r="D67" s="103">
        <v>50</v>
      </c>
      <c r="E67" s="158" t="s">
        <v>7</v>
      </c>
      <c r="F67" s="152"/>
      <c r="G67" s="5">
        <f t="shared" si="0"/>
        <v>0</v>
      </c>
      <c r="H67" s="6">
        <f t="shared" si="1"/>
        <v>0</v>
      </c>
      <c r="I67" s="5">
        <f t="shared" si="2"/>
        <v>0</v>
      </c>
      <c r="J67" s="7"/>
    </row>
    <row r="68" spans="1:10" ht="14.25" customHeight="1" x14ac:dyDescent="0.25">
      <c r="A68" s="35">
        <v>62</v>
      </c>
      <c r="B68" s="102" t="s">
        <v>372</v>
      </c>
      <c r="C68" s="35" t="s">
        <v>59</v>
      </c>
      <c r="D68" s="103">
        <v>30</v>
      </c>
      <c r="E68" s="158" t="s">
        <v>7</v>
      </c>
      <c r="F68" s="152"/>
      <c r="G68" s="5">
        <f t="shared" si="0"/>
        <v>0</v>
      </c>
      <c r="H68" s="6">
        <f t="shared" si="1"/>
        <v>0</v>
      </c>
      <c r="I68" s="5">
        <f t="shared" si="2"/>
        <v>0</v>
      </c>
      <c r="J68" s="7"/>
    </row>
    <row r="69" spans="1:10" ht="14.25" customHeight="1" x14ac:dyDescent="0.25">
      <c r="A69" s="35">
        <v>63</v>
      </c>
      <c r="B69" s="122" t="s">
        <v>190</v>
      </c>
      <c r="C69" s="35" t="s">
        <v>59</v>
      </c>
      <c r="D69" s="120">
        <v>400</v>
      </c>
      <c r="E69" s="158" t="s">
        <v>7</v>
      </c>
      <c r="F69" s="152"/>
      <c r="G69" s="5">
        <f t="shared" si="0"/>
        <v>0</v>
      </c>
      <c r="H69" s="6">
        <f t="shared" si="1"/>
        <v>0</v>
      </c>
      <c r="I69" s="5">
        <f t="shared" si="2"/>
        <v>0</v>
      </c>
      <c r="J69" s="7"/>
    </row>
    <row r="70" spans="1:10" ht="14.25" customHeight="1" x14ac:dyDescent="0.25">
      <c r="A70" s="35">
        <v>64</v>
      </c>
      <c r="B70" s="102" t="s">
        <v>144</v>
      </c>
      <c r="C70" s="35" t="s">
        <v>59</v>
      </c>
      <c r="D70" s="103">
        <v>100</v>
      </c>
      <c r="E70" s="158" t="s">
        <v>7</v>
      </c>
      <c r="F70" s="152"/>
      <c r="G70" s="5">
        <f t="shared" si="0"/>
        <v>0</v>
      </c>
      <c r="H70" s="6">
        <f t="shared" si="1"/>
        <v>0</v>
      </c>
      <c r="I70" s="5">
        <f t="shared" si="2"/>
        <v>0</v>
      </c>
      <c r="J70" s="7"/>
    </row>
    <row r="71" spans="1:10" ht="14.25" customHeight="1" x14ac:dyDescent="0.25">
      <c r="A71" s="35">
        <v>65</v>
      </c>
      <c r="B71" s="102" t="s">
        <v>213</v>
      </c>
      <c r="C71" s="35" t="s">
        <v>59</v>
      </c>
      <c r="D71" s="103">
        <v>3000</v>
      </c>
      <c r="E71" s="158" t="s">
        <v>7</v>
      </c>
      <c r="F71" s="152"/>
      <c r="G71" s="5">
        <f t="shared" si="0"/>
        <v>0</v>
      </c>
      <c r="H71" s="6">
        <f t="shared" si="1"/>
        <v>0</v>
      </c>
      <c r="I71" s="5">
        <f t="shared" si="2"/>
        <v>0</v>
      </c>
      <c r="J71" s="7"/>
    </row>
    <row r="72" spans="1:10" ht="14.25" customHeight="1" x14ac:dyDescent="0.25">
      <c r="A72" s="35">
        <v>66</v>
      </c>
      <c r="B72" s="102" t="s">
        <v>145</v>
      </c>
      <c r="C72" s="35" t="s">
        <v>59</v>
      </c>
      <c r="D72" s="103">
        <v>200</v>
      </c>
      <c r="E72" s="158" t="s">
        <v>7</v>
      </c>
      <c r="F72" s="152"/>
      <c r="G72" s="5">
        <f t="shared" ref="G72:G87" si="3">D72*F72</f>
        <v>0</v>
      </c>
      <c r="H72" s="6">
        <f t="shared" ref="H72:H87" si="4">G72*0.095</f>
        <v>0</v>
      </c>
      <c r="I72" s="5">
        <f t="shared" ref="I72:I87" si="5">+G72+H72</f>
        <v>0</v>
      </c>
      <c r="J72" s="7"/>
    </row>
    <row r="73" spans="1:10" ht="14.25" customHeight="1" x14ac:dyDescent="0.25">
      <c r="A73" s="35">
        <v>67</v>
      </c>
      <c r="B73" s="102" t="s">
        <v>146</v>
      </c>
      <c r="C73" s="35" t="s">
        <v>59</v>
      </c>
      <c r="D73" s="103">
        <v>400</v>
      </c>
      <c r="E73" s="158" t="s">
        <v>7</v>
      </c>
      <c r="F73" s="152"/>
      <c r="G73" s="5">
        <f t="shared" si="3"/>
        <v>0</v>
      </c>
      <c r="H73" s="6">
        <f t="shared" si="4"/>
        <v>0</v>
      </c>
      <c r="I73" s="5">
        <f t="shared" si="5"/>
        <v>0</v>
      </c>
      <c r="J73" s="7"/>
    </row>
    <row r="74" spans="1:10" ht="14.25" customHeight="1" x14ac:dyDescent="0.25">
      <c r="A74" s="35">
        <v>68</v>
      </c>
      <c r="B74" s="102" t="s">
        <v>191</v>
      </c>
      <c r="C74" s="35" t="s">
        <v>59</v>
      </c>
      <c r="D74" s="103">
        <v>80</v>
      </c>
      <c r="E74" s="158" t="s">
        <v>7</v>
      </c>
      <c r="F74" s="152"/>
      <c r="G74" s="5">
        <f t="shared" si="3"/>
        <v>0</v>
      </c>
      <c r="H74" s="6">
        <f t="shared" si="4"/>
        <v>0</v>
      </c>
      <c r="I74" s="5">
        <f t="shared" si="5"/>
        <v>0</v>
      </c>
      <c r="J74" s="7"/>
    </row>
    <row r="75" spans="1:10" ht="14.25" customHeight="1" x14ac:dyDescent="0.25">
      <c r="A75" s="35">
        <v>69</v>
      </c>
      <c r="B75" s="102" t="s">
        <v>192</v>
      </c>
      <c r="C75" s="35" t="s">
        <v>59</v>
      </c>
      <c r="D75" s="103">
        <v>100</v>
      </c>
      <c r="E75" s="158" t="s">
        <v>7</v>
      </c>
      <c r="F75" s="152"/>
      <c r="G75" s="5">
        <f t="shared" si="3"/>
        <v>0</v>
      </c>
      <c r="H75" s="6">
        <f t="shared" si="4"/>
        <v>0</v>
      </c>
      <c r="I75" s="5">
        <f t="shared" si="5"/>
        <v>0</v>
      </c>
      <c r="J75" s="7"/>
    </row>
    <row r="76" spans="1:10" ht="14.25" customHeight="1" x14ac:dyDescent="0.25">
      <c r="A76" s="35">
        <v>70</v>
      </c>
      <c r="B76" s="102" t="s">
        <v>193</v>
      </c>
      <c r="C76" s="35" t="s">
        <v>59</v>
      </c>
      <c r="D76" s="103">
        <v>20</v>
      </c>
      <c r="E76" s="158" t="s">
        <v>7</v>
      </c>
      <c r="F76" s="152"/>
      <c r="G76" s="5">
        <f t="shared" si="3"/>
        <v>0</v>
      </c>
      <c r="H76" s="6">
        <f t="shared" si="4"/>
        <v>0</v>
      </c>
      <c r="I76" s="5">
        <f t="shared" si="5"/>
        <v>0</v>
      </c>
      <c r="J76" s="7"/>
    </row>
    <row r="77" spans="1:10" ht="14.25" customHeight="1" x14ac:dyDescent="0.25">
      <c r="A77" s="35">
        <v>71</v>
      </c>
      <c r="B77" s="102" t="s">
        <v>194</v>
      </c>
      <c r="C77" s="35" t="s">
        <v>59</v>
      </c>
      <c r="D77" s="103">
        <v>800</v>
      </c>
      <c r="E77" s="158" t="s">
        <v>7</v>
      </c>
      <c r="F77" s="152"/>
      <c r="G77" s="5">
        <f t="shared" si="3"/>
        <v>0</v>
      </c>
      <c r="H77" s="6">
        <f t="shared" si="4"/>
        <v>0</v>
      </c>
      <c r="I77" s="5">
        <f t="shared" si="5"/>
        <v>0</v>
      </c>
      <c r="J77" s="7"/>
    </row>
    <row r="78" spans="1:10" ht="14.25" customHeight="1" x14ac:dyDescent="0.25">
      <c r="A78" s="35">
        <v>72</v>
      </c>
      <c r="B78" s="102" t="s">
        <v>195</v>
      </c>
      <c r="C78" s="35" t="s">
        <v>59</v>
      </c>
      <c r="D78" s="103">
        <v>40</v>
      </c>
      <c r="E78" s="158" t="s">
        <v>7</v>
      </c>
      <c r="F78" s="152"/>
      <c r="G78" s="5">
        <f t="shared" si="3"/>
        <v>0</v>
      </c>
      <c r="H78" s="6">
        <f t="shared" si="4"/>
        <v>0</v>
      </c>
      <c r="I78" s="5">
        <f t="shared" si="5"/>
        <v>0</v>
      </c>
      <c r="J78" s="7"/>
    </row>
    <row r="79" spans="1:10" ht="14.25" customHeight="1" x14ac:dyDescent="0.25">
      <c r="A79" s="35">
        <v>73</v>
      </c>
      <c r="B79" s="97" t="s">
        <v>196</v>
      </c>
      <c r="C79" s="35" t="s">
        <v>59</v>
      </c>
      <c r="D79" s="103">
        <v>3000</v>
      </c>
      <c r="E79" s="158" t="s">
        <v>7</v>
      </c>
      <c r="F79" s="152"/>
      <c r="G79" s="5">
        <f t="shared" si="3"/>
        <v>0</v>
      </c>
      <c r="H79" s="6">
        <f t="shared" si="4"/>
        <v>0</v>
      </c>
      <c r="I79" s="5">
        <f t="shared" si="5"/>
        <v>0</v>
      </c>
      <c r="J79" s="7"/>
    </row>
    <row r="80" spans="1:10" ht="14.25" customHeight="1" x14ac:dyDescent="0.25">
      <c r="A80" s="35">
        <v>74</v>
      </c>
      <c r="B80" s="102" t="s">
        <v>197</v>
      </c>
      <c r="C80" s="35" t="s">
        <v>59</v>
      </c>
      <c r="D80" s="103">
        <v>240</v>
      </c>
      <c r="E80" s="158" t="s">
        <v>7</v>
      </c>
      <c r="F80" s="152"/>
      <c r="G80" s="5">
        <f t="shared" si="3"/>
        <v>0</v>
      </c>
      <c r="H80" s="6">
        <f t="shared" si="4"/>
        <v>0</v>
      </c>
      <c r="I80" s="5">
        <f t="shared" si="5"/>
        <v>0</v>
      </c>
      <c r="J80" s="7"/>
    </row>
    <row r="81" spans="1:11" ht="14.25" customHeight="1" x14ac:dyDescent="0.25">
      <c r="A81" s="35">
        <v>75</v>
      </c>
      <c r="B81" s="122" t="s">
        <v>198</v>
      </c>
      <c r="C81" s="35" t="s">
        <v>59</v>
      </c>
      <c r="D81" s="120">
        <v>1000</v>
      </c>
      <c r="E81" s="158" t="s">
        <v>7</v>
      </c>
      <c r="F81" s="152"/>
      <c r="G81" s="5">
        <f t="shared" si="3"/>
        <v>0</v>
      </c>
      <c r="H81" s="6">
        <f t="shared" si="4"/>
        <v>0</v>
      </c>
      <c r="I81" s="5">
        <f t="shared" si="5"/>
        <v>0</v>
      </c>
      <c r="J81" s="7"/>
    </row>
    <row r="82" spans="1:11" ht="14.25" customHeight="1" x14ac:dyDescent="0.25">
      <c r="A82" s="35">
        <v>76</v>
      </c>
      <c r="B82" s="123" t="s">
        <v>199</v>
      </c>
      <c r="C82" s="35" t="s">
        <v>59</v>
      </c>
      <c r="D82" s="120">
        <v>100</v>
      </c>
      <c r="E82" s="158" t="s">
        <v>7</v>
      </c>
      <c r="F82" s="152"/>
      <c r="G82" s="5">
        <f t="shared" si="3"/>
        <v>0</v>
      </c>
      <c r="H82" s="6">
        <f t="shared" si="4"/>
        <v>0</v>
      </c>
      <c r="I82" s="5">
        <f t="shared" si="5"/>
        <v>0</v>
      </c>
      <c r="J82" s="7"/>
    </row>
    <row r="83" spans="1:11" ht="14.25" customHeight="1" x14ac:dyDescent="0.25">
      <c r="A83" s="35">
        <v>77</v>
      </c>
      <c r="B83" s="124" t="s">
        <v>200</v>
      </c>
      <c r="C83" s="35" t="s">
        <v>59</v>
      </c>
      <c r="D83" s="103">
        <v>600</v>
      </c>
      <c r="E83" s="158" t="s">
        <v>7</v>
      </c>
      <c r="F83" s="152"/>
      <c r="G83" s="5">
        <f t="shared" si="3"/>
        <v>0</v>
      </c>
      <c r="H83" s="6">
        <f t="shared" si="4"/>
        <v>0</v>
      </c>
      <c r="I83" s="5">
        <f t="shared" si="5"/>
        <v>0</v>
      </c>
      <c r="J83" s="7"/>
    </row>
    <row r="84" spans="1:11" ht="43.5" customHeight="1" x14ac:dyDescent="0.25">
      <c r="A84" s="35">
        <v>78</v>
      </c>
      <c r="B84" s="107" t="s">
        <v>209</v>
      </c>
      <c r="C84" s="35" t="s">
        <v>59</v>
      </c>
      <c r="D84" s="103">
        <v>2600</v>
      </c>
      <c r="E84" s="158" t="s">
        <v>7</v>
      </c>
      <c r="F84" s="152"/>
      <c r="G84" s="5">
        <f t="shared" si="3"/>
        <v>0</v>
      </c>
      <c r="H84" s="6">
        <f t="shared" si="4"/>
        <v>0</v>
      </c>
      <c r="I84" s="5">
        <f t="shared" si="5"/>
        <v>0</v>
      </c>
      <c r="J84" s="7"/>
    </row>
    <row r="85" spans="1:11" ht="14.25" customHeight="1" x14ac:dyDescent="0.25">
      <c r="A85" s="35">
        <v>79</v>
      </c>
      <c r="B85" s="107" t="s">
        <v>377</v>
      </c>
      <c r="C85" s="35" t="s">
        <v>59</v>
      </c>
      <c r="D85" s="103">
        <v>6</v>
      </c>
      <c r="E85" s="158" t="s">
        <v>7</v>
      </c>
      <c r="F85" s="152"/>
      <c r="G85" s="5">
        <f t="shared" si="3"/>
        <v>0</v>
      </c>
      <c r="H85" s="6">
        <f t="shared" si="4"/>
        <v>0</v>
      </c>
      <c r="I85" s="5">
        <f t="shared" si="5"/>
        <v>0</v>
      </c>
      <c r="J85" s="7"/>
    </row>
    <row r="86" spans="1:11" ht="14.25" customHeight="1" x14ac:dyDescent="0.25">
      <c r="A86" s="35">
        <v>80</v>
      </c>
      <c r="B86" s="107" t="s">
        <v>378</v>
      </c>
      <c r="C86" s="35" t="s">
        <v>59</v>
      </c>
      <c r="D86" s="103">
        <v>6</v>
      </c>
      <c r="E86" s="158" t="s">
        <v>7</v>
      </c>
      <c r="F86" s="152"/>
      <c r="G86" s="5">
        <f t="shared" si="3"/>
        <v>0</v>
      </c>
      <c r="H86" s="6">
        <f t="shared" si="4"/>
        <v>0</v>
      </c>
      <c r="I86" s="5">
        <f t="shared" si="5"/>
        <v>0</v>
      </c>
      <c r="J86" s="7"/>
    </row>
    <row r="87" spans="1:11" ht="14.25" customHeight="1" x14ac:dyDescent="0.25">
      <c r="A87" s="35">
        <v>81</v>
      </c>
      <c r="B87" s="107" t="s">
        <v>379</v>
      </c>
      <c r="C87" s="35" t="s">
        <v>59</v>
      </c>
      <c r="D87" s="103">
        <v>6</v>
      </c>
      <c r="E87" s="158" t="s">
        <v>7</v>
      </c>
      <c r="F87" s="152"/>
      <c r="G87" s="5">
        <f t="shared" si="3"/>
        <v>0</v>
      </c>
      <c r="H87" s="6">
        <f t="shared" si="4"/>
        <v>0</v>
      </c>
      <c r="I87" s="5">
        <f t="shared" si="5"/>
        <v>0</v>
      </c>
      <c r="J87" s="7"/>
    </row>
    <row r="88" spans="1:11" s="23" customFormat="1" x14ac:dyDescent="0.25">
      <c r="A88" s="91"/>
      <c r="B88" s="98" t="s">
        <v>20</v>
      </c>
      <c r="C88" s="21" t="s">
        <v>7</v>
      </c>
      <c r="D88" s="21" t="s">
        <v>7</v>
      </c>
      <c r="E88" s="36" t="s">
        <v>7</v>
      </c>
      <c r="F88" s="21" t="s">
        <v>7</v>
      </c>
      <c r="G88" s="22">
        <f>SUM(G7:G87)</f>
        <v>0</v>
      </c>
      <c r="H88" s="22">
        <f t="shared" ref="H88:I88" si="6">SUM(H7:H87)</f>
        <v>0</v>
      </c>
      <c r="I88" s="22">
        <f t="shared" si="6"/>
        <v>0</v>
      </c>
      <c r="J88" s="21">
        <f>SUM(J7:J87)</f>
        <v>0</v>
      </c>
      <c r="K88" s="20"/>
    </row>
    <row r="90" spans="1:11" x14ac:dyDescent="0.25">
      <c r="A90" s="162" t="s">
        <v>35</v>
      </c>
      <c r="B90" s="163"/>
      <c r="C90" s="87"/>
      <c r="D90" s="75"/>
      <c r="E90" s="2"/>
      <c r="F90" s="2"/>
      <c r="G90" s="2"/>
      <c r="H90" s="2"/>
      <c r="I90" s="2"/>
      <c r="J90" s="2"/>
    </row>
    <row r="91" spans="1:11" x14ac:dyDescent="0.25">
      <c r="A91" s="164" t="s">
        <v>36</v>
      </c>
      <c r="B91" s="165"/>
      <c r="C91" s="165"/>
      <c r="D91" s="165"/>
      <c r="E91" s="165"/>
      <c r="F91" s="165"/>
      <c r="G91" s="165"/>
      <c r="H91" s="165"/>
      <c r="I91" s="165"/>
      <c r="J91" s="165"/>
    </row>
    <row r="92" spans="1:11" x14ac:dyDescent="0.25">
      <c r="A92" s="164" t="s">
        <v>658</v>
      </c>
      <c r="B92" s="164"/>
      <c r="C92" s="164"/>
      <c r="D92" s="164"/>
      <c r="E92" s="164"/>
      <c r="F92" s="164"/>
      <c r="G92" s="164"/>
      <c r="H92" s="164"/>
      <c r="I92" s="164"/>
      <c r="J92" s="164"/>
    </row>
    <row r="93" spans="1:11" x14ac:dyDescent="0.25">
      <c r="A93" s="166" t="s">
        <v>675</v>
      </c>
      <c r="B93" s="166"/>
      <c r="C93" s="166"/>
      <c r="D93" s="166"/>
      <c r="E93" s="166"/>
      <c r="F93" s="166"/>
      <c r="G93" s="166"/>
      <c r="H93" s="166"/>
      <c r="I93" s="166"/>
      <c r="J93" s="166"/>
    </row>
    <row r="94" spans="1:11" x14ac:dyDescent="0.25">
      <c r="A94" s="167" t="s">
        <v>677</v>
      </c>
      <c r="B94" s="167"/>
      <c r="C94" s="167"/>
      <c r="D94" s="167"/>
      <c r="E94" s="167"/>
      <c r="F94" s="167"/>
      <c r="G94" s="167"/>
      <c r="H94" s="167"/>
      <c r="I94" s="167"/>
    </row>
    <row r="95" spans="1:11" x14ac:dyDescent="0.25">
      <c r="A95" s="31" t="s">
        <v>676</v>
      </c>
      <c r="B95" s="139"/>
      <c r="C95" s="82"/>
      <c r="D95" s="82"/>
      <c r="E95" s="24"/>
      <c r="F95" s="24"/>
      <c r="G95" s="24"/>
      <c r="H95" s="24"/>
      <c r="I95" s="24"/>
    </row>
    <row r="96" spans="1:11" x14ac:dyDescent="0.25">
      <c r="A96" s="31" t="s">
        <v>662</v>
      </c>
      <c r="B96" s="119"/>
      <c r="C96" s="82"/>
      <c r="D96" s="82"/>
      <c r="E96" s="24"/>
      <c r="F96" s="24"/>
      <c r="G96" s="24"/>
      <c r="H96" s="24"/>
      <c r="I96" s="24"/>
      <c r="J96" s="24"/>
    </row>
    <row r="97" spans="1:10" ht="27" customHeight="1" x14ac:dyDescent="0.25">
      <c r="A97" s="166" t="s">
        <v>663</v>
      </c>
      <c r="B97" s="165"/>
      <c r="C97" s="165"/>
      <c r="D97" s="165"/>
      <c r="E97" s="165"/>
      <c r="F97" s="165"/>
      <c r="G97" s="165"/>
      <c r="H97" s="165"/>
      <c r="I97" s="165"/>
      <c r="J97" s="165"/>
    </row>
    <row r="98" spans="1:10" ht="30.75" customHeight="1" x14ac:dyDescent="0.25">
      <c r="A98" s="161" t="s">
        <v>664</v>
      </c>
      <c r="B98" s="161"/>
      <c r="C98" s="161"/>
      <c r="D98" s="161"/>
      <c r="E98" s="161"/>
      <c r="F98" s="161"/>
      <c r="G98" s="161"/>
      <c r="H98" s="161"/>
      <c r="I98" s="161"/>
      <c r="J98" s="161"/>
    </row>
    <row r="99" spans="1:10" x14ac:dyDescent="0.25">
      <c r="A99" s="11"/>
      <c r="B99" s="72"/>
      <c r="C99" s="88"/>
      <c r="D99" s="76"/>
      <c r="E99" s="11"/>
      <c r="F99" s="11"/>
      <c r="G99" s="11"/>
      <c r="H99" s="11"/>
      <c r="I99" s="11"/>
      <c r="J99" s="11"/>
    </row>
    <row r="100" spans="1:10" s="11" customFormat="1" x14ac:dyDescent="0.25">
      <c r="A100" s="76" t="s">
        <v>0</v>
      </c>
      <c r="B100" s="72"/>
      <c r="C100" s="88"/>
      <c r="D100" s="76"/>
      <c r="E100" s="11" t="s">
        <v>8</v>
      </c>
      <c r="I100" s="11" t="s">
        <v>1</v>
      </c>
    </row>
    <row r="101" spans="1:10" x14ac:dyDescent="0.25">
      <c r="A101" s="177"/>
      <c r="B101" s="178"/>
      <c r="C101" s="178"/>
      <c r="D101" s="178"/>
      <c r="E101" s="178"/>
      <c r="F101" s="178"/>
      <c r="G101" s="178"/>
      <c r="H101" s="178"/>
      <c r="I101" s="178"/>
      <c r="J101" s="178"/>
    </row>
    <row r="102" spans="1:10" ht="25.5" customHeight="1" x14ac:dyDescent="0.25">
      <c r="A102" s="179"/>
      <c r="B102" s="179"/>
      <c r="C102" s="179"/>
      <c r="D102" s="179"/>
      <c r="E102" s="179"/>
      <c r="F102" s="179"/>
      <c r="G102" s="179"/>
      <c r="H102" s="179"/>
      <c r="I102" s="179"/>
      <c r="J102" s="179"/>
    </row>
    <row r="103" spans="1:10" x14ac:dyDescent="0.25">
      <c r="A103" s="180"/>
      <c r="B103" s="180"/>
      <c r="C103" s="180"/>
      <c r="D103" s="180"/>
      <c r="E103" s="180"/>
      <c r="F103" s="180"/>
      <c r="G103" s="180"/>
      <c r="H103" s="180"/>
      <c r="I103" s="180"/>
      <c r="J103" s="180"/>
    </row>
    <row r="104" spans="1:10" x14ac:dyDescent="0.25">
      <c r="A104" s="181"/>
      <c r="B104" s="181"/>
      <c r="D104" s="115"/>
      <c r="E104" s="46"/>
      <c r="F104" s="46"/>
      <c r="G104" s="46"/>
      <c r="H104" s="46"/>
      <c r="I104" s="46"/>
      <c r="J104" s="46"/>
    </row>
    <row r="105" spans="1:10" x14ac:dyDescent="0.25">
      <c r="B105" s="117"/>
      <c r="D105" s="92"/>
    </row>
  </sheetData>
  <sheetProtection algorithmName="SHA-512" hashValue="TEmmJifP/r6Joz2ou6s5K7V6BjG5EjqOYtuYm0/AsOLOhJ7cgsalXQv5PlEuSkTPGDojPGm5pgJOG9bwxEKEGQ==" saltValue="SbBaUArZ87+c2W89kd8Lhw==" spinCount="100000" sheet="1" objects="1" scenarios="1"/>
  <mergeCells count="14">
    <mergeCell ref="A101:J101"/>
    <mergeCell ref="A102:J102"/>
    <mergeCell ref="A103:J103"/>
    <mergeCell ref="A104:B104"/>
    <mergeCell ref="A91:J91"/>
    <mergeCell ref="A93:J93"/>
    <mergeCell ref="A97:J97"/>
    <mergeCell ref="A98:J98"/>
    <mergeCell ref="A94:I94"/>
    <mergeCell ref="A1:D1"/>
    <mergeCell ref="A90:B90"/>
    <mergeCell ref="A92:J92"/>
    <mergeCell ref="G1:J1"/>
    <mergeCell ref="A3:J3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87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94" fitToHeight="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view="pageBreakPreview" zoomScale="120" zoomScaleNormal="100" zoomScaleSheetLayoutView="120" workbookViewId="0">
      <selection activeCell="B12" sqref="B12"/>
    </sheetView>
  </sheetViews>
  <sheetFormatPr defaultColWidth="8.7109375" defaultRowHeight="13.5" x14ac:dyDescent="0.25"/>
  <cols>
    <col min="1" max="1" width="4.85546875" style="92" customWidth="1"/>
    <col min="2" max="2" width="34.85546875" style="96" customWidth="1"/>
    <col min="3" max="3" width="5.85546875" style="92" customWidth="1"/>
    <col min="4" max="4" width="8.28515625" style="89" customWidth="1"/>
    <col min="5" max="5" width="9.140625" style="16" customWidth="1"/>
    <col min="6" max="6" width="10.42578125" style="16" customWidth="1"/>
    <col min="7" max="7" width="14.85546875" style="16" customWidth="1"/>
    <col min="8" max="8" width="15.5703125" style="16" customWidth="1"/>
    <col min="9" max="9" width="13.28515625" style="16" customWidth="1"/>
    <col min="10" max="16384" width="8.7109375" style="16"/>
  </cols>
  <sheetData>
    <row r="1" spans="1:9" s="155" customFormat="1" x14ac:dyDescent="0.25">
      <c r="A1" s="173" t="s">
        <v>2</v>
      </c>
      <c r="B1" s="173"/>
      <c r="C1" s="173"/>
      <c r="D1" s="173"/>
      <c r="E1" s="173"/>
      <c r="G1" s="174" t="s">
        <v>39</v>
      </c>
      <c r="H1" s="174"/>
      <c r="I1" s="174"/>
    </row>
    <row r="2" spans="1:9" x14ac:dyDescent="0.25">
      <c r="C2" s="89"/>
    </row>
    <row r="3" spans="1:9" ht="15.75" x14ac:dyDescent="0.25">
      <c r="A3" s="171" t="s">
        <v>656</v>
      </c>
      <c r="B3" s="171"/>
      <c r="C3" s="171"/>
      <c r="D3" s="171"/>
      <c r="E3" s="171"/>
      <c r="F3" s="171"/>
      <c r="G3" s="171"/>
      <c r="H3" s="171"/>
      <c r="I3" s="171"/>
    </row>
    <row r="5" spans="1:9" s="25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</row>
    <row r="6" spans="1:9" s="25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</row>
    <row r="7" spans="1:9" x14ac:dyDescent="0.25">
      <c r="A7" s="90">
        <v>1</v>
      </c>
      <c r="B7" s="97" t="s">
        <v>643</v>
      </c>
      <c r="C7" s="35" t="s">
        <v>59</v>
      </c>
      <c r="D7" s="85">
        <v>400</v>
      </c>
      <c r="E7" s="4" t="s">
        <v>7</v>
      </c>
      <c r="F7" s="151"/>
      <c r="G7" s="5">
        <f>D7*F7</f>
        <v>0</v>
      </c>
      <c r="H7" s="6">
        <f>+G7*0.095</f>
        <v>0</v>
      </c>
      <c r="I7" s="5">
        <f>+G7+H7</f>
        <v>0</v>
      </c>
    </row>
    <row r="8" spans="1:9" x14ac:dyDescent="0.25">
      <c r="A8" s="90">
        <v>2</v>
      </c>
      <c r="B8" s="97" t="s">
        <v>644</v>
      </c>
      <c r="C8" s="35" t="s">
        <v>59</v>
      </c>
      <c r="D8" s="85">
        <v>200</v>
      </c>
      <c r="E8" s="4" t="s">
        <v>7</v>
      </c>
      <c r="F8" s="151"/>
      <c r="G8" s="5">
        <f t="shared" ref="G8:G20" si="0">D8*F8</f>
        <v>0</v>
      </c>
      <c r="H8" s="6">
        <f t="shared" ref="H8:H20" si="1">+G8*0.095</f>
        <v>0</v>
      </c>
      <c r="I8" s="5">
        <f t="shared" ref="I8:I20" si="2">+G8+H8</f>
        <v>0</v>
      </c>
    </row>
    <row r="9" spans="1:9" x14ac:dyDescent="0.25">
      <c r="A9" s="90">
        <v>3</v>
      </c>
      <c r="B9" s="97" t="s">
        <v>645</v>
      </c>
      <c r="C9" s="35" t="s">
        <v>59</v>
      </c>
      <c r="D9" s="85">
        <v>200</v>
      </c>
      <c r="E9" s="4" t="s">
        <v>7</v>
      </c>
      <c r="F9" s="151"/>
      <c r="G9" s="5">
        <f t="shared" si="0"/>
        <v>0</v>
      </c>
      <c r="H9" s="6">
        <f t="shared" si="1"/>
        <v>0</v>
      </c>
      <c r="I9" s="5">
        <f t="shared" si="2"/>
        <v>0</v>
      </c>
    </row>
    <row r="10" spans="1:9" x14ac:dyDescent="0.25">
      <c r="A10" s="90">
        <v>4</v>
      </c>
      <c r="B10" s="97" t="s">
        <v>646</v>
      </c>
      <c r="C10" s="35" t="s">
        <v>59</v>
      </c>
      <c r="D10" s="85">
        <v>200</v>
      </c>
      <c r="E10" s="4" t="s">
        <v>7</v>
      </c>
      <c r="F10" s="151"/>
      <c r="G10" s="5">
        <f t="shared" si="0"/>
        <v>0</v>
      </c>
      <c r="H10" s="6">
        <f t="shared" si="1"/>
        <v>0</v>
      </c>
      <c r="I10" s="5">
        <f t="shared" si="2"/>
        <v>0</v>
      </c>
    </row>
    <row r="11" spans="1:9" x14ac:dyDescent="0.25">
      <c r="A11" s="90">
        <v>5</v>
      </c>
      <c r="B11" s="102" t="s">
        <v>647</v>
      </c>
      <c r="C11" s="35" t="s">
        <v>59</v>
      </c>
      <c r="D11" s="85">
        <v>100</v>
      </c>
      <c r="E11" s="4" t="s">
        <v>7</v>
      </c>
      <c r="F11" s="151"/>
      <c r="G11" s="5">
        <f t="shared" si="0"/>
        <v>0</v>
      </c>
      <c r="H11" s="6">
        <f t="shared" si="1"/>
        <v>0</v>
      </c>
      <c r="I11" s="5">
        <f t="shared" si="2"/>
        <v>0</v>
      </c>
    </row>
    <row r="12" spans="1:9" x14ac:dyDescent="0.25">
      <c r="A12" s="90">
        <v>6</v>
      </c>
      <c r="B12" s="102" t="s">
        <v>648</v>
      </c>
      <c r="C12" s="35" t="s">
        <v>59</v>
      </c>
      <c r="D12" s="85">
        <v>100</v>
      </c>
      <c r="E12" s="4" t="s">
        <v>7</v>
      </c>
      <c r="F12" s="151"/>
      <c r="G12" s="5">
        <f t="shared" si="0"/>
        <v>0</v>
      </c>
      <c r="H12" s="6">
        <f t="shared" si="1"/>
        <v>0</v>
      </c>
      <c r="I12" s="5">
        <f t="shared" si="2"/>
        <v>0</v>
      </c>
    </row>
    <row r="13" spans="1:9" x14ac:dyDescent="0.25">
      <c r="A13" s="90">
        <v>7</v>
      </c>
      <c r="B13" s="102" t="s">
        <v>649</v>
      </c>
      <c r="C13" s="35" t="s">
        <v>59</v>
      </c>
      <c r="D13" s="85">
        <v>300</v>
      </c>
      <c r="E13" s="4" t="s">
        <v>7</v>
      </c>
      <c r="F13" s="151"/>
      <c r="G13" s="5">
        <f t="shared" si="0"/>
        <v>0</v>
      </c>
      <c r="H13" s="6">
        <f t="shared" si="1"/>
        <v>0</v>
      </c>
      <c r="I13" s="5">
        <f t="shared" si="2"/>
        <v>0</v>
      </c>
    </row>
    <row r="14" spans="1:9" x14ac:dyDescent="0.25">
      <c r="A14" s="90">
        <v>8</v>
      </c>
      <c r="B14" s="102" t="s">
        <v>650</v>
      </c>
      <c r="C14" s="35" t="s">
        <v>59</v>
      </c>
      <c r="D14" s="85">
        <v>200</v>
      </c>
      <c r="E14" s="4" t="s">
        <v>7</v>
      </c>
      <c r="F14" s="151"/>
      <c r="G14" s="5">
        <f t="shared" si="0"/>
        <v>0</v>
      </c>
      <c r="H14" s="6">
        <f t="shared" si="1"/>
        <v>0</v>
      </c>
      <c r="I14" s="5">
        <f t="shared" si="2"/>
        <v>0</v>
      </c>
    </row>
    <row r="15" spans="1:9" x14ac:dyDescent="0.25">
      <c r="A15" s="90">
        <v>9</v>
      </c>
      <c r="B15" s="102" t="s">
        <v>651</v>
      </c>
      <c r="C15" s="35" t="s">
        <v>59</v>
      </c>
      <c r="D15" s="85">
        <v>200</v>
      </c>
      <c r="E15" s="4" t="s">
        <v>7</v>
      </c>
      <c r="F15" s="151"/>
      <c r="G15" s="5">
        <f t="shared" si="0"/>
        <v>0</v>
      </c>
      <c r="H15" s="6">
        <f t="shared" si="1"/>
        <v>0</v>
      </c>
      <c r="I15" s="5">
        <f t="shared" si="2"/>
        <v>0</v>
      </c>
    </row>
    <row r="16" spans="1:9" x14ac:dyDescent="0.25">
      <c r="A16" s="90">
        <v>10</v>
      </c>
      <c r="B16" s="102" t="s">
        <v>652</v>
      </c>
      <c r="C16" s="35" t="s">
        <v>59</v>
      </c>
      <c r="D16" s="85">
        <v>600</v>
      </c>
      <c r="E16" s="4" t="s">
        <v>7</v>
      </c>
      <c r="F16" s="151"/>
      <c r="G16" s="5">
        <f t="shared" si="0"/>
        <v>0</v>
      </c>
      <c r="H16" s="6">
        <f t="shared" si="1"/>
        <v>0</v>
      </c>
      <c r="I16" s="5">
        <f t="shared" si="2"/>
        <v>0</v>
      </c>
    </row>
    <row r="17" spans="1:9" x14ac:dyDescent="0.25">
      <c r="A17" s="90">
        <v>11</v>
      </c>
      <c r="B17" s="121" t="s">
        <v>657</v>
      </c>
      <c r="C17" s="35" t="s">
        <v>59</v>
      </c>
      <c r="D17" s="85">
        <v>300</v>
      </c>
      <c r="E17" s="4" t="s">
        <v>7</v>
      </c>
      <c r="F17" s="151"/>
      <c r="G17" s="5">
        <f t="shared" si="0"/>
        <v>0</v>
      </c>
      <c r="H17" s="6">
        <f t="shared" si="1"/>
        <v>0</v>
      </c>
      <c r="I17" s="5">
        <f t="shared" si="2"/>
        <v>0</v>
      </c>
    </row>
    <row r="18" spans="1:9" ht="15.75" customHeight="1" x14ac:dyDescent="0.25">
      <c r="A18" s="90">
        <v>12</v>
      </c>
      <c r="B18" s="102" t="s">
        <v>653</v>
      </c>
      <c r="C18" s="35" t="s">
        <v>59</v>
      </c>
      <c r="D18" s="85">
        <v>20</v>
      </c>
      <c r="E18" s="4" t="s">
        <v>7</v>
      </c>
      <c r="F18" s="151"/>
      <c r="G18" s="5">
        <f t="shared" si="0"/>
        <v>0</v>
      </c>
      <c r="H18" s="6">
        <f t="shared" si="1"/>
        <v>0</v>
      </c>
      <c r="I18" s="5">
        <f t="shared" si="2"/>
        <v>0</v>
      </c>
    </row>
    <row r="19" spans="1:9" x14ac:dyDescent="0.25">
      <c r="A19" s="90">
        <v>13</v>
      </c>
      <c r="B19" s="102" t="s">
        <v>654</v>
      </c>
      <c r="C19" s="35" t="s">
        <v>59</v>
      </c>
      <c r="D19" s="85">
        <v>100</v>
      </c>
      <c r="E19" s="4" t="s">
        <v>7</v>
      </c>
      <c r="F19" s="151"/>
      <c r="G19" s="5">
        <f t="shared" si="0"/>
        <v>0</v>
      </c>
      <c r="H19" s="6">
        <f t="shared" si="1"/>
        <v>0</v>
      </c>
      <c r="I19" s="5">
        <f t="shared" si="2"/>
        <v>0</v>
      </c>
    </row>
    <row r="20" spans="1:9" x14ac:dyDescent="0.25">
      <c r="A20" s="90">
        <v>14</v>
      </c>
      <c r="B20" s="102" t="s">
        <v>655</v>
      </c>
      <c r="C20" s="35" t="s">
        <v>59</v>
      </c>
      <c r="D20" s="85">
        <v>99</v>
      </c>
      <c r="E20" s="4" t="s">
        <v>7</v>
      </c>
      <c r="F20" s="151"/>
      <c r="G20" s="5">
        <f t="shared" si="0"/>
        <v>0</v>
      </c>
      <c r="H20" s="6">
        <f t="shared" si="1"/>
        <v>0</v>
      </c>
      <c r="I20" s="5">
        <f t="shared" si="2"/>
        <v>0</v>
      </c>
    </row>
    <row r="21" spans="1:9" s="23" customFormat="1" x14ac:dyDescent="0.25">
      <c r="A21" s="91"/>
      <c r="B21" s="98" t="s">
        <v>21</v>
      </c>
      <c r="C21" s="21" t="s">
        <v>7</v>
      </c>
      <c r="D21" s="21" t="s">
        <v>7</v>
      </c>
      <c r="E21" s="21" t="s">
        <v>7</v>
      </c>
      <c r="F21" s="21" t="s">
        <v>7</v>
      </c>
      <c r="G21" s="22">
        <f>SUM(G7:G20)</f>
        <v>0</v>
      </c>
      <c r="H21" s="22">
        <f t="shared" ref="H21:I21" si="3">SUM(H7:H20)</f>
        <v>0</v>
      </c>
      <c r="I21" s="22">
        <f t="shared" si="3"/>
        <v>0</v>
      </c>
    </row>
    <row r="22" spans="1:9" s="23" customFormat="1" x14ac:dyDescent="0.25">
      <c r="A22" s="125"/>
      <c r="B22" s="126"/>
      <c r="C22" s="34"/>
      <c r="D22" s="34"/>
      <c r="E22" s="34"/>
      <c r="F22" s="34"/>
      <c r="G22" s="34"/>
      <c r="H22" s="34"/>
      <c r="I22" s="34"/>
    </row>
    <row r="23" spans="1:9" x14ac:dyDescent="0.25">
      <c r="A23" s="162" t="s">
        <v>35</v>
      </c>
      <c r="B23" s="163"/>
      <c r="C23" s="87"/>
      <c r="D23" s="75"/>
      <c r="E23" s="2"/>
      <c r="F23" s="2"/>
      <c r="G23" s="2"/>
      <c r="H23" s="2"/>
      <c r="I23" s="2"/>
    </row>
    <row r="24" spans="1:9" ht="15" customHeight="1" x14ac:dyDescent="0.25">
      <c r="A24" s="164" t="s">
        <v>36</v>
      </c>
      <c r="B24" s="165"/>
      <c r="C24" s="165"/>
      <c r="D24" s="165"/>
      <c r="E24" s="165"/>
      <c r="F24" s="165"/>
      <c r="G24" s="165"/>
      <c r="H24" s="165"/>
      <c r="I24" s="165"/>
    </row>
    <row r="25" spans="1:9" x14ac:dyDescent="0.25">
      <c r="A25" s="164" t="s">
        <v>658</v>
      </c>
      <c r="B25" s="164"/>
      <c r="C25" s="164"/>
      <c r="D25" s="164"/>
      <c r="E25" s="164"/>
      <c r="F25" s="164"/>
      <c r="G25" s="164"/>
      <c r="H25" s="164"/>
      <c r="I25" s="164"/>
    </row>
    <row r="26" spans="1:9" x14ac:dyDescent="0.25">
      <c r="A26" s="166" t="s">
        <v>675</v>
      </c>
      <c r="B26" s="166"/>
      <c r="C26" s="166"/>
      <c r="D26" s="166"/>
      <c r="E26" s="166"/>
      <c r="F26" s="166"/>
      <c r="G26" s="166"/>
      <c r="H26" s="166"/>
      <c r="I26" s="166"/>
    </row>
    <row r="27" spans="1:9" x14ac:dyDescent="0.25">
      <c r="A27" s="167" t="s">
        <v>677</v>
      </c>
      <c r="B27" s="167"/>
      <c r="C27" s="167"/>
      <c r="D27" s="167"/>
      <c r="E27" s="167"/>
      <c r="F27" s="167"/>
      <c r="G27" s="167"/>
      <c r="H27" s="167"/>
      <c r="I27" s="167"/>
    </row>
    <row r="28" spans="1:9" x14ac:dyDescent="0.25">
      <c r="A28" s="31" t="s">
        <v>676</v>
      </c>
      <c r="B28" s="139"/>
      <c r="C28" s="82"/>
      <c r="D28" s="82"/>
      <c r="E28" s="24"/>
      <c r="F28" s="24"/>
      <c r="G28" s="24"/>
      <c r="H28" s="24"/>
      <c r="I28" s="24"/>
    </row>
    <row r="29" spans="1:9" x14ac:dyDescent="0.25">
      <c r="A29" s="31" t="s">
        <v>662</v>
      </c>
      <c r="B29" s="119"/>
      <c r="C29" s="82"/>
      <c r="D29" s="82"/>
      <c r="E29" s="24"/>
      <c r="F29" s="24"/>
      <c r="G29" s="24"/>
      <c r="H29" s="24"/>
      <c r="I29" s="24"/>
    </row>
    <row r="30" spans="1:9" ht="27" customHeight="1" x14ac:dyDescent="0.25">
      <c r="A30" s="166" t="s">
        <v>663</v>
      </c>
      <c r="B30" s="165"/>
      <c r="C30" s="165"/>
      <c r="D30" s="165"/>
      <c r="E30" s="165"/>
      <c r="F30" s="165"/>
      <c r="G30" s="165"/>
      <c r="H30" s="165"/>
      <c r="I30" s="165"/>
    </row>
    <row r="31" spans="1:9" x14ac:dyDescent="0.25">
      <c r="A31" s="11"/>
      <c r="B31" s="72"/>
      <c r="C31" s="88"/>
      <c r="D31" s="76"/>
      <c r="E31" s="11"/>
      <c r="F31" s="11"/>
      <c r="G31" s="11"/>
      <c r="H31" s="11"/>
      <c r="I31" s="11"/>
    </row>
    <row r="32" spans="1:9" s="11" customFormat="1" x14ac:dyDescent="0.25">
      <c r="A32" s="76" t="s">
        <v>0</v>
      </c>
      <c r="B32" s="72"/>
      <c r="C32" s="88"/>
      <c r="D32" s="76"/>
      <c r="E32" s="11" t="s">
        <v>8</v>
      </c>
      <c r="I32" s="11" t="s">
        <v>1</v>
      </c>
    </row>
  </sheetData>
  <sheetProtection algorithmName="SHA-512" hashValue="XlGN/adgxpSfpHnzXMXZDXjqu4My19VitFb/p/dQp6JM+omS92NVgT6GxMLHUiS+/CrqazHzes15leGZoR2VXg==" saltValue="f/5NbmGEUKmQHYzOxYlgRA==" spinCount="100000" sheet="1" objects="1" scenarios="1"/>
  <mergeCells count="9">
    <mergeCell ref="A26:I26"/>
    <mergeCell ref="A27:I27"/>
    <mergeCell ref="A30:I30"/>
    <mergeCell ref="A1:E1"/>
    <mergeCell ref="A23:B23"/>
    <mergeCell ref="A25:I25"/>
    <mergeCell ref="G1:I1"/>
    <mergeCell ref="A3:I3"/>
    <mergeCell ref="A24:I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view="pageBreakPreview" zoomScale="120" zoomScaleNormal="100" zoomScaleSheetLayoutView="120" workbookViewId="0">
      <selection activeCell="J18" sqref="J18"/>
    </sheetView>
  </sheetViews>
  <sheetFormatPr defaultRowHeight="13.5" x14ac:dyDescent="0.25"/>
  <cols>
    <col min="1" max="1" width="6.5703125" style="82" customWidth="1"/>
    <col min="2" max="2" width="25.28515625" style="131" customWidth="1"/>
    <col min="3" max="4" width="9.140625" style="82"/>
    <col min="5" max="5" width="16" style="47" customWidth="1"/>
    <col min="6" max="6" width="10.140625" style="47" customWidth="1"/>
    <col min="7" max="8" width="13" style="47" customWidth="1"/>
    <col min="9" max="9" width="13.5703125" style="47" customWidth="1"/>
    <col min="10" max="16384" width="9.140625" style="47"/>
  </cols>
  <sheetData>
    <row r="1" spans="1:10" s="159" customFormat="1" x14ac:dyDescent="0.25">
      <c r="A1" s="182" t="s">
        <v>2</v>
      </c>
      <c r="B1" s="182"/>
      <c r="C1" s="182"/>
      <c r="D1" s="182"/>
      <c r="E1" s="182"/>
      <c r="F1" s="157"/>
      <c r="G1" s="176" t="s">
        <v>39</v>
      </c>
      <c r="H1" s="176"/>
      <c r="I1" s="176"/>
      <c r="J1" s="176"/>
    </row>
    <row r="2" spans="1:10" x14ac:dyDescent="0.25">
      <c r="A2" s="75"/>
      <c r="B2" s="127"/>
      <c r="C2" s="112"/>
      <c r="D2" s="112"/>
      <c r="E2" s="2"/>
      <c r="F2" s="2"/>
      <c r="G2" s="2"/>
      <c r="H2" s="2"/>
      <c r="I2" s="2"/>
      <c r="J2" s="2"/>
    </row>
    <row r="3" spans="1:10" ht="15.75" x14ac:dyDescent="0.25">
      <c r="A3" s="171" t="s">
        <v>592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x14ac:dyDescent="0.25">
      <c r="A4" s="75"/>
      <c r="B4" s="127"/>
      <c r="C4" s="75"/>
      <c r="D4" s="112"/>
      <c r="E4" s="2"/>
      <c r="F4" s="2"/>
      <c r="G4" s="2"/>
      <c r="H4" s="2"/>
      <c r="I4" s="2"/>
      <c r="J4" s="2"/>
    </row>
    <row r="5" spans="1:10" s="48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0" s="48" customFormat="1" ht="12" x14ac:dyDescent="0.25">
      <c r="A6" s="70">
        <v>1</v>
      </c>
      <c r="B6" s="12">
        <v>2</v>
      </c>
      <c r="C6" s="84">
        <v>3</v>
      </c>
      <c r="D6" s="84">
        <v>4</v>
      </c>
      <c r="E6" s="15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0" x14ac:dyDescent="0.25">
      <c r="A7" s="114">
        <v>1</v>
      </c>
      <c r="B7" s="128" t="s">
        <v>349</v>
      </c>
      <c r="C7" s="42" t="s">
        <v>59</v>
      </c>
      <c r="D7" s="85">
        <v>350</v>
      </c>
      <c r="E7" s="4"/>
      <c r="F7" s="18"/>
      <c r="G7" s="5">
        <f>D7*F7</f>
        <v>0</v>
      </c>
      <c r="H7" s="6">
        <f>+G7*0.095</f>
        <v>0</v>
      </c>
      <c r="I7" s="5">
        <f>+G7+H7</f>
        <v>0</v>
      </c>
      <c r="J7" s="7"/>
    </row>
    <row r="8" spans="1:10" x14ac:dyDescent="0.25">
      <c r="A8" s="114">
        <v>2</v>
      </c>
      <c r="B8" s="128" t="s">
        <v>327</v>
      </c>
      <c r="C8" s="42" t="s">
        <v>59</v>
      </c>
      <c r="D8" s="85">
        <v>20</v>
      </c>
      <c r="E8" s="4"/>
      <c r="F8" s="18"/>
      <c r="G8" s="5">
        <f t="shared" ref="G8:G20" si="0">D8*F8</f>
        <v>0</v>
      </c>
      <c r="H8" s="6">
        <f t="shared" ref="H8:H20" si="1">+G8*0.095</f>
        <v>0</v>
      </c>
      <c r="I8" s="5">
        <f t="shared" ref="I8:I20" si="2">+G8+H8</f>
        <v>0</v>
      </c>
      <c r="J8" s="7"/>
    </row>
    <row r="9" spans="1:10" x14ac:dyDescent="0.25">
      <c r="A9" s="114">
        <v>3</v>
      </c>
      <c r="B9" s="128" t="s">
        <v>444</v>
      </c>
      <c r="C9" s="42" t="s">
        <v>59</v>
      </c>
      <c r="D9" s="85">
        <v>30</v>
      </c>
      <c r="E9" s="4"/>
      <c r="F9" s="18"/>
      <c r="G9" s="5">
        <f t="shared" si="0"/>
        <v>0</v>
      </c>
      <c r="H9" s="6">
        <f t="shared" si="1"/>
        <v>0</v>
      </c>
      <c r="I9" s="5">
        <f t="shared" si="2"/>
        <v>0</v>
      </c>
      <c r="J9" s="7"/>
    </row>
    <row r="10" spans="1:10" x14ac:dyDescent="0.25">
      <c r="A10" s="114">
        <v>4</v>
      </c>
      <c r="B10" s="128" t="s">
        <v>344</v>
      </c>
      <c r="C10" s="42" t="s">
        <v>59</v>
      </c>
      <c r="D10" s="85">
        <v>15</v>
      </c>
      <c r="E10" s="4"/>
      <c r="F10" s="18"/>
      <c r="G10" s="5">
        <f t="shared" si="0"/>
        <v>0</v>
      </c>
      <c r="H10" s="6">
        <f t="shared" si="1"/>
        <v>0</v>
      </c>
      <c r="I10" s="5">
        <f t="shared" si="2"/>
        <v>0</v>
      </c>
      <c r="J10" s="7"/>
    </row>
    <row r="11" spans="1:10" ht="27" x14ac:dyDescent="0.25">
      <c r="A11" s="114">
        <v>5</v>
      </c>
      <c r="B11" s="128" t="s">
        <v>328</v>
      </c>
      <c r="C11" s="42" t="s">
        <v>59</v>
      </c>
      <c r="D11" s="85">
        <v>60</v>
      </c>
      <c r="E11" s="4"/>
      <c r="F11" s="18"/>
      <c r="G11" s="5">
        <f t="shared" si="0"/>
        <v>0</v>
      </c>
      <c r="H11" s="6">
        <f t="shared" si="1"/>
        <v>0</v>
      </c>
      <c r="I11" s="5">
        <f t="shared" si="2"/>
        <v>0</v>
      </c>
      <c r="J11" s="7"/>
    </row>
    <row r="12" spans="1:10" x14ac:dyDescent="0.25">
      <c r="A12" s="114">
        <v>6</v>
      </c>
      <c r="B12" s="128" t="s">
        <v>345</v>
      </c>
      <c r="C12" s="42" t="s">
        <v>59</v>
      </c>
      <c r="D12" s="85">
        <v>20</v>
      </c>
      <c r="E12" s="4"/>
      <c r="F12" s="18"/>
      <c r="G12" s="5">
        <f t="shared" si="0"/>
        <v>0</v>
      </c>
      <c r="H12" s="6">
        <f t="shared" si="1"/>
        <v>0</v>
      </c>
      <c r="I12" s="5">
        <f t="shared" si="2"/>
        <v>0</v>
      </c>
      <c r="J12" s="7"/>
    </row>
    <row r="13" spans="1:10" ht="27" x14ac:dyDescent="0.25">
      <c r="A13" s="114">
        <v>7</v>
      </c>
      <c r="B13" s="128" t="s">
        <v>346</v>
      </c>
      <c r="C13" s="42" t="s">
        <v>59</v>
      </c>
      <c r="D13" s="85">
        <v>400</v>
      </c>
      <c r="E13" s="4"/>
      <c r="F13" s="18"/>
      <c r="G13" s="5">
        <f t="shared" si="0"/>
        <v>0</v>
      </c>
      <c r="H13" s="6">
        <f t="shared" si="1"/>
        <v>0</v>
      </c>
      <c r="I13" s="5">
        <f t="shared" si="2"/>
        <v>0</v>
      </c>
      <c r="J13" s="7"/>
    </row>
    <row r="14" spans="1:10" x14ac:dyDescent="0.25">
      <c r="A14" s="114">
        <v>8</v>
      </c>
      <c r="B14" s="128" t="s">
        <v>329</v>
      </c>
      <c r="C14" s="42" t="s">
        <v>59</v>
      </c>
      <c r="D14" s="85">
        <v>20</v>
      </c>
      <c r="E14" s="4"/>
      <c r="F14" s="18"/>
      <c r="G14" s="5">
        <f t="shared" si="0"/>
        <v>0</v>
      </c>
      <c r="H14" s="6">
        <f t="shared" si="1"/>
        <v>0</v>
      </c>
      <c r="I14" s="5">
        <f t="shared" si="2"/>
        <v>0</v>
      </c>
      <c r="J14" s="7"/>
    </row>
    <row r="15" spans="1:10" x14ac:dyDescent="0.25">
      <c r="A15" s="114">
        <v>9</v>
      </c>
      <c r="B15" s="128" t="s">
        <v>347</v>
      </c>
      <c r="C15" s="42" t="s">
        <v>59</v>
      </c>
      <c r="D15" s="85">
        <v>40</v>
      </c>
      <c r="E15" s="4"/>
      <c r="F15" s="18"/>
      <c r="G15" s="5">
        <f t="shared" si="0"/>
        <v>0</v>
      </c>
      <c r="H15" s="6">
        <f t="shared" si="1"/>
        <v>0</v>
      </c>
      <c r="I15" s="5">
        <f t="shared" si="2"/>
        <v>0</v>
      </c>
      <c r="J15" s="7"/>
    </row>
    <row r="16" spans="1:10" x14ac:dyDescent="0.25">
      <c r="A16" s="114">
        <v>10</v>
      </c>
      <c r="B16" s="128" t="s">
        <v>563</v>
      </c>
      <c r="C16" s="42" t="s">
        <v>59</v>
      </c>
      <c r="D16" s="85">
        <v>20</v>
      </c>
      <c r="E16" s="4"/>
      <c r="F16" s="18"/>
      <c r="G16" s="5">
        <f t="shared" si="0"/>
        <v>0</v>
      </c>
      <c r="H16" s="6">
        <f t="shared" si="1"/>
        <v>0</v>
      </c>
      <c r="I16" s="5">
        <f t="shared" si="2"/>
        <v>0</v>
      </c>
      <c r="J16" s="7"/>
    </row>
    <row r="17" spans="1:10" x14ac:dyDescent="0.25">
      <c r="A17" s="114">
        <v>11</v>
      </c>
      <c r="B17" s="128" t="s">
        <v>348</v>
      </c>
      <c r="C17" s="42" t="s">
        <v>59</v>
      </c>
      <c r="D17" s="85">
        <v>210</v>
      </c>
      <c r="E17" s="4"/>
      <c r="F17" s="18"/>
      <c r="G17" s="5">
        <f t="shared" si="0"/>
        <v>0</v>
      </c>
      <c r="H17" s="6">
        <f t="shared" si="1"/>
        <v>0</v>
      </c>
      <c r="I17" s="5">
        <f t="shared" si="2"/>
        <v>0</v>
      </c>
      <c r="J17" s="7"/>
    </row>
    <row r="18" spans="1:10" x14ac:dyDescent="0.25">
      <c r="A18" s="114">
        <v>12</v>
      </c>
      <c r="B18" s="129" t="s">
        <v>330</v>
      </c>
      <c r="C18" s="42" t="s">
        <v>59</v>
      </c>
      <c r="D18" s="85">
        <v>30</v>
      </c>
      <c r="E18" s="4"/>
      <c r="F18" s="18"/>
      <c r="G18" s="5">
        <f t="shared" si="0"/>
        <v>0</v>
      </c>
      <c r="H18" s="6">
        <f t="shared" si="1"/>
        <v>0</v>
      </c>
      <c r="I18" s="5">
        <f t="shared" si="2"/>
        <v>0</v>
      </c>
      <c r="J18" s="7"/>
    </row>
    <row r="19" spans="1:10" x14ac:dyDescent="0.25">
      <c r="A19" s="114">
        <v>13</v>
      </c>
      <c r="B19" s="129" t="s">
        <v>564</v>
      </c>
      <c r="C19" s="42" t="s">
        <v>59</v>
      </c>
      <c r="D19" s="85">
        <v>20</v>
      </c>
      <c r="E19" s="4"/>
      <c r="F19" s="18"/>
      <c r="G19" s="5">
        <f t="shared" si="0"/>
        <v>0</v>
      </c>
      <c r="H19" s="6">
        <f t="shared" si="1"/>
        <v>0</v>
      </c>
      <c r="I19" s="5">
        <f t="shared" si="2"/>
        <v>0</v>
      </c>
      <c r="J19" s="7"/>
    </row>
    <row r="20" spans="1:10" x14ac:dyDescent="0.25">
      <c r="A20" s="114">
        <v>14</v>
      </c>
      <c r="B20" s="129" t="s">
        <v>565</v>
      </c>
      <c r="C20" s="42" t="s">
        <v>59</v>
      </c>
      <c r="D20" s="85">
        <v>10</v>
      </c>
      <c r="E20" s="4"/>
      <c r="F20" s="18"/>
      <c r="G20" s="5">
        <f t="shared" si="0"/>
        <v>0</v>
      </c>
      <c r="H20" s="6">
        <f t="shared" si="1"/>
        <v>0</v>
      </c>
      <c r="I20" s="5">
        <f t="shared" si="2"/>
        <v>0</v>
      </c>
      <c r="J20" s="7"/>
    </row>
    <row r="21" spans="1:10" x14ac:dyDescent="0.25">
      <c r="A21" s="111"/>
      <c r="B21" s="130" t="s">
        <v>23</v>
      </c>
      <c r="C21" s="9" t="s">
        <v>7</v>
      </c>
      <c r="D21" s="9" t="s">
        <v>7</v>
      </c>
      <c r="E21" s="9" t="s">
        <v>7</v>
      </c>
      <c r="F21" s="9" t="s">
        <v>7</v>
      </c>
      <c r="G21" s="10">
        <f>SUM(G7:G20)</f>
        <v>0</v>
      </c>
      <c r="H21" s="10">
        <f t="shared" ref="H21:I21" si="3">SUM(H7:H20)</f>
        <v>0</v>
      </c>
      <c r="I21" s="10">
        <f t="shared" si="3"/>
        <v>0</v>
      </c>
      <c r="J21" s="9">
        <f>SUM(J7:J20)</f>
        <v>0</v>
      </c>
    </row>
    <row r="22" spans="1:10" x14ac:dyDescent="0.25">
      <c r="A22" s="75"/>
      <c r="B22" s="127"/>
      <c r="C22" s="75"/>
      <c r="D22" s="112"/>
      <c r="E22" s="2"/>
      <c r="F22" s="2"/>
      <c r="G22" s="2"/>
      <c r="H22" s="2"/>
      <c r="I22" s="2"/>
      <c r="J22" s="2"/>
    </row>
    <row r="23" spans="1:10" s="16" customFormat="1" x14ac:dyDescent="0.25">
      <c r="A23" s="162" t="s">
        <v>35</v>
      </c>
      <c r="B23" s="163"/>
      <c r="C23" s="87"/>
      <c r="D23" s="75"/>
      <c r="E23" s="2"/>
      <c r="F23" s="2"/>
      <c r="G23" s="2"/>
      <c r="H23" s="2"/>
      <c r="I23" s="2"/>
      <c r="J23" s="2"/>
    </row>
    <row r="24" spans="1:10" s="16" customFormat="1" x14ac:dyDescent="0.25">
      <c r="A24" s="164" t="s">
        <v>36</v>
      </c>
      <c r="B24" s="165"/>
      <c r="C24" s="165"/>
      <c r="D24" s="165"/>
      <c r="E24" s="165"/>
      <c r="F24" s="165"/>
      <c r="G24" s="165"/>
      <c r="H24" s="165"/>
      <c r="I24" s="165"/>
      <c r="J24" s="165"/>
    </row>
    <row r="25" spans="1:10" s="16" customFormat="1" x14ac:dyDescent="0.25">
      <c r="A25" s="164" t="s">
        <v>658</v>
      </c>
      <c r="B25" s="164"/>
      <c r="C25" s="164"/>
      <c r="D25" s="164"/>
      <c r="E25" s="164"/>
      <c r="F25" s="164"/>
      <c r="G25" s="164"/>
      <c r="H25" s="164"/>
      <c r="I25" s="164"/>
      <c r="J25" s="164"/>
    </row>
    <row r="26" spans="1:10" s="16" customFormat="1" x14ac:dyDescent="0.25">
      <c r="A26" s="166" t="s">
        <v>661</v>
      </c>
      <c r="B26" s="166"/>
      <c r="C26" s="166"/>
      <c r="D26" s="166"/>
      <c r="E26" s="166"/>
      <c r="F26" s="166"/>
      <c r="G26" s="166"/>
      <c r="H26" s="166"/>
      <c r="I26" s="166"/>
      <c r="J26" s="166"/>
    </row>
    <row r="27" spans="1:10" s="16" customFormat="1" x14ac:dyDescent="0.25">
      <c r="A27" s="167" t="s">
        <v>677</v>
      </c>
      <c r="B27" s="167"/>
      <c r="C27" s="167"/>
      <c r="D27" s="167"/>
      <c r="E27" s="167"/>
      <c r="F27" s="167"/>
      <c r="G27" s="167"/>
      <c r="H27" s="167"/>
      <c r="I27" s="167"/>
    </row>
    <row r="28" spans="1:10" s="16" customFormat="1" x14ac:dyDescent="0.25">
      <c r="A28" s="31" t="s">
        <v>676</v>
      </c>
      <c r="B28" s="139"/>
      <c r="C28" s="82"/>
      <c r="D28" s="82"/>
      <c r="E28" s="24"/>
      <c r="F28" s="24"/>
      <c r="G28" s="24"/>
      <c r="H28" s="24"/>
      <c r="I28" s="24"/>
    </row>
    <row r="29" spans="1:10" s="16" customFormat="1" x14ac:dyDescent="0.25">
      <c r="A29" s="31" t="s">
        <v>662</v>
      </c>
      <c r="B29" s="119"/>
      <c r="C29" s="82"/>
      <c r="D29" s="82"/>
      <c r="E29" s="24"/>
      <c r="F29" s="24"/>
      <c r="G29" s="24"/>
      <c r="H29" s="24"/>
      <c r="I29" s="24"/>
      <c r="J29" s="24"/>
    </row>
    <row r="30" spans="1:10" s="16" customFormat="1" ht="27" customHeight="1" x14ac:dyDescent="0.25">
      <c r="A30" s="166" t="s">
        <v>663</v>
      </c>
      <c r="B30" s="165"/>
      <c r="C30" s="165"/>
      <c r="D30" s="165"/>
      <c r="E30" s="165"/>
      <c r="F30" s="165"/>
      <c r="G30" s="165"/>
      <c r="H30" s="165"/>
      <c r="I30" s="165"/>
      <c r="J30" s="165"/>
    </row>
    <row r="31" spans="1:10" s="16" customFormat="1" ht="30.75" customHeight="1" x14ac:dyDescent="0.25">
      <c r="A31" s="161" t="s">
        <v>664</v>
      </c>
      <c r="B31" s="161"/>
      <c r="C31" s="161"/>
      <c r="D31" s="161"/>
      <c r="E31" s="161"/>
      <c r="F31" s="161"/>
      <c r="G31" s="161"/>
      <c r="H31" s="161"/>
      <c r="I31" s="161"/>
      <c r="J31" s="161"/>
    </row>
    <row r="32" spans="1:10" s="16" customFormat="1" x14ac:dyDescent="0.25">
      <c r="A32" s="11"/>
      <c r="B32" s="72"/>
      <c r="C32" s="88"/>
      <c r="D32" s="76"/>
      <c r="E32" s="11"/>
      <c r="F32" s="11"/>
      <c r="G32" s="11"/>
      <c r="H32" s="11"/>
      <c r="I32" s="11"/>
      <c r="J32" s="11"/>
    </row>
    <row r="33" spans="1:9" s="11" customFormat="1" x14ac:dyDescent="0.25">
      <c r="A33" s="76" t="s">
        <v>0</v>
      </c>
      <c r="B33" s="72"/>
      <c r="C33" s="88"/>
      <c r="D33" s="76"/>
      <c r="E33" s="11" t="s">
        <v>8</v>
      </c>
      <c r="I33" s="11" t="s">
        <v>1</v>
      </c>
    </row>
  </sheetData>
  <sheetProtection algorithmName="SHA-512" hashValue="XlS6uLfmmWj1HpEoIFQcy8Py0JUZ0ltT0u0Kd5CwKoVPz8sjH2VGyjdlOHCRjYTjnABzMhiFHbjfL4O1/ILqTw==" saltValue="ZcC8pR4I0VpvR6U8RSgKUw==" spinCount="100000" sheet="1" objects="1" scenarios="1"/>
  <mergeCells count="10">
    <mergeCell ref="A26:J26"/>
    <mergeCell ref="A30:J30"/>
    <mergeCell ref="A31:J31"/>
    <mergeCell ref="A27:I27"/>
    <mergeCell ref="A1:E1"/>
    <mergeCell ref="G1:J1"/>
    <mergeCell ref="A23:B23"/>
    <mergeCell ref="A25:J25"/>
    <mergeCell ref="A3:J3"/>
    <mergeCell ref="A24:J24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20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9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view="pageBreakPreview" topLeftCell="A7" zoomScale="120" zoomScaleNormal="100" zoomScaleSheetLayoutView="120" workbookViewId="0">
      <selection activeCell="A35" activeCellId="3" sqref="A1:XFD1 E7:F22 J7:J22 A35:XFD35"/>
    </sheetView>
  </sheetViews>
  <sheetFormatPr defaultColWidth="8.7109375" defaultRowHeight="13.5" x14ac:dyDescent="0.25"/>
  <cols>
    <col min="1" max="1" width="4.85546875" style="92" customWidth="1"/>
    <col min="2" max="2" width="31.28515625" style="96" customWidth="1"/>
    <col min="3" max="3" width="7.28515625" style="92" customWidth="1"/>
    <col min="4" max="4" width="8.7109375" style="89" customWidth="1"/>
    <col min="5" max="5" width="15.7109375" style="16" customWidth="1"/>
    <col min="6" max="6" width="11.42578125" style="16" customWidth="1"/>
    <col min="7" max="7" width="15.42578125" style="16" customWidth="1"/>
    <col min="8" max="9" width="14.5703125" style="16" customWidth="1"/>
    <col min="10" max="10" width="9.5703125" style="16" customWidth="1"/>
    <col min="11" max="11" width="125.5703125" style="16" customWidth="1"/>
    <col min="12" max="16384" width="8.7109375" style="16"/>
  </cols>
  <sheetData>
    <row r="1" spans="1:11" s="155" customFormat="1" x14ac:dyDescent="0.25">
      <c r="A1" s="173" t="s">
        <v>2</v>
      </c>
      <c r="B1" s="173"/>
      <c r="C1" s="173"/>
      <c r="D1" s="173"/>
      <c r="F1" s="157"/>
      <c r="H1" s="174" t="s">
        <v>39</v>
      </c>
      <c r="I1" s="174"/>
      <c r="J1" s="174"/>
    </row>
    <row r="2" spans="1:11" x14ac:dyDescent="0.25">
      <c r="C2" s="89"/>
    </row>
    <row r="3" spans="1:11" ht="15.75" x14ac:dyDescent="0.25">
      <c r="A3" s="171" t="s">
        <v>593</v>
      </c>
      <c r="B3" s="171"/>
      <c r="C3" s="171"/>
      <c r="D3" s="171"/>
      <c r="E3" s="171"/>
      <c r="F3" s="171"/>
      <c r="G3" s="171"/>
      <c r="H3" s="171"/>
      <c r="I3" s="171"/>
      <c r="J3" s="171"/>
    </row>
    <row r="5" spans="1:11" s="25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38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1" s="25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1" ht="16.5" customHeight="1" x14ac:dyDescent="0.25">
      <c r="A7" s="35">
        <v>1</v>
      </c>
      <c r="B7" s="97" t="s">
        <v>228</v>
      </c>
      <c r="C7" s="35" t="s">
        <v>59</v>
      </c>
      <c r="D7" s="85">
        <v>1800</v>
      </c>
      <c r="E7" s="36"/>
      <c r="F7" s="18"/>
      <c r="G7" s="5">
        <f>D7*F7</f>
        <v>0</v>
      </c>
      <c r="H7" s="6">
        <f>+G7*0.095</f>
        <v>0</v>
      </c>
      <c r="I7" s="5">
        <f>+G7+H7</f>
        <v>0</v>
      </c>
      <c r="J7" s="39"/>
      <c r="K7" s="20"/>
    </row>
    <row r="8" spans="1:11" ht="16.5" customHeight="1" x14ac:dyDescent="0.25">
      <c r="A8" s="35">
        <v>2</v>
      </c>
      <c r="B8" s="97" t="s">
        <v>229</v>
      </c>
      <c r="C8" s="35" t="s">
        <v>59</v>
      </c>
      <c r="D8" s="85">
        <v>3000</v>
      </c>
      <c r="E8" s="36"/>
      <c r="F8" s="18"/>
      <c r="G8" s="5">
        <f t="shared" ref="G8:G22" si="0">D8*F8</f>
        <v>0</v>
      </c>
      <c r="H8" s="6">
        <f t="shared" ref="H8:H22" si="1">+G8*0.095</f>
        <v>0</v>
      </c>
      <c r="I8" s="5">
        <f t="shared" ref="I8:I22" si="2">+G8+H8</f>
        <v>0</v>
      </c>
      <c r="J8" s="39"/>
      <c r="K8" s="49"/>
    </row>
    <row r="9" spans="1:11" ht="16.5" customHeight="1" x14ac:dyDescent="0.25">
      <c r="A9" s="35">
        <v>3</v>
      </c>
      <c r="B9" s="97" t="s">
        <v>230</v>
      </c>
      <c r="C9" s="35" t="s">
        <v>59</v>
      </c>
      <c r="D9" s="85">
        <v>1800</v>
      </c>
      <c r="E9" s="36"/>
      <c r="F9" s="18"/>
      <c r="G9" s="5">
        <f t="shared" si="0"/>
        <v>0</v>
      </c>
      <c r="H9" s="6">
        <f t="shared" si="1"/>
        <v>0</v>
      </c>
      <c r="I9" s="5">
        <f t="shared" si="2"/>
        <v>0</v>
      </c>
      <c r="J9" s="39"/>
    </row>
    <row r="10" spans="1:11" ht="15.75" customHeight="1" x14ac:dyDescent="0.25">
      <c r="A10" s="35">
        <v>4</v>
      </c>
      <c r="B10" s="97" t="s">
        <v>232</v>
      </c>
      <c r="C10" s="35" t="s">
        <v>59</v>
      </c>
      <c r="D10" s="85">
        <v>180</v>
      </c>
      <c r="E10" s="36"/>
      <c r="F10" s="18"/>
      <c r="G10" s="5">
        <f t="shared" si="0"/>
        <v>0</v>
      </c>
      <c r="H10" s="6">
        <f t="shared" si="1"/>
        <v>0</v>
      </c>
      <c r="I10" s="5">
        <f t="shared" si="2"/>
        <v>0</v>
      </c>
      <c r="J10" s="39"/>
    </row>
    <row r="11" spans="1:11" ht="16.5" customHeight="1" x14ac:dyDescent="0.25">
      <c r="A11" s="35">
        <v>5</v>
      </c>
      <c r="B11" s="97" t="s">
        <v>233</v>
      </c>
      <c r="C11" s="35" t="s">
        <v>59</v>
      </c>
      <c r="D11" s="85">
        <v>450</v>
      </c>
      <c r="E11" s="36"/>
      <c r="F11" s="18"/>
      <c r="G11" s="5">
        <f t="shared" si="0"/>
        <v>0</v>
      </c>
      <c r="H11" s="6">
        <f t="shared" si="1"/>
        <v>0</v>
      </c>
      <c r="I11" s="5">
        <f t="shared" si="2"/>
        <v>0</v>
      </c>
      <c r="J11" s="39"/>
    </row>
    <row r="12" spans="1:11" ht="16.5" customHeight="1" x14ac:dyDescent="0.25">
      <c r="A12" s="35">
        <v>6</v>
      </c>
      <c r="B12" s="97" t="s">
        <v>629</v>
      </c>
      <c r="C12" s="35" t="s">
        <v>59</v>
      </c>
      <c r="D12" s="85">
        <v>600</v>
      </c>
      <c r="E12" s="36"/>
      <c r="F12" s="18"/>
      <c r="G12" s="5">
        <f t="shared" si="0"/>
        <v>0</v>
      </c>
      <c r="H12" s="6">
        <f t="shared" si="1"/>
        <v>0</v>
      </c>
      <c r="I12" s="5">
        <f t="shared" si="2"/>
        <v>0</v>
      </c>
      <c r="J12" s="39"/>
    </row>
    <row r="13" spans="1:11" ht="27" x14ac:dyDescent="0.25">
      <c r="A13" s="35">
        <v>7</v>
      </c>
      <c r="B13" s="97" t="s">
        <v>234</v>
      </c>
      <c r="C13" s="35" t="s">
        <v>59</v>
      </c>
      <c r="D13" s="85">
        <v>30</v>
      </c>
      <c r="E13" s="36"/>
      <c r="F13" s="18"/>
      <c r="G13" s="5">
        <f t="shared" si="0"/>
        <v>0</v>
      </c>
      <c r="H13" s="6">
        <f t="shared" si="1"/>
        <v>0</v>
      </c>
      <c r="I13" s="5">
        <f t="shared" si="2"/>
        <v>0</v>
      </c>
      <c r="J13" s="39"/>
    </row>
    <row r="14" spans="1:11" ht="15.75" customHeight="1" x14ac:dyDescent="0.25">
      <c r="A14" s="35">
        <v>8</v>
      </c>
      <c r="B14" s="97" t="s">
        <v>235</v>
      </c>
      <c r="C14" s="35" t="s">
        <v>59</v>
      </c>
      <c r="D14" s="85">
        <v>30</v>
      </c>
      <c r="E14" s="36"/>
      <c r="F14" s="18"/>
      <c r="G14" s="5">
        <f t="shared" si="0"/>
        <v>0</v>
      </c>
      <c r="H14" s="6">
        <f t="shared" si="1"/>
        <v>0</v>
      </c>
      <c r="I14" s="5">
        <f t="shared" si="2"/>
        <v>0</v>
      </c>
      <c r="J14" s="39"/>
    </row>
    <row r="15" spans="1:11" ht="16.5" customHeight="1" x14ac:dyDescent="0.25">
      <c r="A15" s="35">
        <v>9</v>
      </c>
      <c r="B15" s="97" t="s">
        <v>236</v>
      </c>
      <c r="C15" s="35" t="s">
        <v>59</v>
      </c>
      <c r="D15" s="85">
        <v>1200</v>
      </c>
      <c r="E15" s="36"/>
      <c r="F15" s="18"/>
      <c r="G15" s="5">
        <f t="shared" si="0"/>
        <v>0</v>
      </c>
      <c r="H15" s="6">
        <f t="shared" si="1"/>
        <v>0</v>
      </c>
      <c r="I15" s="5">
        <f t="shared" si="2"/>
        <v>0</v>
      </c>
      <c r="J15" s="39"/>
    </row>
    <row r="16" spans="1:11" ht="16.5" customHeight="1" x14ac:dyDescent="0.25">
      <c r="A16" s="35">
        <v>10</v>
      </c>
      <c r="B16" s="97" t="s">
        <v>237</v>
      </c>
      <c r="C16" s="35" t="s">
        <v>59</v>
      </c>
      <c r="D16" s="85">
        <v>1800</v>
      </c>
      <c r="E16" s="36"/>
      <c r="F16" s="18"/>
      <c r="G16" s="5">
        <f t="shared" si="0"/>
        <v>0</v>
      </c>
      <c r="H16" s="6">
        <f t="shared" si="1"/>
        <v>0</v>
      </c>
      <c r="I16" s="5">
        <f t="shared" si="2"/>
        <v>0</v>
      </c>
      <c r="J16" s="39"/>
    </row>
    <row r="17" spans="1:10" ht="16.5" customHeight="1" x14ac:dyDescent="0.25">
      <c r="A17" s="35">
        <v>11</v>
      </c>
      <c r="B17" s="97" t="s">
        <v>238</v>
      </c>
      <c r="C17" s="35" t="s">
        <v>59</v>
      </c>
      <c r="D17" s="85">
        <v>90</v>
      </c>
      <c r="E17" s="36"/>
      <c r="F17" s="18"/>
      <c r="G17" s="5">
        <f t="shared" si="0"/>
        <v>0</v>
      </c>
      <c r="H17" s="6">
        <f t="shared" si="1"/>
        <v>0</v>
      </c>
      <c r="I17" s="5">
        <f t="shared" si="2"/>
        <v>0</v>
      </c>
      <c r="J17" s="39"/>
    </row>
    <row r="18" spans="1:10" ht="16.5" customHeight="1" x14ac:dyDescent="0.25">
      <c r="A18" s="35">
        <v>12</v>
      </c>
      <c r="B18" s="97" t="s">
        <v>231</v>
      </c>
      <c r="C18" s="35" t="s">
        <v>59</v>
      </c>
      <c r="D18" s="85">
        <v>300</v>
      </c>
      <c r="E18" s="36"/>
      <c r="F18" s="18"/>
      <c r="G18" s="5">
        <f t="shared" si="0"/>
        <v>0</v>
      </c>
      <c r="H18" s="6">
        <f t="shared" si="1"/>
        <v>0</v>
      </c>
      <c r="I18" s="5">
        <f t="shared" si="2"/>
        <v>0</v>
      </c>
      <c r="J18" s="39"/>
    </row>
    <row r="19" spans="1:10" ht="16.5" customHeight="1" x14ac:dyDescent="0.25">
      <c r="A19" s="35">
        <v>13</v>
      </c>
      <c r="B19" s="71" t="s">
        <v>239</v>
      </c>
      <c r="C19" s="35" t="s">
        <v>59</v>
      </c>
      <c r="D19" s="85">
        <v>300</v>
      </c>
      <c r="E19" s="18"/>
      <c r="F19" s="18"/>
      <c r="G19" s="5">
        <f t="shared" si="0"/>
        <v>0</v>
      </c>
      <c r="H19" s="6">
        <f t="shared" si="1"/>
        <v>0</v>
      </c>
      <c r="I19" s="5">
        <f t="shared" si="2"/>
        <v>0</v>
      </c>
      <c r="J19" s="39"/>
    </row>
    <row r="20" spans="1:10" ht="16.5" customHeight="1" x14ac:dyDescent="0.25">
      <c r="A20" s="35">
        <v>14</v>
      </c>
      <c r="B20" s="71" t="s">
        <v>240</v>
      </c>
      <c r="C20" s="35" t="s">
        <v>59</v>
      </c>
      <c r="D20" s="85">
        <v>30</v>
      </c>
      <c r="E20" s="18"/>
      <c r="F20" s="18"/>
      <c r="G20" s="5">
        <f t="shared" si="0"/>
        <v>0</v>
      </c>
      <c r="H20" s="6">
        <f t="shared" si="1"/>
        <v>0</v>
      </c>
      <c r="I20" s="5">
        <f t="shared" si="2"/>
        <v>0</v>
      </c>
      <c r="J20" s="39"/>
    </row>
    <row r="21" spans="1:10" ht="16.5" customHeight="1" x14ac:dyDescent="0.25">
      <c r="A21" s="35">
        <v>15</v>
      </c>
      <c r="B21" s="71" t="s">
        <v>241</v>
      </c>
      <c r="C21" s="35" t="s">
        <v>59</v>
      </c>
      <c r="D21" s="85">
        <v>240</v>
      </c>
      <c r="E21" s="18"/>
      <c r="F21" s="18"/>
      <c r="G21" s="5">
        <f t="shared" si="0"/>
        <v>0</v>
      </c>
      <c r="H21" s="6">
        <f t="shared" si="1"/>
        <v>0</v>
      </c>
      <c r="I21" s="5">
        <f t="shared" si="2"/>
        <v>0</v>
      </c>
      <c r="J21" s="39"/>
    </row>
    <row r="22" spans="1:10" ht="16.5" customHeight="1" x14ac:dyDescent="0.25">
      <c r="A22" s="35">
        <v>16</v>
      </c>
      <c r="B22" s="71" t="s">
        <v>242</v>
      </c>
      <c r="C22" s="35" t="s">
        <v>59</v>
      </c>
      <c r="D22" s="85">
        <v>30</v>
      </c>
      <c r="E22" s="18"/>
      <c r="F22" s="18"/>
      <c r="G22" s="5">
        <f t="shared" si="0"/>
        <v>0</v>
      </c>
      <c r="H22" s="6">
        <f t="shared" si="1"/>
        <v>0</v>
      </c>
      <c r="I22" s="5">
        <f t="shared" si="2"/>
        <v>0</v>
      </c>
      <c r="J22" s="39"/>
    </row>
    <row r="23" spans="1:10" s="23" customFormat="1" x14ac:dyDescent="0.25">
      <c r="A23" s="91"/>
      <c r="B23" s="98" t="s">
        <v>571</v>
      </c>
      <c r="C23" s="21" t="s">
        <v>7</v>
      </c>
      <c r="D23" s="21" t="s">
        <v>7</v>
      </c>
      <c r="E23" s="21" t="s">
        <v>7</v>
      </c>
      <c r="F23" s="21" t="s">
        <v>7</v>
      </c>
      <c r="G23" s="22">
        <f>SUM(G7:G22)</f>
        <v>0</v>
      </c>
      <c r="H23" s="22">
        <f t="shared" ref="H23:I23" si="3">SUM(H7:H22)</f>
        <v>0</v>
      </c>
      <c r="I23" s="22">
        <f t="shared" si="3"/>
        <v>0</v>
      </c>
      <c r="J23" s="21">
        <f>SUM(J7:J22)</f>
        <v>0</v>
      </c>
    </row>
    <row r="24" spans="1:10" s="23" customFormat="1" x14ac:dyDescent="0.25">
      <c r="A24" s="125"/>
      <c r="B24" s="126"/>
      <c r="C24" s="34"/>
      <c r="D24" s="34"/>
      <c r="E24" s="34"/>
      <c r="F24" s="34"/>
      <c r="G24" s="148"/>
      <c r="H24" s="148"/>
      <c r="I24" s="148"/>
      <c r="J24" s="34"/>
    </row>
    <row r="25" spans="1:10" x14ac:dyDescent="0.25">
      <c r="A25" s="162" t="s">
        <v>35</v>
      </c>
      <c r="B25" s="163"/>
      <c r="C25" s="87"/>
      <c r="D25" s="75"/>
      <c r="E25" s="2"/>
      <c r="F25" s="2"/>
      <c r="G25" s="2"/>
      <c r="H25" s="2"/>
      <c r="I25" s="2"/>
      <c r="J25" s="2"/>
    </row>
    <row r="26" spans="1:10" x14ac:dyDescent="0.25">
      <c r="A26" s="164" t="s">
        <v>36</v>
      </c>
      <c r="B26" s="165"/>
      <c r="C26" s="165"/>
      <c r="D26" s="165"/>
      <c r="E26" s="165"/>
      <c r="F26" s="165"/>
      <c r="G26" s="165"/>
      <c r="H26" s="165"/>
      <c r="I26" s="165"/>
      <c r="J26" s="165"/>
    </row>
    <row r="27" spans="1:10" x14ac:dyDescent="0.25">
      <c r="A27" s="164" t="s">
        <v>658</v>
      </c>
      <c r="B27" s="164"/>
      <c r="C27" s="164"/>
      <c r="D27" s="164"/>
      <c r="E27" s="164"/>
      <c r="F27" s="164"/>
      <c r="G27" s="164"/>
      <c r="H27" s="164"/>
      <c r="I27" s="164"/>
      <c r="J27" s="164"/>
    </row>
    <row r="28" spans="1:10" x14ac:dyDescent="0.25">
      <c r="A28" s="166" t="s">
        <v>661</v>
      </c>
      <c r="B28" s="166"/>
      <c r="C28" s="166"/>
      <c r="D28" s="166"/>
      <c r="E28" s="166"/>
      <c r="F28" s="166"/>
      <c r="G28" s="166"/>
      <c r="H28" s="166"/>
      <c r="I28" s="166"/>
      <c r="J28" s="166"/>
    </row>
    <row r="29" spans="1:10" x14ac:dyDescent="0.25">
      <c r="A29" s="167" t="s">
        <v>677</v>
      </c>
      <c r="B29" s="167"/>
      <c r="C29" s="167"/>
      <c r="D29" s="167"/>
      <c r="E29" s="167"/>
      <c r="F29" s="167"/>
      <c r="G29" s="167"/>
      <c r="H29" s="167"/>
      <c r="I29" s="167"/>
    </row>
    <row r="30" spans="1:10" x14ac:dyDescent="0.25">
      <c r="A30" s="31" t="s">
        <v>676</v>
      </c>
      <c r="B30" s="139"/>
      <c r="C30" s="82"/>
      <c r="D30" s="82"/>
      <c r="E30" s="24"/>
      <c r="F30" s="24"/>
      <c r="G30" s="24"/>
      <c r="H30" s="24"/>
      <c r="I30" s="24"/>
    </row>
    <row r="31" spans="1:10" x14ac:dyDescent="0.25">
      <c r="A31" s="31" t="s">
        <v>662</v>
      </c>
      <c r="B31" s="119"/>
      <c r="C31" s="82"/>
      <c r="D31" s="82"/>
      <c r="E31" s="24"/>
      <c r="F31" s="24"/>
      <c r="G31" s="24"/>
      <c r="H31" s="24"/>
      <c r="I31" s="24"/>
      <c r="J31" s="24"/>
    </row>
    <row r="32" spans="1:10" ht="26.25" customHeight="1" x14ac:dyDescent="0.25">
      <c r="A32" s="166" t="s">
        <v>663</v>
      </c>
      <c r="B32" s="165"/>
      <c r="C32" s="165"/>
      <c r="D32" s="165"/>
      <c r="E32" s="165"/>
      <c r="F32" s="165"/>
      <c r="G32" s="165"/>
      <c r="H32" s="165"/>
      <c r="I32" s="165"/>
      <c r="J32" s="165"/>
    </row>
    <row r="33" spans="1:10" ht="30.75" customHeight="1" x14ac:dyDescent="0.25">
      <c r="A33" s="161" t="s">
        <v>664</v>
      </c>
      <c r="B33" s="161"/>
      <c r="C33" s="161"/>
      <c r="D33" s="161"/>
      <c r="E33" s="161"/>
      <c r="F33" s="161"/>
      <c r="G33" s="161"/>
      <c r="H33" s="161"/>
      <c r="I33" s="161"/>
      <c r="J33" s="161"/>
    </row>
    <row r="34" spans="1:10" x14ac:dyDescent="0.25">
      <c r="A34" s="11"/>
      <c r="B34" s="72"/>
      <c r="C34" s="88"/>
      <c r="D34" s="76"/>
      <c r="E34" s="11"/>
      <c r="F34" s="11"/>
      <c r="G34" s="11"/>
      <c r="H34" s="11"/>
      <c r="I34" s="11"/>
      <c r="J34" s="11"/>
    </row>
    <row r="35" spans="1:10" s="11" customFormat="1" x14ac:dyDescent="0.25">
      <c r="A35" s="76" t="s">
        <v>0</v>
      </c>
      <c r="B35" s="72"/>
      <c r="C35" s="88"/>
      <c r="D35" s="76"/>
      <c r="E35" s="11" t="s">
        <v>8</v>
      </c>
      <c r="I35" s="11" t="s">
        <v>1</v>
      </c>
    </row>
  </sheetData>
  <sheetProtection algorithmName="SHA-512" hashValue="WeZB2B7pVUq5al7TYQsykrH4vAol0WTSQYq6EZf5Wa8Yegzbf7Hc4jTCAVsj5Sg/XV6Nge6diLncnmyfmoR8Dw==" saltValue="lgSZJ9I/1sq7d1QzMYZFgA==" spinCount="100000" sheet="1" objects="1" scenarios="1"/>
  <mergeCells count="10">
    <mergeCell ref="A33:J33"/>
    <mergeCell ref="A3:J3"/>
    <mergeCell ref="A26:J26"/>
    <mergeCell ref="A28:J28"/>
    <mergeCell ref="A29:I29"/>
    <mergeCell ref="A1:D1"/>
    <mergeCell ref="A25:B25"/>
    <mergeCell ref="A27:J27"/>
    <mergeCell ref="H1:J1"/>
    <mergeCell ref="A32:J32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22">
      <formula1>1</formula1>
    </dataValidation>
  </dataValidations>
  <pageMargins left="0.70866141732283472" right="0.70866141732283472" top="0.35433070866141736" bottom="0.35433070866141736" header="0.31496062992125984" footer="0.31496062992125984"/>
  <pageSetup paperSize="9" scale="94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3"/>
  <sheetViews>
    <sheetView view="pageBreakPreview" topLeftCell="A16" zoomScale="120" zoomScaleNormal="100" zoomScaleSheetLayoutView="120" workbookViewId="0">
      <selection activeCell="H27" sqref="H27"/>
    </sheetView>
  </sheetViews>
  <sheetFormatPr defaultColWidth="8.7109375" defaultRowHeight="13.5" x14ac:dyDescent="0.25"/>
  <cols>
    <col min="1" max="1" width="4.85546875" style="92" customWidth="1"/>
    <col min="2" max="2" width="38.85546875" style="96" customWidth="1"/>
    <col min="3" max="3" width="6.85546875" style="92" customWidth="1"/>
    <col min="4" max="4" width="8.85546875" style="89" customWidth="1"/>
    <col min="5" max="5" width="15.7109375" style="16" customWidth="1"/>
    <col min="6" max="6" width="11.7109375" style="16" customWidth="1"/>
    <col min="7" max="9" width="13.140625" style="16" customWidth="1"/>
    <col min="10" max="10" width="10.140625" style="16" customWidth="1"/>
    <col min="11" max="75" width="8.7109375" style="26"/>
    <col min="76" max="16384" width="8.7109375" style="16"/>
  </cols>
  <sheetData>
    <row r="1" spans="1:75" s="155" customFormat="1" x14ac:dyDescent="0.25">
      <c r="A1" s="173" t="s">
        <v>2</v>
      </c>
      <c r="B1" s="173"/>
      <c r="C1" s="173"/>
      <c r="D1" s="173"/>
      <c r="F1" s="157"/>
      <c r="H1" s="174" t="s">
        <v>39</v>
      </c>
      <c r="I1" s="174"/>
      <c r="J1" s="174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/>
      <c r="BT1" s="156"/>
      <c r="BU1" s="156"/>
      <c r="BV1" s="156"/>
      <c r="BW1" s="156"/>
    </row>
    <row r="2" spans="1:75" x14ac:dyDescent="0.25">
      <c r="C2" s="89"/>
    </row>
    <row r="3" spans="1:75" ht="15.75" x14ac:dyDescent="0.25">
      <c r="A3" s="171" t="s">
        <v>594</v>
      </c>
      <c r="B3" s="171"/>
      <c r="C3" s="171"/>
      <c r="D3" s="171"/>
      <c r="E3" s="171"/>
      <c r="F3" s="171"/>
      <c r="G3" s="171"/>
      <c r="H3" s="171"/>
      <c r="I3" s="171"/>
      <c r="J3" s="171"/>
    </row>
    <row r="5" spans="1:75" s="25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</row>
    <row r="6" spans="1:75" s="33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75" s="26" customFormat="1" ht="40.5" x14ac:dyDescent="0.25">
      <c r="A7" s="100">
        <v>1</v>
      </c>
      <c r="B7" s="97" t="s">
        <v>110</v>
      </c>
      <c r="C7" s="85" t="s">
        <v>63</v>
      </c>
      <c r="D7" s="85">
        <v>1000</v>
      </c>
      <c r="E7" s="18"/>
      <c r="F7" s="151"/>
      <c r="G7" s="5">
        <f>D7*F7</f>
        <v>0</v>
      </c>
      <c r="H7" s="6">
        <f t="shared" ref="H7:H25" si="0">+G7*0.095</f>
        <v>0</v>
      </c>
      <c r="I7" s="5">
        <f t="shared" ref="I7:I25" si="1">+G7+H7</f>
        <v>0</v>
      </c>
      <c r="J7" s="39"/>
    </row>
    <row r="8" spans="1:75" s="26" customFormat="1" ht="40.5" x14ac:dyDescent="0.25">
      <c r="A8" s="35">
        <v>2</v>
      </c>
      <c r="B8" s="97" t="s">
        <v>382</v>
      </c>
      <c r="C8" s="85" t="s">
        <v>220</v>
      </c>
      <c r="D8" s="85">
        <v>1500</v>
      </c>
      <c r="E8" s="18"/>
      <c r="F8" s="151"/>
      <c r="G8" s="5">
        <f t="shared" ref="G8:G25" si="2">D8*F8</f>
        <v>0</v>
      </c>
      <c r="H8" s="6">
        <f t="shared" si="0"/>
        <v>0</v>
      </c>
      <c r="I8" s="5">
        <f t="shared" si="1"/>
        <v>0</v>
      </c>
      <c r="J8" s="39"/>
    </row>
    <row r="9" spans="1:75" s="26" customFormat="1" ht="15" customHeight="1" x14ac:dyDescent="0.25">
      <c r="A9" s="35">
        <v>3</v>
      </c>
      <c r="B9" s="97" t="s">
        <v>403</v>
      </c>
      <c r="C9" s="85" t="s">
        <v>220</v>
      </c>
      <c r="D9" s="85">
        <v>1000</v>
      </c>
      <c r="E9" s="18"/>
      <c r="F9" s="151"/>
      <c r="G9" s="5">
        <f t="shared" si="2"/>
        <v>0</v>
      </c>
      <c r="H9" s="6">
        <f t="shared" si="0"/>
        <v>0</v>
      </c>
      <c r="I9" s="5">
        <f t="shared" si="1"/>
        <v>0</v>
      </c>
      <c r="J9" s="39"/>
    </row>
    <row r="10" spans="1:75" s="26" customFormat="1" ht="15" customHeight="1" x14ac:dyDescent="0.25">
      <c r="A10" s="100">
        <v>4</v>
      </c>
      <c r="B10" s="97" t="s">
        <v>405</v>
      </c>
      <c r="C10" s="85" t="s">
        <v>63</v>
      </c>
      <c r="D10" s="85">
        <v>300</v>
      </c>
      <c r="E10" s="18"/>
      <c r="F10" s="151"/>
      <c r="G10" s="5">
        <f t="shared" si="2"/>
        <v>0</v>
      </c>
      <c r="H10" s="6">
        <f t="shared" si="0"/>
        <v>0</v>
      </c>
      <c r="I10" s="5">
        <f t="shared" si="1"/>
        <v>0</v>
      </c>
      <c r="J10" s="39"/>
    </row>
    <row r="11" spans="1:75" s="26" customFormat="1" ht="15" customHeight="1" x14ac:dyDescent="0.25">
      <c r="A11" s="35">
        <v>5</v>
      </c>
      <c r="B11" s="97" t="s">
        <v>404</v>
      </c>
      <c r="C11" s="85" t="s">
        <v>220</v>
      </c>
      <c r="D11" s="85">
        <v>1000</v>
      </c>
      <c r="E11" s="18"/>
      <c r="F11" s="151"/>
      <c r="G11" s="5">
        <f t="shared" si="2"/>
        <v>0</v>
      </c>
      <c r="H11" s="6">
        <f t="shared" si="0"/>
        <v>0</v>
      </c>
      <c r="I11" s="5">
        <f t="shared" si="1"/>
        <v>0</v>
      </c>
      <c r="J11" s="39"/>
    </row>
    <row r="12" spans="1:75" s="26" customFormat="1" ht="15" customHeight="1" x14ac:dyDescent="0.25">
      <c r="A12" s="35">
        <v>6</v>
      </c>
      <c r="B12" s="71" t="s">
        <v>381</v>
      </c>
      <c r="C12" s="85" t="s">
        <v>63</v>
      </c>
      <c r="D12" s="85">
        <v>1500</v>
      </c>
      <c r="E12" s="18"/>
      <c r="F12" s="151"/>
      <c r="G12" s="5">
        <f t="shared" si="2"/>
        <v>0</v>
      </c>
      <c r="H12" s="6">
        <f t="shared" si="0"/>
        <v>0</v>
      </c>
      <c r="I12" s="5">
        <f t="shared" si="1"/>
        <v>0</v>
      </c>
      <c r="J12" s="39"/>
    </row>
    <row r="13" spans="1:75" s="26" customFormat="1" ht="15" customHeight="1" x14ac:dyDescent="0.25">
      <c r="A13" s="100">
        <v>7</v>
      </c>
      <c r="B13" s="71" t="s">
        <v>337</v>
      </c>
      <c r="C13" s="85" t="s">
        <v>220</v>
      </c>
      <c r="D13" s="85">
        <v>1000</v>
      </c>
      <c r="E13" s="18"/>
      <c r="F13" s="151"/>
      <c r="G13" s="5">
        <f t="shared" si="2"/>
        <v>0</v>
      </c>
      <c r="H13" s="6">
        <f t="shared" si="0"/>
        <v>0</v>
      </c>
      <c r="I13" s="5">
        <f t="shared" si="1"/>
        <v>0</v>
      </c>
      <c r="J13" s="39"/>
    </row>
    <row r="14" spans="1:75" s="26" customFormat="1" ht="15" customHeight="1" x14ac:dyDescent="0.25">
      <c r="A14" s="35">
        <v>8</v>
      </c>
      <c r="B14" s="71" t="s">
        <v>605</v>
      </c>
      <c r="C14" s="85" t="s">
        <v>63</v>
      </c>
      <c r="D14" s="85">
        <v>900</v>
      </c>
      <c r="E14" s="18"/>
      <c r="F14" s="151"/>
      <c r="G14" s="5">
        <f t="shared" si="2"/>
        <v>0</v>
      </c>
      <c r="H14" s="6">
        <f t="shared" si="0"/>
        <v>0</v>
      </c>
      <c r="I14" s="5">
        <f t="shared" si="1"/>
        <v>0</v>
      </c>
      <c r="J14" s="39"/>
    </row>
    <row r="15" spans="1:75" s="26" customFormat="1" ht="15" customHeight="1" x14ac:dyDescent="0.25">
      <c r="A15" s="35">
        <v>9</v>
      </c>
      <c r="B15" s="71" t="s">
        <v>406</v>
      </c>
      <c r="C15" s="85" t="s">
        <v>220</v>
      </c>
      <c r="D15" s="85">
        <v>1000</v>
      </c>
      <c r="E15" s="18"/>
      <c r="F15" s="151"/>
      <c r="G15" s="5">
        <f t="shared" si="2"/>
        <v>0</v>
      </c>
      <c r="H15" s="6">
        <f t="shared" si="0"/>
        <v>0</v>
      </c>
      <c r="I15" s="5">
        <f t="shared" si="1"/>
        <v>0</v>
      </c>
      <c r="J15" s="39"/>
    </row>
    <row r="16" spans="1:75" s="26" customFormat="1" ht="15" customHeight="1" x14ac:dyDescent="0.25">
      <c r="A16" s="100">
        <v>10</v>
      </c>
      <c r="B16" s="71" t="s">
        <v>407</v>
      </c>
      <c r="C16" s="85" t="s">
        <v>63</v>
      </c>
      <c r="D16" s="85">
        <v>200</v>
      </c>
      <c r="E16" s="18"/>
      <c r="F16" s="151"/>
      <c r="G16" s="5">
        <f t="shared" si="2"/>
        <v>0</v>
      </c>
      <c r="H16" s="6">
        <f t="shared" si="0"/>
        <v>0</v>
      </c>
      <c r="I16" s="5">
        <f t="shared" si="1"/>
        <v>0</v>
      </c>
      <c r="J16" s="39"/>
    </row>
    <row r="17" spans="1:75" s="26" customFormat="1" ht="15" customHeight="1" x14ac:dyDescent="0.25">
      <c r="A17" s="35">
        <v>11</v>
      </c>
      <c r="B17" s="71" t="s">
        <v>408</v>
      </c>
      <c r="C17" s="85" t="s">
        <v>220</v>
      </c>
      <c r="D17" s="85">
        <v>500</v>
      </c>
      <c r="E17" s="18"/>
      <c r="F17" s="151"/>
      <c r="G17" s="5">
        <f t="shared" si="2"/>
        <v>0</v>
      </c>
      <c r="H17" s="6">
        <f t="shared" si="0"/>
        <v>0</v>
      </c>
      <c r="I17" s="5">
        <f t="shared" si="1"/>
        <v>0</v>
      </c>
      <c r="J17" s="39"/>
    </row>
    <row r="18" spans="1:75" s="26" customFormat="1" ht="27" x14ac:dyDescent="0.25">
      <c r="A18" s="35">
        <v>12</v>
      </c>
      <c r="B18" s="71" t="s">
        <v>397</v>
      </c>
      <c r="C18" s="85" t="s">
        <v>63</v>
      </c>
      <c r="D18" s="85">
        <v>500</v>
      </c>
      <c r="E18" s="18"/>
      <c r="F18" s="151"/>
      <c r="G18" s="5">
        <f t="shared" si="2"/>
        <v>0</v>
      </c>
      <c r="H18" s="6">
        <f t="shared" si="0"/>
        <v>0</v>
      </c>
      <c r="I18" s="5">
        <f t="shared" si="1"/>
        <v>0</v>
      </c>
      <c r="J18" s="39"/>
    </row>
    <row r="19" spans="1:75" s="26" customFormat="1" ht="27" x14ac:dyDescent="0.25">
      <c r="A19" s="100">
        <v>13</v>
      </c>
      <c r="B19" s="71" t="s">
        <v>398</v>
      </c>
      <c r="C19" s="85" t="s">
        <v>63</v>
      </c>
      <c r="D19" s="85">
        <v>1500</v>
      </c>
      <c r="E19" s="18"/>
      <c r="F19" s="151"/>
      <c r="G19" s="5">
        <f t="shared" si="2"/>
        <v>0</v>
      </c>
      <c r="H19" s="6">
        <f t="shared" si="0"/>
        <v>0</v>
      </c>
      <c r="I19" s="5">
        <f t="shared" si="1"/>
        <v>0</v>
      </c>
      <c r="J19" s="39"/>
    </row>
    <row r="20" spans="1:75" s="26" customFormat="1" ht="27" x14ac:dyDescent="0.25">
      <c r="A20" s="35">
        <v>14</v>
      </c>
      <c r="B20" s="71" t="s">
        <v>400</v>
      </c>
      <c r="C20" s="85" t="s">
        <v>63</v>
      </c>
      <c r="D20" s="85">
        <v>2000</v>
      </c>
      <c r="E20" s="18"/>
      <c r="F20" s="151"/>
      <c r="G20" s="5">
        <f t="shared" si="2"/>
        <v>0</v>
      </c>
      <c r="H20" s="6">
        <f t="shared" si="0"/>
        <v>0</v>
      </c>
      <c r="I20" s="5">
        <f t="shared" si="1"/>
        <v>0</v>
      </c>
      <c r="J20" s="39"/>
    </row>
    <row r="21" spans="1:75" s="26" customFormat="1" ht="27" x14ac:dyDescent="0.25">
      <c r="A21" s="35">
        <v>15</v>
      </c>
      <c r="B21" s="71" t="s">
        <v>399</v>
      </c>
      <c r="C21" s="85" t="s">
        <v>220</v>
      </c>
      <c r="D21" s="85">
        <v>3000</v>
      </c>
      <c r="E21" s="18"/>
      <c r="F21" s="151"/>
      <c r="G21" s="5">
        <f t="shared" si="2"/>
        <v>0</v>
      </c>
      <c r="H21" s="6">
        <f t="shared" si="0"/>
        <v>0</v>
      </c>
      <c r="I21" s="5">
        <f t="shared" si="1"/>
        <v>0</v>
      </c>
      <c r="J21" s="39"/>
    </row>
    <row r="22" spans="1:75" s="26" customFormat="1" ht="30" customHeight="1" x14ac:dyDescent="0.25">
      <c r="A22" s="100">
        <v>16</v>
      </c>
      <c r="B22" s="71" t="s">
        <v>109</v>
      </c>
      <c r="C22" s="85" t="s">
        <v>63</v>
      </c>
      <c r="D22" s="85">
        <v>1500</v>
      </c>
      <c r="E22" s="18"/>
      <c r="F22" s="151"/>
      <c r="G22" s="5">
        <f t="shared" si="2"/>
        <v>0</v>
      </c>
      <c r="H22" s="6">
        <f t="shared" si="0"/>
        <v>0</v>
      </c>
      <c r="I22" s="5">
        <f t="shared" si="1"/>
        <v>0</v>
      </c>
      <c r="J22" s="39"/>
    </row>
    <row r="23" spans="1:75" s="26" customFormat="1" ht="27" x14ac:dyDescent="0.25">
      <c r="A23" s="35">
        <v>17</v>
      </c>
      <c r="B23" s="71" t="s">
        <v>401</v>
      </c>
      <c r="C23" s="85" t="s">
        <v>220</v>
      </c>
      <c r="D23" s="85">
        <v>1000</v>
      </c>
      <c r="E23" s="18"/>
      <c r="F23" s="151"/>
      <c r="G23" s="5">
        <f t="shared" si="2"/>
        <v>0</v>
      </c>
      <c r="H23" s="6">
        <f t="shared" si="0"/>
        <v>0</v>
      </c>
      <c r="I23" s="5">
        <f t="shared" si="1"/>
        <v>0</v>
      </c>
      <c r="J23" s="39"/>
    </row>
    <row r="24" spans="1:75" s="26" customFormat="1" ht="54" x14ac:dyDescent="0.25">
      <c r="A24" s="35">
        <v>18</v>
      </c>
      <c r="B24" s="71" t="s">
        <v>338</v>
      </c>
      <c r="C24" s="85" t="s">
        <v>63</v>
      </c>
      <c r="D24" s="85">
        <v>1500</v>
      </c>
      <c r="E24" s="18"/>
      <c r="F24" s="151"/>
      <c r="G24" s="5">
        <f t="shared" si="2"/>
        <v>0</v>
      </c>
      <c r="H24" s="6">
        <f t="shared" si="0"/>
        <v>0</v>
      </c>
      <c r="I24" s="5">
        <f t="shared" si="1"/>
        <v>0</v>
      </c>
      <c r="J24" s="39"/>
    </row>
    <row r="25" spans="1:75" s="26" customFormat="1" ht="15" customHeight="1" x14ac:dyDescent="0.25">
      <c r="A25" s="100">
        <v>19</v>
      </c>
      <c r="B25" s="97" t="s">
        <v>402</v>
      </c>
      <c r="C25" s="85" t="s">
        <v>63</v>
      </c>
      <c r="D25" s="85">
        <v>450</v>
      </c>
      <c r="E25" s="18"/>
      <c r="F25" s="151"/>
      <c r="G25" s="5">
        <f t="shared" si="2"/>
        <v>0</v>
      </c>
      <c r="H25" s="6">
        <f t="shared" si="0"/>
        <v>0</v>
      </c>
      <c r="I25" s="5">
        <f t="shared" si="1"/>
        <v>0</v>
      </c>
      <c r="J25" s="39"/>
    </row>
    <row r="26" spans="1:75" s="51" customFormat="1" x14ac:dyDescent="0.25">
      <c r="A26" s="91"/>
      <c r="B26" s="98" t="s">
        <v>24</v>
      </c>
      <c r="C26" s="21" t="s">
        <v>7</v>
      </c>
      <c r="D26" s="21" t="s">
        <v>7</v>
      </c>
      <c r="E26" s="21" t="s">
        <v>7</v>
      </c>
      <c r="F26" s="21" t="s">
        <v>7</v>
      </c>
      <c r="G26" s="22">
        <f>SUM(G7:G25)</f>
        <v>0</v>
      </c>
      <c r="H26" s="22">
        <f t="shared" ref="H26:I26" si="3">SUM(H7:H25)</f>
        <v>0</v>
      </c>
      <c r="I26" s="22">
        <f t="shared" si="3"/>
        <v>0</v>
      </c>
      <c r="J26" s="21">
        <f>SUM(J7:J25)</f>
        <v>0</v>
      </c>
    </row>
    <row r="27" spans="1:75" s="51" customFormat="1" x14ac:dyDescent="0.25">
      <c r="A27" s="125"/>
      <c r="B27" s="126"/>
      <c r="C27" s="34"/>
      <c r="D27" s="34"/>
      <c r="E27" s="34"/>
      <c r="F27" s="34"/>
      <c r="G27" s="148"/>
      <c r="H27" s="148"/>
      <c r="I27" s="148"/>
      <c r="J27" s="34"/>
    </row>
    <row r="28" spans="1:75" x14ac:dyDescent="0.25">
      <c r="A28" s="162" t="s">
        <v>35</v>
      </c>
      <c r="B28" s="163"/>
      <c r="C28" s="87"/>
      <c r="D28" s="75"/>
      <c r="E28" s="2"/>
      <c r="F28" s="2"/>
      <c r="G28" s="2"/>
      <c r="H28" s="2"/>
      <c r="I28" s="2"/>
      <c r="J28" s="2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</row>
    <row r="29" spans="1:75" x14ac:dyDescent="0.25">
      <c r="A29" s="164" t="s">
        <v>36</v>
      </c>
      <c r="B29" s="165"/>
      <c r="C29" s="165"/>
      <c r="D29" s="165"/>
      <c r="E29" s="165"/>
      <c r="F29" s="165"/>
      <c r="G29" s="165"/>
      <c r="H29" s="165"/>
      <c r="I29" s="165"/>
      <c r="J29" s="165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</row>
    <row r="30" spans="1:75" x14ac:dyDescent="0.25">
      <c r="A30" s="164" t="s">
        <v>658</v>
      </c>
      <c r="B30" s="164"/>
      <c r="C30" s="164"/>
      <c r="D30" s="164"/>
      <c r="E30" s="164"/>
      <c r="F30" s="164"/>
      <c r="G30" s="164"/>
      <c r="H30" s="164"/>
      <c r="I30" s="164"/>
      <c r="J30" s="164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</row>
    <row r="31" spans="1:75" x14ac:dyDescent="0.25">
      <c r="A31" s="166" t="s">
        <v>661</v>
      </c>
      <c r="B31" s="166"/>
      <c r="C31" s="166"/>
      <c r="D31" s="166"/>
      <c r="E31" s="166"/>
      <c r="F31" s="166"/>
      <c r="G31" s="166"/>
      <c r="H31" s="166"/>
      <c r="I31" s="166"/>
      <c r="J31" s="16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</row>
    <row r="32" spans="1:75" x14ac:dyDescent="0.25">
      <c r="A32" s="167" t="s">
        <v>677</v>
      </c>
      <c r="B32" s="167"/>
      <c r="C32" s="167"/>
      <c r="D32" s="167"/>
      <c r="E32" s="167"/>
      <c r="F32" s="167"/>
      <c r="G32" s="167"/>
      <c r="H32" s="167"/>
      <c r="I32" s="167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</row>
    <row r="33" spans="1:75" x14ac:dyDescent="0.25">
      <c r="A33" s="31" t="s">
        <v>676</v>
      </c>
      <c r="B33" s="139"/>
      <c r="C33" s="82"/>
      <c r="D33" s="82"/>
      <c r="E33" s="24"/>
      <c r="F33" s="24"/>
      <c r="G33" s="24"/>
      <c r="H33" s="24"/>
      <c r="I33" s="24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</row>
    <row r="34" spans="1:75" x14ac:dyDescent="0.25">
      <c r="A34" s="31" t="s">
        <v>662</v>
      </c>
      <c r="B34" s="119"/>
      <c r="C34" s="82"/>
      <c r="D34" s="82"/>
      <c r="E34" s="24"/>
      <c r="F34" s="24"/>
      <c r="G34" s="24"/>
      <c r="H34" s="24"/>
      <c r="I34" s="24"/>
      <c r="J34" s="24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</row>
    <row r="35" spans="1:75" ht="27" customHeight="1" x14ac:dyDescent="0.25">
      <c r="A35" s="166" t="s">
        <v>663</v>
      </c>
      <c r="B35" s="165"/>
      <c r="C35" s="165"/>
      <c r="D35" s="165"/>
      <c r="E35" s="165"/>
      <c r="F35" s="165"/>
      <c r="G35" s="165"/>
      <c r="H35" s="165"/>
      <c r="I35" s="165"/>
      <c r="J35" s="165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</row>
    <row r="36" spans="1:75" ht="30.75" customHeight="1" x14ac:dyDescent="0.25">
      <c r="A36" s="161" t="s">
        <v>664</v>
      </c>
      <c r="B36" s="161"/>
      <c r="C36" s="161"/>
      <c r="D36" s="161"/>
      <c r="E36" s="161"/>
      <c r="F36" s="161"/>
      <c r="G36" s="161"/>
      <c r="H36" s="161"/>
      <c r="I36" s="161"/>
      <c r="J36" s="161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</row>
    <row r="37" spans="1:75" x14ac:dyDescent="0.25">
      <c r="A37" s="11"/>
      <c r="B37" s="72"/>
      <c r="C37" s="88"/>
      <c r="D37" s="76"/>
      <c r="E37" s="11"/>
      <c r="F37" s="11"/>
      <c r="G37" s="11"/>
      <c r="H37" s="11"/>
      <c r="I37" s="11"/>
      <c r="J37" s="11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</row>
    <row r="38" spans="1:75" s="11" customFormat="1" x14ac:dyDescent="0.25">
      <c r="A38" s="76" t="s">
        <v>0</v>
      </c>
      <c r="B38" s="72"/>
      <c r="C38" s="88"/>
      <c r="D38" s="76"/>
      <c r="E38" s="11" t="s">
        <v>8</v>
      </c>
      <c r="I38" s="11" t="s">
        <v>1</v>
      </c>
    </row>
    <row r="39" spans="1:75" ht="25.5" customHeight="1" x14ac:dyDescent="0.25">
      <c r="A39" s="177"/>
      <c r="B39" s="178"/>
      <c r="C39" s="178"/>
      <c r="D39" s="178"/>
      <c r="E39" s="178"/>
      <c r="F39" s="178"/>
      <c r="G39" s="178"/>
      <c r="H39" s="178"/>
      <c r="I39" s="178"/>
      <c r="J39" s="178"/>
    </row>
    <row r="40" spans="1:75" x14ac:dyDescent="0.25">
      <c r="A40" s="179"/>
      <c r="B40" s="179"/>
      <c r="C40" s="179"/>
      <c r="D40" s="179"/>
      <c r="E40" s="179"/>
      <c r="F40" s="179"/>
      <c r="G40" s="179"/>
      <c r="H40" s="179"/>
      <c r="I40" s="179"/>
      <c r="J40" s="179"/>
    </row>
    <row r="41" spans="1:75" x14ac:dyDescent="0.25">
      <c r="A41" s="180"/>
      <c r="B41" s="180"/>
      <c r="C41" s="180"/>
      <c r="D41" s="180"/>
      <c r="E41" s="180"/>
      <c r="F41" s="180"/>
      <c r="G41" s="180"/>
      <c r="H41" s="180"/>
      <c r="I41" s="180"/>
      <c r="J41" s="180"/>
    </row>
    <row r="42" spans="1:75" x14ac:dyDescent="0.25">
      <c r="A42" s="181"/>
      <c r="B42" s="181"/>
      <c r="D42" s="115"/>
      <c r="E42" s="46"/>
      <c r="F42" s="46"/>
      <c r="G42" s="46"/>
      <c r="H42" s="46"/>
      <c r="I42" s="46"/>
      <c r="J42" s="46"/>
    </row>
    <row r="43" spans="1:75" x14ac:dyDescent="0.25">
      <c r="B43" s="117"/>
      <c r="D43" s="92"/>
    </row>
  </sheetData>
  <sheetProtection algorithmName="SHA-512" hashValue="nWkl9aodppgSAw5gm1dJXysh6pBskmsZRPhrZSCOP4JanqfZbpAKmvhJWOsoea+m5cpXm8JrwQJWWAmTcGA5bA==" saltValue="3+YPnkukUM8Y30ukNoY4vg==" spinCount="100000" sheet="1" objects="1" scenarios="1"/>
  <mergeCells count="14">
    <mergeCell ref="H1:J1"/>
    <mergeCell ref="A36:J36"/>
    <mergeCell ref="A42:B42"/>
    <mergeCell ref="A3:J3"/>
    <mergeCell ref="A39:J39"/>
    <mergeCell ref="A40:J40"/>
    <mergeCell ref="A41:J41"/>
    <mergeCell ref="A29:J29"/>
    <mergeCell ref="A31:J31"/>
    <mergeCell ref="A35:J35"/>
    <mergeCell ref="A28:B28"/>
    <mergeCell ref="A30:J30"/>
    <mergeCell ref="A1:D1"/>
    <mergeCell ref="A32:I32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25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96" fitToHeight="2" orientation="landscape" r:id="rId1"/>
  <colBreaks count="1" manualBreakCount="1">
    <brk id="1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2"/>
  <sheetViews>
    <sheetView view="pageBreakPreview" zoomScale="120" zoomScaleNormal="100" zoomScaleSheetLayoutView="120" workbookViewId="0">
      <selection activeCell="G20" sqref="G20"/>
    </sheetView>
  </sheetViews>
  <sheetFormatPr defaultRowHeight="13.5" x14ac:dyDescent="0.25"/>
  <cols>
    <col min="1" max="1" width="4.85546875" style="82" customWidth="1"/>
    <col min="2" max="2" width="26.42578125" style="136" customWidth="1"/>
    <col min="3" max="3" width="6.85546875" style="82" customWidth="1"/>
    <col min="4" max="4" width="8.85546875" style="133" customWidth="1"/>
    <col min="5" max="5" width="15.7109375" style="47" customWidth="1"/>
    <col min="6" max="6" width="9.42578125" style="47" customWidth="1"/>
    <col min="7" max="7" width="13.85546875" style="47" customWidth="1"/>
    <col min="8" max="8" width="13.42578125" style="47" customWidth="1"/>
    <col min="9" max="9" width="15.7109375" style="47" customWidth="1"/>
    <col min="10" max="10" width="10.7109375" style="47" customWidth="1"/>
    <col min="11" max="16384" width="9.140625" style="47"/>
  </cols>
  <sheetData>
    <row r="1" spans="1:10" s="159" customFormat="1" x14ac:dyDescent="0.25">
      <c r="A1" s="183" t="s">
        <v>2</v>
      </c>
      <c r="B1" s="183"/>
      <c r="C1" s="183"/>
      <c r="D1" s="183"/>
      <c r="E1" s="183"/>
      <c r="F1" s="157"/>
      <c r="H1" s="184" t="s">
        <v>39</v>
      </c>
      <c r="I1" s="184"/>
      <c r="J1" s="184"/>
    </row>
    <row r="2" spans="1:10" x14ac:dyDescent="0.25">
      <c r="C2" s="133"/>
    </row>
    <row r="3" spans="1:10" ht="15.75" x14ac:dyDescent="0.25">
      <c r="A3" s="191" t="s">
        <v>595</v>
      </c>
      <c r="B3" s="191"/>
      <c r="C3" s="191"/>
      <c r="D3" s="191"/>
      <c r="E3" s="191"/>
      <c r="F3" s="191"/>
      <c r="G3" s="191"/>
      <c r="H3" s="191"/>
      <c r="I3" s="191"/>
      <c r="J3" s="191"/>
    </row>
    <row r="5" spans="1:10" s="48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0" s="48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0" ht="15.75" customHeight="1" x14ac:dyDescent="0.25">
      <c r="A7" s="114">
        <v>1</v>
      </c>
      <c r="B7" s="97" t="s">
        <v>243</v>
      </c>
      <c r="C7" s="85" t="s">
        <v>59</v>
      </c>
      <c r="D7" s="103">
        <v>200</v>
      </c>
      <c r="E7" s="52"/>
      <c r="F7" s="53"/>
      <c r="G7" s="54">
        <f t="shared" ref="G7:G53" si="0">D7*F7</f>
        <v>0</v>
      </c>
      <c r="H7" s="6">
        <f t="shared" ref="H7:H53" si="1">+G7*0.095</f>
        <v>0</v>
      </c>
      <c r="I7" s="54">
        <f t="shared" ref="I7:I53" si="2">+G7+H7</f>
        <v>0</v>
      </c>
      <c r="J7" s="55"/>
    </row>
    <row r="8" spans="1:10" ht="15.75" customHeight="1" x14ac:dyDescent="0.25">
      <c r="A8" s="114">
        <v>2</v>
      </c>
      <c r="B8" s="97" t="s">
        <v>383</v>
      </c>
      <c r="C8" s="85" t="s">
        <v>59</v>
      </c>
      <c r="D8" s="103">
        <v>300</v>
      </c>
      <c r="E8" s="52"/>
      <c r="F8" s="53"/>
      <c r="G8" s="54">
        <f t="shared" si="0"/>
        <v>0</v>
      </c>
      <c r="H8" s="6">
        <f t="shared" si="1"/>
        <v>0</v>
      </c>
      <c r="I8" s="54">
        <f t="shared" si="2"/>
        <v>0</v>
      </c>
      <c r="J8" s="55"/>
    </row>
    <row r="9" spans="1:10" ht="15.75" customHeight="1" x14ac:dyDescent="0.25">
      <c r="A9" s="114">
        <v>3</v>
      </c>
      <c r="B9" s="97" t="s">
        <v>244</v>
      </c>
      <c r="C9" s="85" t="s">
        <v>59</v>
      </c>
      <c r="D9" s="103">
        <v>240</v>
      </c>
      <c r="E9" s="52"/>
      <c r="F9" s="53"/>
      <c r="G9" s="54">
        <f t="shared" si="0"/>
        <v>0</v>
      </c>
      <c r="H9" s="6">
        <f t="shared" si="1"/>
        <v>0</v>
      </c>
      <c r="I9" s="54">
        <f t="shared" si="2"/>
        <v>0</v>
      </c>
      <c r="J9" s="55"/>
    </row>
    <row r="10" spans="1:10" ht="15.75" customHeight="1" x14ac:dyDescent="0.25">
      <c r="A10" s="114">
        <v>4</v>
      </c>
      <c r="B10" s="97" t="s">
        <v>245</v>
      </c>
      <c r="C10" s="85" t="s">
        <v>59</v>
      </c>
      <c r="D10" s="103">
        <v>100</v>
      </c>
      <c r="E10" s="52"/>
      <c r="F10" s="53"/>
      <c r="G10" s="54">
        <f t="shared" si="0"/>
        <v>0</v>
      </c>
      <c r="H10" s="6">
        <f t="shared" si="1"/>
        <v>0</v>
      </c>
      <c r="I10" s="54">
        <f t="shared" si="2"/>
        <v>0</v>
      </c>
      <c r="J10" s="55"/>
    </row>
    <row r="11" spans="1:10" ht="15.75" customHeight="1" x14ac:dyDescent="0.25">
      <c r="A11" s="114">
        <v>5</v>
      </c>
      <c r="B11" s="97" t="s">
        <v>246</v>
      </c>
      <c r="C11" s="85" t="s">
        <v>59</v>
      </c>
      <c r="D11" s="103">
        <v>100</v>
      </c>
      <c r="E11" s="52"/>
      <c r="F11" s="53"/>
      <c r="G11" s="54">
        <f t="shared" si="0"/>
        <v>0</v>
      </c>
      <c r="H11" s="6">
        <f t="shared" si="1"/>
        <v>0</v>
      </c>
      <c r="I11" s="54">
        <f t="shared" si="2"/>
        <v>0</v>
      </c>
      <c r="J11" s="55"/>
    </row>
    <row r="12" spans="1:10" ht="15.75" customHeight="1" x14ac:dyDescent="0.25">
      <c r="A12" s="114">
        <v>6</v>
      </c>
      <c r="B12" s="97" t="s">
        <v>384</v>
      </c>
      <c r="C12" s="85" t="s">
        <v>59</v>
      </c>
      <c r="D12" s="103">
        <v>200</v>
      </c>
      <c r="E12" s="52"/>
      <c r="F12" s="53"/>
      <c r="G12" s="54">
        <f t="shared" si="0"/>
        <v>0</v>
      </c>
      <c r="H12" s="6">
        <f t="shared" si="1"/>
        <v>0</v>
      </c>
      <c r="I12" s="54">
        <f t="shared" si="2"/>
        <v>0</v>
      </c>
      <c r="J12" s="55"/>
    </row>
    <row r="13" spans="1:10" ht="15.75" customHeight="1" x14ac:dyDescent="0.25">
      <c r="A13" s="114">
        <v>7</v>
      </c>
      <c r="B13" s="97" t="s">
        <v>247</v>
      </c>
      <c r="C13" s="85" t="s">
        <v>59</v>
      </c>
      <c r="D13" s="103">
        <v>100</v>
      </c>
      <c r="E13" s="52"/>
      <c r="F13" s="53"/>
      <c r="G13" s="54">
        <f t="shared" si="0"/>
        <v>0</v>
      </c>
      <c r="H13" s="6">
        <f t="shared" si="1"/>
        <v>0</v>
      </c>
      <c r="I13" s="54">
        <f t="shared" si="2"/>
        <v>0</v>
      </c>
      <c r="J13" s="55"/>
    </row>
    <row r="14" spans="1:10" ht="15.75" customHeight="1" x14ac:dyDescent="0.25">
      <c r="A14" s="114">
        <v>8</v>
      </c>
      <c r="B14" s="97" t="s">
        <v>248</v>
      </c>
      <c r="C14" s="85" t="s">
        <v>59</v>
      </c>
      <c r="D14" s="103">
        <v>100</v>
      </c>
      <c r="E14" s="52"/>
      <c r="F14" s="53"/>
      <c r="G14" s="54">
        <f t="shared" si="0"/>
        <v>0</v>
      </c>
      <c r="H14" s="6">
        <f t="shared" si="1"/>
        <v>0</v>
      </c>
      <c r="I14" s="54">
        <f t="shared" si="2"/>
        <v>0</v>
      </c>
      <c r="J14" s="55"/>
    </row>
    <row r="15" spans="1:10" ht="15.75" customHeight="1" x14ac:dyDescent="0.25">
      <c r="A15" s="114">
        <v>9</v>
      </c>
      <c r="B15" s="97" t="s">
        <v>666</v>
      </c>
      <c r="C15" s="85" t="s">
        <v>59</v>
      </c>
      <c r="D15" s="103">
        <v>600</v>
      </c>
      <c r="E15" s="52"/>
      <c r="F15" s="53"/>
      <c r="G15" s="54">
        <f t="shared" si="0"/>
        <v>0</v>
      </c>
      <c r="H15" s="6">
        <f t="shared" si="1"/>
        <v>0</v>
      </c>
      <c r="I15" s="54">
        <f t="shared" si="2"/>
        <v>0</v>
      </c>
      <c r="J15" s="55"/>
    </row>
    <row r="16" spans="1:10" ht="15.75" customHeight="1" x14ac:dyDescent="0.25">
      <c r="A16" s="114">
        <v>10</v>
      </c>
      <c r="B16" s="97" t="s">
        <v>667</v>
      </c>
      <c r="C16" s="85" t="s">
        <v>59</v>
      </c>
      <c r="D16" s="103">
        <v>100</v>
      </c>
      <c r="E16" s="52"/>
      <c r="F16" s="53"/>
      <c r="G16" s="54">
        <f t="shared" si="0"/>
        <v>0</v>
      </c>
      <c r="H16" s="6">
        <f t="shared" si="1"/>
        <v>0</v>
      </c>
      <c r="I16" s="54">
        <f t="shared" si="2"/>
        <v>0</v>
      </c>
      <c r="J16" s="55"/>
    </row>
    <row r="17" spans="1:10" ht="15.75" customHeight="1" x14ac:dyDescent="0.25">
      <c r="A17" s="114">
        <v>11</v>
      </c>
      <c r="B17" s="97" t="s">
        <v>386</v>
      </c>
      <c r="C17" s="85" t="s">
        <v>59</v>
      </c>
      <c r="D17" s="134">
        <v>300</v>
      </c>
      <c r="E17" s="52"/>
      <c r="F17" s="53"/>
      <c r="G17" s="54">
        <f t="shared" si="0"/>
        <v>0</v>
      </c>
      <c r="H17" s="6">
        <f t="shared" si="1"/>
        <v>0</v>
      </c>
      <c r="I17" s="54">
        <f t="shared" si="2"/>
        <v>0</v>
      </c>
      <c r="J17" s="55"/>
    </row>
    <row r="18" spans="1:10" ht="15.75" customHeight="1" x14ac:dyDescent="0.25">
      <c r="A18" s="114">
        <v>12</v>
      </c>
      <c r="B18" s="97" t="s">
        <v>385</v>
      </c>
      <c r="C18" s="85" t="s">
        <v>59</v>
      </c>
      <c r="D18" s="134">
        <v>100</v>
      </c>
      <c r="E18" s="52"/>
      <c r="F18" s="53"/>
      <c r="G18" s="54">
        <f t="shared" si="0"/>
        <v>0</v>
      </c>
      <c r="H18" s="6">
        <f t="shared" si="1"/>
        <v>0</v>
      </c>
      <c r="I18" s="54">
        <f t="shared" si="2"/>
        <v>0</v>
      </c>
      <c r="J18" s="55"/>
    </row>
    <row r="19" spans="1:10" ht="15.75" customHeight="1" x14ac:dyDescent="0.25">
      <c r="A19" s="114">
        <v>13</v>
      </c>
      <c r="B19" s="97" t="s">
        <v>249</v>
      </c>
      <c r="C19" s="85" t="s">
        <v>59</v>
      </c>
      <c r="D19" s="103">
        <v>200</v>
      </c>
      <c r="E19" s="52"/>
      <c r="F19" s="53"/>
      <c r="G19" s="54">
        <f t="shared" si="0"/>
        <v>0</v>
      </c>
      <c r="H19" s="6">
        <f t="shared" si="1"/>
        <v>0</v>
      </c>
      <c r="I19" s="54">
        <f t="shared" si="2"/>
        <v>0</v>
      </c>
      <c r="J19" s="55"/>
    </row>
    <row r="20" spans="1:10" ht="29.25" customHeight="1" x14ac:dyDescent="0.25">
      <c r="A20" s="114">
        <v>14</v>
      </c>
      <c r="B20" s="97" t="s">
        <v>630</v>
      </c>
      <c r="C20" s="85" t="s">
        <v>59</v>
      </c>
      <c r="D20" s="103">
        <v>2500</v>
      </c>
      <c r="E20" s="52"/>
      <c r="F20" s="53"/>
      <c r="G20" s="54">
        <f t="shared" si="0"/>
        <v>0</v>
      </c>
      <c r="H20" s="6">
        <f t="shared" si="1"/>
        <v>0</v>
      </c>
      <c r="I20" s="54">
        <f t="shared" si="2"/>
        <v>0</v>
      </c>
      <c r="J20" s="55"/>
    </row>
    <row r="21" spans="1:10" ht="15.75" customHeight="1" x14ac:dyDescent="0.25">
      <c r="A21" s="114">
        <v>15</v>
      </c>
      <c r="B21" s="97" t="s">
        <v>250</v>
      </c>
      <c r="C21" s="85" t="s">
        <v>59</v>
      </c>
      <c r="D21" s="103">
        <v>80</v>
      </c>
      <c r="E21" s="52"/>
      <c r="F21" s="53"/>
      <c r="G21" s="54">
        <f t="shared" si="0"/>
        <v>0</v>
      </c>
      <c r="H21" s="6">
        <f t="shared" si="1"/>
        <v>0</v>
      </c>
      <c r="I21" s="54">
        <f t="shared" si="2"/>
        <v>0</v>
      </c>
      <c r="J21" s="55"/>
    </row>
    <row r="22" spans="1:10" ht="15.75" customHeight="1" x14ac:dyDescent="0.25">
      <c r="A22" s="114">
        <v>16</v>
      </c>
      <c r="B22" s="97" t="s">
        <v>251</v>
      </c>
      <c r="C22" s="85" t="s">
        <v>59</v>
      </c>
      <c r="D22" s="103">
        <v>300</v>
      </c>
      <c r="E22" s="52"/>
      <c r="F22" s="53"/>
      <c r="G22" s="54">
        <f t="shared" si="0"/>
        <v>0</v>
      </c>
      <c r="H22" s="6">
        <f t="shared" si="1"/>
        <v>0</v>
      </c>
      <c r="I22" s="54">
        <f t="shared" si="2"/>
        <v>0</v>
      </c>
      <c r="J22" s="55"/>
    </row>
    <row r="23" spans="1:10" ht="15.75" customHeight="1" x14ac:dyDescent="0.25">
      <c r="A23" s="114">
        <v>17</v>
      </c>
      <c r="B23" s="97" t="s">
        <v>252</v>
      </c>
      <c r="C23" s="85" t="s">
        <v>59</v>
      </c>
      <c r="D23" s="103">
        <v>20</v>
      </c>
      <c r="E23" s="52"/>
      <c r="F23" s="53"/>
      <c r="G23" s="54">
        <f t="shared" si="0"/>
        <v>0</v>
      </c>
      <c r="H23" s="6">
        <f t="shared" si="1"/>
        <v>0</v>
      </c>
      <c r="I23" s="54">
        <f t="shared" si="2"/>
        <v>0</v>
      </c>
      <c r="J23" s="55"/>
    </row>
    <row r="24" spans="1:10" ht="15.75" customHeight="1" x14ac:dyDescent="0.25">
      <c r="A24" s="114">
        <v>18</v>
      </c>
      <c r="B24" s="97" t="s">
        <v>253</v>
      </c>
      <c r="C24" s="85" t="s">
        <v>59</v>
      </c>
      <c r="D24" s="103">
        <v>100</v>
      </c>
      <c r="E24" s="52"/>
      <c r="F24" s="53"/>
      <c r="G24" s="54">
        <f t="shared" si="0"/>
        <v>0</v>
      </c>
      <c r="H24" s="6">
        <f t="shared" si="1"/>
        <v>0</v>
      </c>
      <c r="I24" s="54">
        <f t="shared" si="2"/>
        <v>0</v>
      </c>
      <c r="J24" s="55"/>
    </row>
    <row r="25" spans="1:10" ht="29.25" customHeight="1" x14ac:dyDescent="0.25">
      <c r="A25" s="114">
        <v>19</v>
      </c>
      <c r="B25" s="97" t="s">
        <v>255</v>
      </c>
      <c r="C25" s="85" t="s">
        <v>59</v>
      </c>
      <c r="D25" s="103">
        <v>60</v>
      </c>
      <c r="E25" s="53"/>
      <c r="F25" s="53"/>
      <c r="G25" s="54">
        <f t="shared" si="0"/>
        <v>0</v>
      </c>
      <c r="H25" s="6">
        <f t="shared" si="1"/>
        <v>0</v>
      </c>
      <c r="I25" s="54">
        <f t="shared" si="2"/>
        <v>0</v>
      </c>
      <c r="J25" s="55"/>
    </row>
    <row r="26" spans="1:10" ht="15.75" customHeight="1" x14ac:dyDescent="0.25">
      <c r="A26" s="114">
        <v>20</v>
      </c>
      <c r="B26" s="97" t="s">
        <v>256</v>
      </c>
      <c r="C26" s="85" t="s">
        <v>59</v>
      </c>
      <c r="D26" s="103">
        <v>1000</v>
      </c>
      <c r="E26" s="53"/>
      <c r="F26" s="53"/>
      <c r="G26" s="54">
        <f t="shared" si="0"/>
        <v>0</v>
      </c>
      <c r="H26" s="6">
        <f t="shared" si="1"/>
        <v>0</v>
      </c>
      <c r="I26" s="54">
        <f t="shared" si="2"/>
        <v>0</v>
      </c>
      <c r="J26" s="55"/>
    </row>
    <row r="27" spans="1:10" ht="29.25" customHeight="1" x14ac:dyDescent="0.25">
      <c r="A27" s="114">
        <v>21</v>
      </c>
      <c r="B27" s="97" t="s">
        <v>258</v>
      </c>
      <c r="C27" s="85" t="s">
        <v>59</v>
      </c>
      <c r="D27" s="103">
        <v>150</v>
      </c>
      <c r="E27" s="53"/>
      <c r="F27" s="53"/>
      <c r="G27" s="54">
        <f t="shared" si="0"/>
        <v>0</v>
      </c>
      <c r="H27" s="6">
        <f t="shared" si="1"/>
        <v>0</v>
      </c>
      <c r="I27" s="54">
        <f t="shared" si="2"/>
        <v>0</v>
      </c>
      <c r="J27" s="55"/>
    </row>
    <row r="28" spans="1:10" ht="29.25" customHeight="1" x14ac:dyDescent="0.25">
      <c r="A28" s="114">
        <v>22</v>
      </c>
      <c r="B28" s="97" t="s">
        <v>257</v>
      </c>
      <c r="C28" s="85" t="s">
        <v>59</v>
      </c>
      <c r="D28" s="103">
        <v>150</v>
      </c>
      <c r="E28" s="53"/>
      <c r="F28" s="53"/>
      <c r="G28" s="54">
        <f t="shared" si="0"/>
        <v>0</v>
      </c>
      <c r="H28" s="6">
        <f t="shared" si="1"/>
        <v>0</v>
      </c>
      <c r="I28" s="54">
        <f t="shared" si="2"/>
        <v>0</v>
      </c>
      <c r="J28" s="55"/>
    </row>
    <row r="29" spans="1:10" ht="15.75" customHeight="1" x14ac:dyDescent="0.25">
      <c r="A29" s="114">
        <v>23</v>
      </c>
      <c r="B29" s="97" t="s">
        <v>259</v>
      </c>
      <c r="C29" s="85" t="s">
        <v>59</v>
      </c>
      <c r="D29" s="103">
        <v>200</v>
      </c>
      <c r="E29" s="53"/>
      <c r="F29" s="53"/>
      <c r="G29" s="54">
        <f t="shared" si="0"/>
        <v>0</v>
      </c>
      <c r="H29" s="6">
        <f t="shared" si="1"/>
        <v>0</v>
      </c>
      <c r="I29" s="54">
        <f t="shared" si="2"/>
        <v>0</v>
      </c>
      <c r="J29" s="55"/>
    </row>
    <row r="30" spans="1:10" ht="29.25" customHeight="1" x14ac:dyDescent="0.25">
      <c r="A30" s="114">
        <v>24</v>
      </c>
      <c r="B30" s="97" t="s">
        <v>260</v>
      </c>
      <c r="C30" s="85" t="s">
        <v>59</v>
      </c>
      <c r="D30" s="103">
        <v>450</v>
      </c>
      <c r="E30" s="53"/>
      <c r="F30" s="53"/>
      <c r="G30" s="54">
        <f t="shared" si="0"/>
        <v>0</v>
      </c>
      <c r="H30" s="6">
        <f t="shared" si="1"/>
        <v>0</v>
      </c>
      <c r="I30" s="54">
        <f t="shared" si="2"/>
        <v>0</v>
      </c>
      <c r="J30" s="55"/>
    </row>
    <row r="31" spans="1:10" ht="29.25" customHeight="1" x14ac:dyDescent="0.25">
      <c r="A31" s="114">
        <v>25</v>
      </c>
      <c r="B31" s="97" t="s">
        <v>261</v>
      </c>
      <c r="C31" s="85" t="s">
        <v>59</v>
      </c>
      <c r="D31" s="103">
        <v>150</v>
      </c>
      <c r="E31" s="53"/>
      <c r="F31" s="53"/>
      <c r="G31" s="54">
        <f t="shared" si="0"/>
        <v>0</v>
      </c>
      <c r="H31" s="6">
        <f t="shared" si="1"/>
        <v>0</v>
      </c>
      <c r="I31" s="54">
        <f t="shared" si="2"/>
        <v>0</v>
      </c>
      <c r="J31" s="55"/>
    </row>
    <row r="32" spans="1:10" ht="29.25" customHeight="1" x14ac:dyDescent="0.25">
      <c r="A32" s="114">
        <v>26</v>
      </c>
      <c r="B32" s="97" t="s">
        <v>262</v>
      </c>
      <c r="C32" s="85" t="s">
        <v>59</v>
      </c>
      <c r="D32" s="103">
        <v>400</v>
      </c>
      <c r="E32" s="53"/>
      <c r="F32" s="53"/>
      <c r="G32" s="54">
        <f t="shared" si="0"/>
        <v>0</v>
      </c>
      <c r="H32" s="6">
        <f t="shared" si="1"/>
        <v>0</v>
      </c>
      <c r="I32" s="54">
        <f t="shared" si="2"/>
        <v>0</v>
      </c>
      <c r="J32" s="55"/>
    </row>
    <row r="33" spans="1:10" ht="29.25" customHeight="1" x14ac:dyDescent="0.25">
      <c r="A33" s="114">
        <v>27</v>
      </c>
      <c r="B33" s="97" t="s">
        <v>263</v>
      </c>
      <c r="C33" s="85" t="s">
        <v>59</v>
      </c>
      <c r="D33" s="103">
        <v>100</v>
      </c>
      <c r="E33" s="53"/>
      <c r="F33" s="53"/>
      <c r="G33" s="54">
        <f t="shared" si="0"/>
        <v>0</v>
      </c>
      <c r="H33" s="6">
        <f t="shared" si="1"/>
        <v>0</v>
      </c>
      <c r="I33" s="54">
        <f t="shared" si="2"/>
        <v>0</v>
      </c>
      <c r="J33" s="55"/>
    </row>
    <row r="34" spans="1:10" ht="29.25" customHeight="1" x14ac:dyDescent="0.25">
      <c r="A34" s="114">
        <v>28</v>
      </c>
      <c r="B34" s="97" t="s">
        <v>264</v>
      </c>
      <c r="C34" s="85" t="s">
        <v>59</v>
      </c>
      <c r="D34" s="103">
        <v>100</v>
      </c>
      <c r="E34" s="53"/>
      <c r="F34" s="53"/>
      <c r="G34" s="54">
        <f t="shared" si="0"/>
        <v>0</v>
      </c>
      <c r="H34" s="6">
        <f t="shared" si="1"/>
        <v>0</v>
      </c>
      <c r="I34" s="54">
        <f t="shared" si="2"/>
        <v>0</v>
      </c>
      <c r="J34" s="55"/>
    </row>
    <row r="35" spans="1:10" ht="29.25" customHeight="1" x14ac:dyDescent="0.25">
      <c r="A35" s="114">
        <v>29</v>
      </c>
      <c r="B35" s="97" t="s">
        <v>265</v>
      </c>
      <c r="C35" s="85" t="s">
        <v>59</v>
      </c>
      <c r="D35" s="103">
        <v>200</v>
      </c>
      <c r="E35" s="53"/>
      <c r="F35" s="53"/>
      <c r="G35" s="54">
        <f t="shared" si="0"/>
        <v>0</v>
      </c>
      <c r="H35" s="6">
        <f t="shared" si="1"/>
        <v>0</v>
      </c>
      <c r="I35" s="54">
        <f t="shared" si="2"/>
        <v>0</v>
      </c>
      <c r="J35" s="55"/>
    </row>
    <row r="36" spans="1:10" ht="29.25" customHeight="1" x14ac:dyDescent="0.25">
      <c r="A36" s="114">
        <v>30</v>
      </c>
      <c r="B36" s="97" t="s">
        <v>387</v>
      </c>
      <c r="C36" s="85" t="s">
        <v>59</v>
      </c>
      <c r="D36" s="103">
        <v>150</v>
      </c>
      <c r="E36" s="53"/>
      <c r="F36" s="53"/>
      <c r="G36" s="54">
        <f t="shared" si="0"/>
        <v>0</v>
      </c>
      <c r="H36" s="6">
        <f t="shared" si="1"/>
        <v>0</v>
      </c>
      <c r="I36" s="54">
        <f t="shared" si="2"/>
        <v>0</v>
      </c>
      <c r="J36" s="55"/>
    </row>
    <row r="37" spans="1:10" ht="29.25" customHeight="1" x14ac:dyDescent="0.25">
      <c r="A37" s="114">
        <v>31</v>
      </c>
      <c r="B37" s="97" t="s">
        <v>266</v>
      </c>
      <c r="C37" s="85" t="s">
        <v>59</v>
      </c>
      <c r="D37" s="103">
        <v>200</v>
      </c>
      <c r="E37" s="53"/>
      <c r="F37" s="53"/>
      <c r="G37" s="54">
        <f t="shared" si="0"/>
        <v>0</v>
      </c>
      <c r="H37" s="6">
        <f t="shared" si="1"/>
        <v>0</v>
      </c>
      <c r="I37" s="54">
        <f t="shared" si="2"/>
        <v>0</v>
      </c>
      <c r="J37" s="55"/>
    </row>
    <row r="38" spans="1:10" ht="29.25" customHeight="1" x14ac:dyDescent="0.25">
      <c r="A38" s="114">
        <v>32</v>
      </c>
      <c r="B38" s="97" t="s">
        <v>111</v>
      </c>
      <c r="C38" s="85" t="s">
        <v>59</v>
      </c>
      <c r="D38" s="103">
        <v>100</v>
      </c>
      <c r="E38" s="53"/>
      <c r="F38" s="53"/>
      <c r="G38" s="54">
        <f t="shared" si="0"/>
        <v>0</v>
      </c>
      <c r="H38" s="6">
        <f t="shared" si="1"/>
        <v>0</v>
      </c>
      <c r="I38" s="54">
        <f t="shared" si="2"/>
        <v>0</v>
      </c>
      <c r="J38" s="55"/>
    </row>
    <row r="39" spans="1:10" ht="15.75" customHeight="1" x14ac:dyDescent="0.25">
      <c r="A39" s="114">
        <v>33</v>
      </c>
      <c r="B39" s="97" t="s">
        <v>388</v>
      </c>
      <c r="C39" s="85" t="s">
        <v>59</v>
      </c>
      <c r="D39" s="103">
        <v>100</v>
      </c>
      <c r="E39" s="53"/>
      <c r="F39" s="53"/>
      <c r="G39" s="54">
        <f t="shared" si="0"/>
        <v>0</v>
      </c>
      <c r="H39" s="6">
        <f t="shared" si="1"/>
        <v>0</v>
      </c>
      <c r="I39" s="54">
        <f t="shared" si="2"/>
        <v>0</v>
      </c>
      <c r="J39" s="55"/>
    </row>
    <row r="40" spans="1:10" ht="15.75" customHeight="1" x14ac:dyDescent="0.25">
      <c r="A40" s="114">
        <v>34</v>
      </c>
      <c r="B40" s="97" t="s">
        <v>267</v>
      </c>
      <c r="C40" s="85" t="s">
        <v>59</v>
      </c>
      <c r="D40" s="103">
        <v>600</v>
      </c>
      <c r="E40" s="53"/>
      <c r="F40" s="53"/>
      <c r="G40" s="54">
        <f t="shared" si="0"/>
        <v>0</v>
      </c>
      <c r="H40" s="6">
        <f t="shared" si="1"/>
        <v>0</v>
      </c>
      <c r="I40" s="54">
        <f t="shared" si="2"/>
        <v>0</v>
      </c>
      <c r="J40" s="55"/>
    </row>
    <row r="41" spans="1:10" ht="29.25" customHeight="1" x14ac:dyDescent="0.25">
      <c r="A41" s="114">
        <v>35</v>
      </c>
      <c r="B41" s="97" t="s">
        <v>395</v>
      </c>
      <c r="C41" s="85" t="s">
        <v>59</v>
      </c>
      <c r="D41" s="103">
        <v>100</v>
      </c>
      <c r="E41" s="53"/>
      <c r="F41" s="53"/>
      <c r="G41" s="54">
        <f t="shared" si="0"/>
        <v>0</v>
      </c>
      <c r="H41" s="6">
        <f t="shared" si="1"/>
        <v>0</v>
      </c>
      <c r="I41" s="54">
        <f t="shared" si="2"/>
        <v>0</v>
      </c>
      <c r="J41" s="55"/>
    </row>
    <row r="42" spans="1:10" ht="15.75" customHeight="1" x14ac:dyDescent="0.25">
      <c r="A42" s="114">
        <v>36</v>
      </c>
      <c r="B42" s="97" t="s">
        <v>394</v>
      </c>
      <c r="C42" s="85" t="s">
        <v>59</v>
      </c>
      <c r="D42" s="103">
        <v>100</v>
      </c>
      <c r="E42" s="53"/>
      <c r="F42" s="53"/>
      <c r="G42" s="54">
        <f t="shared" si="0"/>
        <v>0</v>
      </c>
      <c r="H42" s="6">
        <f t="shared" si="1"/>
        <v>0</v>
      </c>
      <c r="I42" s="54">
        <f t="shared" si="2"/>
        <v>0</v>
      </c>
      <c r="J42" s="55"/>
    </row>
    <row r="43" spans="1:10" ht="15.75" customHeight="1" x14ac:dyDescent="0.25">
      <c r="A43" s="114">
        <v>37</v>
      </c>
      <c r="B43" s="97" t="s">
        <v>268</v>
      </c>
      <c r="C43" s="85" t="s">
        <v>59</v>
      </c>
      <c r="D43" s="103">
        <v>300</v>
      </c>
      <c r="E43" s="53"/>
      <c r="F43" s="53"/>
      <c r="G43" s="54">
        <f t="shared" si="0"/>
        <v>0</v>
      </c>
      <c r="H43" s="6">
        <f t="shared" si="1"/>
        <v>0</v>
      </c>
      <c r="I43" s="54">
        <f t="shared" si="2"/>
        <v>0</v>
      </c>
      <c r="J43" s="55"/>
    </row>
    <row r="44" spans="1:10" ht="15.75" customHeight="1" x14ac:dyDescent="0.25">
      <c r="A44" s="114">
        <v>38</v>
      </c>
      <c r="B44" s="97" t="s">
        <v>269</v>
      </c>
      <c r="C44" s="85" t="s">
        <v>59</v>
      </c>
      <c r="D44" s="103">
        <v>20</v>
      </c>
      <c r="E44" s="53"/>
      <c r="F44" s="53"/>
      <c r="G44" s="54">
        <f t="shared" si="0"/>
        <v>0</v>
      </c>
      <c r="H44" s="6">
        <f t="shared" si="1"/>
        <v>0</v>
      </c>
      <c r="I44" s="54">
        <f t="shared" si="2"/>
        <v>0</v>
      </c>
      <c r="J44" s="55"/>
    </row>
    <row r="45" spans="1:10" ht="15.75" customHeight="1" x14ac:dyDescent="0.25">
      <c r="A45" s="114">
        <v>39</v>
      </c>
      <c r="B45" s="97" t="s">
        <v>270</v>
      </c>
      <c r="C45" s="85" t="s">
        <v>59</v>
      </c>
      <c r="D45" s="103">
        <v>30</v>
      </c>
      <c r="E45" s="53"/>
      <c r="F45" s="53"/>
      <c r="G45" s="54">
        <f t="shared" si="0"/>
        <v>0</v>
      </c>
      <c r="H45" s="6">
        <f t="shared" si="1"/>
        <v>0</v>
      </c>
      <c r="I45" s="54">
        <f t="shared" si="2"/>
        <v>0</v>
      </c>
      <c r="J45" s="55"/>
    </row>
    <row r="46" spans="1:10" ht="29.25" customHeight="1" x14ac:dyDescent="0.25">
      <c r="A46" s="114">
        <v>40</v>
      </c>
      <c r="B46" s="97" t="s">
        <v>620</v>
      </c>
      <c r="C46" s="85" t="s">
        <v>59</v>
      </c>
      <c r="D46" s="103">
        <v>10</v>
      </c>
      <c r="E46" s="53"/>
      <c r="F46" s="53"/>
      <c r="G46" s="54">
        <f t="shared" si="0"/>
        <v>0</v>
      </c>
      <c r="H46" s="6">
        <f t="shared" si="1"/>
        <v>0</v>
      </c>
      <c r="I46" s="54">
        <f t="shared" si="2"/>
        <v>0</v>
      </c>
      <c r="J46" s="55"/>
    </row>
    <row r="47" spans="1:10" ht="15.75" customHeight="1" x14ac:dyDescent="0.25">
      <c r="A47" s="114">
        <v>41</v>
      </c>
      <c r="B47" s="97" t="s">
        <v>271</v>
      </c>
      <c r="C47" s="85" t="s">
        <v>59</v>
      </c>
      <c r="D47" s="103">
        <v>200</v>
      </c>
      <c r="E47" s="53"/>
      <c r="F47" s="53"/>
      <c r="G47" s="54">
        <f t="shared" si="0"/>
        <v>0</v>
      </c>
      <c r="H47" s="6">
        <f t="shared" si="1"/>
        <v>0</v>
      </c>
      <c r="I47" s="54">
        <f t="shared" si="2"/>
        <v>0</v>
      </c>
      <c r="J47" s="55"/>
    </row>
    <row r="48" spans="1:10" ht="15.75" customHeight="1" x14ac:dyDescent="0.25">
      <c r="A48" s="114">
        <v>42</v>
      </c>
      <c r="B48" s="97" t="s">
        <v>389</v>
      </c>
      <c r="C48" s="85" t="s">
        <v>59</v>
      </c>
      <c r="D48" s="103">
        <v>10</v>
      </c>
      <c r="E48" s="53"/>
      <c r="F48" s="53"/>
      <c r="G48" s="54">
        <f t="shared" si="0"/>
        <v>0</v>
      </c>
      <c r="H48" s="6">
        <f t="shared" si="1"/>
        <v>0</v>
      </c>
      <c r="I48" s="54">
        <f t="shared" si="2"/>
        <v>0</v>
      </c>
      <c r="J48" s="55"/>
    </row>
    <row r="49" spans="1:10" ht="11.25" customHeight="1" x14ac:dyDescent="0.25">
      <c r="A49" s="114">
        <v>43</v>
      </c>
      <c r="B49" s="97" t="s">
        <v>272</v>
      </c>
      <c r="C49" s="85" t="s">
        <v>59</v>
      </c>
      <c r="D49" s="103">
        <v>50</v>
      </c>
      <c r="E49" s="53"/>
      <c r="F49" s="53"/>
      <c r="G49" s="54">
        <f t="shared" si="0"/>
        <v>0</v>
      </c>
      <c r="H49" s="6">
        <f t="shared" si="1"/>
        <v>0</v>
      </c>
      <c r="I49" s="54">
        <f t="shared" si="2"/>
        <v>0</v>
      </c>
      <c r="J49" s="55"/>
    </row>
    <row r="50" spans="1:10" ht="29.25" customHeight="1" x14ac:dyDescent="0.25">
      <c r="A50" s="114">
        <v>44</v>
      </c>
      <c r="B50" s="97" t="s">
        <v>390</v>
      </c>
      <c r="C50" s="85" t="s">
        <v>59</v>
      </c>
      <c r="D50" s="103">
        <v>700</v>
      </c>
      <c r="E50" s="53"/>
      <c r="F50" s="53"/>
      <c r="G50" s="54">
        <f t="shared" si="0"/>
        <v>0</v>
      </c>
      <c r="H50" s="6">
        <f t="shared" si="1"/>
        <v>0</v>
      </c>
      <c r="I50" s="54">
        <f t="shared" si="2"/>
        <v>0</v>
      </c>
      <c r="J50" s="55"/>
    </row>
    <row r="51" spans="1:10" ht="29.25" customHeight="1" x14ac:dyDescent="0.25">
      <c r="A51" s="114">
        <v>45</v>
      </c>
      <c r="B51" s="97" t="s">
        <v>391</v>
      </c>
      <c r="C51" s="85" t="s">
        <v>59</v>
      </c>
      <c r="D51" s="103">
        <v>1500</v>
      </c>
      <c r="E51" s="53"/>
      <c r="F51" s="53"/>
      <c r="G51" s="54">
        <f t="shared" si="0"/>
        <v>0</v>
      </c>
      <c r="H51" s="6">
        <f t="shared" si="1"/>
        <v>0</v>
      </c>
      <c r="I51" s="54">
        <f t="shared" si="2"/>
        <v>0</v>
      </c>
      <c r="J51" s="55"/>
    </row>
    <row r="52" spans="1:10" ht="29.25" customHeight="1" x14ac:dyDescent="0.25">
      <c r="A52" s="114">
        <v>46</v>
      </c>
      <c r="B52" s="97" t="s">
        <v>392</v>
      </c>
      <c r="C52" s="85" t="s">
        <v>59</v>
      </c>
      <c r="D52" s="103">
        <v>150</v>
      </c>
      <c r="E52" s="53"/>
      <c r="F52" s="53"/>
      <c r="G52" s="54">
        <f t="shared" si="0"/>
        <v>0</v>
      </c>
      <c r="H52" s="6">
        <f t="shared" si="1"/>
        <v>0</v>
      </c>
      <c r="I52" s="54">
        <f t="shared" si="2"/>
        <v>0</v>
      </c>
      <c r="J52" s="55"/>
    </row>
    <row r="53" spans="1:10" ht="29.25" customHeight="1" x14ac:dyDescent="0.25">
      <c r="A53" s="114">
        <v>47</v>
      </c>
      <c r="B53" s="71" t="s">
        <v>393</v>
      </c>
      <c r="C53" s="85" t="s">
        <v>59</v>
      </c>
      <c r="D53" s="103">
        <v>300</v>
      </c>
      <c r="E53" s="53"/>
      <c r="F53" s="53"/>
      <c r="G53" s="54">
        <f t="shared" si="0"/>
        <v>0</v>
      </c>
      <c r="H53" s="6">
        <f t="shared" si="1"/>
        <v>0</v>
      </c>
      <c r="I53" s="54">
        <f t="shared" si="2"/>
        <v>0</v>
      </c>
      <c r="J53" s="55"/>
    </row>
    <row r="54" spans="1:10" s="56" customFormat="1" x14ac:dyDescent="0.25">
      <c r="A54" s="132"/>
      <c r="B54" s="137" t="s">
        <v>25</v>
      </c>
      <c r="C54" s="9" t="s">
        <v>7</v>
      </c>
      <c r="D54" s="9" t="s">
        <v>7</v>
      </c>
      <c r="E54" s="9" t="s">
        <v>7</v>
      </c>
      <c r="F54" s="9" t="s">
        <v>7</v>
      </c>
      <c r="G54" s="10">
        <f>SUM(G7:G53)</f>
        <v>0</v>
      </c>
      <c r="H54" s="10">
        <f t="shared" ref="H54:I54" si="3">SUM(H7:H53)</f>
        <v>0</v>
      </c>
      <c r="I54" s="10">
        <f t="shared" si="3"/>
        <v>0</v>
      </c>
      <c r="J54" s="9">
        <f>SUM(J7:J53)</f>
        <v>0</v>
      </c>
    </row>
    <row r="56" spans="1:10" s="16" customFormat="1" x14ac:dyDescent="0.25">
      <c r="A56" s="162" t="s">
        <v>35</v>
      </c>
      <c r="B56" s="163"/>
      <c r="C56" s="87"/>
      <c r="D56" s="75"/>
      <c r="E56" s="2"/>
      <c r="F56" s="2"/>
      <c r="G56" s="2"/>
      <c r="H56" s="2"/>
      <c r="I56" s="2"/>
      <c r="J56" s="2"/>
    </row>
    <row r="57" spans="1:10" s="16" customFormat="1" x14ac:dyDescent="0.25">
      <c r="A57" s="164" t="s">
        <v>36</v>
      </c>
      <c r="B57" s="165"/>
      <c r="C57" s="165"/>
      <c r="D57" s="165"/>
      <c r="E57" s="165"/>
      <c r="F57" s="165"/>
      <c r="G57" s="165"/>
      <c r="H57" s="165"/>
      <c r="I57" s="165"/>
      <c r="J57" s="165"/>
    </row>
    <row r="58" spans="1:10" s="16" customFormat="1" x14ac:dyDescent="0.25">
      <c r="A58" s="164" t="s">
        <v>658</v>
      </c>
      <c r="B58" s="164"/>
      <c r="C58" s="164"/>
      <c r="D58" s="164"/>
      <c r="E58" s="164"/>
      <c r="F58" s="164"/>
      <c r="G58" s="164"/>
      <c r="H58" s="164"/>
      <c r="I58" s="164"/>
      <c r="J58" s="164"/>
    </row>
    <row r="59" spans="1:10" s="16" customFormat="1" x14ac:dyDescent="0.25">
      <c r="A59" s="166" t="s">
        <v>661</v>
      </c>
      <c r="B59" s="166"/>
      <c r="C59" s="166"/>
      <c r="D59" s="166"/>
      <c r="E59" s="166"/>
      <c r="F59" s="166"/>
      <c r="G59" s="166"/>
      <c r="H59" s="166"/>
      <c r="I59" s="166"/>
      <c r="J59" s="166"/>
    </row>
    <row r="60" spans="1:10" s="16" customFormat="1" x14ac:dyDescent="0.25">
      <c r="A60" s="167" t="s">
        <v>677</v>
      </c>
      <c r="B60" s="167"/>
      <c r="C60" s="167"/>
      <c r="D60" s="167"/>
      <c r="E60" s="167"/>
      <c r="F60" s="167"/>
      <c r="G60" s="167"/>
      <c r="H60" s="167"/>
      <c r="I60" s="167"/>
    </row>
    <row r="61" spans="1:10" s="16" customFormat="1" x14ac:dyDescent="0.25">
      <c r="A61" s="31" t="s">
        <v>676</v>
      </c>
      <c r="B61" s="139"/>
      <c r="C61" s="82"/>
      <c r="D61" s="82"/>
      <c r="E61" s="24"/>
      <c r="F61" s="24"/>
      <c r="G61" s="24"/>
      <c r="H61" s="24"/>
      <c r="I61" s="24"/>
    </row>
    <row r="62" spans="1:10" s="16" customFormat="1" x14ac:dyDescent="0.25">
      <c r="A62" s="31" t="s">
        <v>662</v>
      </c>
      <c r="B62" s="119"/>
      <c r="C62" s="82"/>
      <c r="D62" s="82"/>
      <c r="E62" s="24"/>
      <c r="F62" s="24"/>
      <c r="G62" s="24"/>
      <c r="H62" s="24"/>
      <c r="I62" s="24"/>
      <c r="J62" s="24"/>
    </row>
    <row r="63" spans="1:10" s="16" customFormat="1" ht="28.5" customHeight="1" x14ac:dyDescent="0.25">
      <c r="A63" s="166" t="s">
        <v>663</v>
      </c>
      <c r="B63" s="165"/>
      <c r="C63" s="165"/>
      <c r="D63" s="165"/>
      <c r="E63" s="165"/>
      <c r="F63" s="165"/>
      <c r="G63" s="165"/>
      <c r="H63" s="165"/>
      <c r="I63" s="165"/>
      <c r="J63" s="165"/>
    </row>
    <row r="64" spans="1:10" s="16" customFormat="1" ht="30.75" customHeight="1" x14ac:dyDescent="0.25">
      <c r="A64" s="161" t="s">
        <v>664</v>
      </c>
      <c r="B64" s="161"/>
      <c r="C64" s="161"/>
      <c r="D64" s="161"/>
      <c r="E64" s="161"/>
      <c r="F64" s="161"/>
      <c r="G64" s="161"/>
      <c r="H64" s="161"/>
      <c r="I64" s="161"/>
      <c r="J64" s="161"/>
    </row>
    <row r="65" spans="1:10" s="16" customFormat="1" x14ac:dyDescent="0.25">
      <c r="A65" s="11"/>
      <c r="B65" s="72"/>
      <c r="C65" s="88"/>
      <c r="D65" s="76"/>
      <c r="E65" s="11"/>
      <c r="F65" s="11"/>
      <c r="G65" s="11"/>
      <c r="H65" s="11"/>
      <c r="I65" s="11"/>
      <c r="J65" s="11"/>
    </row>
    <row r="66" spans="1:10" s="11" customFormat="1" x14ac:dyDescent="0.25">
      <c r="A66" s="76" t="s">
        <v>0</v>
      </c>
      <c r="B66" s="72"/>
      <c r="C66" s="88"/>
      <c r="D66" s="76"/>
      <c r="E66" s="11" t="s">
        <v>8</v>
      </c>
      <c r="I66" s="11" t="s">
        <v>1</v>
      </c>
    </row>
    <row r="67" spans="1:10" x14ac:dyDescent="0.25">
      <c r="A67" s="188"/>
      <c r="B67" s="189"/>
      <c r="C67" s="189"/>
      <c r="D67" s="189"/>
      <c r="E67" s="189"/>
      <c r="F67" s="189"/>
      <c r="G67" s="189"/>
      <c r="H67" s="189"/>
      <c r="I67" s="189"/>
      <c r="J67" s="189"/>
    </row>
    <row r="68" spans="1:10" x14ac:dyDescent="0.25">
      <c r="A68" s="190"/>
      <c r="B68" s="189"/>
      <c r="C68" s="189"/>
      <c r="D68" s="189"/>
      <c r="E68" s="189"/>
      <c r="F68" s="189"/>
      <c r="G68" s="189"/>
      <c r="H68" s="189"/>
      <c r="I68" s="189"/>
      <c r="J68" s="189"/>
    </row>
    <row r="69" spans="1:10" ht="25.5" customHeight="1" x14ac:dyDescent="0.25">
      <c r="A69" s="185"/>
      <c r="B69" s="185"/>
      <c r="C69" s="185"/>
      <c r="D69" s="185"/>
      <c r="E69" s="185"/>
      <c r="F69" s="185"/>
      <c r="G69" s="185"/>
      <c r="H69" s="185"/>
      <c r="I69" s="185"/>
      <c r="J69" s="185"/>
    </row>
    <row r="70" spans="1:10" x14ac:dyDescent="0.25">
      <c r="A70" s="186"/>
      <c r="B70" s="186"/>
      <c r="C70" s="186"/>
      <c r="D70" s="186"/>
      <c r="E70" s="186"/>
      <c r="F70" s="186"/>
      <c r="G70" s="186"/>
      <c r="H70" s="186"/>
      <c r="I70" s="186"/>
      <c r="J70" s="186"/>
    </row>
    <row r="71" spans="1:10" x14ac:dyDescent="0.25">
      <c r="A71" s="187"/>
      <c r="B71" s="187"/>
      <c r="C71" s="75"/>
      <c r="D71" s="135"/>
      <c r="E71" s="57"/>
      <c r="F71" s="57"/>
      <c r="G71" s="57"/>
      <c r="H71" s="57"/>
      <c r="I71" s="57"/>
      <c r="J71" s="57"/>
    </row>
    <row r="72" spans="1:10" x14ac:dyDescent="0.25">
      <c r="B72" s="119"/>
      <c r="D72" s="82"/>
    </row>
  </sheetData>
  <sheetProtection algorithmName="SHA-512" hashValue="wStxsyi6hd+bgkx4yT44xR7fT64V3bAzNpfXz2hpTHOgj6WimMEY5ONAlE86EoYD4SbAhVzIhFQ/ulYD+THPeQ==" saltValue="bECqOTqIYgf3dRkIT3/eug==" spinCount="100000" sheet="1" objects="1" scenarios="1"/>
  <mergeCells count="15">
    <mergeCell ref="A70:J70"/>
    <mergeCell ref="A71:B71"/>
    <mergeCell ref="A67:J67"/>
    <mergeCell ref="A68:J68"/>
    <mergeCell ref="A3:J3"/>
    <mergeCell ref="A63:J63"/>
    <mergeCell ref="A64:J64"/>
    <mergeCell ref="A57:J57"/>
    <mergeCell ref="A59:J59"/>
    <mergeCell ref="A60:I60"/>
    <mergeCell ref="A1:E1"/>
    <mergeCell ref="A56:B56"/>
    <mergeCell ref="A58:J58"/>
    <mergeCell ref="H1:J1"/>
    <mergeCell ref="A69:J69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53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3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view="pageBreakPreview" topLeftCell="A4" zoomScale="120" zoomScaleNormal="100" zoomScaleSheetLayoutView="120" workbookViewId="0">
      <selection activeCell="A31" activeCellId="2" sqref="A1:XFD1 E7:F19 A31:XFD31"/>
    </sheetView>
  </sheetViews>
  <sheetFormatPr defaultColWidth="8.7109375" defaultRowHeight="13.5" x14ac:dyDescent="0.25"/>
  <cols>
    <col min="1" max="1" width="4.85546875" style="75" customWidth="1"/>
    <col min="2" max="2" width="33.140625" style="78" customWidth="1"/>
    <col min="3" max="3" width="7" style="75" customWidth="1"/>
    <col min="4" max="4" width="8.140625" style="112" customWidth="1"/>
    <col min="5" max="5" width="16.42578125" style="2" customWidth="1"/>
    <col min="6" max="6" width="10.28515625" style="2" customWidth="1"/>
    <col min="7" max="7" width="13.140625" style="2" customWidth="1"/>
    <col min="8" max="8" width="12.7109375" style="2" customWidth="1"/>
    <col min="9" max="9" width="13.42578125" style="2" customWidth="1"/>
    <col min="10" max="16384" width="8.7109375" style="2"/>
  </cols>
  <sheetData>
    <row r="1" spans="1:9" s="157" customFormat="1" x14ac:dyDescent="0.25">
      <c r="A1" s="175" t="s">
        <v>2</v>
      </c>
      <c r="B1" s="175"/>
      <c r="C1" s="175"/>
      <c r="D1" s="175"/>
      <c r="E1" s="175"/>
      <c r="G1" s="176" t="s">
        <v>39</v>
      </c>
      <c r="H1" s="176"/>
      <c r="I1" s="176"/>
    </row>
    <row r="2" spans="1:9" x14ac:dyDescent="0.25">
      <c r="C2" s="112"/>
    </row>
    <row r="3" spans="1:9" ht="15.75" x14ac:dyDescent="0.25">
      <c r="A3" s="171" t="s">
        <v>596</v>
      </c>
      <c r="B3" s="171"/>
      <c r="C3" s="171"/>
      <c r="D3" s="171"/>
      <c r="E3" s="171"/>
      <c r="F3" s="171"/>
      <c r="G3" s="171"/>
      <c r="H3" s="171"/>
      <c r="I3" s="171"/>
    </row>
    <row r="5" spans="1:9" s="41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59" t="s">
        <v>6</v>
      </c>
      <c r="F5" s="14" t="s">
        <v>29</v>
      </c>
      <c r="G5" s="14" t="s">
        <v>30</v>
      </c>
      <c r="H5" s="14" t="s">
        <v>31</v>
      </c>
      <c r="I5" s="14" t="s">
        <v>32</v>
      </c>
    </row>
    <row r="6" spans="1:9" s="41" customFormat="1" ht="12" x14ac:dyDescent="0.25">
      <c r="A6" s="70">
        <v>1</v>
      </c>
      <c r="B6" s="70">
        <v>2</v>
      </c>
      <c r="C6" s="84">
        <v>3</v>
      </c>
      <c r="D6" s="84">
        <v>4</v>
      </c>
      <c r="E6" s="15">
        <v>5</v>
      </c>
      <c r="F6" s="13">
        <v>6</v>
      </c>
      <c r="G6" s="14" t="s">
        <v>37</v>
      </c>
      <c r="H6" s="13" t="s">
        <v>33</v>
      </c>
      <c r="I6" s="13" t="s">
        <v>34</v>
      </c>
    </row>
    <row r="7" spans="1:9" ht="13.5" customHeight="1" x14ac:dyDescent="0.25">
      <c r="A7" s="114">
        <v>1</v>
      </c>
      <c r="B7" s="58" t="s">
        <v>516</v>
      </c>
      <c r="C7" s="138" t="s">
        <v>43</v>
      </c>
      <c r="D7" s="85">
        <v>200</v>
      </c>
      <c r="E7" s="4"/>
      <c r="F7" s="151"/>
      <c r="G7" s="5">
        <f>D7*F7</f>
        <v>0</v>
      </c>
      <c r="H7" s="6">
        <f>+G7*0.095</f>
        <v>0</v>
      </c>
      <c r="I7" s="5">
        <f>+G7+H7</f>
        <v>0</v>
      </c>
    </row>
    <row r="8" spans="1:9" s="47" customFormat="1" ht="14.25" customHeight="1" x14ac:dyDescent="0.25">
      <c r="A8" s="114">
        <v>2</v>
      </c>
      <c r="B8" s="97" t="s">
        <v>517</v>
      </c>
      <c r="C8" s="85" t="s">
        <v>59</v>
      </c>
      <c r="D8" s="103">
        <v>150</v>
      </c>
      <c r="E8" s="52"/>
      <c r="F8" s="153"/>
      <c r="G8" s="5">
        <f t="shared" ref="G8:G19" si="0">D8*F8</f>
        <v>0</v>
      </c>
      <c r="H8" s="6">
        <f t="shared" ref="H8:H19" si="1">+G8*0.095</f>
        <v>0</v>
      </c>
      <c r="I8" s="5">
        <f t="shared" ref="I8:I19" si="2">+G8+H8</f>
        <v>0</v>
      </c>
    </row>
    <row r="9" spans="1:9" ht="13.5" customHeight="1" x14ac:dyDescent="0.25">
      <c r="A9" s="114">
        <v>3</v>
      </c>
      <c r="B9" s="17" t="s">
        <v>518</v>
      </c>
      <c r="C9" s="138" t="s">
        <v>43</v>
      </c>
      <c r="D9" s="85">
        <v>120</v>
      </c>
      <c r="E9" s="4"/>
      <c r="F9" s="151"/>
      <c r="G9" s="5">
        <f t="shared" si="0"/>
        <v>0</v>
      </c>
      <c r="H9" s="6">
        <f t="shared" si="1"/>
        <v>0</v>
      </c>
      <c r="I9" s="5">
        <f t="shared" si="2"/>
        <v>0</v>
      </c>
    </row>
    <row r="10" spans="1:9" ht="13.5" customHeight="1" x14ac:dyDescent="0.25">
      <c r="A10" s="114">
        <v>4</v>
      </c>
      <c r="B10" s="17" t="s">
        <v>519</v>
      </c>
      <c r="C10" s="138" t="s">
        <v>43</v>
      </c>
      <c r="D10" s="85">
        <v>90</v>
      </c>
      <c r="E10" s="4"/>
      <c r="F10" s="151"/>
      <c r="G10" s="5">
        <f t="shared" si="0"/>
        <v>0</v>
      </c>
      <c r="H10" s="6">
        <f t="shared" si="1"/>
        <v>0</v>
      </c>
      <c r="I10" s="5">
        <f t="shared" si="2"/>
        <v>0</v>
      </c>
    </row>
    <row r="11" spans="1:9" ht="13.5" customHeight="1" x14ac:dyDescent="0.25">
      <c r="A11" s="114">
        <v>5</v>
      </c>
      <c r="B11" s="17" t="s">
        <v>520</v>
      </c>
      <c r="C11" s="138" t="s">
        <v>43</v>
      </c>
      <c r="D11" s="85">
        <v>20</v>
      </c>
      <c r="E11" s="4"/>
      <c r="F11" s="151"/>
      <c r="G11" s="5">
        <f t="shared" si="0"/>
        <v>0</v>
      </c>
      <c r="H11" s="6">
        <f t="shared" si="1"/>
        <v>0</v>
      </c>
      <c r="I11" s="5">
        <f t="shared" si="2"/>
        <v>0</v>
      </c>
    </row>
    <row r="12" spans="1:9" ht="13.5" customHeight="1" x14ac:dyDescent="0.25">
      <c r="A12" s="114">
        <v>6</v>
      </c>
      <c r="B12" s="97" t="s">
        <v>521</v>
      </c>
      <c r="C12" s="138" t="s">
        <v>43</v>
      </c>
      <c r="D12" s="85">
        <v>40</v>
      </c>
      <c r="E12" s="4"/>
      <c r="F12" s="151"/>
      <c r="G12" s="5">
        <f t="shared" si="0"/>
        <v>0</v>
      </c>
      <c r="H12" s="6">
        <f t="shared" si="1"/>
        <v>0</v>
      </c>
      <c r="I12" s="5">
        <f t="shared" si="2"/>
        <v>0</v>
      </c>
    </row>
    <row r="13" spans="1:9" ht="14.25" customHeight="1" x14ac:dyDescent="0.25">
      <c r="A13" s="114">
        <v>7</v>
      </c>
      <c r="B13" s="97" t="s">
        <v>522</v>
      </c>
      <c r="C13" s="138" t="s">
        <v>43</v>
      </c>
      <c r="D13" s="85">
        <v>20</v>
      </c>
      <c r="E13" s="4"/>
      <c r="F13" s="151"/>
      <c r="G13" s="5">
        <f t="shared" si="0"/>
        <v>0</v>
      </c>
      <c r="H13" s="6">
        <f t="shared" si="1"/>
        <v>0</v>
      </c>
      <c r="I13" s="5">
        <f t="shared" si="2"/>
        <v>0</v>
      </c>
    </row>
    <row r="14" spans="1:9" ht="14.25" customHeight="1" x14ac:dyDescent="0.25">
      <c r="A14" s="114">
        <v>8</v>
      </c>
      <c r="B14" s="97" t="s">
        <v>523</v>
      </c>
      <c r="C14" s="138" t="s">
        <v>43</v>
      </c>
      <c r="D14" s="85">
        <v>30</v>
      </c>
      <c r="E14" s="4"/>
      <c r="F14" s="151"/>
      <c r="G14" s="5">
        <f t="shared" si="0"/>
        <v>0</v>
      </c>
      <c r="H14" s="6">
        <f t="shared" si="1"/>
        <v>0</v>
      </c>
      <c r="I14" s="5">
        <f t="shared" si="2"/>
        <v>0</v>
      </c>
    </row>
    <row r="15" spans="1:9" ht="14.25" customHeight="1" x14ac:dyDescent="0.25">
      <c r="A15" s="114">
        <v>9</v>
      </c>
      <c r="B15" s="97" t="s">
        <v>524</v>
      </c>
      <c r="C15" s="138" t="s">
        <v>43</v>
      </c>
      <c r="D15" s="85">
        <v>20</v>
      </c>
      <c r="E15" s="4"/>
      <c r="F15" s="151"/>
      <c r="G15" s="5">
        <f t="shared" si="0"/>
        <v>0</v>
      </c>
      <c r="H15" s="6">
        <f t="shared" si="1"/>
        <v>0</v>
      </c>
      <c r="I15" s="5">
        <f t="shared" si="2"/>
        <v>0</v>
      </c>
    </row>
    <row r="16" spans="1:9" ht="14.25" customHeight="1" x14ac:dyDescent="0.25">
      <c r="A16" s="114">
        <v>10</v>
      </c>
      <c r="B16" s="97" t="s">
        <v>527</v>
      </c>
      <c r="C16" s="138" t="s">
        <v>43</v>
      </c>
      <c r="D16" s="85">
        <v>100</v>
      </c>
      <c r="E16" s="4"/>
      <c r="F16" s="151"/>
      <c r="G16" s="5">
        <f t="shared" si="0"/>
        <v>0</v>
      </c>
      <c r="H16" s="6">
        <f t="shared" si="1"/>
        <v>0</v>
      </c>
      <c r="I16" s="5">
        <f t="shared" si="2"/>
        <v>0</v>
      </c>
    </row>
    <row r="17" spans="1:10" ht="14.25" customHeight="1" x14ac:dyDescent="0.25">
      <c r="A17" s="114">
        <v>11</v>
      </c>
      <c r="B17" s="97" t="s">
        <v>525</v>
      </c>
      <c r="C17" s="138" t="s">
        <v>43</v>
      </c>
      <c r="D17" s="85">
        <v>100</v>
      </c>
      <c r="E17" s="4"/>
      <c r="F17" s="151"/>
      <c r="G17" s="5">
        <f t="shared" si="0"/>
        <v>0</v>
      </c>
      <c r="H17" s="6">
        <f t="shared" si="1"/>
        <v>0</v>
      </c>
      <c r="I17" s="5">
        <f t="shared" si="2"/>
        <v>0</v>
      </c>
    </row>
    <row r="18" spans="1:10" ht="14.25" customHeight="1" x14ac:dyDescent="0.25">
      <c r="A18" s="114">
        <v>12</v>
      </c>
      <c r="B18" s="97" t="s">
        <v>606</v>
      </c>
      <c r="C18" s="138" t="s">
        <v>43</v>
      </c>
      <c r="D18" s="85">
        <v>300</v>
      </c>
      <c r="E18" s="4"/>
      <c r="F18" s="151"/>
      <c r="G18" s="5">
        <f t="shared" si="0"/>
        <v>0</v>
      </c>
      <c r="H18" s="6">
        <f t="shared" si="1"/>
        <v>0</v>
      </c>
      <c r="I18" s="5">
        <f t="shared" si="2"/>
        <v>0</v>
      </c>
    </row>
    <row r="19" spans="1:10" ht="13.5" customHeight="1" x14ac:dyDescent="0.25">
      <c r="A19" s="114">
        <v>13</v>
      </c>
      <c r="B19" s="97" t="s">
        <v>526</v>
      </c>
      <c r="C19" s="138" t="s">
        <v>43</v>
      </c>
      <c r="D19" s="85">
        <v>60</v>
      </c>
      <c r="E19" s="4"/>
      <c r="F19" s="151"/>
      <c r="G19" s="5">
        <f t="shared" si="0"/>
        <v>0</v>
      </c>
      <c r="H19" s="6">
        <f t="shared" si="1"/>
        <v>0</v>
      </c>
      <c r="I19" s="5">
        <f t="shared" si="2"/>
        <v>0</v>
      </c>
    </row>
    <row r="20" spans="1:10" s="40" customFormat="1" ht="16.5" customHeight="1" x14ac:dyDescent="0.25">
      <c r="A20" s="111"/>
      <c r="B20" s="113" t="s">
        <v>217</v>
      </c>
      <c r="C20" s="9" t="s">
        <v>7</v>
      </c>
      <c r="D20" s="9" t="s">
        <v>7</v>
      </c>
      <c r="E20" s="9" t="s">
        <v>7</v>
      </c>
      <c r="F20" s="9" t="s">
        <v>7</v>
      </c>
      <c r="G20" s="10">
        <f>SUM(G7:G19)</f>
        <v>0</v>
      </c>
      <c r="H20" s="10">
        <f t="shared" ref="H20:I20" si="3">SUM(H7:H19)</f>
        <v>0</v>
      </c>
      <c r="I20" s="10">
        <f t="shared" si="3"/>
        <v>0</v>
      </c>
    </row>
    <row r="22" spans="1:10" s="16" customFormat="1" x14ac:dyDescent="0.25">
      <c r="A22" s="162" t="s">
        <v>35</v>
      </c>
      <c r="B22" s="163"/>
      <c r="C22" s="87"/>
      <c r="D22" s="75"/>
      <c r="E22" s="2"/>
      <c r="F22" s="2"/>
      <c r="G22" s="2"/>
      <c r="H22" s="2"/>
      <c r="I22" s="2"/>
    </row>
    <row r="23" spans="1:10" s="16" customFormat="1" x14ac:dyDescent="0.25">
      <c r="A23" s="164" t="s">
        <v>36</v>
      </c>
      <c r="B23" s="165"/>
      <c r="C23" s="165"/>
      <c r="D23" s="165"/>
      <c r="E23" s="165"/>
      <c r="F23" s="165"/>
      <c r="G23" s="165"/>
      <c r="H23" s="165"/>
      <c r="I23" s="165"/>
    </row>
    <row r="24" spans="1:10" s="16" customFormat="1" x14ac:dyDescent="0.25">
      <c r="A24" s="164" t="s">
        <v>658</v>
      </c>
      <c r="B24" s="164"/>
      <c r="C24" s="164"/>
      <c r="D24" s="164"/>
      <c r="E24" s="164"/>
      <c r="F24" s="164"/>
      <c r="G24" s="164"/>
      <c r="H24" s="164"/>
      <c r="I24" s="164"/>
    </row>
    <row r="25" spans="1:10" s="16" customFormat="1" ht="13.5" customHeight="1" x14ac:dyDescent="0.25">
      <c r="A25" s="166" t="s">
        <v>661</v>
      </c>
      <c r="B25" s="166"/>
      <c r="C25" s="166"/>
      <c r="D25" s="166"/>
      <c r="E25" s="166"/>
      <c r="F25" s="166"/>
      <c r="G25" s="166"/>
      <c r="H25" s="166"/>
      <c r="I25" s="166"/>
      <c r="J25" s="166"/>
    </row>
    <row r="26" spans="1:10" s="16" customFormat="1" x14ac:dyDescent="0.25">
      <c r="A26" s="167" t="s">
        <v>677</v>
      </c>
      <c r="B26" s="167"/>
      <c r="C26" s="167"/>
      <c r="D26" s="167"/>
      <c r="E26" s="167"/>
      <c r="F26" s="167"/>
      <c r="G26" s="167"/>
      <c r="H26" s="167"/>
      <c r="I26" s="167"/>
    </row>
    <row r="27" spans="1:10" s="16" customFormat="1" x14ac:dyDescent="0.25">
      <c r="A27" s="31" t="s">
        <v>676</v>
      </c>
      <c r="B27" s="139"/>
      <c r="C27" s="82"/>
      <c r="D27" s="82"/>
      <c r="E27" s="24"/>
      <c r="F27" s="24"/>
      <c r="G27" s="24"/>
      <c r="H27" s="24"/>
      <c r="I27" s="24"/>
    </row>
    <row r="28" spans="1:10" s="16" customFormat="1" x14ac:dyDescent="0.25">
      <c r="A28" s="31" t="s">
        <v>662</v>
      </c>
      <c r="B28" s="119"/>
      <c r="C28" s="82"/>
      <c r="D28" s="82"/>
      <c r="E28" s="24"/>
      <c r="F28" s="24"/>
      <c r="G28" s="24"/>
      <c r="H28" s="24"/>
      <c r="I28" s="24"/>
    </row>
    <row r="29" spans="1:10" s="16" customFormat="1" ht="27" customHeight="1" x14ac:dyDescent="0.25">
      <c r="A29" s="166" t="s">
        <v>663</v>
      </c>
      <c r="B29" s="165"/>
      <c r="C29" s="165"/>
      <c r="D29" s="165"/>
      <c r="E29" s="165"/>
      <c r="F29" s="165"/>
      <c r="G29" s="165"/>
      <c r="H29" s="165"/>
      <c r="I29" s="165"/>
    </row>
    <row r="30" spans="1:10" s="16" customFormat="1" x14ac:dyDescent="0.25">
      <c r="A30" s="11"/>
      <c r="B30" s="72"/>
      <c r="C30" s="88"/>
      <c r="D30" s="76"/>
      <c r="E30" s="11"/>
      <c r="F30" s="11"/>
      <c r="G30" s="11"/>
      <c r="H30" s="11"/>
      <c r="I30" s="11"/>
    </row>
    <row r="31" spans="1:10" s="11" customFormat="1" x14ac:dyDescent="0.25">
      <c r="A31" s="76" t="s">
        <v>0</v>
      </c>
      <c r="B31" s="72"/>
      <c r="C31" s="88"/>
      <c r="D31" s="76"/>
      <c r="E31" s="11" t="s">
        <v>8</v>
      </c>
      <c r="I31" s="11" t="s">
        <v>1</v>
      </c>
    </row>
  </sheetData>
  <sheetProtection algorithmName="SHA-512" hashValue="yqvsHZGfZa0Z+8aTjZ+ADYlbVA/JxWl2I41em6Rlc5wmy5+QOVA4MpiwlJO5Nfm2w0TSvlWJd8JbbwHOEryTGA==" saltValue="KsncnyHg1CPShYRKbFKcng==" spinCount="100000" sheet="1" objects="1" scenarios="1"/>
  <mergeCells count="9">
    <mergeCell ref="A26:I26"/>
    <mergeCell ref="A29:I29"/>
    <mergeCell ref="A3:I3"/>
    <mergeCell ref="A23:I23"/>
    <mergeCell ref="A1:E1"/>
    <mergeCell ref="A22:B22"/>
    <mergeCell ref="A24:I24"/>
    <mergeCell ref="A25:J25"/>
    <mergeCell ref="G1:I1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view="pageBreakPreview" topLeftCell="A7" zoomScale="120" zoomScaleNormal="100" zoomScaleSheetLayoutView="120" workbookViewId="0">
      <selection activeCell="B12" sqref="B12"/>
    </sheetView>
  </sheetViews>
  <sheetFormatPr defaultColWidth="8.7109375" defaultRowHeight="13.5" x14ac:dyDescent="0.25"/>
  <cols>
    <col min="1" max="1" width="4.85546875" style="92" customWidth="1"/>
    <col min="2" max="2" width="32.7109375" style="96" customWidth="1"/>
    <col min="3" max="3" width="6.28515625" style="92" customWidth="1"/>
    <col min="4" max="4" width="8.5703125" style="89" customWidth="1"/>
    <col min="5" max="5" width="15.85546875" style="16" customWidth="1"/>
    <col min="6" max="6" width="12" style="16" customWidth="1"/>
    <col min="7" max="7" width="14.42578125" style="16" customWidth="1"/>
    <col min="8" max="8" width="13.5703125" style="16" customWidth="1"/>
    <col min="9" max="9" width="14.28515625" style="16" customWidth="1"/>
    <col min="10" max="10" width="20.140625" style="16" customWidth="1"/>
    <col min="11" max="16384" width="8.7109375" style="16"/>
  </cols>
  <sheetData>
    <row r="1" spans="1:9" s="156" customFormat="1" x14ac:dyDescent="0.25">
      <c r="A1" s="170" t="s">
        <v>2</v>
      </c>
      <c r="B1" s="170"/>
      <c r="C1" s="170"/>
      <c r="D1" s="170"/>
      <c r="E1" s="170"/>
      <c r="G1" s="156" t="s">
        <v>44</v>
      </c>
    </row>
    <row r="2" spans="1:9" x14ac:dyDescent="0.25">
      <c r="C2" s="89"/>
    </row>
    <row r="3" spans="1:9" ht="15.75" x14ac:dyDescent="0.25">
      <c r="A3" s="171" t="s">
        <v>567</v>
      </c>
      <c r="B3" s="171"/>
      <c r="C3" s="171"/>
      <c r="D3" s="171"/>
      <c r="E3" s="171"/>
      <c r="F3" s="171"/>
      <c r="G3" s="171"/>
      <c r="H3" s="171"/>
      <c r="I3" s="171"/>
    </row>
    <row r="5" spans="1:9" s="25" customFormat="1" ht="36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</row>
    <row r="6" spans="1:9" s="25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</row>
    <row r="7" spans="1:9" ht="27" x14ac:dyDescent="0.25">
      <c r="A7" s="90">
        <v>1</v>
      </c>
      <c r="B7" s="17" t="s">
        <v>510</v>
      </c>
      <c r="C7" s="85" t="s">
        <v>63</v>
      </c>
      <c r="D7" s="85">
        <v>7000</v>
      </c>
      <c r="E7" s="4"/>
      <c r="F7" s="18"/>
      <c r="G7" s="5">
        <f t="shared" ref="G7:G19" si="0">D7*F7</f>
        <v>0</v>
      </c>
      <c r="H7" s="8">
        <f>+G7*0.095</f>
        <v>0</v>
      </c>
      <c r="I7" s="5">
        <f>+G7+H7</f>
        <v>0</v>
      </c>
    </row>
    <row r="8" spans="1:9" ht="27" x14ac:dyDescent="0.25">
      <c r="A8" s="90">
        <v>2</v>
      </c>
      <c r="B8" s="97" t="s">
        <v>511</v>
      </c>
      <c r="C8" s="85" t="s">
        <v>63</v>
      </c>
      <c r="D8" s="85">
        <v>3000</v>
      </c>
      <c r="E8" s="4"/>
      <c r="F8" s="18"/>
      <c r="G8" s="5">
        <f t="shared" si="0"/>
        <v>0</v>
      </c>
      <c r="H8" s="8">
        <f t="shared" ref="H8:H19" si="1">+G8*0.095</f>
        <v>0</v>
      </c>
      <c r="I8" s="5">
        <f t="shared" ref="I8:I19" si="2">+G8+H8</f>
        <v>0</v>
      </c>
    </row>
    <row r="9" spans="1:9" ht="27" x14ac:dyDescent="0.25">
      <c r="A9" s="90">
        <v>3</v>
      </c>
      <c r="B9" s="97" t="s">
        <v>512</v>
      </c>
      <c r="C9" s="85" t="s">
        <v>63</v>
      </c>
      <c r="D9" s="85">
        <v>150</v>
      </c>
      <c r="E9" s="4"/>
      <c r="F9" s="18"/>
      <c r="G9" s="5">
        <f t="shared" si="0"/>
        <v>0</v>
      </c>
      <c r="H9" s="8">
        <f t="shared" si="1"/>
        <v>0</v>
      </c>
      <c r="I9" s="5">
        <f t="shared" si="2"/>
        <v>0</v>
      </c>
    </row>
    <row r="10" spans="1:9" ht="27" x14ac:dyDescent="0.25">
      <c r="A10" s="90">
        <v>4</v>
      </c>
      <c r="B10" s="97" t="s">
        <v>615</v>
      </c>
      <c r="C10" s="85" t="s">
        <v>59</v>
      </c>
      <c r="D10" s="85">
        <v>1000</v>
      </c>
      <c r="E10" s="4"/>
      <c r="F10" s="18"/>
      <c r="G10" s="5">
        <f t="shared" si="0"/>
        <v>0</v>
      </c>
      <c r="H10" s="8">
        <f t="shared" si="1"/>
        <v>0</v>
      </c>
      <c r="I10" s="5">
        <f t="shared" si="2"/>
        <v>0</v>
      </c>
    </row>
    <row r="11" spans="1:9" ht="27" x14ac:dyDescent="0.25">
      <c r="A11" s="90">
        <v>5</v>
      </c>
      <c r="B11" s="97" t="s">
        <v>616</v>
      </c>
      <c r="C11" s="85" t="s">
        <v>59</v>
      </c>
      <c r="D11" s="85">
        <v>900</v>
      </c>
      <c r="E11" s="4"/>
      <c r="F11" s="18"/>
      <c r="G11" s="5">
        <f t="shared" si="0"/>
        <v>0</v>
      </c>
      <c r="H11" s="8">
        <f t="shared" si="1"/>
        <v>0</v>
      </c>
      <c r="I11" s="5">
        <f t="shared" si="2"/>
        <v>0</v>
      </c>
    </row>
    <row r="12" spans="1:9" ht="27" x14ac:dyDescent="0.25">
      <c r="A12" s="90">
        <v>6</v>
      </c>
      <c r="B12" s="97" t="s">
        <v>617</v>
      </c>
      <c r="C12" s="85" t="s">
        <v>59</v>
      </c>
      <c r="D12" s="85">
        <v>2000</v>
      </c>
      <c r="E12" s="4"/>
      <c r="F12" s="18"/>
      <c r="G12" s="5">
        <f t="shared" si="0"/>
        <v>0</v>
      </c>
      <c r="H12" s="8">
        <f t="shared" si="1"/>
        <v>0</v>
      </c>
      <c r="I12" s="5">
        <f t="shared" si="2"/>
        <v>0</v>
      </c>
    </row>
    <row r="13" spans="1:9" ht="27" x14ac:dyDescent="0.25">
      <c r="A13" s="90">
        <v>7</v>
      </c>
      <c r="B13" s="97" t="s">
        <v>618</v>
      </c>
      <c r="C13" s="85" t="s">
        <v>59</v>
      </c>
      <c r="D13" s="85">
        <v>900</v>
      </c>
      <c r="E13" s="4"/>
      <c r="F13" s="18"/>
      <c r="G13" s="5">
        <f t="shared" si="0"/>
        <v>0</v>
      </c>
      <c r="H13" s="8">
        <f t="shared" si="1"/>
        <v>0</v>
      </c>
      <c r="I13" s="5">
        <f t="shared" si="2"/>
        <v>0</v>
      </c>
    </row>
    <row r="14" spans="1:9" x14ac:dyDescent="0.25">
      <c r="A14" s="90">
        <v>8</v>
      </c>
      <c r="B14" s="97" t="s">
        <v>513</v>
      </c>
      <c r="C14" s="85" t="s">
        <v>59</v>
      </c>
      <c r="D14" s="85">
        <v>400</v>
      </c>
      <c r="E14" s="4"/>
      <c r="F14" s="18"/>
      <c r="G14" s="5">
        <f t="shared" si="0"/>
        <v>0</v>
      </c>
      <c r="H14" s="8">
        <f t="shared" si="1"/>
        <v>0</v>
      </c>
      <c r="I14" s="5">
        <f t="shared" si="2"/>
        <v>0</v>
      </c>
    </row>
    <row r="15" spans="1:9" ht="16.5" customHeight="1" x14ac:dyDescent="0.25">
      <c r="A15" s="90">
        <v>9</v>
      </c>
      <c r="B15" s="97" t="s">
        <v>514</v>
      </c>
      <c r="C15" s="85" t="s">
        <v>59</v>
      </c>
      <c r="D15" s="85">
        <v>1000</v>
      </c>
      <c r="E15" s="4"/>
      <c r="F15" s="18"/>
      <c r="G15" s="5">
        <f t="shared" si="0"/>
        <v>0</v>
      </c>
      <c r="H15" s="8">
        <f t="shared" si="1"/>
        <v>0</v>
      </c>
      <c r="I15" s="5">
        <f t="shared" si="2"/>
        <v>0</v>
      </c>
    </row>
    <row r="16" spans="1:9" ht="27" x14ac:dyDescent="0.25">
      <c r="A16" s="90">
        <v>10</v>
      </c>
      <c r="B16" s="97" t="s">
        <v>515</v>
      </c>
      <c r="C16" s="85" t="s">
        <v>59</v>
      </c>
      <c r="D16" s="85">
        <v>500</v>
      </c>
      <c r="E16" s="4"/>
      <c r="F16" s="18"/>
      <c r="G16" s="5">
        <f t="shared" si="0"/>
        <v>0</v>
      </c>
      <c r="H16" s="8">
        <f t="shared" si="1"/>
        <v>0</v>
      </c>
      <c r="I16" s="5">
        <f t="shared" si="2"/>
        <v>0</v>
      </c>
    </row>
    <row r="17" spans="1:10" ht="27" x14ac:dyDescent="0.25">
      <c r="A17" s="90">
        <v>11</v>
      </c>
      <c r="B17" s="97" t="s">
        <v>623</v>
      </c>
      <c r="C17" s="95" t="s">
        <v>59</v>
      </c>
      <c r="D17" s="95">
        <v>120</v>
      </c>
      <c r="E17" s="4"/>
      <c r="F17" s="18"/>
      <c r="G17" s="5">
        <f t="shared" si="0"/>
        <v>0</v>
      </c>
      <c r="H17" s="8">
        <f t="shared" si="1"/>
        <v>0</v>
      </c>
      <c r="I17" s="5">
        <f t="shared" si="2"/>
        <v>0</v>
      </c>
      <c r="J17" s="20"/>
    </row>
    <row r="18" spans="1:10" ht="27" x14ac:dyDescent="0.25">
      <c r="A18" s="90">
        <v>12</v>
      </c>
      <c r="B18" s="97" t="s">
        <v>113</v>
      </c>
      <c r="C18" s="85" t="s">
        <v>59</v>
      </c>
      <c r="D18" s="85">
        <v>20</v>
      </c>
      <c r="E18" s="4"/>
      <c r="F18" s="18"/>
      <c r="G18" s="5">
        <f t="shared" si="0"/>
        <v>0</v>
      </c>
      <c r="H18" s="8">
        <f t="shared" si="1"/>
        <v>0</v>
      </c>
      <c r="I18" s="5">
        <f t="shared" si="2"/>
        <v>0</v>
      </c>
    </row>
    <row r="19" spans="1:10" ht="27" x14ac:dyDescent="0.25">
      <c r="A19" s="90">
        <v>13</v>
      </c>
      <c r="B19" s="97" t="s">
        <v>114</v>
      </c>
      <c r="C19" s="85" t="s">
        <v>59</v>
      </c>
      <c r="D19" s="85">
        <v>100</v>
      </c>
      <c r="E19" s="4"/>
      <c r="F19" s="18"/>
      <c r="G19" s="5">
        <f t="shared" si="0"/>
        <v>0</v>
      </c>
      <c r="H19" s="8">
        <f t="shared" si="1"/>
        <v>0</v>
      </c>
      <c r="I19" s="5">
        <f t="shared" si="2"/>
        <v>0</v>
      </c>
    </row>
    <row r="20" spans="1:10" s="23" customFormat="1" x14ac:dyDescent="0.25">
      <c r="A20" s="91"/>
      <c r="B20" s="98" t="s">
        <v>11</v>
      </c>
      <c r="C20" s="21" t="s">
        <v>7</v>
      </c>
      <c r="D20" s="21" t="s">
        <v>7</v>
      </c>
      <c r="E20" s="21" t="s">
        <v>7</v>
      </c>
      <c r="F20" s="21" t="s">
        <v>7</v>
      </c>
      <c r="G20" s="22">
        <f>SUM(G7:G19)</f>
        <v>0</v>
      </c>
      <c r="H20" s="22">
        <f t="shared" ref="H20:I20" si="3">SUM(H7:H19)</f>
        <v>0</v>
      </c>
      <c r="I20" s="22">
        <f t="shared" si="3"/>
        <v>0</v>
      </c>
    </row>
    <row r="22" spans="1:10" x14ac:dyDescent="0.25">
      <c r="A22" s="162" t="s">
        <v>35</v>
      </c>
      <c r="B22" s="163"/>
      <c r="C22" s="87"/>
      <c r="D22" s="75"/>
      <c r="E22" s="2"/>
      <c r="F22" s="2"/>
      <c r="G22" s="2"/>
      <c r="H22" s="2"/>
      <c r="I22" s="2"/>
    </row>
    <row r="23" spans="1:10" x14ac:dyDescent="0.25">
      <c r="A23" s="164" t="s">
        <v>36</v>
      </c>
      <c r="B23" s="165"/>
      <c r="C23" s="165"/>
      <c r="D23" s="165"/>
      <c r="E23" s="165"/>
      <c r="F23" s="165"/>
      <c r="G23" s="165"/>
      <c r="H23" s="165"/>
      <c r="I23" s="165"/>
    </row>
    <row r="24" spans="1:10" x14ac:dyDescent="0.25">
      <c r="A24" s="164" t="s">
        <v>658</v>
      </c>
      <c r="B24" s="164"/>
      <c r="C24" s="164"/>
      <c r="D24" s="164"/>
      <c r="E24" s="164"/>
      <c r="F24" s="164"/>
      <c r="G24" s="164"/>
      <c r="H24" s="164"/>
      <c r="I24" s="164"/>
    </row>
    <row r="25" spans="1:10" x14ac:dyDescent="0.25">
      <c r="A25" s="167" t="s">
        <v>665</v>
      </c>
      <c r="B25" s="167"/>
      <c r="C25" s="167"/>
      <c r="D25" s="167"/>
      <c r="E25" s="167"/>
      <c r="F25" s="167"/>
      <c r="G25" s="167"/>
      <c r="H25" s="167"/>
      <c r="I25" s="167"/>
    </row>
    <row r="26" spans="1:10" x14ac:dyDescent="0.25">
      <c r="A26" s="167" t="s">
        <v>677</v>
      </c>
      <c r="B26" s="167"/>
      <c r="C26" s="167"/>
      <c r="D26" s="167"/>
      <c r="E26" s="167"/>
      <c r="F26" s="167"/>
      <c r="G26" s="167"/>
      <c r="H26" s="167"/>
      <c r="I26" s="167"/>
    </row>
    <row r="27" spans="1:10" x14ac:dyDescent="0.25">
      <c r="A27" s="31" t="s">
        <v>676</v>
      </c>
      <c r="B27" s="119"/>
      <c r="C27" s="82"/>
      <c r="D27" s="82"/>
      <c r="E27" s="24"/>
      <c r="F27" s="24"/>
      <c r="G27" s="24"/>
      <c r="H27" s="24"/>
      <c r="I27" s="24"/>
    </row>
    <row r="28" spans="1:10" x14ac:dyDescent="0.25">
      <c r="A28" s="31" t="s">
        <v>662</v>
      </c>
      <c r="B28" s="119"/>
      <c r="C28" s="82"/>
      <c r="D28" s="82"/>
      <c r="E28" s="24"/>
      <c r="F28" s="24"/>
      <c r="G28" s="24"/>
      <c r="H28" s="24"/>
      <c r="I28" s="24"/>
    </row>
    <row r="29" spans="1:10" ht="30.75" customHeight="1" x14ac:dyDescent="0.25">
      <c r="A29" s="166" t="s">
        <v>663</v>
      </c>
      <c r="B29" s="165"/>
      <c r="C29" s="165"/>
      <c r="D29" s="165"/>
      <c r="E29" s="165"/>
      <c r="F29" s="165"/>
      <c r="G29" s="165"/>
      <c r="H29" s="165"/>
      <c r="I29" s="165"/>
    </row>
    <row r="31" spans="1:10" s="155" customFormat="1" x14ac:dyDescent="0.25">
      <c r="A31" s="76" t="s">
        <v>0</v>
      </c>
      <c r="B31" s="72"/>
      <c r="C31" s="88"/>
      <c r="D31" s="76"/>
      <c r="E31" s="11" t="s">
        <v>8</v>
      </c>
      <c r="F31" s="11"/>
      <c r="G31" s="11"/>
      <c r="H31" s="11"/>
      <c r="I31" s="11" t="s">
        <v>1</v>
      </c>
    </row>
  </sheetData>
  <sheetProtection algorithmName="SHA-512" hashValue="qU4pI8O6k3M2Xdn/5XwZ7snP0rSbgg+xQvZAHwZyD6nStAnTOKEOZTelzSutN+nAHqs3Lt4fFaMYaVgCTr72uA==" saltValue="naANJpxPfnprQZYOlrLzbQ==" spinCount="100000" sheet="1" objects="1" scenarios="1"/>
  <mergeCells count="8">
    <mergeCell ref="A26:I26"/>
    <mergeCell ref="A29:I29"/>
    <mergeCell ref="A1:E1"/>
    <mergeCell ref="A22:B22"/>
    <mergeCell ref="A23:I23"/>
    <mergeCell ref="A24:I24"/>
    <mergeCell ref="A25:I25"/>
    <mergeCell ref="A3:I3"/>
  </mergeCells>
  <pageMargins left="0.70866141732283472" right="0.70866141732283472" top="0.35433070866141736" bottom="0.35433070866141736" header="0.31496062992125984" footer="0.31496062992125984"/>
  <pageSetup paperSize="9" scale="9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20" zoomScaleNormal="100" zoomScaleSheetLayoutView="120" workbookViewId="0">
      <selection activeCell="A28" activeCellId="3" sqref="A1:XFD1 E7:F15 J7:J15 A28:XFD28"/>
    </sheetView>
  </sheetViews>
  <sheetFormatPr defaultRowHeight="13.5" x14ac:dyDescent="0.25"/>
  <cols>
    <col min="1" max="1" width="4.85546875" style="82" customWidth="1"/>
    <col min="2" max="2" width="35.42578125" style="136" customWidth="1"/>
    <col min="3" max="3" width="6.140625" style="82" customWidth="1"/>
    <col min="4" max="4" width="8.5703125" style="133" customWidth="1"/>
    <col min="5" max="5" width="15.85546875" style="47" customWidth="1"/>
    <col min="6" max="6" width="10.42578125" style="47" customWidth="1"/>
    <col min="7" max="7" width="12.140625" style="47" customWidth="1"/>
    <col min="8" max="8" width="12.85546875" style="47" customWidth="1"/>
    <col min="9" max="9" width="11.85546875" style="47" customWidth="1"/>
    <col min="10" max="10" width="10" style="47" customWidth="1"/>
    <col min="11" max="16384" width="9.140625" style="47"/>
  </cols>
  <sheetData>
    <row r="1" spans="1:10" s="159" customFormat="1" x14ac:dyDescent="0.25">
      <c r="A1" s="183" t="s">
        <v>2</v>
      </c>
      <c r="B1" s="183"/>
      <c r="C1" s="183"/>
      <c r="D1" s="183"/>
      <c r="E1" s="183"/>
      <c r="G1" s="176" t="s">
        <v>39</v>
      </c>
      <c r="H1" s="176"/>
      <c r="I1" s="176"/>
      <c r="J1" s="176"/>
    </row>
    <row r="2" spans="1:10" x14ac:dyDescent="0.25">
      <c r="C2" s="133"/>
    </row>
    <row r="3" spans="1:10" ht="15.75" x14ac:dyDescent="0.25">
      <c r="A3" s="191" t="s">
        <v>597</v>
      </c>
      <c r="B3" s="191"/>
      <c r="C3" s="191"/>
      <c r="D3" s="191"/>
      <c r="E3" s="191"/>
      <c r="F3" s="191"/>
      <c r="G3" s="191"/>
      <c r="H3" s="191"/>
      <c r="I3" s="191"/>
      <c r="J3" s="191"/>
    </row>
    <row r="5" spans="1:10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38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0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0" s="2" customFormat="1" ht="15.75" customHeight="1" x14ac:dyDescent="0.25">
      <c r="A7" s="114">
        <v>1</v>
      </c>
      <c r="B7" s="97" t="s">
        <v>273</v>
      </c>
      <c r="C7" s="42" t="s">
        <v>59</v>
      </c>
      <c r="D7" s="85">
        <v>100</v>
      </c>
      <c r="E7" s="52"/>
      <c r="F7" s="18"/>
      <c r="G7" s="5">
        <f>D7*F7</f>
        <v>0</v>
      </c>
      <c r="H7" s="6">
        <f>+G7*0.095</f>
        <v>0</v>
      </c>
      <c r="I7" s="5">
        <f>+G7+H7</f>
        <v>0</v>
      </c>
      <c r="J7" s="39"/>
    </row>
    <row r="8" spans="1:10" s="2" customFormat="1" ht="27" x14ac:dyDescent="0.25">
      <c r="A8" s="114">
        <v>2</v>
      </c>
      <c r="B8" s="97" t="s">
        <v>409</v>
      </c>
      <c r="C8" s="42" t="s">
        <v>59</v>
      </c>
      <c r="D8" s="85">
        <v>20</v>
      </c>
      <c r="E8" s="52"/>
      <c r="F8" s="18"/>
      <c r="G8" s="5">
        <f t="shared" ref="G8:G15" si="0">D8*F8</f>
        <v>0</v>
      </c>
      <c r="H8" s="6">
        <f t="shared" ref="H8:H15" si="1">+G8*0.095</f>
        <v>0</v>
      </c>
      <c r="I8" s="5">
        <f t="shared" ref="I8:I15" si="2">+G8+H8</f>
        <v>0</v>
      </c>
      <c r="J8" s="39"/>
    </row>
    <row r="9" spans="1:10" s="2" customFormat="1" ht="15.75" customHeight="1" x14ac:dyDescent="0.25">
      <c r="A9" s="114">
        <v>3</v>
      </c>
      <c r="B9" s="71" t="s">
        <v>396</v>
      </c>
      <c r="C9" s="42" t="s">
        <v>59</v>
      </c>
      <c r="D9" s="85">
        <v>20</v>
      </c>
      <c r="E9" s="52"/>
      <c r="F9" s="18"/>
      <c r="G9" s="5">
        <f t="shared" si="0"/>
        <v>0</v>
      </c>
      <c r="H9" s="6">
        <f t="shared" si="1"/>
        <v>0</v>
      </c>
      <c r="I9" s="5">
        <f t="shared" si="2"/>
        <v>0</v>
      </c>
      <c r="J9" s="39"/>
    </row>
    <row r="10" spans="1:10" s="2" customFormat="1" ht="27" x14ac:dyDescent="0.25">
      <c r="A10" s="114">
        <v>4</v>
      </c>
      <c r="B10" s="97" t="s">
        <v>274</v>
      </c>
      <c r="C10" s="42" t="s">
        <v>59</v>
      </c>
      <c r="D10" s="85">
        <v>60</v>
      </c>
      <c r="E10" s="52"/>
      <c r="F10" s="18"/>
      <c r="G10" s="5">
        <f t="shared" si="0"/>
        <v>0</v>
      </c>
      <c r="H10" s="6">
        <f t="shared" si="1"/>
        <v>0</v>
      </c>
      <c r="I10" s="5">
        <f t="shared" si="2"/>
        <v>0</v>
      </c>
      <c r="J10" s="39"/>
    </row>
    <row r="11" spans="1:10" s="2" customFormat="1" ht="15.75" customHeight="1" x14ac:dyDescent="0.25">
      <c r="A11" s="114">
        <v>5</v>
      </c>
      <c r="B11" s="97" t="s">
        <v>410</v>
      </c>
      <c r="C11" s="42" t="s">
        <v>59</v>
      </c>
      <c r="D11" s="85">
        <v>200</v>
      </c>
      <c r="E11" s="52"/>
      <c r="F11" s="18"/>
      <c r="G11" s="5">
        <f t="shared" si="0"/>
        <v>0</v>
      </c>
      <c r="H11" s="6">
        <f t="shared" si="1"/>
        <v>0</v>
      </c>
      <c r="I11" s="5">
        <f t="shared" si="2"/>
        <v>0</v>
      </c>
      <c r="J11" s="39"/>
    </row>
    <row r="12" spans="1:10" s="2" customFormat="1" ht="15.75" customHeight="1" x14ac:dyDescent="0.25">
      <c r="A12" s="114">
        <v>6</v>
      </c>
      <c r="B12" s="97" t="s">
        <v>411</v>
      </c>
      <c r="C12" s="42" t="s">
        <v>59</v>
      </c>
      <c r="D12" s="85">
        <v>300</v>
      </c>
      <c r="E12" s="4"/>
      <c r="F12" s="18"/>
      <c r="G12" s="5">
        <f t="shared" si="0"/>
        <v>0</v>
      </c>
      <c r="H12" s="6">
        <f t="shared" si="1"/>
        <v>0</v>
      </c>
      <c r="I12" s="5">
        <f t="shared" si="2"/>
        <v>0</v>
      </c>
      <c r="J12" s="39"/>
    </row>
    <row r="13" spans="1:10" s="2" customFormat="1" ht="15.75" customHeight="1" x14ac:dyDescent="0.25">
      <c r="A13" s="114">
        <v>7</v>
      </c>
      <c r="B13" s="97" t="s">
        <v>275</v>
      </c>
      <c r="C13" s="42" t="s">
        <v>59</v>
      </c>
      <c r="D13" s="85">
        <v>60</v>
      </c>
      <c r="E13" s="4"/>
      <c r="F13" s="18"/>
      <c r="G13" s="5">
        <f t="shared" si="0"/>
        <v>0</v>
      </c>
      <c r="H13" s="6">
        <f t="shared" si="1"/>
        <v>0</v>
      </c>
      <c r="I13" s="5">
        <f t="shared" si="2"/>
        <v>0</v>
      </c>
      <c r="J13" s="39"/>
    </row>
    <row r="14" spans="1:10" s="2" customFormat="1" ht="27" x14ac:dyDescent="0.25">
      <c r="A14" s="114">
        <v>8</v>
      </c>
      <c r="B14" s="97" t="s">
        <v>276</v>
      </c>
      <c r="C14" s="42" t="s">
        <v>59</v>
      </c>
      <c r="D14" s="85">
        <v>30</v>
      </c>
      <c r="E14" s="4"/>
      <c r="F14" s="18"/>
      <c r="G14" s="5">
        <f t="shared" si="0"/>
        <v>0</v>
      </c>
      <c r="H14" s="6">
        <f t="shared" si="1"/>
        <v>0</v>
      </c>
      <c r="I14" s="5">
        <f t="shared" si="2"/>
        <v>0</v>
      </c>
      <c r="J14" s="39"/>
    </row>
    <row r="15" spans="1:10" s="2" customFormat="1" ht="15.75" customHeight="1" x14ac:dyDescent="0.25">
      <c r="A15" s="114">
        <v>9</v>
      </c>
      <c r="B15" s="97" t="s">
        <v>277</v>
      </c>
      <c r="C15" s="42" t="s">
        <v>59</v>
      </c>
      <c r="D15" s="85">
        <v>30</v>
      </c>
      <c r="E15" s="4"/>
      <c r="F15" s="18"/>
      <c r="G15" s="5">
        <f t="shared" si="0"/>
        <v>0</v>
      </c>
      <c r="H15" s="6">
        <f t="shared" si="1"/>
        <v>0</v>
      </c>
      <c r="I15" s="5">
        <f t="shared" si="2"/>
        <v>0</v>
      </c>
      <c r="J15" s="39"/>
    </row>
    <row r="16" spans="1:10" s="40" customFormat="1" x14ac:dyDescent="0.25">
      <c r="A16" s="111"/>
      <c r="B16" s="113" t="s">
        <v>26</v>
      </c>
      <c r="C16" s="9" t="s">
        <v>7</v>
      </c>
      <c r="D16" s="9" t="s">
        <v>7</v>
      </c>
      <c r="E16" s="9" t="s">
        <v>7</v>
      </c>
      <c r="F16" s="9" t="s">
        <v>7</v>
      </c>
      <c r="G16" s="10">
        <f>SUM(G7:G15)</f>
        <v>0</v>
      </c>
      <c r="H16" s="10">
        <f t="shared" ref="H16:I16" si="3">SUM(H7:H15)</f>
        <v>0</v>
      </c>
      <c r="I16" s="10">
        <f t="shared" si="3"/>
        <v>0</v>
      </c>
      <c r="J16" s="9">
        <f>SUM(J7:J15)</f>
        <v>0</v>
      </c>
    </row>
    <row r="18" spans="1:10" s="16" customFormat="1" x14ac:dyDescent="0.25">
      <c r="A18" s="162" t="s">
        <v>35</v>
      </c>
      <c r="B18" s="163"/>
      <c r="C18" s="87"/>
      <c r="D18" s="75"/>
      <c r="E18" s="2"/>
      <c r="F18" s="2"/>
      <c r="G18" s="2"/>
      <c r="H18" s="2"/>
      <c r="I18" s="2"/>
      <c r="J18" s="2"/>
    </row>
    <row r="19" spans="1:10" s="16" customFormat="1" x14ac:dyDescent="0.25">
      <c r="A19" s="164" t="s">
        <v>36</v>
      </c>
      <c r="B19" s="165"/>
      <c r="C19" s="165"/>
      <c r="D19" s="165"/>
      <c r="E19" s="165"/>
      <c r="F19" s="165"/>
      <c r="G19" s="165"/>
      <c r="H19" s="165"/>
      <c r="I19" s="165"/>
      <c r="J19" s="165"/>
    </row>
    <row r="20" spans="1:10" s="16" customFormat="1" x14ac:dyDescent="0.25">
      <c r="A20" s="164" t="s">
        <v>658</v>
      </c>
      <c r="B20" s="164"/>
      <c r="C20" s="164"/>
      <c r="D20" s="164"/>
      <c r="E20" s="164"/>
      <c r="F20" s="164"/>
      <c r="G20" s="164"/>
      <c r="H20" s="164"/>
      <c r="I20" s="164"/>
      <c r="J20" s="164"/>
    </row>
    <row r="21" spans="1:10" s="16" customFormat="1" x14ac:dyDescent="0.25">
      <c r="A21" s="166" t="s">
        <v>661</v>
      </c>
      <c r="B21" s="166"/>
      <c r="C21" s="166"/>
      <c r="D21" s="166"/>
      <c r="E21" s="166"/>
      <c r="F21" s="166"/>
      <c r="G21" s="166"/>
      <c r="H21" s="166"/>
      <c r="I21" s="166"/>
      <c r="J21" s="166"/>
    </row>
    <row r="22" spans="1:10" s="16" customFormat="1" x14ac:dyDescent="0.25">
      <c r="A22" s="167" t="s">
        <v>677</v>
      </c>
      <c r="B22" s="167"/>
      <c r="C22" s="167"/>
      <c r="D22" s="167"/>
      <c r="E22" s="167"/>
      <c r="F22" s="167"/>
      <c r="G22" s="167"/>
      <c r="H22" s="167"/>
      <c r="I22" s="167"/>
    </row>
    <row r="23" spans="1:10" s="16" customFormat="1" x14ac:dyDescent="0.25">
      <c r="A23" s="31" t="s">
        <v>676</v>
      </c>
      <c r="B23" s="139"/>
      <c r="C23" s="82"/>
      <c r="D23" s="82"/>
      <c r="E23" s="24"/>
      <c r="F23" s="24"/>
      <c r="G23" s="24"/>
      <c r="H23" s="24"/>
      <c r="I23" s="24"/>
    </row>
    <row r="24" spans="1:10" s="16" customFormat="1" x14ac:dyDescent="0.25">
      <c r="A24" s="31" t="s">
        <v>662</v>
      </c>
      <c r="B24" s="119"/>
      <c r="C24" s="82"/>
      <c r="D24" s="82"/>
      <c r="E24" s="24"/>
      <c r="F24" s="24"/>
      <c r="G24" s="24"/>
      <c r="H24" s="24"/>
      <c r="I24" s="24"/>
      <c r="J24" s="24"/>
    </row>
    <row r="25" spans="1:10" s="16" customFormat="1" ht="27" customHeight="1" x14ac:dyDescent="0.25">
      <c r="A25" s="166" t="s">
        <v>663</v>
      </c>
      <c r="B25" s="165"/>
      <c r="C25" s="165"/>
      <c r="D25" s="165"/>
      <c r="E25" s="165"/>
      <c r="F25" s="165"/>
      <c r="G25" s="165"/>
      <c r="H25" s="165"/>
      <c r="I25" s="165"/>
      <c r="J25" s="165"/>
    </row>
    <row r="26" spans="1:10" s="16" customFormat="1" ht="30.75" customHeight="1" x14ac:dyDescent="0.25">
      <c r="A26" s="161" t="s">
        <v>664</v>
      </c>
      <c r="B26" s="161"/>
      <c r="C26" s="161"/>
      <c r="D26" s="161"/>
      <c r="E26" s="161"/>
      <c r="F26" s="161"/>
      <c r="G26" s="161"/>
      <c r="H26" s="161"/>
      <c r="I26" s="161"/>
      <c r="J26" s="161"/>
    </row>
    <row r="27" spans="1:10" s="16" customFormat="1" x14ac:dyDescent="0.25">
      <c r="A27" s="11"/>
      <c r="B27" s="72"/>
      <c r="C27" s="88"/>
      <c r="D27" s="76"/>
      <c r="E27" s="11"/>
      <c r="F27" s="11"/>
      <c r="G27" s="11"/>
      <c r="H27" s="11"/>
      <c r="I27" s="11"/>
      <c r="J27" s="11"/>
    </row>
    <row r="28" spans="1:10" s="11" customFormat="1" x14ac:dyDescent="0.25">
      <c r="A28" s="76" t="s">
        <v>0</v>
      </c>
      <c r="B28" s="72"/>
      <c r="C28" s="88"/>
      <c r="D28" s="76"/>
      <c r="E28" s="11" t="s">
        <v>8</v>
      </c>
      <c r="I28" s="11" t="s">
        <v>1</v>
      </c>
    </row>
    <row r="29" spans="1:10" x14ac:dyDescent="0.25">
      <c r="A29" s="188"/>
      <c r="B29" s="189"/>
      <c r="C29" s="189"/>
      <c r="D29" s="189"/>
      <c r="E29" s="189"/>
      <c r="F29" s="189"/>
      <c r="G29" s="189"/>
      <c r="H29" s="189"/>
      <c r="I29" s="189"/>
      <c r="J29" s="189"/>
    </row>
    <row r="30" spans="1:10" x14ac:dyDescent="0.25">
      <c r="B30" s="119"/>
      <c r="D30" s="82"/>
    </row>
  </sheetData>
  <sheetProtection algorithmName="SHA-512" hashValue="6Kbw3ILbQsTMwCE2eZ/6nMva2eg0EytATDx3T6diZVR5i2McTATibx9BGvD4meMNOO48csS2Ea+nvX8dKNWHZQ==" saltValue="7pUJjaHLBsH1d3msJLGUJw==" spinCount="100000" sheet="1" objects="1" scenarios="1"/>
  <mergeCells count="11">
    <mergeCell ref="A29:J29"/>
    <mergeCell ref="A19:J19"/>
    <mergeCell ref="A21:J21"/>
    <mergeCell ref="A25:J25"/>
    <mergeCell ref="A26:J26"/>
    <mergeCell ref="A22:I22"/>
    <mergeCell ref="A1:E1"/>
    <mergeCell ref="A18:B18"/>
    <mergeCell ref="A20:J20"/>
    <mergeCell ref="G1:J1"/>
    <mergeCell ref="A3:J3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15">
      <formula1>1</formula1>
    </dataValidation>
  </dataValidations>
  <pageMargins left="0.70866141732283472" right="0.70866141732283472" top="0.35433070866141736" bottom="0.35433070866141736" header="0.31496062992125984" footer="0.31496062992125984"/>
  <pageSetup paperSize="9" orientation="landscape" r:id="rId1"/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view="pageBreakPreview" topLeftCell="A37" zoomScale="120" zoomScaleNormal="100" zoomScaleSheetLayoutView="120" workbookViewId="0">
      <selection activeCell="A56" activeCellId="3" sqref="A1:XFD1 E7:F39 J7:J39 A56:XFD56"/>
    </sheetView>
  </sheetViews>
  <sheetFormatPr defaultRowHeight="13.5" x14ac:dyDescent="0.25"/>
  <cols>
    <col min="1" max="1" width="4.85546875" style="82" customWidth="1"/>
    <col min="2" max="2" width="28.140625" style="136" customWidth="1"/>
    <col min="3" max="3" width="7.140625" style="82" customWidth="1"/>
    <col min="4" max="4" width="7" style="133" customWidth="1"/>
    <col min="5" max="5" width="15.7109375" style="47" customWidth="1"/>
    <col min="6" max="6" width="9.85546875" style="47" customWidth="1"/>
    <col min="7" max="7" width="15.140625" style="47" customWidth="1"/>
    <col min="8" max="8" width="16" style="47" customWidth="1"/>
    <col min="9" max="9" width="15.28515625" style="47" customWidth="1"/>
    <col min="10" max="10" width="9.5703125" style="47" customWidth="1"/>
    <col min="11" max="16384" width="9.140625" style="47"/>
  </cols>
  <sheetData>
    <row r="1" spans="1:10" s="159" customFormat="1" x14ac:dyDescent="0.25">
      <c r="A1" s="183" t="s">
        <v>2</v>
      </c>
      <c r="B1" s="183"/>
      <c r="C1" s="183"/>
      <c r="D1" s="183"/>
      <c r="E1" s="183"/>
      <c r="G1" s="157"/>
      <c r="H1" s="184" t="s">
        <v>39</v>
      </c>
      <c r="I1" s="184"/>
      <c r="J1" s="184"/>
    </row>
    <row r="2" spans="1:10" x14ac:dyDescent="0.25">
      <c r="C2" s="133"/>
    </row>
    <row r="3" spans="1:10" ht="15.75" x14ac:dyDescent="0.25">
      <c r="A3" s="191" t="s">
        <v>598</v>
      </c>
      <c r="B3" s="191"/>
      <c r="C3" s="191"/>
      <c r="D3" s="191"/>
      <c r="E3" s="191"/>
      <c r="F3" s="191"/>
      <c r="G3" s="191"/>
      <c r="H3" s="191"/>
      <c r="I3" s="191"/>
      <c r="J3" s="191"/>
    </row>
    <row r="5" spans="1:10" s="48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0" s="48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0" ht="42.75" customHeight="1" x14ac:dyDescent="0.25">
      <c r="A7" s="114">
        <v>1</v>
      </c>
      <c r="B7" s="97" t="s">
        <v>426</v>
      </c>
      <c r="C7" s="95" t="s">
        <v>59</v>
      </c>
      <c r="D7" s="103">
        <v>350</v>
      </c>
      <c r="E7" s="52"/>
      <c r="F7" s="53"/>
      <c r="G7" s="54">
        <f t="shared" ref="G7:G39" si="0">D7*F7</f>
        <v>0</v>
      </c>
      <c r="H7" s="6">
        <f t="shared" ref="H7:H39" si="1">+G7*0.095</f>
        <v>0</v>
      </c>
      <c r="I7" s="54">
        <f t="shared" ref="I7:I39" si="2">+G7+H7</f>
        <v>0</v>
      </c>
      <c r="J7" s="55"/>
    </row>
    <row r="8" spans="1:10" ht="42.75" customHeight="1" x14ac:dyDescent="0.25">
      <c r="A8" s="140">
        <v>2</v>
      </c>
      <c r="B8" s="97" t="s">
        <v>456</v>
      </c>
      <c r="C8" s="95" t="s">
        <v>59</v>
      </c>
      <c r="D8" s="103">
        <v>250</v>
      </c>
      <c r="E8" s="52"/>
      <c r="F8" s="53"/>
      <c r="G8" s="54">
        <f t="shared" si="0"/>
        <v>0</v>
      </c>
      <c r="H8" s="6">
        <f t="shared" si="1"/>
        <v>0</v>
      </c>
      <c r="I8" s="54">
        <f t="shared" si="2"/>
        <v>0</v>
      </c>
      <c r="J8" s="55"/>
    </row>
    <row r="9" spans="1:10" ht="42.75" customHeight="1" x14ac:dyDescent="0.25">
      <c r="A9" s="140">
        <v>3</v>
      </c>
      <c r="B9" s="97" t="s">
        <v>634</v>
      </c>
      <c r="C9" s="95" t="s">
        <v>59</v>
      </c>
      <c r="D9" s="103">
        <v>250</v>
      </c>
      <c r="E9" s="52"/>
      <c r="F9" s="53"/>
      <c r="G9" s="54">
        <f t="shared" si="0"/>
        <v>0</v>
      </c>
      <c r="H9" s="6">
        <f t="shared" si="1"/>
        <v>0</v>
      </c>
      <c r="I9" s="54">
        <f t="shared" si="2"/>
        <v>0</v>
      </c>
      <c r="J9" s="55"/>
    </row>
    <row r="10" spans="1:10" ht="56.25" customHeight="1" x14ac:dyDescent="0.25">
      <c r="A10" s="114">
        <v>4</v>
      </c>
      <c r="B10" s="97" t="s">
        <v>427</v>
      </c>
      <c r="C10" s="95" t="s">
        <v>59</v>
      </c>
      <c r="D10" s="103">
        <v>400</v>
      </c>
      <c r="E10" s="52"/>
      <c r="F10" s="53"/>
      <c r="G10" s="54">
        <f t="shared" si="0"/>
        <v>0</v>
      </c>
      <c r="H10" s="6">
        <f t="shared" si="1"/>
        <v>0</v>
      </c>
      <c r="I10" s="54">
        <f t="shared" si="2"/>
        <v>0</v>
      </c>
      <c r="J10" s="55"/>
    </row>
    <row r="11" spans="1:10" ht="42.75" customHeight="1" x14ac:dyDescent="0.25">
      <c r="A11" s="140">
        <v>5</v>
      </c>
      <c r="B11" s="97" t="s">
        <v>608</v>
      </c>
      <c r="C11" s="95" t="s">
        <v>59</v>
      </c>
      <c r="D11" s="103">
        <v>200</v>
      </c>
      <c r="E11" s="52"/>
      <c r="F11" s="53"/>
      <c r="G11" s="54">
        <f t="shared" si="0"/>
        <v>0</v>
      </c>
      <c r="H11" s="6">
        <f t="shared" si="1"/>
        <v>0</v>
      </c>
      <c r="I11" s="54">
        <f t="shared" si="2"/>
        <v>0</v>
      </c>
      <c r="J11" s="55"/>
    </row>
    <row r="12" spans="1:10" ht="42.75" customHeight="1" x14ac:dyDescent="0.25">
      <c r="A12" s="140">
        <v>6</v>
      </c>
      <c r="B12" s="97" t="s">
        <v>609</v>
      </c>
      <c r="C12" s="95" t="s">
        <v>59</v>
      </c>
      <c r="D12" s="103">
        <v>50</v>
      </c>
      <c r="E12" s="52"/>
      <c r="F12" s="53"/>
      <c r="G12" s="54">
        <f t="shared" si="0"/>
        <v>0</v>
      </c>
      <c r="H12" s="6">
        <f t="shared" si="1"/>
        <v>0</v>
      </c>
      <c r="I12" s="54">
        <f t="shared" si="2"/>
        <v>0</v>
      </c>
      <c r="J12" s="55"/>
    </row>
    <row r="13" spans="1:10" ht="42.75" customHeight="1" x14ac:dyDescent="0.25">
      <c r="A13" s="114">
        <v>7</v>
      </c>
      <c r="B13" s="97" t="s">
        <v>610</v>
      </c>
      <c r="C13" s="95" t="s">
        <v>59</v>
      </c>
      <c r="D13" s="103">
        <v>150</v>
      </c>
      <c r="E13" s="52"/>
      <c r="F13" s="53"/>
      <c r="G13" s="54">
        <f t="shared" si="0"/>
        <v>0</v>
      </c>
      <c r="H13" s="6">
        <f t="shared" si="1"/>
        <v>0</v>
      </c>
      <c r="I13" s="54">
        <f t="shared" si="2"/>
        <v>0</v>
      </c>
      <c r="J13" s="55"/>
    </row>
    <row r="14" spans="1:10" ht="42.75" customHeight="1" x14ac:dyDescent="0.25">
      <c r="A14" s="140">
        <v>8</v>
      </c>
      <c r="B14" s="97" t="s">
        <v>607</v>
      </c>
      <c r="C14" s="95" t="s">
        <v>59</v>
      </c>
      <c r="D14" s="103">
        <v>100</v>
      </c>
      <c r="E14" s="52"/>
      <c r="F14" s="53"/>
      <c r="G14" s="54">
        <f t="shared" si="0"/>
        <v>0</v>
      </c>
      <c r="H14" s="6">
        <f t="shared" si="1"/>
        <v>0</v>
      </c>
      <c r="I14" s="54">
        <f t="shared" si="2"/>
        <v>0</v>
      </c>
      <c r="J14" s="55"/>
    </row>
    <row r="15" spans="1:10" ht="42.75" customHeight="1" x14ac:dyDescent="0.25">
      <c r="A15" s="140">
        <v>9</v>
      </c>
      <c r="B15" s="97" t="s">
        <v>428</v>
      </c>
      <c r="C15" s="95" t="s">
        <v>59</v>
      </c>
      <c r="D15" s="103">
        <v>100</v>
      </c>
      <c r="E15" s="52"/>
      <c r="F15" s="53"/>
      <c r="G15" s="54">
        <f t="shared" si="0"/>
        <v>0</v>
      </c>
      <c r="H15" s="6">
        <f t="shared" si="1"/>
        <v>0</v>
      </c>
      <c r="I15" s="54">
        <f t="shared" si="2"/>
        <v>0</v>
      </c>
      <c r="J15" s="55"/>
    </row>
    <row r="16" spans="1:10" ht="29.25" customHeight="1" x14ac:dyDescent="0.25">
      <c r="A16" s="114">
        <v>10</v>
      </c>
      <c r="B16" s="97" t="s">
        <v>425</v>
      </c>
      <c r="C16" s="95" t="s">
        <v>220</v>
      </c>
      <c r="D16" s="103">
        <v>1500</v>
      </c>
      <c r="E16" s="52"/>
      <c r="F16" s="53"/>
      <c r="G16" s="54">
        <f t="shared" si="0"/>
        <v>0</v>
      </c>
      <c r="H16" s="6">
        <f t="shared" si="1"/>
        <v>0</v>
      </c>
      <c r="I16" s="54">
        <f t="shared" si="2"/>
        <v>0</v>
      </c>
      <c r="J16" s="55"/>
    </row>
    <row r="17" spans="1:10" ht="29.25" customHeight="1" x14ac:dyDescent="0.25">
      <c r="A17" s="140">
        <v>11</v>
      </c>
      <c r="B17" s="97" t="s">
        <v>432</v>
      </c>
      <c r="C17" s="95" t="s">
        <v>59</v>
      </c>
      <c r="D17" s="103">
        <v>150</v>
      </c>
      <c r="E17" s="52"/>
      <c r="F17" s="53"/>
      <c r="G17" s="54">
        <f t="shared" si="0"/>
        <v>0</v>
      </c>
      <c r="H17" s="6">
        <f t="shared" si="1"/>
        <v>0</v>
      </c>
      <c r="I17" s="54">
        <f t="shared" si="2"/>
        <v>0</v>
      </c>
      <c r="J17" s="55"/>
    </row>
    <row r="18" spans="1:10" ht="42.75" customHeight="1" x14ac:dyDescent="0.25">
      <c r="A18" s="140">
        <v>12</v>
      </c>
      <c r="B18" s="97" t="s">
        <v>433</v>
      </c>
      <c r="C18" s="95" t="s">
        <v>59</v>
      </c>
      <c r="D18" s="103">
        <v>1000</v>
      </c>
      <c r="E18" s="52"/>
      <c r="F18" s="53"/>
      <c r="G18" s="54">
        <f t="shared" si="0"/>
        <v>0</v>
      </c>
      <c r="H18" s="6">
        <f t="shared" si="1"/>
        <v>0</v>
      </c>
      <c r="I18" s="54">
        <f t="shared" si="2"/>
        <v>0</v>
      </c>
      <c r="J18" s="55"/>
    </row>
    <row r="19" spans="1:10" ht="42.75" customHeight="1" x14ac:dyDescent="0.25">
      <c r="A19" s="114">
        <v>13</v>
      </c>
      <c r="B19" s="97" t="s">
        <v>633</v>
      </c>
      <c r="C19" s="95" t="s">
        <v>59</v>
      </c>
      <c r="D19" s="103">
        <v>800</v>
      </c>
      <c r="E19" s="52"/>
      <c r="F19" s="53"/>
      <c r="G19" s="54">
        <f t="shared" si="0"/>
        <v>0</v>
      </c>
      <c r="H19" s="6">
        <f t="shared" si="1"/>
        <v>0</v>
      </c>
      <c r="I19" s="54">
        <f t="shared" si="2"/>
        <v>0</v>
      </c>
      <c r="J19" s="55"/>
    </row>
    <row r="20" spans="1:10" ht="29.25" customHeight="1" x14ac:dyDescent="0.25">
      <c r="A20" s="140">
        <v>14</v>
      </c>
      <c r="B20" s="97" t="s">
        <v>457</v>
      </c>
      <c r="C20" s="95" t="s">
        <v>59</v>
      </c>
      <c r="D20" s="103">
        <v>1500</v>
      </c>
      <c r="E20" s="52"/>
      <c r="F20" s="53"/>
      <c r="G20" s="54">
        <f t="shared" si="0"/>
        <v>0</v>
      </c>
      <c r="H20" s="6">
        <f t="shared" si="1"/>
        <v>0</v>
      </c>
      <c r="I20" s="54">
        <f t="shared" si="2"/>
        <v>0</v>
      </c>
      <c r="J20" s="55"/>
    </row>
    <row r="21" spans="1:10" ht="29.25" customHeight="1" x14ac:dyDescent="0.25">
      <c r="A21" s="140">
        <v>15</v>
      </c>
      <c r="B21" s="97" t="s">
        <v>419</v>
      </c>
      <c r="C21" s="95" t="s">
        <v>59</v>
      </c>
      <c r="D21" s="103">
        <v>400</v>
      </c>
      <c r="E21" s="52"/>
      <c r="F21" s="53"/>
      <c r="G21" s="54">
        <f t="shared" si="0"/>
        <v>0</v>
      </c>
      <c r="H21" s="6">
        <f t="shared" si="1"/>
        <v>0</v>
      </c>
      <c r="I21" s="54">
        <f t="shared" si="2"/>
        <v>0</v>
      </c>
      <c r="J21" s="55"/>
    </row>
    <row r="22" spans="1:10" ht="29.25" customHeight="1" x14ac:dyDescent="0.25">
      <c r="A22" s="114">
        <v>16</v>
      </c>
      <c r="B22" s="97" t="s">
        <v>420</v>
      </c>
      <c r="C22" s="95" t="s">
        <v>59</v>
      </c>
      <c r="D22" s="103">
        <v>300</v>
      </c>
      <c r="E22" s="52"/>
      <c r="F22" s="53"/>
      <c r="G22" s="54">
        <f t="shared" si="0"/>
        <v>0</v>
      </c>
      <c r="H22" s="6">
        <f t="shared" si="1"/>
        <v>0</v>
      </c>
      <c r="I22" s="54">
        <f t="shared" si="2"/>
        <v>0</v>
      </c>
      <c r="J22" s="55"/>
    </row>
    <row r="23" spans="1:10" ht="29.25" customHeight="1" x14ac:dyDescent="0.25">
      <c r="A23" s="140">
        <v>17</v>
      </c>
      <c r="B23" s="97" t="s">
        <v>421</v>
      </c>
      <c r="C23" s="95" t="s">
        <v>59</v>
      </c>
      <c r="D23" s="103">
        <v>1500</v>
      </c>
      <c r="E23" s="52"/>
      <c r="F23" s="53"/>
      <c r="G23" s="54">
        <f t="shared" si="0"/>
        <v>0</v>
      </c>
      <c r="H23" s="6">
        <f t="shared" si="1"/>
        <v>0</v>
      </c>
      <c r="I23" s="54">
        <f t="shared" si="2"/>
        <v>0</v>
      </c>
      <c r="J23" s="55"/>
    </row>
    <row r="24" spans="1:10" ht="29.25" customHeight="1" x14ac:dyDescent="0.25">
      <c r="A24" s="140">
        <v>18</v>
      </c>
      <c r="B24" s="97" t="s">
        <v>422</v>
      </c>
      <c r="C24" s="95" t="s">
        <v>59</v>
      </c>
      <c r="D24" s="103">
        <v>2300</v>
      </c>
      <c r="E24" s="52"/>
      <c r="F24" s="53"/>
      <c r="G24" s="54">
        <f t="shared" si="0"/>
        <v>0</v>
      </c>
      <c r="H24" s="6">
        <f t="shared" si="1"/>
        <v>0</v>
      </c>
      <c r="I24" s="54">
        <f t="shared" si="2"/>
        <v>0</v>
      </c>
      <c r="J24" s="55"/>
    </row>
    <row r="25" spans="1:10" ht="29.25" customHeight="1" x14ac:dyDescent="0.25">
      <c r="A25" s="114">
        <v>19</v>
      </c>
      <c r="B25" s="97" t="s">
        <v>295</v>
      </c>
      <c r="C25" s="95" t="s">
        <v>59</v>
      </c>
      <c r="D25" s="103">
        <v>1500</v>
      </c>
      <c r="E25" s="52"/>
      <c r="F25" s="53"/>
      <c r="G25" s="54">
        <f t="shared" si="0"/>
        <v>0</v>
      </c>
      <c r="H25" s="6">
        <f t="shared" si="1"/>
        <v>0</v>
      </c>
      <c r="I25" s="54">
        <f t="shared" si="2"/>
        <v>0</v>
      </c>
      <c r="J25" s="55"/>
    </row>
    <row r="26" spans="1:10" ht="29.25" customHeight="1" x14ac:dyDescent="0.25">
      <c r="A26" s="140">
        <v>20</v>
      </c>
      <c r="B26" s="97" t="s">
        <v>296</v>
      </c>
      <c r="C26" s="95" t="s">
        <v>59</v>
      </c>
      <c r="D26" s="103">
        <v>600</v>
      </c>
      <c r="E26" s="52"/>
      <c r="F26" s="53"/>
      <c r="G26" s="54">
        <f t="shared" si="0"/>
        <v>0</v>
      </c>
      <c r="H26" s="6">
        <f t="shared" si="1"/>
        <v>0</v>
      </c>
      <c r="I26" s="54">
        <f t="shared" si="2"/>
        <v>0</v>
      </c>
      <c r="J26" s="55"/>
    </row>
    <row r="27" spans="1:10" ht="29.25" customHeight="1" x14ac:dyDescent="0.25">
      <c r="A27" s="140">
        <v>21</v>
      </c>
      <c r="B27" s="97" t="s">
        <v>423</v>
      </c>
      <c r="C27" s="95" t="s">
        <v>59</v>
      </c>
      <c r="D27" s="103">
        <v>750</v>
      </c>
      <c r="E27" s="52"/>
      <c r="F27" s="53"/>
      <c r="G27" s="54">
        <f t="shared" si="0"/>
        <v>0</v>
      </c>
      <c r="H27" s="6">
        <f t="shared" si="1"/>
        <v>0</v>
      </c>
      <c r="I27" s="54">
        <f t="shared" si="2"/>
        <v>0</v>
      </c>
      <c r="J27" s="55"/>
    </row>
    <row r="28" spans="1:10" ht="42.75" customHeight="1" x14ac:dyDescent="0.25">
      <c r="A28" s="114">
        <v>22</v>
      </c>
      <c r="B28" s="97" t="s">
        <v>424</v>
      </c>
      <c r="C28" s="95" t="s">
        <v>59</v>
      </c>
      <c r="D28" s="103">
        <v>400</v>
      </c>
      <c r="E28" s="52"/>
      <c r="F28" s="53"/>
      <c r="G28" s="54">
        <f t="shared" si="0"/>
        <v>0</v>
      </c>
      <c r="H28" s="6">
        <f t="shared" si="1"/>
        <v>0</v>
      </c>
      <c r="I28" s="54">
        <f t="shared" si="2"/>
        <v>0</v>
      </c>
      <c r="J28" s="55"/>
    </row>
    <row r="29" spans="1:10" ht="29.25" customHeight="1" x14ac:dyDescent="0.25">
      <c r="A29" s="140">
        <v>23</v>
      </c>
      <c r="B29" s="97" t="s">
        <v>112</v>
      </c>
      <c r="C29" s="95" t="s">
        <v>59</v>
      </c>
      <c r="D29" s="103">
        <v>600</v>
      </c>
      <c r="E29" s="52"/>
      <c r="F29" s="53"/>
      <c r="G29" s="54">
        <f t="shared" si="0"/>
        <v>0</v>
      </c>
      <c r="H29" s="6">
        <f t="shared" si="1"/>
        <v>0</v>
      </c>
      <c r="I29" s="54">
        <f t="shared" si="2"/>
        <v>0</v>
      </c>
      <c r="J29" s="55"/>
    </row>
    <row r="30" spans="1:10" ht="14.25" customHeight="1" x14ac:dyDescent="0.25">
      <c r="A30" s="140">
        <v>24</v>
      </c>
      <c r="B30" s="97" t="s">
        <v>434</v>
      </c>
      <c r="C30" s="95" t="s">
        <v>59</v>
      </c>
      <c r="D30" s="141">
        <v>10</v>
      </c>
      <c r="E30" s="52"/>
      <c r="F30" s="53"/>
      <c r="G30" s="54">
        <f t="shared" si="0"/>
        <v>0</v>
      </c>
      <c r="H30" s="6">
        <f t="shared" si="1"/>
        <v>0</v>
      </c>
      <c r="I30" s="54">
        <f t="shared" si="2"/>
        <v>0</v>
      </c>
      <c r="J30" s="55"/>
    </row>
    <row r="31" spans="1:10" ht="42.75" customHeight="1" x14ac:dyDescent="0.25">
      <c r="A31" s="114">
        <v>25</v>
      </c>
      <c r="B31" s="97" t="s">
        <v>454</v>
      </c>
      <c r="C31" s="95" t="s">
        <v>59</v>
      </c>
      <c r="D31" s="141">
        <v>500</v>
      </c>
      <c r="E31" s="52"/>
      <c r="F31" s="53"/>
      <c r="G31" s="54">
        <f t="shared" si="0"/>
        <v>0</v>
      </c>
      <c r="H31" s="6">
        <f t="shared" si="1"/>
        <v>0</v>
      </c>
      <c r="I31" s="54">
        <f t="shared" si="2"/>
        <v>0</v>
      </c>
      <c r="J31" s="55"/>
    </row>
    <row r="32" spans="1:10" ht="42.75" customHeight="1" x14ac:dyDescent="0.25">
      <c r="A32" s="140">
        <v>26</v>
      </c>
      <c r="B32" s="97" t="s">
        <v>455</v>
      </c>
      <c r="C32" s="95" t="s">
        <v>59</v>
      </c>
      <c r="D32" s="141">
        <v>500</v>
      </c>
      <c r="E32" s="52"/>
      <c r="F32" s="53"/>
      <c r="G32" s="54">
        <f t="shared" si="0"/>
        <v>0</v>
      </c>
      <c r="H32" s="6">
        <f t="shared" si="1"/>
        <v>0</v>
      </c>
      <c r="I32" s="54">
        <f t="shared" si="2"/>
        <v>0</v>
      </c>
      <c r="J32" s="55"/>
    </row>
    <row r="33" spans="1:10" ht="14.25" customHeight="1" x14ac:dyDescent="0.25">
      <c r="A33" s="140">
        <v>27</v>
      </c>
      <c r="B33" s="97" t="s">
        <v>435</v>
      </c>
      <c r="C33" s="95" t="s">
        <v>59</v>
      </c>
      <c r="D33" s="103">
        <v>80</v>
      </c>
      <c r="E33" s="52"/>
      <c r="F33" s="53"/>
      <c r="G33" s="54">
        <f t="shared" si="0"/>
        <v>0</v>
      </c>
      <c r="H33" s="6">
        <f t="shared" si="1"/>
        <v>0</v>
      </c>
      <c r="I33" s="54">
        <f t="shared" si="2"/>
        <v>0</v>
      </c>
      <c r="J33" s="55"/>
    </row>
    <row r="34" spans="1:10" ht="14.25" customHeight="1" x14ac:dyDescent="0.25">
      <c r="A34" s="114">
        <v>28</v>
      </c>
      <c r="B34" s="97" t="s">
        <v>297</v>
      </c>
      <c r="C34" s="95" t="s">
        <v>220</v>
      </c>
      <c r="D34" s="103">
        <v>1000</v>
      </c>
      <c r="E34" s="52"/>
      <c r="F34" s="53"/>
      <c r="G34" s="54">
        <f t="shared" si="0"/>
        <v>0</v>
      </c>
      <c r="H34" s="6">
        <f t="shared" si="1"/>
        <v>0</v>
      </c>
      <c r="I34" s="54">
        <f t="shared" si="2"/>
        <v>0</v>
      </c>
      <c r="J34" s="55"/>
    </row>
    <row r="35" spans="1:10" ht="29.25" customHeight="1" x14ac:dyDescent="0.25">
      <c r="A35" s="140">
        <v>29</v>
      </c>
      <c r="B35" s="97" t="s">
        <v>611</v>
      </c>
      <c r="C35" s="95" t="s">
        <v>220</v>
      </c>
      <c r="D35" s="103">
        <v>1500</v>
      </c>
      <c r="E35" s="52"/>
      <c r="F35" s="53"/>
      <c r="G35" s="54">
        <f t="shared" si="0"/>
        <v>0</v>
      </c>
      <c r="H35" s="6">
        <f t="shared" si="1"/>
        <v>0</v>
      </c>
      <c r="I35" s="54">
        <f t="shared" si="2"/>
        <v>0</v>
      </c>
      <c r="J35" s="55"/>
    </row>
    <row r="36" spans="1:10" ht="29.25" customHeight="1" x14ac:dyDescent="0.25">
      <c r="A36" s="140">
        <v>30</v>
      </c>
      <c r="B36" s="97" t="s">
        <v>436</v>
      </c>
      <c r="C36" s="95" t="s">
        <v>220</v>
      </c>
      <c r="D36" s="105">
        <v>1500</v>
      </c>
      <c r="E36" s="52"/>
      <c r="F36" s="53"/>
      <c r="G36" s="54">
        <f t="shared" si="0"/>
        <v>0</v>
      </c>
      <c r="H36" s="6">
        <f t="shared" si="1"/>
        <v>0</v>
      </c>
      <c r="I36" s="54">
        <f t="shared" si="2"/>
        <v>0</v>
      </c>
      <c r="J36" s="55"/>
    </row>
    <row r="37" spans="1:10" ht="14.25" customHeight="1" x14ac:dyDescent="0.25">
      <c r="A37" s="114">
        <v>31</v>
      </c>
      <c r="B37" s="107" t="s">
        <v>298</v>
      </c>
      <c r="C37" s="95" t="s">
        <v>220</v>
      </c>
      <c r="D37" s="142">
        <v>1500</v>
      </c>
      <c r="E37" s="52"/>
      <c r="F37" s="53"/>
      <c r="G37" s="54">
        <f t="shared" si="0"/>
        <v>0</v>
      </c>
      <c r="H37" s="6">
        <f t="shared" si="1"/>
        <v>0</v>
      </c>
      <c r="I37" s="54">
        <f t="shared" si="2"/>
        <v>0</v>
      </c>
      <c r="J37" s="55"/>
    </row>
    <row r="38" spans="1:10" ht="14.25" customHeight="1" x14ac:dyDescent="0.25">
      <c r="A38" s="140">
        <v>32</v>
      </c>
      <c r="B38" s="97" t="s">
        <v>437</v>
      </c>
      <c r="C38" s="95" t="s">
        <v>59</v>
      </c>
      <c r="D38" s="103">
        <v>100</v>
      </c>
      <c r="E38" s="52"/>
      <c r="F38" s="53"/>
      <c r="G38" s="54">
        <f t="shared" si="0"/>
        <v>0</v>
      </c>
      <c r="H38" s="6">
        <f t="shared" si="1"/>
        <v>0</v>
      </c>
      <c r="I38" s="54">
        <f t="shared" si="2"/>
        <v>0</v>
      </c>
      <c r="J38" s="55"/>
    </row>
    <row r="39" spans="1:10" ht="14.25" customHeight="1" x14ac:dyDescent="0.25">
      <c r="A39" s="140">
        <v>33</v>
      </c>
      <c r="B39" s="97" t="s">
        <v>440</v>
      </c>
      <c r="C39" s="95" t="s">
        <v>59</v>
      </c>
      <c r="D39" s="103">
        <v>400</v>
      </c>
      <c r="E39" s="52"/>
      <c r="F39" s="53"/>
      <c r="G39" s="54">
        <f t="shared" si="0"/>
        <v>0</v>
      </c>
      <c r="H39" s="6">
        <f t="shared" si="1"/>
        <v>0</v>
      </c>
      <c r="I39" s="54">
        <f t="shared" si="2"/>
        <v>0</v>
      </c>
      <c r="J39" s="55"/>
    </row>
    <row r="40" spans="1:10" s="56" customFormat="1" x14ac:dyDescent="0.25">
      <c r="A40" s="132"/>
      <c r="B40" s="137" t="s">
        <v>218</v>
      </c>
      <c r="C40" s="9" t="s">
        <v>7</v>
      </c>
      <c r="D40" s="9" t="s">
        <v>7</v>
      </c>
      <c r="E40" s="9" t="s">
        <v>7</v>
      </c>
      <c r="F40" s="9" t="s">
        <v>7</v>
      </c>
      <c r="G40" s="10">
        <f>SUM(G7:G39)</f>
        <v>0</v>
      </c>
      <c r="H40" s="10">
        <f t="shared" ref="H40:I40" si="3">SUM(H7:H39)</f>
        <v>0</v>
      </c>
      <c r="I40" s="10">
        <f t="shared" si="3"/>
        <v>0</v>
      </c>
      <c r="J40" s="9">
        <f>SUM(J7:J39)</f>
        <v>0</v>
      </c>
    </row>
    <row r="42" spans="1:10" ht="15" customHeight="1" x14ac:dyDescent="0.25">
      <c r="A42" s="192" t="s">
        <v>429</v>
      </c>
      <c r="B42" s="192"/>
      <c r="C42" s="192"/>
      <c r="D42" s="192"/>
      <c r="E42" s="192"/>
      <c r="F42" s="37"/>
      <c r="G42" s="37"/>
      <c r="H42" s="37"/>
      <c r="I42" s="37"/>
      <c r="J42" s="37"/>
    </row>
    <row r="43" spans="1:10" ht="17.25" customHeight="1" x14ac:dyDescent="0.25">
      <c r="A43" s="193" t="s">
        <v>430</v>
      </c>
      <c r="B43" s="193"/>
      <c r="C43" s="193"/>
      <c r="D43" s="193"/>
      <c r="E43" s="193"/>
      <c r="F43" s="193"/>
      <c r="G43" s="193"/>
      <c r="H43" s="193"/>
      <c r="I43" s="193"/>
      <c r="J43" s="193"/>
    </row>
    <row r="44" spans="1:10" ht="27" customHeight="1" x14ac:dyDescent="0.25">
      <c r="A44" s="193" t="s">
        <v>431</v>
      </c>
      <c r="B44" s="193"/>
      <c r="C44" s="193"/>
      <c r="D44" s="193"/>
      <c r="E44" s="193"/>
      <c r="F44" s="193"/>
      <c r="G44" s="193"/>
      <c r="H44" s="193"/>
      <c r="I44" s="193"/>
      <c r="J44" s="193"/>
    </row>
    <row r="46" spans="1:10" s="16" customFormat="1" x14ac:dyDescent="0.25">
      <c r="A46" s="162" t="s">
        <v>35</v>
      </c>
      <c r="B46" s="163"/>
      <c r="C46" s="87"/>
      <c r="D46" s="75"/>
      <c r="E46" s="2"/>
      <c r="F46" s="2"/>
      <c r="G46" s="2"/>
      <c r="H46" s="2"/>
      <c r="I46" s="2"/>
      <c r="J46" s="2"/>
    </row>
    <row r="47" spans="1:10" s="16" customFormat="1" x14ac:dyDescent="0.25">
      <c r="A47" s="164" t="s">
        <v>36</v>
      </c>
      <c r="B47" s="165"/>
      <c r="C47" s="165"/>
      <c r="D47" s="165"/>
      <c r="E47" s="165"/>
      <c r="F47" s="165"/>
      <c r="G47" s="165"/>
      <c r="H47" s="165"/>
      <c r="I47" s="165"/>
      <c r="J47" s="165"/>
    </row>
    <row r="48" spans="1:10" s="16" customFormat="1" x14ac:dyDescent="0.25">
      <c r="A48" s="164" t="s">
        <v>658</v>
      </c>
      <c r="B48" s="164"/>
      <c r="C48" s="164"/>
      <c r="D48" s="164"/>
      <c r="E48" s="164"/>
      <c r="F48" s="164"/>
      <c r="G48" s="164"/>
      <c r="H48" s="164"/>
      <c r="I48" s="164"/>
      <c r="J48" s="164"/>
    </row>
    <row r="49" spans="1:10" s="16" customFormat="1" x14ac:dyDescent="0.25">
      <c r="A49" s="166" t="s">
        <v>661</v>
      </c>
      <c r="B49" s="166"/>
      <c r="C49" s="166"/>
      <c r="D49" s="166"/>
      <c r="E49" s="166"/>
      <c r="F49" s="166"/>
      <c r="G49" s="166"/>
      <c r="H49" s="166"/>
      <c r="I49" s="166"/>
      <c r="J49" s="166"/>
    </row>
    <row r="50" spans="1:10" s="16" customFormat="1" x14ac:dyDescent="0.25">
      <c r="A50" s="167" t="s">
        <v>677</v>
      </c>
      <c r="B50" s="167"/>
      <c r="C50" s="167"/>
      <c r="D50" s="167"/>
      <c r="E50" s="167"/>
      <c r="F50" s="167"/>
      <c r="G50" s="167"/>
      <c r="H50" s="167"/>
      <c r="I50" s="167"/>
    </row>
    <row r="51" spans="1:10" s="16" customFormat="1" x14ac:dyDescent="0.25">
      <c r="A51" s="31" t="s">
        <v>676</v>
      </c>
      <c r="B51" s="139"/>
      <c r="C51" s="82"/>
      <c r="D51" s="82"/>
      <c r="E51" s="24"/>
      <c r="F51" s="24"/>
      <c r="G51" s="24"/>
      <c r="H51" s="24"/>
      <c r="I51" s="24"/>
    </row>
    <row r="52" spans="1:10" s="16" customFormat="1" x14ac:dyDescent="0.25">
      <c r="A52" s="31" t="s">
        <v>662</v>
      </c>
      <c r="B52" s="119"/>
      <c r="C52" s="82"/>
      <c r="D52" s="82"/>
      <c r="E52" s="24"/>
      <c r="F52" s="24"/>
      <c r="G52" s="24"/>
      <c r="H52" s="24"/>
      <c r="I52" s="24"/>
      <c r="J52" s="24"/>
    </row>
    <row r="53" spans="1:10" s="16" customFormat="1" ht="30.75" customHeight="1" x14ac:dyDescent="0.25">
      <c r="A53" s="166" t="s">
        <v>663</v>
      </c>
      <c r="B53" s="165"/>
      <c r="C53" s="165"/>
      <c r="D53" s="165"/>
      <c r="E53" s="165"/>
      <c r="F53" s="165"/>
      <c r="G53" s="165"/>
      <c r="H53" s="165"/>
      <c r="I53" s="165"/>
      <c r="J53" s="165"/>
    </row>
    <row r="54" spans="1:10" s="16" customFormat="1" ht="30.75" customHeight="1" x14ac:dyDescent="0.25">
      <c r="A54" s="161" t="s">
        <v>664</v>
      </c>
      <c r="B54" s="161"/>
      <c r="C54" s="161"/>
      <c r="D54" s="161"/>
      <c r="E54" s="161"/>
      <c r="F54" s="161"/>
      <c r="G54" s="161"/>
      <c r="H54" s="161"/>
      <c r="I54" s="161"/>
      <c r="J54" s="161"/>
    </row>
    <row r="55" spans="1:10" s="16" customFormat="1" x14ac:dyDescent="0.25">
      <c r="A55" s="11"/>
      <c r="B55" s="72"/>
      <c r="C55" s="88"/>
      <c r="D55" s="76"/>
      <c r="E55" s="11"/>
      <c r="F55" s="11"/>
      <c r="G55" s="11"/>
      <c r="H55" s="11"/>
      <c r="I55" s="11"/>
      <c r="J55" s="11"/>
    </row>
    <row r="56" spans="1:10" s="11" customFormat="1" x14ac:dyDescent="0.25">
      <c r="A56" s="76" t="s">
        <v>0</v>
      </c>
      <c r="B56" s="72"/>
      <c r="C56" s="88"/>
      <c r="D56" s="76"/>
      <c r="E56" s="11" t="s">
        <v>8</v>
      </c>
      <c r="I56" s="11" t="s">
        <v>1</v>
      </c>
    </row>
  </sheetData>
  <sheetProtection algorithmName="SHA-512" hashValue="5Oev1k8tngH+jCSCcux7z7HXAYGs7wnw2ZKi1Yt96GMqQJO/ooweYjD4LqeOmQFOvmXjzc9jtqV3It6xO5m59w==" saltValue="a2NqAcPt0GmE6YbWOEupwA==" spinCount="100000" sheet="1" objects="1" scenarios="1"/>
  <mergeCells count="13">
    <mergeCell ref="A53:J53"/>
    <mergeCell ref="A54:J54"/>
    <mergeCell ref="A3:J3"/>
    <mergeCell ref="A47:J47"/>
    <mergeCell ref="A49:J49"/>
    <mergeCell ref="A43:J43"/>
    <mergeCell ref="A44:J44"/>
    <mergeCell ref="A50:I50"/>
    <mergeCell ref="A1:E1"/>
    <mergeCell ref="A46:B46"/>
    <mergeCell ref="A48:J48"/>
    <mergeCell ref="H1:J1"/>
    <mergeCell ref="A42:E42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39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3" orientation="landscape" r:id="rId1"/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view="pageBreakPreview" zoomScale="120" zoomScaleNormal="100" zoomScaleSheetLayoutView="120" workbookViewId="0">
      <pane ySplit="6" topLeftCell="A21" activePane="bottomLeft" state="frozen"/>
      <selection pane="bottomLeft" activeCell="A40" activeCellId="2" sqref="A1:XFD1 E7:F28 A40:XFD40"/>
    </sheetView>
  </sheetViews>
  <sheetFormatPr defaultColWidth="8.7109375" defaultRowHeight="13.5" x14ac:dyDescent="0.25"/>
  <cols>
    <col min="1" max="1" width="4.85546875" style="75" customWidth="1"/>
    <col min="2" max="2" width="35.5703125" style="78" customWidth="1"/>
    <col min="3" max="3" width="7.28515625" style="75" customWidth="1"/>
    <col min="4" max="4" width="9" style="112" customWidth="1"/>
    <col min="5" max="5" width="16.28515625" style="2" customWidth="1"/>
    <col min="6" max="6" width="11.5703125" style="2" customWidth="1"/>
    <col min="7" max="7" width="12.5703125" style="2" customWidth="1"/>
    <col min="8" max="8" width="12.140625" style="2" customWidth="1"/>
    <col min="9" max="9" width="13" style="2" customWidth="1"/>
    <col min="10" max="16384" width="8.7109375" style="2"/>
  </cols>
  <sheetData>
    <row r="1" spans="1:9" s="157" customFormat="1" x14ac:dyDescent="0.25">
      <c r="A1" s="175" t="s">
        <v>2</v>
      </c>
      <c r="B1" s="175"/>
      <c r="C1" s="175"/>
      <c r="D1" s="175"/>
      <c r="E1" s="175"/>
      <c r="G1" s="176" t="s">
        <v>39</v>
      </c>
      <c r="H1" s="176"/>
      <c r="I1" s="176"/>
    </row>
    <row r="2" spans="1:9" x14ac:dyDescent="0.25">
      <c r="C2" s="112"/>
    </row>
    <row r="3" spans="1:9" ht="15.75" x14ac:dyDescent="0.25">
      <c r="A3" s="171" t="s">
        <v>604</v>
      </c>
      <c r="B3" s="171"/>
      <c r="C3" s="171"/>
      <c r="D3" s="171"/>
      <c r="E3" s="171"/>
      <c r="F3" s="171"/>
      <c r="G3" s="171"/>
      <c r="H3" s="171"/>
      <c r="I3" s="171"/>
    </row>
    <row r="5" spans="1:9" s="41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</row>
    <row r="6" spans="1:9" s="41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</row>
    <row r="7" spans="1:9" ht="15.75" customHeight="1" x14ac:dyDescent="0.25">
      <c r="A7" s="90">
        <v>1</v>
      </c>
      <c r="B7" s="61" t="s">
        <v>528</v>
      </c>
      <c r="C7" s="138" t="s">
        <v>59</v>
      </c>
      <c r="D7" s="85">
        <v>700</v>
      </c>
      <c r="E7" s="4"/>
      <c r="F7" s="151"/>
      <c r="G7" s="5">
        <f t="shared" ref="G7:G28" si="0">D7*F7</f>
        <v>0</v>
      </c>
      <c r="H7" s="6">
        <f t="shared" ref="H7:H28" si="1">+G7*0.095</f>
        <v>0</v>
      </c>
      <c r="I7" s="5">
        <f t="shared" ref="I7:I28" si="2">+G7+H7</f>
        <v>0</v>
      </c>
    </row>
    <row r="8" spans="1:9" ht="15.75" customHeight="1" x14ac:dyDescent="0.25">
      <c r="A8" s="90">
        <v>2</v>
      </c>
      <c r="B8" s="17" t="s">
        <v>529</v>
      </c>
      <c r="C8" s="138" t="s">
        <v>59</v>
      </c>
      <c r="D8" s="85">
        <v>400</v>
      </c>
      <c r="E8" s="4"/>
      <c r="F8" s="151"/>
      <c r="G8" s="5">
        <f t="shared" si="0"/>
        <v>0</v>
      </c>
      <c r="H8" s="6">
        <f t="shared" si="1"/>
        <v>0</v>
      </c>
      <c r="I8" s="5">
        <f t="shared" si="2"/>
        <v>0</v>
      </c>
    </row>
    <row r="9" spans="1:9" ht="29.25" customHeight="1" x14ac:dyDescent="0.25">
      <c r="A9" s="90">
        <v>3</v>
      </c>
      <c r="B9" s="17" t="s">
        <v>536</v>
      </c>
      <c r="C9" s="138" t="s">
        <v>59</v>
      </c>
      <c r="D9" s="85">
        <v>1000</v>
      </c>
      <c r="E9" s="4"/>
      <c r="F9" s="151"/>
      <c r="G9" s="5">
        <f t="shared" si="0"/>
        <v>0</v>
      </c>
      <c r="H9" s="6">
        <f t="shared" si="1"/>
        <v>0</v>
      </c>
      <c r="I9" s="5">
        <f t="shared" si="2"/>
        <v>0</v>
      </c>
    </row>
    <row r="10" spans="1:9" ht="29.25" customHeight="1" x14ac:dyDescent="0.25">
      <c r="A10" s="90">
        <v>4</v>
      </c>
      <c r="B10" s="17" t="s">
        <v>535</v>
      </c>
      <c r="C10" s="138" t="s">
        <v>59</v>
      </c>
      <c r="D10" s="85">
        <v>400</v>
      </c>
      <c r="E10" s="4"/>
      <c r="F10" s="151"/>
      <c r="G10" s="5">
        <f t="shared" si="0"/>
        <v>0</v>
      </c>
      <c r="H10" s="6">
        <f t="shared" si="1"/>
        <v>0</v>
      </c>
      <c r="I10" s="5">
        <f t="shared" si="2"/>
        <v>0</v>
      </c>
    </row>
    <row r="11" spans="1:9" ht="29.25" customHeight="1" x14ac:dyDescent="0.25">
      <c r="A11" s="90">
        <v>5</v>
      </c>
      <c r="B11" s="17" t="s">
        <v>621</v>
      </c>
      <c r="C11" s="138" t="s">
        <v>59</v>
      </c>
      <c r="D11" s="85">
        <v>500</v>
      </c>
      <c r="E11" s="4"/>
      <c r="F11" s="151"/>
      <c r="G11" s="5">
        <f t="shared" si="0"/>
        <v>0</v>
      </c>
      <c r="H11" s="6">
        <f t="shared" si="1"/>
        <v>0</v>
      </c>
      <c r="I11" s="5">
        <f t="shared" si="2"/>
        <v>0</v>
      </c>
    </row>
    <row r="12" spans="1:9" ht="15.75" customHeight="1" x14ac:dyDescent="0.25">
      <c r="A12" s="90">
        <v>6</v>
      </c>
      <c r="B12" s="17" t="s">
        <v>537</v>
      </c>
      <c r="C12" s="138" t="s">
        <v>59</v>
      </c>
      <c r="D12" s="85">
        <v>600</v>
      </c>
      <c r="E12" s="4"/>
      <c r="F12" s="151"/>
      <c r="G12" s="5">
        <f t="shared" si="0"/>
        <v>0</v>
      </c>
      <c r="H12" s="6">
        <f t="shared" si="1"/>
        <v>0</v>
      </c>
      <c r="I12" s="5">
        <f t="shared" si="2"/>
        <v>0</v>
      </c>
    </row>
    <row r="13" spans="1:9" ht="15.75" customHeight="1" x14ac:dyDescent="0.25">
      <c r="A13" s="90">
        <v>7</v>
      </c>
      <c r="B13" s="17" t="s">
        <v>538</v>
      </c>
      <c r="C13" s="138" t="s">
        <v>59</v>
      </c>
      <c r="D13" s="85">
        <v>400</v>
      </c>
      <c r="E13" s="4"/>
      <c r="F13" s="151"/>
      <c r="G13" s="5">
        <f t="shared" si="0"/>
        <v>0</v>
      </c>
      <c r="H13" s="6">
        <f t="shared" si="1"/>
        <v>0</v>
      </c>
      <c r="I13" s="5">
        <f t="shared" si="2"/>
        <v>0</v>
      </c>
    </row>
    <row r="14" spans="1:9" ht="15.75" customHeight="1" x14ac:dyDescent="0.25">
      <c r="A14" s="90">
        <v>8</v>
      </c>
      <c r="B14" s="17" t="s">
        <v>539</v>
      </c>
      <c r="C14" s="138" t="s">
        <v>59</v>
      </c>
      <c r="D14" s="85">
        <v>300</v>
      </c>
      <c r="E14" s="4"/>
      <c r="F14" s="151"/>
      <c r="G14" s="5">
        <f t="shared" si="0"/>
        <v>0</v>
      </c>
      <c r="H14" s="6">
        <f t="shared" si="1"/>
        <v>0</v>
      </c>
      <c r="I14" s="5">
        <f t="shared" si="2"/>
        <v>0</v>
      </c>
    </row>
    <row r="15" spans="1:9" ht="15.75" customHeight="1" x14ac:dyDescent="0.25">
      <c r="A15" s="90">
        <v>9</v>
      </c>
      <c r="B15" s="17" t="s">
        <v>540</v>
      </c>
      <c r="C15" s="138" t="s">
        <v>59</v>
      </c>
      <c r="D15" s="85">
        <v>100</v>
      </c>
      <c r="E15" s="4"/>
      <c r="F15" s="151"/>
      <c r="G15" s="5">
        <f t="shared" si="0"/>
        <v>0</v>
      </c>
      <c r="H15" s="6">
        <f t="shared" si="1"/>
        <v>0</v>
      </c>
      <c r="I15" s="5">
        <f t="shared" si="2"/>
        <v>0</v>
      </c>
    </row>
    <row r="16" spans="1:9" ht="30.75" customHeight="1" x14ac:dyDescent="0.25">
      <c r="A16" s="90">
        <v>10</v>
      </c>
      <c r="B16" s="17" t="s">
        <v>546</v>
      </c>
      <c r="C16" s="138" t="s">
        <v>59</v>
      </c>
      <c r="D16" s="85">
        <v>500</v>
      </c>
      <c r="E16" s="4"/>
      <c r="F16" s="151"/>
      <c r="G16" s="5">
        <f t="shared" si="0"/>
        <v>0</v>
      </c>
      <c r="H16" s="6">
        <f t="shared" si="1"/>
        <v>0</v>
      </c>
      <c r="I16" s="5">
        <f t="shared" si="2"/>
        <v>0</v>
      </c>
    </row>
    <row r="17" spans="1:9" ht="40.5" x14ac:dyDescent="0.25">
      <c r="A17" s="90">
        <v>11</v>
      </c>
      <c r="B17" s="17" t="s">
        <v>541</v>
      </c>
      <c r="C17" s="138" t="s">
        <v>59</v>
      </c>
      <c r="D17" s="85">
        <v>500</v>
      </c>
      <c r="E17" s="4"/>
      <c r="F17" s="151"/>
      <c r="G17" s="5">
        <f t="shared" si="0"/>
        <v>0</v>
      </c>
      <c r="H17" s="6">
        <f t="shared" si="1"/>
        <v>0</v>
      </c>
      <c r="I17" s="5">
        <f t="shared" si="2"/>
        <v>0</v>
      </c>
    </row>
    <row r="18" spans="1:9" ht="15.75" customHeight="1" x14ac:dyDescent="0.25">
      <c r="A18" s="90">
        <v>12</v>
      </c>
      <c r="B18" s="17" t="s">
        <v>530</v>
      </c>
      <c r="C18" s="138" t="s">
        <v>220</v>
      </c>
      <c r="D18" s="85">
        <v>2500</v>
      </c>
      <c r="E18" s="4"/>
      <c r="F18" s="151"/>
      <c r="G18" s="5">
        <f t="shared" si="0"/>
        <v>0</v>
      </c>
      <c r="H18" s="6">
        <f t="shared" si="1"/>
        <v>0</v>
      </c>
      <c r="I18" s="5">
        <f t="shared" si="2"/>
        <v>0</v>
      </c>
    </row>
    <row r="19" spans="1:9" ht="15.75" customHeight="1" x14ac:dyDescent="0.25">
      <c r="A19" s="90">
        <v>13</v>
      </c>
      <c r="B19" s="17" t="s">
        <v>531</v>
      </c>
      <c r="C19" s="138" t="s">
        <v>220</v>
      </c>
      <c r="D19" s="85">
        <v>3500</v>
      </c>
      <c r="E19" s="4"/>
      <c r="F19" s="151"/>
      <c r="G19" s="5">
        <f t="shared" si="0"/>
        <v>0</v>
      </c>
      <c r="H19" s="6">
        <f t="shared" si="1"/>
        <v>0</v>
      </c>
      <c r="I19" s="5">
        <f t="shared" si="2"/>
        <v>0</v>
      </c>
    </row>
    <row r="20" spans="1:9" ht="15.75" customHeight="1" x14ac:dyDescent="0.25">
      <c r="A20" s="90">
        <v>14</v>
      </c>
      <c r="B20" s="17" t="s">
        <v>532</v>
      </c>
      <c r="C20" s="138" t="s">
        <v>220</v>
      </c>
      <c r="D20" s="85">
        <v>1500</v>
      </c>
      <c r="E20" s="4"/>
      <c r="F20" s="151"/>
      <c r="G20" s="5">
        <f t="shared" si="0"/>
        <v>0</v>
      </c>
      <c r="H20" s="6">
        <f t="shared" si="1"/>
        <v>0</v>
      </c>
      <c r="I20" s="5">
        <f t="shared" si="2"/>
        <v>0</v>
      </c>
    </row>
    <row r="21" spans="1:9" ht="15.75" customHeight="1" x14ac:dyDescent="0.25">
      <c r="A21" s="90">
        <v>15</v>
      </c>
      <c r="B21" s="17" t="s">
        <v>533</v>
      </c>
      <c r="C21" s="138" t="s">
        <v>220</v>
      </c>
      <c r="D21" s="85">
        <v>3000</v>
      </c>
      <c r="E21" s="4"/>
      <c r="F21" s="151"/>
      <c r="G21" s="5">
        <f t="shared" si="0"/>
        <v>0</v>
      </c>
      <c r="H21" s="6">
        <f t="shared" si="1"/>
        <v>0</v>
      </c>
      <c r="I21" s="5">
        <f t="shared" si="2"/>
        <v>0</v>
      </c>
    </row>
    <row r="22" spans="1:9" ht="29.25" customHeight="1" x14ac:dyDescent="0.25">
      <c r="A22" s="90">
        <v>16</v>
      </c>
      <c r="B22" s="17" t="s">
        <v>542</v>
      </c>
      <c r="C22" s="138" t="s">
        <v>220</v>
      </c>
      <c r="D22" s="85">
        <v>3000</v>
      </c>
      <c r="E22" s="4"/>
      <c r="F22" s="151"/>
      <c r="G22" s="5">
        <f t="shared" si="0"/>
        <v>0</v>
      </c>
      <c r="H22" s="6">
        <f t="shared" si="1"/>
        <v>0</v>
      </c>
      <c r="I22" s="5">
        <f t="shared" si="2"/>
        <v>0</v>
      </c>
    </row>
    <row r="23" spans="1:9" ht="15.75" customHeight="1" x14ac:dyDescent="0.25">
      <c r="A23" s="90">
        <v>17</v>
      </c>
      <c r="B23" s="17" t="s">
        <v>534</v>
      </c>
      <c r="C23" s="138" t="s">
        <v>220</v>
      </c>
      <c r="D23" s="85">
        <v>3000</v>
      </c>
      <c r="E23" s="4"/>
      <c r="F23" s="151"/>
      <c r="G23" s="5">
        <f t="shared" si="0"/>
        <v>0</v>
      </c>
      <c r="H23" s="6">
        <f t="shared" si="1"/>
        <v>0</v>
      </c>
      <c r="I23" s="5">
        <f t="shared" si="2"/>
        <v>0</v>
      </c>
    </row>
    <row r="24" spans="1:9" ht="15.75" customHeight="1" x14ac:dyDescent="0.25">
      <c r="A24" s="90">
        <v>18</v>
      </c>
      <c r="B24" s="17" t="s">
        <v>543</v>
      </c>
      <c r="C24" s="138" t="s">
        <v>220</v>
      </c>
      <c r="D24" s="85">
        <v>6000</v>
      </c>
      <c r="E24" s="4"/>
      <c r="F24" s="151"/>
      <c r="G24" s="5">
        <f t="shared" si="0"/>
        <v>0</v>
      </c>
      <c r="H24" s="6">
        <f t="shared" si="1"/>
        <v>0</v>
      </c>
      <c r="I24" s="5">
        <f t="shared" si="2"/>
        <v>0</v>
      </c>
    </row>
    <row r="25" spans="1:9" ht="15.75" customHeight="1" x14ac:dyDescent="0.25">
      <c r="A25" s="90">
        <v>19</v>
      </c>
      <c r="B25" s="17" t="s">
        <v>574</v>
      </c>
      <c r="C25" s="138" t="s">
        <v>220</v>
      </c>
      <c r="D25" s="85">
        <v>3000</v>
      </c>
      <c r="E25" s="4"/>
      <c r="F25" s="151"/>
      <c r="G25" s="5">
        <f t="shared" si="0"/>
        <v>0</v>
      </c>
      <c r="H25" s="6">
        <f t="shared" si="1"/>
        <v>0</v>
      </c>
      <c r="I25" s="5">
        <f t="shared" si="2"/>
        <v>0</v>
      </c>
    </row>
    <row r="26" spans="1:9" ht="15.75" customHeight="1" x14ac:dyDescent="0.25">
      <c r="A26" s="90">
        <v>20</v>
      </c>
      <c r="B26" s="17" t="s">
        <v>544</v>
      </c>
      <c r="C26" s="138" t="s">
        <v>220</v>
      </c>
      <c r="D26" s="85">
        <v>3000</v>
      </c>
      <c r="E26" s="4"/>
      <c r="F26" s="151"/>
      <c r="G26" s="5">
        <f t="shared" si="0"/>
        <v>0</v>
      </c>
      <c r="H26" s="6">
        <f t="shared" si="1"/>
        <v>0</v>
      </c>
      <c r="I26" s="5">
        <f t="shared" si="2"/>
        <v>0</v>
      </c>
    </row>
    <row r="27" spans="1:9" ht="15.75" customHeight="1" x14ac:dyDescent="0.25">
      <c r="A27" s="90">
        <v>21</v>
      </c>
      <c r="B27" s="17" t="s">
        <v>575</v>
      </c>
      <c r="C27" s="138" t="s">
        <v>220</v>
      </c>
      <c r="D27" s="85">
        <v>3000</v>
      </c>
      <c r="E27" s="4"/>
      <c r="F27" s="151"/>
      <c r="G27" s="5">
        <f t="shared" si="0"/>
        <v>0</v>
      </c>
      <c r="H27" s="6">
        <f t="shared" si="1"/>
        <v>0</v>
      </c>
      <c r="I27" s="5">
        <f t="shared" si="2"/>
        <v>0</v>
      </c>
    </row>
    <row r="28" spans="1:9" ht="15.75" customHeight="1" x14ac:dyDescent="0.25">
      <c r="A28" s="90">
        <v>22</v>
      </c>
      <c r="B28" s="97" t="s">
        <v>545</v>
      </c>
      <c r="C28" s="85" t="s">
        <v>220</v>
      </c>
      <c r="D28" s="85">
        <v>3000</v>
      </c>
      <c r="E28" s="4"/>
      <c r="F28" s="151"/>
      <c r="G28" s="5">
        <f t="shared" si="0"/>
        <v>0</v>
      </c>
      <c r="H28" s="6">
        <f t="shared" si="1"/>
        <v>0</v>
      </c>
      <c r="I28" s="5">
        <f t="shared" si="2"/>
        <v>0</v>
      </c>
    </row>
    <row r="29" spans="1:9" s="40" customFormat="1" x14ac:dyDescent="0.25">
      <c r="A29" s="91"/>
      <c r="B29" s="98" t="s">
        <v>27</v>
      </c>
      <c r="C29" s="21" t="s">
        <v>7</v>
      </c>
      <c r="D29" s="21" t="s">
        <v>7</v>
      </c>
      <c r="E29" s="62" t="s">
        <v>7</v>
      </c>
      <c r="F29" s="21" t="s">
        <v>7</v>
      </c>
      <c r="G29" s="22">
        <f>SUM(G7:G28)</f>
        <v>0</v>
      </c>
      <c r="H29" s="22">
        <f t="shared" ref="H29:I29" si="3">SUM(H7:H28)</f>
        <v>0</v>
      </c>
      <c r="I29" s="22">
        <f t="shared" si="3"/>
        <v>0</v>
      </c>
    </row>
    <row r="30" spans="1:9" x14ac:dyDescent="0.25">
      <c r="A30" s="194"/>
      <c r="B30" s="194"/>
      <c r="C30" s="194"/>
      <c r="D30" s="194"/>
      <c r="E30" s="194"/>
      <c r="F30" s="194"/>
      <c r="G30" s="194"/>
      <c r="H30" s="194"/>
      <c r="I30" s="194"/>
    </row>
    <row r="31" spans="1:9" s="16" customFormat="1" x14ac:dyDescent="0.25">
      <c r="A31" s="162" t="s">
        <v>35</v>
      </c>
      <c r="B31" s="163"/>
      <c r="C31" s="87"/>
      <c r="D31" s="75"/>
      <c r="E31" s="2"/>
      <c r="F31" s="2"/>
      <c r="G31" s="2"/>
      <c r="H31" s="2"/>
      <c r="I31" s="2"/>
    </row>
    <row r="32" spans="1:9" s="16" customFormat="1" x14ac:dyDescent="0.25">
      <c r="A32" s="164" t="s">
        <v>36</v>
      </c>
      <c r="B32" s="165"/>
      <c r="C32" s="165"/>
      <c r="D32" s="165"/>
      <c r="E32" s="165"/>
      <c r="F32" s="165"/>
      <c r="G32" s="165"/>
      <c r="H32" s="165"/>
      <c r="I32" s="165"/>
    </row>
    <row r="33" spans="1:9" s="16" customFormat="1" x14ac:dyDescent="0.25">
      <c r="A33" s="164" t="s">
        <v>658</v>
      </c>
      <c r="B33" s="164"/>
      <c r="C33" s="164"/>
      <c r="D33" s="164"/>
      <c r="E33" s="164"/>
      <c r="F33" s="164"/>
      <c r="G33" s="164"/>
      <c r="H33" s="164"/>
      <c r="I33" s="164"/>
    </row>
    <row r="34" spans="1:9" s="16" customFormat="1" ht="13.5" customHeight="1" x14ac:dyDescent="0.25">
      <c r="A34" s="166" t="s">
        <v>661</v>
      </c>
      <c r="B34" s="166"/>
      <c r="C34" s="166"/>
      <c r="D34" s="166"/>
      <c r="E34" s="166"/>
      <c r="F34" s="166"/>
      <c r="G34" s="166"/>
      <c r="H34" s="166"/>
      <c r="I34" s="166"/>
    </row>
    <row r="35" spans="1:9" s="16" customFormat="1" x14ac:dyDescent="0.25">
      <c r="A35" s="167" t="s">
        <v>677</v>
      </c>
      <c r="B35" s="167"/>
      <c r="C35" s="167"/>
      <c r="D35" s="167"/>
      <c r="E35" s="167"/>
      <c r="F35" s="167"/>
      <c r="G35" s="167"/>
      <c r="H35" s="167"/>
      <c r="I35" s="167"/>
    </row>
    <row r="36" spans="1:9" s="16" customFormat="1" x14ac:dyDescent="0.25">
      <c r="A36" s="31" t="s">
        <v>676</v>
      </c>
      <c r="B36" s="139"/>
      <c r="C36" s="82"/>
      <c r="D36" s="82"/>
      <c r="E36" s="24"/>
      <c r="F36" s="24"/>
      <c r="G36" s="24"/>
      <c r="H36" s="24"/>
      <c r="I36" s="24"/>
    </row>
    <row r="37" spans="1:9" s="16" customFormat="1" x14ac:dyDescent="0.25">
      <c r="A37" s="31" t="s">
        <v>662</v>
      </c>
      <c r="B37" s="119"/>
      <c r="C37" s="82"/>
      <c r="D37" s="82"/>
      <c r="E37" s="24"/>
      <c r="F37" s="24"/>
      <c r="G37" s="24"/>
      <c r="H37" s="24"/>
      <c r="I37" s="24"/>
    </row>
    <row r="38" spans="1:9" s="16" customFormat="1" ht="27" customHeight="1" x14ac:dyDescent="0.25">
      <c r="A38" s="166" t="s">
        <v>663</v>
      </c>
      <c r="B38" s="165"/>
      <c r="C38" s="165"/>
      <c r="D38" s="165"/>
      <c r="E38" s="165"/>
      <c r="F38" s="165"/>
      <c r="G38" s="165"/>
      <c r="H38" s="165"/>
      <c r="I38" s="165"/>
    </row>
    <row r="39" spans="1:9" s="16" customFormat="1" x14ac:dyDescent="0.25">
      <c r="A39" s="11"/>
      <c r="B39" s="72"/>
      <c r="C39" s="88"/>
      <c r="D39" s="76"/>
      <c r="E39" s="11"/>
      <c r="F39" s="11"/>
      <c r="G39" s="11"/>
      <c r="H39" s="11"/>
      <c r="I39" s="11"/>
    </row>
    <row r="40" spans="1:9" s="11" customFormat="1" x14ac:dyDescent="0.25">
      <c r="A40" s="76" t="s">
        <v>0</v>
      </c>
      <c r="B40" s="72"/>
      <c r="C40" s="88"/>
      <c r="D40" s="76"/>
      <c r="E40" s="11" t="s">
        <v>8</v>
      </c>
      <c r="I40" s="11" t="s">
        <v>1</v>
      </c>
    </row>
  </sheetData>
  <sheetProtection algorithmName="SHA-512" hashValue="ePHgolSzfWVNGswCW3eVpLj/YCBha/DjCoQMRtQlMU5ZJ/E5qY1HxsHHNPE7JD1bfgdk6DqumLZfJMrNrMD3aw==" saltValue="kW30T3JqQcXjnLrajic0Hw==" spinCount="100000" sheet="1" objects="1" scenarios="1"/>
  <mergeCells count="10">
    <mergeCell ref="A38:I38"/>
    <mergeCell ref="A3:I3"/>
    <mergeCell ref="A30:I30"/>
    <mergeCell ref="A1:E1"/>
    <mergeCell ref="A31:B31"/>
    <mergeCell ref="A32:I32"/>
    <mergeCell ref="A33:I33"/>
    <mergeCell ref="A35:I35"/>
    <mergeCell ref="G1:I1"/>
    <mergeCell ref="A34:I34"/>
  </mergeCells>
  <pageMargins left="0.70866141732283472" right="0.70866141732283472" top="0.74803149606299213" bottom="0.74803149606299213" header="0.31496062992125984" footer="0.31496062992125984"/>
  <pageSetup paperSize="9" fitToHeight="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view="pageBreakPreview" topLeftCell="A21" zoomScale="120" zoomScaleNormal="100" zoomScaleSheetLayoutView="120" workbookViewId="0">
      <selection activeCell="A34" activeCellId="3" sqref="A1:XFD1 E7:F21 J7:J21 A34:XFD34"/>
    </sheetView>
  </sheetViews>
  <sheetFormatPr defaultRowHeight="13.5" x14ac:dyDescent="0.25"/>
  <cols>
    <col min="1" max="1" width="4.85546875" style="82" customWidth="1"/>
    <col min="2" max="2" width="27.42578125" style="136" customWidth="1"/>
    <col min="3" max="3" width="7.5703125" style="82" customWidth="1"/>
    <col min="4" max="4" width="8.140625" style="133" customWidth="1"/>
    <col min="5" max="5" width="17.5703125" style="47" customWidth="1"/>
    <col min="6" max="6" width="11.5703125" style="47" customWidth="1"/>
    <col min="7" max="7" width="13.5703125" style="47" customWidth="1"/>
    <col min="8" max="8" width="13" style="47" customWidth="1"/>
    <col min="9" max="9" width="10.85546875" style="47" customWidth="1"/>
    <col min="10" max="10" width="9.5703125" style="47" customWidth="1"/>
    <col min="11" max="16384" width="9.140625" style="47"/>
  </cols>
  <sheetData>
    <row r="1" spans="1:10" s="159" customFormat="1" x14ac:dyDescent="0.25">
      <c r="A1" s="183" t="s">
        <v>2</v>
      </c>
      <c r="B1" s="183"/>
      <c r="C1" s="183"/>
      <c r="D1" s="183"/>
      <c r="E1" s="183"/>
      <c r="G1" s="184" t="s">
        <v>39</v>
      </c>
      <c r="H1" s="184"/>
      <c r="I1" s="184"/>
      <c r="J1" s="184"/>
    </row>
    <row r="2" spans="1:10" x14ac:dyDescent="0.25">
      <c r="C2" s="133"/>
    </row>
    <row r="3" spans="1:10" ht="15.75" x14ac:dyDescent="0.25">
      <c r="A3" s="191" t="s">
        <v>599</v>
      </c>
      <c r="B3" s="191"/>
      <c r="C3" s="191"/>
      <c r="D3" s="191"/>
      <c r="E3" s="191"/>
      <c r="F3" s="191"/>
      <c r="G3" s="191"/>
      <c r="H3" s="191"/>
      <c r="I3" s="191"/>
      <c r="J3" s="191"/>
    </row>
    <row r="5" spans="1:10" s="48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59" t="s">
        <v>6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0" s="48" customFormat="1" ht="12" x14ac:dyDescent="0.25">
      <c r="A6" s="70">
        <v>1</v>
      </c>
      <c r="B6" s="70">
        <v>2</v>
      </c>
      <c r="C6" s="84">
        <v>3</v>
      </c>
      <c r="D6" s="84">
        <v>4</v>
      </c>
      <c r="E6" s="15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0" ht="32.25" customHeight="1" x14ac:dyDescent="0.25">
      <c r="A7" s="114">
        <v>1</v>
      </c>
      <c r="B7" s="97" t="s">
        <v>331</v>
      </c>
      <c r="C7" s="86" t="s">
        <v>59</v>
      </c>
      <c r="D7" s="85">
        <v>100</v>
      </c>
      <c r="E7" s="63"/>
      <c r="F7" s="153"/>
      <c r="G7" s="54">
        <f>D7*F7</f>
        <v>0</v>
      </c>
      <c r="H7" s="6">
        <f>+G7*0.095</f>
        <v>0</v>
      </c>
      <c r="I7" s="54">
        <f>+G7+H7</f>
        <v>0</v>
      </c>
      <c r="J7" s="55"/>
    </row>
    <row r="8" spans="1:10" ht="32.25" customHeight="1" x14ac:dyDescent="0.25">
      <c r="A8" s="114">
        <v>2</v>
      </c>
      <c r="B8" s="97" t="s">
        <v>445</v>
      </c>
      <c r="C8" s="86" t="s">
        <v>59</v>
      </c>
      <c r="D8" s="85">
        <v>150</v>
      </c>
      <c r="E8" s="63"/>
      <c r="F8" s="153"/>
      <c r="G8" s="54">
        <f t="shared" ref="G8:G21" si="0">D8*F8</f>
        <v>0</v>
      </c>
      <c r="H8" s="6">
        <f t="shared" ref="H8:H21" si="1">+G8*0.095</f>
        <v>0</v>
      </c>
      <c r="I8" s="54">
        <f t="shared" ref="I8:I21" si="2">+G8+H8</f>
        <v>0</v>
      </c>
      <c r="J8" s="55"/>
    </row>
    <row r="9" spans="1:10" ht="32.25" customHeight="1" x14ac:dyDescent="0.25">
      <c r="A9" s="114">
        <v>3</v>
      </c>
      <c r="B9" s="97" t="s">
        <v>446</v>
      </c>
      <c r="C9" s="86" t="s">
        <v>59</v>
      </c>
      <c r="D9" s="85">
        <v>150</v>
      </c>
      <c r="E9" s="63"/>
      <c r="F9" s="153"/>
      <c r="G9" s="54">
        <f t="shared" si="0"/>
        <v>0</v>
      </c>
      <c r="H9" s="6">
        <f t="shared" si="1"/>
        <v>0</v>
      </c>
      <c r="I9" s="54">
        <f t="shared" si="2"/>
        <v>0</v>
      </c>
      <c r="J9" s="55"/>
    </row>
    <row r="10" spans="1:10" ht="32.25" customHeight="1" x14ac:dyDescent="0.25">
      <c r="A10" s="114">
        <v>4</v>
      </c>
      <c r="B10" s="97" t="s">
        <v>447</v>
      </c>
      <c r="C10" s="86" t="s">
        <v>59</v>
      </c>
      <c r="D10" s="85">
        <v>150</v>
      </c>
      <c r="E10" s="63"/>
      <c r="F10" s="153"/>
      <c r="G10" s="54">
        <f t="shared" si="0"/>
        <v>0</v>
      </c>
      <c r="H10" s="6">
        <f t="shared" si="1"/>
        <v>0</v>
      </c>
      <c r="I10" s="54">
        <f t="shared" si="2"/>
        <v>0</v>
      </c>
      <c r="J10" s="55"/>
    </row>
    <row r="11" spans="1:10" ht="16.5" customHeight="1" x14ac:dyDescent="0.25">
      <c r="A11" s="114">
        <v>5</v>
      </c>
      <c r="B11" s="97" t="s">
        <v>299</v>
      </c>
      <c r="C11" s="85" t="s">
        <v>59</v>
      </c>
      <c r="D11" s="85">
        <v>30</v>
      </c>
      <c r="E11" s="63"/>
      <c r="F11" s="153"/>
      <c r="G11" s="54">
        <f t="shared" si="0"/>
        <v>0</v>
      </c>
      <c r="H11" s="6">
        <f t="shared" si="1"/>
        <v>0</v>
      </c>
      <c r="I11" s="54">
        <f t="shared" si="2"/>
        <v>0</v>
      </c>
      <c r="J11" s="55"/>
    </row>
    <row r="12" spans="1:10" ht="32.25" customHeight="1" x14ac:dyDescent="0.25">
      <c r="A12" s="114">
        <v>6</v>
      </c>
      <c r="B12" s="97" t="s">
        <v>300</v>
      </c>
      <c r="C12" s="85" t="s">
        <v>59</v>
      </c>
      <c r="D12" s="85">
        <v>80</v>
      </c>
      <c r="E12" s="63"/>
      <c r="F12" s="153"/>
      <c r="G12" s="54">
        <f t="shared" si="0"/>
        <v>0</v>
      </c>
      <c r="H12" s="6">
        <f t="shared" si="1"/>
        <v>0</v>
      </c>
      <c r="I12" s="54">
        <f t="shared" si="2"/>
        <v>0</v>
      </c>
      <c r="J12" s="55"/>
    </row>
    <row r="13" spans="1:10" ht="32.25" customHeight="1" x14ac:dyDescent="0.25">
      <c r="A13" s="114">
        <v>7</v>
      </c>
      <c r="B13" s="97" t="s">
        <v>301</v>
      </c>
      <c r="C13" s="85" t="s">
        <v>59</v>
      </c>
      <c r="D13" s="85">
        <v>10</v>
      </c>
      <c r="E13" s="63"/>
      <c r="F13" s="153"/>
      <c r="G13" s="54">
        <f t="shared" si="0"/>
        <v>0</v>
      </c>
      <c r="H13" s="6">
        <f t="shared" si="1"/>
        <v>0</v>
      </c>
      <c r="I13" s="54">
        <f t="shared" si="2"/>
        <v>0</v>
      </c>
      <c r="J13" s="55"/>
    </row>
    <row r="14" spans="1:10" ht="32.25" customHeight="1" x14ac:dyDescent="0.25">
      <c r="A14" s="114">
        <v>8</v>
      </c>
      <c r="B14" s="97" t="s">
        <v>449</v>
      </c>
      <c r="C14" s="85" t="s">
        <v>59</v>
      </c>
      <c r="D14" s="85">
        <v>20</v>
      </c>
      <c r="E14" s="63"/>
      <c r="F14" s="153"/>
      <c r="G14" s="54">
        <f t="shared" si="0"/>
        <v>0</v>
      </c>
      <c r="H14" s="6">
        <f t="shared" si="1"/>
        <v>0</v>
      </c>
      <c r="I14" s="54">
        <f t="shared" si="2"/>
        <v>0</v>
      </c>
      <c r="J14" s="55"/>
    </row>
    <row r="15" spans="1:10" ht="32.25" customHeight="1" x14ac:dyDescent="0.25">
      <c r="A15" s="114">
        <v>9</v>
      </c>
      <c r="B15" s="97" t="s">
        <v>450</v>
      </c>
      <c r="C15" s="85" t="s">
        <v>59</v>
      </c>
      <c r="D15" s="85">
        <v>30</v>
      </c>
      <c r="E15" s="63"/>
      <c r="F15" s="153"/>
      <c r="G15" s="54">
        <f t="shared" si="0"/>
        <v>0</v>
      </c>
      <c r="H15" s="6">
        <f t="shared" si="1"/>
        <v>0</v>
      </c>
      <c r="I15" s="54">
        <f t="shared" si="2"/>
        <v>0</v>
      </c>
      <c r="J15" s="55"/>
    </row>
    <row r="16" spans="1:10" ht="32.25" customHeight="1" x14ac:dyDescent="0.25">
      <c r="A16" s="114">
        <v>10</v>
      </c>
      <c r="B16" s="97" t="s">
        <v>302</v>
      </c>
      <c r="C16" s="85" t="s">
        <v>59</v>
      </c>
      <c r="D16" s="85">
        <v>10</v>
      </c>
      <c r="E16" s="63"/>
      <c r="F16" s="153"/>
      <c r="G16" s="54">
        <f t="shared" si="0"/>
        <v>0</v>
      </c>
      <c r="H16" s="6">
        <f t="shared" si="1"/>
        <v>0</v>
      </c>
      <c r="I16" s="54">
        <f t="shared" si="2"/>
        <v>0</v>
      </c>
      <c r="J16" s="55"/>
    </row>
    <row r="17" spans="1:10" ht="16.5" customHeight="1" x14ac:dyDescent="0.25">
      <c r="A17" s="114">
        <v>11</v>
      </c>
      <c r="B17" s="97" t="s">
        <v>448</v>
      </c>
      <c r="C17" s="85" t="s">
        <v>59</v>
      </c>
      <c r="D17" s="85">
        <v>30</v>
      </c>
      <c r="E17" s="63"/>
      <c r="F17" s="153"/>
      <c r="G17" s="54">
        <f t="shared" si="0"/>
        <v>0</v>
      </c>
      <c r="H17" s="6">
        <f t="shared" si="1"/>
        <v>0</v>
      </c>
      <c r="I17" s="54">
        <f t="shared" si="2"/>
        <v>0</v>
      </c>
      <c r="J17" s="55"/>
    </row>
    <row r="18" spans="1:10" ht="16.5" customHeight="1" x14ac:dyDescent="0.25">
      <c r="A18" s="114">
        <v>12</v>
      </c>
      <c r="B18" s="97" t="s">
        <v>451</v>
      </c>
      <c r="C18" s="85" t="s">
        <v>59</v>
      </c>
      <c r="D18" s="85">
        <v>10</v>
      </c>
      <c r="E18" s="63"/>
      <c r="F18" s="153"/>
      <c r="G18" s="54">
        <f t="shared" si="0"/>
        <v>0</v>
      </c>
      <c r="H18" s="6">
        <f t="shared" si="1"/>
        <v>0</v>
      </c>
      <c r="I18" s="54">
        <f t="shared" si="2"/>
        <v>0</v>
      </c>
      <c r="J18" s="55"/>
    </row>
    <row r="19" spans="1:10" ht="32.25" customHeight="1" x14ac:dyDescent="0.25">
      <c r="A19" s="114">
        <v>13</v>
      </c>
      <c r="B19" s="97" t="s">
        <v>452</v>
      </c>
      <c r="C19" s="85" t="s">
        <v>59</v>
      </c>
      <c r="D19" s="85">
        <v>20</v>
      </c>
      <c r="E19" s="63"/>
      <c r="F19" s="153"/>
      <c r="G19" s="54">
        <f t="shared" si="0"/>
        <v>0</v>
      </c>
      <c r="H19" s="6">
        <f t="shared" si="1"/>
        <v>0</v>
      </c>
      <c r="I19" s="54">
        <f t="shared" si="2"/>
        <v>0</v>
      </c>
      <c r="J19" s="55"/>
    </row>
    <row r="20" spans="1:10" ht="32.25" customHeight="1" x14ac:dyDescent="0.25">
      <c r="A20" s="114">
        <v>14</v>
      </c>
      <c r="B20" s="97" t="s">
        <v>453</v>
      </c>
      <c r="C20" s="85" t="s">
        <v>59</v>
      </c>
      <c r="D20" s="85">
        <v>10</v>
      </c>
      <c r="E20" s="63"/>
      <c r="F20" s="153"/>
      <c r="G20" s="54">
        <f t="shared" si="0"/>
        <v>0</v>
      </c>
      <c r="H20" s="6">
        <f t="shared" si="1"/>
        <v>0</v>
      </c>
      <c r="I20" s="54">
        <f t="shared" si="2"/>
        <v>0</v>
      </c>
      <c r="J20" s="55"/>
    </row>
    <row r="21" spans="1:10" ht="32.25" customHeight="1" x14ac:dyDescent="0.25">
      <c r="A21" s="114">
        <v>15</v>
      </c>
      <c r="B21" s="97" t="s">
        <v>332</v>
      </c>
      <c r="C21" s="85" t="s">
        <v>59</v>
      </c>
      <c r="D21" s="85">
        <v>50</v>
      </c>
      <c r="E21" s="63"/>
      <c r="F21" s="153"/>
      <c r="G21" s="54">
        <f t="shared" si="0"/>
        <v>0</v>
      </c>
      <c r="H21" s="6">
        <f t="shared" si="1"/>
        <v>0</v>
      </c>
      <c r="I21" s="54">
        <f t="shared" si="2"/>
        <v>0</v>
      </c>
      <c r="J21" s="55"/>
    </row>
    <row r="22" spans="1:10" s="56" customFormat="1" x14ac:dyDescent="0.25">
      <c r="A22" s="132"/>
      <c r="B22" s="137" t="s">
        <v>219</v>
      </c>
      <c r="C22" s="9" t="s">
        <v>7</v>
      </c>
      <c r="D22" s="9" t="s">
        <v>7</v>
      </c>
      <c r="E22" s="9" t="s">
        <v>7</v>
      </c>
      <c r="F22" s="9" t="s">
        <v>7</v>
      </c>
      <c r="G22" s="10">
        <f>SUM(G7:G21)</f>
        <v>0</v>
      </c>
      <c r="H22" s="10">
        <f t="shared" ref="H22:I22" si="3">SUM(H7:H21)</f>
        <v>0</v>
      </c>
      <c r="I22" s="10">
        <f t="shared" si="3"/>
        <v>0</v>
      </c>
      <c r="J22" s="9">
        <f t="shared" ref="J22" si="4">SUM(J7:J21)</f>
        <v>0</v>
      </c>
    </row>
    <row r="24" spans="1:10" s="16" customFormat="1" x14ac:dyDescent="0.25">
      <c r="A24" s="162" t="s">
        <v>35</v>
      </c>
      <c r="B24" s="163"/>
      <c r="C24" s="87"/>
      <c r="D24" s="75"/>
      <c r="E24" s="2"/>
      <c r="F24" s="2"/>
      <c r="G24" s="2"/>
      <c r="H24" s="2"/>
      <c r="I24" s="2"/>
      <c r="J24" s="2"/>
    </row>
    <row r="25" spans="1:10" s="16" customFormat="1" x14ac:dyDescent="0.25">
      <c r="A25" s="164" t="s">
        <v>36</v>
      </c>
      <c r="B25" s="165"/>
      <c r="C25" s="165"/>
      <c r="D25" s="165"/>
      <c r="E25" s="165"/>
      <c r="F25" s="165"/>
      <c r="G25" s="165"/>
      <c r="H25" s="165"/>
      <c r="I25" s="165"/>
      <c r="J25" s="165"/>
    </row>
    <row r="26" spans="1:10" s="16" customFormat="1" x14ac:dyDescent="0.25">
      <c r="A26" s="164" t="s">
        <v>658</v>
      </c>
      <c r="B26" s="164"/>
      <c r="C26" s="164"/>
      <c r="D26" s="164"/>
      <c r="E26" s="164"/>
      <c r="F26" s="164"/>
      <c r="G26" s="164"/>
      <c r="H26" s="164"/>
      <c r="I26" s="164"/>
      <c r="J26" s="164"/>
    </row>
    <row r="27" spans="1:10" s="16" customFormat="1" x14ac:dyDescent="0.25">
      <c r="A27" s="166" t="s">
        <v>661</v>
      </c>
      <c r="B27" s="166"/>
      <c r="C27" s="166"/>
      <c r="D27" s="166"/>
      <c r="E27" s="166"/>
      <c r="F27" s="166"/>
      <c r="G27" s="166"/>
      <c r="H27" s="166"/>
      <c r="I27" s="166"/>
      <c r="J27" s="166"/>
    </row>
    <row r="28" spans="1:10" s="16" customFormat="1" x14ac:dyDescent="0.25">
      <c r="A28" s="167" t="s">
        <v>677</v>
      </c>
      <c r="B28" s="167"/>
      <c r="C28" s="167"/>
      <c r="D28" s="167"/>
      <c r="E28" s="167"/>
      <c r="F28" s="167"/>
      <c r="G28" s="167"/>
      <c r="H28" s="167"/>
      <c r="I28" s="167"/>
    </row>
    <row r="29" spans="1:10" s="16" customFormat="1" x14ac:dyDescent="0.25">
      <c r="A29" s="31" t="s">
        <v>676</v>
      </c>
      <c r="B29" s="139"/>
      <c r="C29" s="82"/>
      <c r="D29" s="82"/>
      <c r="E29" s="24"/>
      <c r="F29" s="24"/>
      <c r="G29" s="24"/>
      <c r="H29" s="24"/>
      <c r="I29" s="24"/>
    </row>
    <row r="30" spans="1:10" s="16" customFormat="1" x14ac:dyDescent="0.25">
      <c r="A30" s="31" t="s">
        <v>662</v>
      </c>
      <c r="B30" s="119"/>
      <c r="C30" s="82"/>
      <c r="D30" s="82"/>
      <c r="E30" s="24"/>
      <c r="F30" s="24"/>
      <c r="G30" s="24"/>
      <c r="H30" s="24"/>
      <c r="I30" s="24"/>
      <c r="J30" s="24"/>
    </row>
    <row r="31" spans="1:10" s="16" customFormat="1" ht="28.5" customHeight="1" x14ac:dyDescent="0.25">
      <c r="A31" s="166" t="s">
        <v>663</v>
      </c>
      <c r="B31" s="165"/>
      <c r="C31" s="165"/>
      <c r="D31" s="165"/>
      <c r="E31" s="165"/>
      <c r="F31" s="165"/>
      <c r="G31" s="165"/>
      <c r="H31" s="165"/>
      <c r="I31" s="165"/>
      <c r="J31" s="165"/>
    </row>
    <row r="32" spans="1:10" s="16" customFormat="1" ht="30.75" customHeight="1" x14ac:dyDescent="0.25">
      <c r="A32" s="161" t="s">
        <v>664</v>
      </c>
      <c r="B32" s="161"/>
      <c r="C32" s="161"/>
      <c r="D32" s="161"/>
      <c r="E32" s="161"/>
      <c r="F32" s="161"/>
      <c r="G32" s="161"/>
      <c r="H32" s="161"/>
      <c r="I32" s="161"/>
      <c r="J32" s="161"/>
    </row>
    <row r="33" spans="1:10" s="16" customFormat="1" x14ac:dyDescent="0.25">
      <c r="A33" s="11"/>
      <c r="B33" s="72"/>
      <c r="C33" s="88"/>
      <c r="D33" s="76"/>
      <c r="E33" s="11"/>
      <c r="F33" s="11"/>
      <c r="G33" s="11"/>
      <c r="H33" s="11"/>
      <c r="I33" s="11"/>
      <c r="J33" s="11"/>
    </row>
    <row r="34" spans="1:10" s="11" customFormat="1" x14ac:dyDescent="0.25">
      <c r="A34" s="76" t="s">
        <v>0</v>
      </c>
      <c r="B34" s="72"/>
      <c r="C34" s="88"/>
      <c r="D34" s="76"/>
      <c r="E34" s="11" t="s">
        <v>8</v>
      </c>
      <c r="I34" s="11" t="s">
        <v>1</v>
      </c>
    </row>
    <row r="35" spans="1:10" x14ac:dyDescent="0.25">
      <c r="A35" s="188"/>
      <c r="B35" s="189"/>
      <c r="C35" s="189"/>
      <c r="D35" s="189"/>
      <c r="E35" s="189"/>
      <c r="F35" s="189"/>
      <c r="G35" s="189"/>
      <c r="H35" s="189"/>
      <c r="I35" s="189"/>
      <c r="J35" s="189"/>
    </row>
    <row r="36" spans="1:10" x14ac:dyDescent="0.25">
      <c r="B36" s="119"/>
      <c r="D36" s="82"/>
    </row>
  </sheetData>
  <sheetProtection algorithmName="SHA-512" hashValue="pLj/EM+LUefzUM1aZujjfel6Tbbh+WuY75gQLJVhkPWZ91MIAA+8ahNxJhDJqWupch+TvdZ/omz6O4jcQH45rQ==" saltValue="M9Km4aVEx/39os9zpM0XYA==" spinCount="100000" sheet="1" objects="1" scenarios="1"/>
  <mergeCells count="11">
    <mergeCell ref="A1:E1"/>
    <mergeCell ref="G1:J1"/>
    <mergeCell ref="A24:B24"/>
    <mergeCell ref="A26:J26"/>
    <mergeCell ref="A35:J35"/>
    <mergeCell ref="A3:J3"/>
    <mergeCell ref="A25:J25"/>
    <mergeCell ref="A27:J27"/>
    <mergeCell ref="A31:J31"/>
    <mergeCell ref="A32:J32"/>
    <mergeCell ref="A28:I28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21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view="pageBreakPreview" topLeftCell="A24" zoomScale="120" zoomScaleNormal="100" zoomScaleSheetLayoutView="120" workbookViewId="0">
      <selection activeCell="A44" activeCellId="3" sqref="A1:XFD1 E7:F31 J7:J31 A44:XFD44"/>
    </sheetView>
  </sheetViews>
  <sheetFormatPr defaultRowHeight="13.5" x14ac:dyDescent="0.25"/>
  <cols>
    <col min="1" max="1" width="4.85546875" style="82" customWidth="1"/>
    <col min="2" max="2" width="25.140625" style="136" customWidth="1"/>
    <col min="3" max="3" width="6.7109375" style="82" customWidth="1"/>
    <col min="4" max="4" width="8.28515625" style="133" customWidth="1"/>
    <col min="5" max="5" width="15.7109375" style="47" customWidth="1"/>
    <col min="6" max="6" width="11.85546875" style="47" customWidth="1"/>
    <col min="7" max="7" width="15.85546875" style="47" customWidth="1"/>
    <col min="8" max="8" width="15.28515625" style="47" customWidth="1"/>
    <col min="9" max="9" width="15.7109375" style="47" customWidth="1"/>
    <col min="10" max="10" width="9.28515625" style="47" customWidth="1"/>
    <col min="11" max="11" width="14.5703125" style="47" customWidth="1"/>
    <col min="12" max="16384" width="9.140625" style="47"/>
  </cols>
  <sheetData>
    <row r="1" spans="1:11" s="159" customFormat="1" x14ac:dyDescent="0.25">
      <c r="A1" s="183" t="s">
        <v>2</v>
      </c>
      <c r="B1" s="183"/>
      <c r="C1" s="183"/>
      <c r="D1" s="183"/>
      <c r="E1" s="183"/>
      <c r="F1" s="183"/>
      <c r="G1" s="157"/>
      <c r="H1" s="184" t="s">
        <v>39</v>
      </c>
      <c r="I1" s="184"/>
      <c r="J1" s="184"/>
    </row>
    <row r="2" spans="1:11" x14ac:dyDescent="0.25">
      <c r="C2" s="133"/>
    </row>
    <row r="3" spans="1:11" ht="15.75" x14ac:dyDescent="0.25">
      <c r="A3" s="191" t="s">
        <v>600</v>
      </c>
      <c r="B3" s="191"/>
      <c r="C3" s="191"/>
      <c r="D3" s="191"/>
      <c r="E3" s="191"/>
      <c r="F3" s="191"/>
      <c r="G3" s="191"/>
      <c r="H3" s="191"/>
      <c r="I3" s="191"/>
      <c r="J3" s="191"/>
    </row>
    <row r="5" spans="1:11" s="48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38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1" s="48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1" ht="15" customHeight="1" x14ac:dyDescent="0.25">
      <c r="A7" s="114">
        <v>1</v>
      </c>
      <c r="B7" s="106" t="s">
        <v>278</v>
      </c>
      <c r="C7" s="95" t="s">
        <v>59</v>
      </c>
      <c r="D7" s="105">
        <v>90</v>
      </c>
      <c r="E7" s="52"/>
      <c r="F7" s="53"/>
      <c r="G7" s="54">
        <f>D7*F7</f>
        <v>0</v>
      </c>
      <c r="H7" s="6">
        <f>G7*0.095</f>
        <v>0</v>
      </c>
      <c r="I7" s="54">
        <f>+G7+H7</f>
        <v>0</v>
      </c>
      <c r="J7" s="55"/>
      <c r="K7" s="64"/>
    </row>
    <row r="8" spans="1:11" ht="15" customHeight="1" x14ac:dyDescent="0.25">
      <c r="A8" s="114">
        <v>2</v>
      </c>
      <c r="B8" s="106" t="s">
        <v>279</v>
      </c>
      <c r="C8" s="95" t="s">
        <v>59</v>
      </c>
      <c r="D8" s="105">
        <v>90</v>
      </c>
      <c r="E8" s="52"/>
      <c r="F8" s="53"/>
      <c r="G8" s="54">
        <f t="shared" ref="G8:G31" si="0">D8*F8</f>
        <v>0</v>
      </c>
      <c r="H8" s="6">
        <f t="shared" ref="H8:H31" si="1">G8*0.095</f>
        <v>0</v>
      </c>
      <c r="I8" s="54">
        <f t="shared" ref="I8:I31" si="2">+G8+H8</f>
        <v>0</v>
      </c>
      <c r="J8" s="55"/>
    </row>
    <row r="9" spans="1:11" ht="15" customHeight="1" x14ac:dyDescent="0.25">
      <c r="A9" s="114">
        <v>3</v>
      </c>
      <c r="B9" s="106" t="s">
        <v>414</v>
      </c>
      <c r="C9" s="95" t="s">
        <v>59</v>
      </c>
      <c r="D9" s="105">
        <v>90</v>
      </c>
      <c r="E9" s="52"/>
      <c r="F9" s="53"/>
      <c r="G9" s="54">
        <f t="shared" si="0"/>
        <v>0</v>
      </c>
      <c r="H9" s="6">
        <f t="shared" si="1"/>
        <v>0</v>
      </c>
      <c r="I9" s="54">
        <f t="shared" si="2"/>
        <v>0</v>
      </c>
      <c r="J9" s="55"/>
    </row>
    <row r="10" spans="1:11" ht="15" customHeight="1" x14ac:dyDescent="0.25">
      <c r="A10" s="114">
        <v>4</v>
      </c>
      <c r="B10" s="106" t="s">
        <v>280</v>
      </c>
      <c r="C10" s="95" t="s">
        <v>59</v>
      </c>
      <c r="D10" s="105">
        <v>90</v>
      </c>
      <c r="E10" s="52"/>
      <c r="F10" s="53"/>
      <c r="G10" s="54">
        <f t="shared" si="0"/>
        <v>0</v>
      </c>
      <c r="H10" s="6">
        <f t="shared" si="1"/>
        <v>0</v>
      </c>
      <c r="I10" s="54">
        <f t="shared" si="2"/>
        <v>0</v>
      </c>
      <c r="J10" s="55"/>
    </row>
    <row r="11" spans="1:11" ht="29.25" customHeight="1" x14ac:dyDescent="0.25">
      <c r="A11" s="114">
        <v>5</v>
      </c>
      <c r="B11" s="97" t="s">
        <v>281</v>
      </c>
      <c r="C11" s="95" t="s">
        <v>59</v>
      </c>
      <c r="D11" s="103">
        <v>900</v>
      </c>
      <c r="E11" s="52"/>
      <c r="F11" s="53"/>
      <c r="G11" s="54">
        <f t="shared" si="0"/>
        <v>0</v>
      </c>
      <c r="H11" s="6">
        <f t="shared" si="1"/>
        <v>0</v>
      </c>
      <c r="I11" s="54">
        <f t="shared" si="2"/>
        <v>0</v>
      </c>
      <c r="J11" s="55"/>
    </row>
    <row r="12" spans="1:11" ht="15" customHeight="1" x14ac:dyDescent="0.25">
      <c r="A12" s="114">
        <v>6</v>
      </c>
      <c r="B12" s="97" t="s">
        <v>282</v>
      </c>
      <c r="C12" s="95" t="s">
        <v>59</v>
      </c>
      <c r="D12" s="103">
        <v>100</v>
      </c>
      <c r="E12" s="52"/>
      <c r="F12" s="53"/>
      <c r="G12" s="54">
        <f t="shared" si="0"/>
        <v>0</v>
      </c>
      <c r="H12" s="6">
        <f t="shared" si="1"/>
        <v>0</v>
      </c>
      <c r="I12" s="54">
        <f t="shared" si="2"/>
        <v>0</v>
      </c>
      <c r="J12" s="55"/>
    </row>
    <row r="13" spans="1:11" ht="29.25" customHeight="1" x14ac:dyDescent="0.25">
      <c r="A13" s="114">
        <v>7</v>
      </c>
      <c r="B13" s="97" t="s">
        <v>283</v>
      </c>
      <c r="C13" s="95" t="s">
        <v>59</v>
      </c>
      <c r="D13" s="103">
        <v>600</v>
      </c>
      <c r="E13" s="52"/>
      <c r="F13" s="53"/>
      <c r="G13" s="54">
        <f t="shared" si="0"/>
        <v>0</v>
      </c>
      <c r="H13" s="6">
        <f t="shared" si="1"/>
        <v>0</v>
      </c>
      <c r="I13" s="54">
        <f t="shared" si="2"/>
        <v>0</v>
      </c>
      <c r="J13" s="55"/>
    </row>
    <row r="14" spans="1:11" ht="15" customHeight="1" x14ac:dyDescent="0.25">
      <c r="A14" s="114">
        <v>8</v>
      </c>
      <c r="B14" s="97" t="s">
        <v>284</v>
      </c>
      <c r="C14" s="95" t="s">
        <v>59</v>
      </c>
      <c r="D14" s="103">
        <v>100</v>
      </c>
      <c r="E14" s="52"/>
      <c r="F14" s="53"/>
      <c r="G14" s="54">
        <f t="shared" si="0"/>
        <v>0</v>
      </c>
      <c r="H14" s="6">
        <f t="shared" si="1"/>
        <v>0</v>
      </c>
      <c r="I14" s="54">
        <f t="shared" si="2"/>
        <v>0</v>
      </c>
      <c r="J14" s="55"/>
    </row>
    <row r="15" spans="1:11" ht="15" customHeight="1" x14ac:dyDescent="0.25">
      <c r="A15" s="114">
        <v>9</v>
      </c>
      <c r="B15" s="97" t="s">
        <v>285</v>
      </c>
      <c r="C15" s="95" t="s">
        <v>59</v>
      </c>
      <c r="D15" s="103">
        <v>450</v>
      </c>
      <c r="E15" s="52"/>
      <c r="F15" s="53"/>
      <c r="G15" s="54">
        <f t="shared" si="0"/>
        <v>0</v>
      </c>
      <c r="H15" s="6">
        <f t="shared" si="1"/>
        <v>0</v>
      </c>
      <c r="I15" s="54">
        <f t="shared" si="2"/>
        <v>0</v>
      </c>
      <c r="J15" s="55"/>
    </row>
    <row r="16" spans="1:11" ht="29.25" customHeight="1" x14ac:dyDescent="0.25">
      <c r="A16" s="114">
        <v>10</v>
      </c>
      <c r="B16" s="97" t="s">
        <v>415</v>
      </c>
      <c r="C16" s="95" t="s">
        <v>59</v>
      </c>
      <c r="D16" s="103">
        <v>180</v>
      </c>
      <c r="E16" s="52"/>
      <c r="F16" s="53"/>
      <c r="G16" s="54">
        <f t="shared" si="0"/>
        <v>0</v>
      </c>
      <c r="H16" s="6">
        <f t="shared" si="1"/>
        <v>0</v>
      </c>
      <c r="I16" s="54">
        <f t="shared" si="2"/>
        <v>0</v>
      </c>
      <c r="J16" s="55"/>
    </row>
    <row r="17" spans="1:11" ht="29.25" customHeight="1" x14ac:dyDescent="0.25">
      <c r="A17" s="114">
        <v>11</v>
      </c>
      <c r="B17" s="97" t="s">
        <v>412</v>
      </c>
      <c r="C17" s="95" t="s">
        <v>59</v>
      </c>
      <c r="D17" s="103">
        <v>600</v>
      </c>
      <c r="E17" s="52"/>
      <c r="F17" s="53"/>
      <c r="G17" s="54">
        <f t="shared" si="0"/>
        <v>0</v>
      </c>
      <c r="H17" s="6">
        <f t="shared" si="1"/>
        <v>0</v>
      </c>
      <c r="I17" s="54">
        <f t="shared" si="2"/>
        <v>0</v>
      </c>
      <c r="J17" s="55"/>
    </row>
    <row r="18" spans="1:11" ht="29.25" customHeight="1" x14ac:dyDescent="0.25">
      <c r="A18" s="114">
        <v>12</v>
      </c>
      <c r="B18" s="97" t="s">
        <v>413</v>
      </c>
      <c r="C18" s="95" t="s">
        <v>59</v>
      </c>
      <c r="D18" s="103">
        <v>300</v>
      </c>
      <c r="E18" s="52"/>
      <c r="F18" s="53"/>
      <c r="G18" s="54">
        <f t="shared" si="0"/>
        <v>0</v>
      </c>
      <c r="H18" s="6">
        <f t="shared" si="1"/>
        <v>0</v>
      </c>
      <c r="I18" s="54">
        <f t="shared" si="2"/>
        <v>0</v>
      </c>
      <c r="J18" s="55"/>
    </row>
    <row r="19" spans="1:11" ht="15" customHeight="1" x14ac:dyDescent="0.25">
      <c r="A19" s="114">
        <v>13</v>
      </c>
      <c r="B19" s="97" t="s">
        <v>286</v>
      </c>
      <c r="C19" s="95" t="s">
        <v>59</v>
      </c>
      <c r="D19" s="103">
        <v>450</v>
      </c>
      <c r="E19" s="52"/>
      <c r="F19" s="53"/>
      <c r="G19" s="54">
        <f t="shared" si="0"/>
        <v>0</v>
      </c>
      <c r="H19" s="6">
        <f t="shared" si="1"/>
        <v>0</v>
      </c>
      <c r="I19" s="54">
        <f t="shared" si="2"/>
        <v>0</v>
      </c>
      <c r="J19" s="55"/>
    </row>
    <row r="20" spans="1:11" ht="15" customHeight="1" x14ac:dyDescent="0.25">
      <c r="A20" s="114">
        <v>14</v>
      </c>
      <c r="B20" s="107" t="s">
        <v>287</v>
      </c>
      <c r="C20" s="95" t="s">
        <v>220</v>
      </c>
      <c r="D20" s="103">
        <v>2000</v>
      </c>
      <c r="E20" s="52"/>
      <c r="F20" s="53"/>
      <c r="G20" s="54">
        <f t="shared" si="0"/>
        <v>0</v>
      </c>
      <c r="H20" s="6">
        <f t="shared" si="1"/>
        <v>0</v>
      </c>
      <c r="I20" s="54">
        <f t="shared" si="2"/>
        <v>0</v>
      </c>
      <c r="J20" s="55"/>
    </row>
    <row r="21" spans="1:11" ht="15" customHeight="1" x14ac:dyDescent="0.25">
      <c r="A21" s="114">
        <v>15</v>
      </c>
      <c r="B21" s="107" t="s">
        <v>288</v>
      </c>
      <c r="C21" s="95" t="s">
        <v>220</v>
      </c>
      <c r="D21" s="103">
        <v>3000</v>
      </c>
      <c r="E21" s="52"/>
      <c r="F21" s="53"/>
      <c r="G21" s="54">
        <f t="shared" si="0"/>
        <v>0</v>
      </c>
      <c r="H21" s="6">
        <f t="shared" si="1"/>
        <v>0</v>
      </c>
      <c r="I21" s="54">
        <f t="shared" si="2"/>
        <v>0</v>
      </c>
      <c r="J21" s="55"/>
      <c r="K21" s="64"/>
    </row>
    <row r="22" spans="1:11" ht="15" customHeight="1" x14ac:dyDescent="0.25">
      <c r="A22" s="114">
        <v>16</v>
      </c>
      <c r="B22" s="107" t="s">
        <v>416</v>
      </c>
      <c r="C22" s="95" t="s">
        <v>220</v>
      </c>
      <c r="D22" s="103">
        <v>1500</v>
      </c>
      <c r="E22" s="52"/>
      <c r="F22" s="53"/>
      <c r="G22" s="54">
        <f t="shared" si="0"/>
        <v>0</v>
      </c>
      <c r="H22" s="6">
        <f t="shared" si="1"/>
        <v>0</v>
      </c>
      <c r="I22" s="54">
        <f t="shared" si="2"/>
        <v>0</v>
      </c>
      <c r="J22" s="55"/>
      <c r="K22" s="64"/>
    </row>
    <row r="23" spans="1:11" ht="15" customHeight="1" x14ac:dyDescent="0.25">
      <c r="A23" s="114">
        <v>17</v>
      </c>
      <c r="B23" s="107" t="s">
        <v>417</v>
      </c>
      <c r="C23" s="95" t="s">
        <v>220</v>
      </c>
      <c r="D23" s="103">
        <v>1500</v>
      </c>
      <c r="E23" s="52"/>
      <c r="F23" s="53"/>
      <c r="G23" s="54">
        <f t="shared" si="0"/>
        <v>0</v>
      </c>
      <c r="H23" s="6">
        <f t="shared" si="1"/>
        <v>0</v>
      </c>
      <c r="I23" s="54">
        <f t="shared" si="2"/>
        <v>0</v>
      </c>
      <c r="J23" s="55"/>
      <c r="K23" s="64"/>
    </row>
    <row r="24" spans="1:11" ht="15" customHeight="1" x14ac:dyDescent="0.25">
      <c r="A24" s="114">
        <v>18</v>
      </c>
      <c r="B24" s="107" t="s">
        <v>289</v>
      </c>
      <c r="C24" s="95" t="s">
        <v>59</v>
      </c>
      <c r="D24" s="103">
        <v>20</v>
      </c>
      <c r="E24" s="52"/>
      <c r="F24" s="53"/>
      <c r="G24" s="54">
        <f t="shared" si="0"/>
        <v>0</v>
      </c>
      <c r="H24" s="6">
        <f t="shared" si="1"/>
        <v>0</v>
      </c>
      <c r="I24" s="54">
        <f t="shared" si="2"/>
        <v>0</v>
      </c>
      <c r="J24" s="55"/>
    </row>
    <row r="25" spans="1:11" ht="29.25" customHeight="1" x14ac:dyDescent="0.25">
      <c r="A25" s="114">
        <v>19</v>
      </c>
      <c r="B25" s="107" t="s">
        <v>290</v>
      </c>
      <c r="C25" s="95" t="s">
        <v>220</v>
      </c>
      <c r="D25" s="103">
        <v>1400</v>
      </c>
      <c r="E25" s="52"/>
      <c r="F25" s="53"/>
      <c r="G25" s="54">
        <f t="shared" si="0"/>
        <v>0</v>
      </c>
      <c r="H25" s="6">
        <f t="shared" si="1"/>
        <v>0</v>
      </c>
      <c r="I25" s="54">
        <f t="shared" si="2"/>
        <v>0</v>
      </c>
      <c r="J25" s="55"/>
    </row>
    <row r="26" spans="1:11" ht="29.25" customHeight="1" x14ac:dyDescent="0.25">
      <c r="A26" s="114">
        <v>20</v>
      </c>
      <c r="B26" s="107" t="s">
        <v>291</v>
      </c>
      <c r="C26" s="95" t="s">
        <v>220</v>
      </c>
      <c r="D26" s="103">
        <v>1400</v>
      </c>
      <c r="E26" s="52"/>
      <c r="F26" s="53"/>
      <c r="G26" s="54">
        <f t="shared" si="0"/>
        <v>0</v>
      </c>
      <c r="H26" s="6">
        <f t="shared" si="1"/>
        <v>0</v>
      </c>
      <c r="I26" s="54">
        <f t="shared" si="2"/>
        <v>0</v>
      </c>
      <c r="J26" s="55"/>
    </row>
    <row r="27" spans="1:11" ht="29.25" customHeight="1" x14ac:dyDescent="0.25">
      <c r="A27" s="114">
        <v>21</v>
      </c>
      <c r="B27" s="107" t="s">
        <v>292</v>
      </c>
      <c r="C27" s="95" t="s">
        <v>220</v>
      </c>
      <c r="D27" s="103">
        <v>1500</v>
      </c>
      <c r="E27" s="52"/>
      <c r="F27" s="53"/>
      <c r="G27" s="54">
        <f t="shared" si="0"/>
        <v>0</v>
      </c>
      <c r="H27" s="6">
        <f t="shared" si="1"/>
        <v>0</v>
      </c>
      <c r="I27" s="54">
        <f t="shared" si="2"/>
        <v>0</v>
      </c>
      <c r="J27" s="55"/>
    </row>
    <row r="28" spans="1:11" ht="29.25" customHeight="1" x14ac:dyDescent="0.25">
      <c r="A28" s="114">
        <v>22</v>
      </c>
      <c r="B28" s="107" t="s">
        <v>293</v>
      </c>
      <c r="C28" s="95" t="s">
        <v>59</v>
      </c>
      <c r="D28" s="103">
        <v>600</v>
      </c>
      <c r="E28" s="52"/>
      <c r="F28" s="53"/>
      <c r="G28" s="54">
        <f t="shared" si="0"/>
        <v>0</v>
      </c>
      <c r="H28" s="6">
        <f t="shared" si="1"/>
        <v>0</v>
      </c>
      <c r="I28" s="54">
        <f t="shared" si="2"/>
        <v>0</v>
      </c>
      <c r="J28" s="55"/>
    </row>
    <row r="29" spans="1:11" ht="29.25" customHeight="1" x14ac:dyDescent="0.25">
      <c r="A29" s="114">
        <v>23</v>
      </c>
      <c r="B29" s="107" t="s">
        <v>418</v>
      </c>
      <c r="C29" s="95" t="s">
        <v>59</v>
      </c>
      <c r="D29" s="103">
        <v>300</v>
      </c>
      <c r="E29" s="52"/>
      <c r="F29" s="53"/>
      <c r="G29" s="54">
        <f t="shared" si="0"/>
        <v>0</v>
      </c>
      <c r="H29" s="6">
        <f t="shared" si="1"/>
        <v>0</v>
      </c>
      <c r="I29" s="54">
        <f t="shared" si="2"/>
        <v>0</v>
      </c>
      <c r="J29" s="55"/>
    </row>
    <row r="30" spans="1:11" ht="15" customHeight="1" x14ac:dyDescent="0.25">
      <c r="A30" s="114">
        <v>24</v>
      </c>
      <c r="B30" s="80" t="s">
        <v>294</v>
      </c>
      <c r="C30" s="95" t="s">
        <v>59</v>
      </c>
      <c r="D30" s="103">
        <v>300</v>
      </c>
      <c r="E30" s="52"/>
      <c r="F30" s="53"/>
      <c r="G30" s="54">
        <f t="shared" si="0"/>
        <v>0</v>
      </c>
      <c r="H30" s="6">
        <f t="shared" si="1"/>
        <v>0</v>
      </c>
      <c r="I30" s="54">
        <f t="shared" si="2"/>
        <v>0</v>
      </c>
      <c r="J30" s="55"/>
    </row>
    <row r="31" spans="1:11" ht="15" customHeight="1" x14ac:dyDescent="0.25">
      <c r="A31" s="114">
        <v>25</v>
      </c>
      <c r="B31" s="71" t="s">
        <v>254</v>
      </c>
      <c r="C31" s="85" t="s">
        <v>59</v>
      </c>
      <c r="D31" s="103">
        <v>30</v>
      </c>
      <c r="E31" s="52"/>
      <c r="F31" s="53"/>
      <c r="G31" s="54">
        <f t="shared" si="0"/>
        <v>0</v>
      </c>
      <c r="H31" s="6">
        <f t="shared" si="1"/>
        <v>0</v>
      </c>
      <c r="I31" s="54">
        <f t="shared" si="2"/>
        <v>0</v>
      </c>
      <c r="J31" s="55"/>
    </row>
    <row r="32" spans="1:11" s="56" customFormat="1" x14ac:dyDescent="0.25">
      <c r="A32" s="114"/>
      <c r="B32" s="137" t="s">
        <v>333</v>
      </c>
      <c r="C32" s="9" t="s">
        <v>7</v>
      </c>
      <c r="D32" s="9" t="s">
        <v>7</v>
      </c>
      <c r="E32" s="9" t="s">
        <v>7</v>
      </c>
      <c r="F32" s="9" t="s">
        <v>7</v>
      </c>
      <c r="G32" s="10">
        <f>SUM(G7:G31)</f>
        <v>0</v>
      </c>
      <c r="H32" s="10">
        <f t="shared" ref="H32:I32" si="3">SUM(H7:H31)</f>
        <v>0</v>
      </c>
      <c r="I32" s="10">
        <f t="shared" si="3"/>
        <v>0</v>
      </c>
      <c r="J32" s="9">
        <f>SUM(J7:J31)</f>
        <v>0</v>
      </c>
    </row>
    <row r="34" spans="1:10" s="16" customFormat="1" x14ac:dyDescent="0.25">
      <c r="A34" s="162" t="s">
        <v>35</v>
      </c>
      <c r="B34" s="163"/>
      <c r="C34" s="87"/>
      <c r="D34" s="75"/>
      <c r="E34" s="2"/>
      <c r="F34" s="2"/>
      <c r="G34" s="2"/>
      <c r="H34" s="2"/>
      <c r="I34" s="2"/>
      <c r="J34" s="2"/>
    </row>
    <row r="35" spans="1:10" s="16" customFormat="1" x14ac:dyDescent="0.25">
      <c r="A35" s="164" t="s">
        <v>36</v>
      </c>
      <c r="B35" s="165"/>
      <c r="C35" s="165"/>
      <c r="D35" s="165"/>
      <c r="E35" s="165"/>
      <c r="F35" s="165"/>
      <c r="G35" s="165"/>
      <c r="H35" s="165"/>
      <c r="I35" s="165"/>
      <c r="J35" s="165"/>
    </row>
    <row r="36" spans="1:10" s="16" customFormat="1" x14ac:dyDescent="0.25">
      <c r="A36" s="164" t="s">
        <v>658</v>
      </c>
      <c r="B36" s="164"/>
      <c r="C36" s="164"/>
      <c r="D36" s="164"/>
      <c r="E36" s="164"/>
      <c r="F36" s="164"/>
      <c r="G36" s="164"/>
      <c r="H36" s="164"/>
      <c r="I36" s="164"/>
      <c r="J36" s="164"/>
    </row>
    <row r="37" spans="1:10" s="16" customFormat="1" x14ac:dyDescent="0.25">
      <c r="A37" s="166" t="s">
        <v>661</v>
      </c>
      <c r="B37" s="166"/>
      <c r="C37" s="166"/>
      <c r="D37" s="166"/>
      <c r="E37" s="166"/>
      <c r="F37" s="166"/>
      <c r="G37" s="166"/>
      <c r="H37" s="166"/>
      <c r="I37" s="166"/>
      <c r="J37" s="166"/>
    </row>
    <row r="38" spans="1:10" s="16" customFormat="1" x14ac:dyDescent="0.25">
      <c r="A38" s="167" t="s">
        <v>677</v>
      </c>
      <c r="B38" s="167"/>
      <c r="C38" s="167"/>
      <c r="D38" s="167"/>
      <c r="E38" s="167"/>
      <c r="F38" s="167"/>
      <c r="G38" s="167"/>
      <c r="H38" s="167"/>
      <c r="I38" s="167"/>
    </row>
    <row r="39" spans="1:10" s="16" customFormat="1" x14ac:dyDescent="0.25">
      <c r="A39" s="31" t="s">
        <v>676</v>
      </c>
      <c r="B39" s="139"/>
      <c r="C39" s="82"/>
      <c r="D39" s="82"/>
      <c r="E39" s="24"/>
      <c r="F39" s="24"/>
      <c r="G39" s="24"/>
      <c r="H39" s="24"/>
      <c r="I39" s="24"/>
    </row>
    <row r="40" spans="1:10" s="16" customFormat="1" x14ac:dyDescent="0.25">
      <c r="A40" s="31" t="s">
        <v>662</v>
      </c>
      <c r="B40" s="119"/>
      <c r="C40" s="82"/>
      <c r="D40" s="82"/>
      <c r="E40" s="24"/>
      <c r="F40" s="24"/>
      <c r="G40" s="24"/>
      <c r="H40" s="24"/>
      <c r="I40" s="24"/>
      <c r="J40" s="24"/>
    </row>
    <row r="41" spans="1:10" s="16" customFormat="1" ht="27" customHeight="1" x14ac:dyDescent="0.25">
      <c r="A41" s="166" t="s">
        <v>663</v>
      </c>
      <c r="B41" s="165"/>
      <c r="C41" s="165"/>
      <c r="D41" s="165"/>
      <c r="E41" s="165"/>
      <c r="F41" s="165"/>
      <c r="G41" s="165"/>
      <c r="H41" s="165"/>
      <c r="I41" s="165"/>
      <c r="J41" s="165"/>
    </row>
    <row r="42" spans="1:10" s="16" customFormat="1" ht="30.75" customHeight="1" x14ac:dyDescent="0.25">
      <c r="A42" s="161" t="s">
        <v>664</v>
      </c>
      <c r="B42" s="161"/>
      <c r="C42" s="161"/>
      <c r="D42" s="161"/>
      <c r="E42" s="161"/>
      <c r="F42" s="161"/>
      <c r="G42" s="161"/>
      <c r="H42" s="161"/>
      <c r="I42" s="161"/>
      <c r="J42" s="161"/>
    </row>
    <row r="43" spans="1:10" s="16" customFormat="1" x14ac:dyDescent="0.25">
      <c r="A43" s="11"/>
      <c r="B43" s="72"/>
      <c r="C43" s="88"/>
      <c r="D43" s="76"/>
      <c r="E43" s="11"/>
      <c r="F43" s="11"/>
      <c r="G43" s="11"/>
      <c r="H43" s="11"/>
      <c r="I43" s="11"/>
      <c r="J43" s="11"/>
    </row>
    <row r="44" spans="1:10" s="11" customFormat="1" x14ac:dyDescent="0.25">
      <c r="A44" s="76" t="s">
        <v>0</v>
      </c>
      <c r="B44" s="72"/>
      <c r="C44" s="88"/>
      <c r="D44" s="76"/>
      <c r="E44" s="11" t="s">
        <v>8</v>
      </c>
      <c r="I44" s="11" t="s">
        <v>1</v>
      </c>
    </row>
    <row r="45" spans="1:10" x14ac:dyDescent="0.25">
      <c r="A45" s="188"/>
      <c r="B45" s="189"/>
      <c r="C45" s="189"/>
      <c r="D45" s="189"/>
      <c r="E45" s="189"/>
      <c r="F45" s="189"/>
      <c r="G45" s="189"/>
      <c r="H45" s="189"/>
      <c r="I45" s="189"/>
      <c r="J45" s="189"/>
    </row>
    <row r="46" spans="1:10" x14ac:dyDescent="0.25">
      <c r="A46" s="188"/>
      <c r="B46" s="195"/>
      <c r="C46" s="195"/>
      <c r="D46" s="195"/>
      <c r="E46" s="195"/>
      <c r="F46" s="195"/>
      <c r="G46" s="195"/>
      <c r="H46" s="195"/>
      <c r="I46" s="195"/>
      <c r="J46" s="195"/>
    </row>
    <row r="47" spans="1:10" x14ac:dyDescent="0.25">
      <c r="A47" s="188"/>
      <c r="B47" s="189"/>
      <c r="C47" s="189"/>
      <c r="D47" s="189"/>
      <c r="E47" s="189"/>
      <c r="F47" s="189"/>
      <c r="G47" s="189"/>
      <c r="H47" s="189"/>
      <c r="I47" s="189"/>
      <c r="J47" s="189"/>
    </row>
    <row r="48" spans="1:10" x14ac:dyDescent="0.25">
      <c r="A48" s="190"/>
      <c r="B48" s="189"/>
      <c r="C48" s="189"/>
      <c r="D48" s="189"/>
      <c r="E48" s="189"/>
      <c r="F48" s="189"/>
      <c r="G48" s="189"/>
      <c r="H48" s="189"/>
      <c r="I48" s="189"/>
      <c r="J48" s="189"/>
    </row>
    <row r="49" spans="1:10" ht="25.5" customHeight="1" x14ac:dyDescent="0.25">
      <c r="A49" s="185"/>
      <c r="B49" s="185"/>
      <c r="C49" s="185"/>
      <c r="D49" s="185"/>
      <c r="E49" s="185"/>
      <c r="F49" s="185"/>
      <c r="G49" s="185"/>
      <c r="H49" s="185"/>
      <c r="I49" s="185"/>
      <c r="J49" s="185"/>
    </row>
    <row r="50" spans="1:10" x14ac:dyDescent="0.25">
      <c r="A50" s="186"/>
      <c r="B50" s="186"/>
      <c r="C50" s="186"/>
      <c r="D50" s="186"/>
      <c r="E50" s="186"/>
      <c r="F50" s="186"/>
      <c r="G50" s="186"/>
      <c r="H50" s="186"/>
      <c r="I50" s="186"/>
      <c r="J50" s="186"/>
    </row>
    <row r="51" spans="1:10" x14ac:dyDescent="0.25">
      <c r="A51" s="187"/>
      <c r="B51" s="187"/>
      <c r="C51" s="75"/>
      <c r="D51" s="135"/>
      <c r="E51" s="57"/>
      <c r="F51" s="57"/>
      <c r="G51" s="57"/>
      <c r="H51" s="57"/>
      <c r="I51" s="57"/>
      <c r="J51" s="57"/>
    </row>
    <row r="52" spans="1:10" x14ac:dyDescent="0.25">
      <c r="D52" s="82"/>
    </row>
  </sheetData>
  <sheetProtection algorithmName="SHA-512" hashValue="djIudT44HYV3vp52siykRU87pdyhPl8h6OR3LqbR5u3NDBOEaOLL5bADe5WWeDdUawWnyDblUN3+6S6ATwKnDA==" saltValue="I5ImWKZPl9M5Z/tpUMTEEQ==" spinCount="100000" sheet="1" objects="1" scenarios="1"/>
  <mergeCells count="17">
    <mergeCell ref="A37:J37"/>
    <mergeCell ref="A41:J41"/>
    <mergeCell ref="A42:J42"/>
    <mergeCell ref="A38:I38"/>
    <mergeCell ref="A51:B51"/>
    <mergeCell ref="A45:J45"/>
    <mergeCell ref="A46:J46"/>
    <mergeCell ref="A47:J47"/>
    <mergeCell ref="A48:J48"/>
    <mergeCell ref="A49:J49"/>
    <mergeCell ref="A50:J50"/>
    <mergeCell ref="A1:F1"/>
    <mergeCell ref="A34:B34"/>
    <mergeCell ref="A36:J36"/>
    <mergeCell ref="H1:J1"/>
    <mergeCell ref="A3:J3"/>
    <mergeCell ref="A35:J35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31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="120" zoomScaleNormal="100" zoomScaleSheetLayoutView="120" workbookViewId="0">
      <selection activeCell="A20" activeCellId="3" sqref="A1:XFD1 E7:F7 J7 A20:XFD20"/>
    </sheetView>
  </sheetViews>
  <sheetFormatPr defaultColWidth="8.7109375" defaultRowHeight="13.5" x14ac:dyDescent="0.25"/>
  <cols>
    <col min="1" max="1" width="4.85546875" style="92" customWidth="1"/>
    <col min="2" max="2" width="39.140625" style="96" customWidth="1"/>
    <col min="3" max="3" width="6" style="92" customWidth="1"/>
    <col min="4" max="4" width="8.7109375" style="89" customWidth="1"/>
    <col min="5" max="5" width="13" style="16" customWidth="1"/>
    <col min="6" max="6" width="8.85546875" style="16" customWidth="1"/>
    <col min="7" max="7" width="13.5703125" style="16" customWidth="1"/>
    <col min="8" max="8" width="12.140625" style="16" customWidth="1"/>
    <col min="9" max="9" width="12.7109375" style="16" customWidth="1"/>
    <col min="10" max="10" width="9.28515625" style="16" customWidth="1"/>
    <col min="11" max="11" width="22" style="16" customWidth="1"/>
    <col min="12" max="16384" width="8.7109375" style="16"/>
  </cols>
  <sheetData>
    <row r="1" spans="1:11" s="155" customFormat="1" x14ac:dyDescent="0.25">
      <c r="A1" s="173" t="s">
        <v>2</v>
      </c>
      <c r="B1" s="173"/>
      <c r="C1" s="173"/>
      <c r="D1" s="173"/>
      <c r="E1" s="173"/>
      <c r="F1" s="173"/>
      <c r="G1" s="174" t="s">
        <v>39</v>
      </c>
      <c r="H1" s="174"/>
      <c r="I1" s="174"/>
      <c r="J1" s="174"/>
    </row>
    <row r="2" spans="1:11" x14ac:dyDescent="0.25">
      <c r="C2" s="89"/>
    </row>
    <row r="3" spans="1:11" ht="15.75" x14ac:dyDescent="0.25">
      <c r="A3" s="171" t="s">
        <v>601</v>
      </c>
      <c r="B3" s="171"/>
      <c r="C3" s="171"/>
      <c r="D3" s="171"/>
      <c r="E3" s="171"/>
      <c r="F3" s="171"/>
      <c r="G3" s="171"/>
      <c r="H3" s="171"/>
      <c r="I3" s="171"/>
      <c r="J3" s="171"/>
    </row>
    <row r="5" spans="1:11" s="25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1" s="25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1" ht="33.75" customHeight="1" x14ac:dyDescent="0.25">
      <c r="A7" s="90">
        <v>1</v>
      </c>
      <c r="B7" s="143" t="s">
        <v>53</v>
      </c>
      <c r="C7" s="35" t="s">
        <v>54</v>
      </c>
      <c r="D7" s="65">
        <v>60000</v>
      </c>
      <c r="E7" s="4"/>
      <c r="F7" s="151"/>
      <c r="G7" s="5">
        <f>D7*F7</f>
        <v>0</v>
      </c>
      <c r="H7" s="6">
        <f>+G7*0.095</f>
        <v>0</v>
      </c>
      <c r="I7" s="5">
        <f>+G7+H7</f>
        <v>0</v>
      </c>
      <c r="J7" s="7"/>
      <c r="K7" s="20"/>
    </row>
    <row r="8" spans="1:11" s="23" customFormat="1" x14ac:dyDescent="0.25">
      <c r="A8" s="91"/>
      <c r="B8" s="98" t="s">
        <v>572</v>
      </c>
      <c r="C8" s="21" t="s">
        <v>7</v>
      </c>
      <c r="D8" s="21" t="s">
        <v>7</v>
      </c>
      <c r="E8" s="21" t="s">
        <v>7</v>
      </c>
      <c r="F8" s="21" t="s">
        <v>7</v>
      </c>
      <c r="G8" s="22">
        <f>SUM(G7:G7)</f>
        <v>0</v>
      </c>
      <c r="H8" s="22">
        <f t="shared" ref="H8:I8" si="0">SUM(H7:H7)</f>
        <v>0</v>
      </c>
      <c r="I8" s="22">
        <f t="shared" si="0"/>
        <v>0</v>
      </c>
      <c r="J8" s="21">
        <f>SUM(J7:J7)</f>
        <v>0</v>
      </c>
    </row>
    <row r="10" spans="1:11" x14ac:dyDescent="0.25">
      <c r="A10" s="162" t="s">
        <v>35</v>
      </c>
      <c r="B10" s="163"/>
      <c r="C10" s="87"/>
      <c r="D10" s="75"/>
      <c r="E10" s="2"/>
      <c r="F10" s="2"/>
      <c r="G10" s="2"/>
      <c r="H10" s="2"/>
      <c r="I10" s="2"/>
      <c r="J10" s="2"/>
    </row>
    <row r="11" spans="1:11" x14ac:dyDescent="0.25">
      <c r="A11" s="164" t="s">
        <v>36</v>
      </c>
      <c r="B11" s="165"/>
      <c r="C11" s="165"/>
      <c r="D11" s="165"/>
      <c r="E11" s="165"/>
      <c r="F11" s="165"/>
      <c r="G11" s="165"/>
      <c r="H11" s="165"/>
      <c r="I11" s="165"/>
      <c r="J11" s="165"/>
    </row>
    <row r="12" spans="1:11" x14ac:dyDescent="0.25">
      <c r="A12" s="164" t="s">
        <v>658</v>
      </c>
      <c r="B12" s="164"/>
      <c r="C12" s="164"/>
      <c r="D12" s="164"/>
      <c r="E12" s="164"/>
      <c r="F12" s="164"/>
      <c r="G12" s="164"/>
      <c r="H12" s="164"/>
      <c r="I12" s="164"/>
      <c r="J12" s="164"/>
    </row>
    <row r="13" spans="1:11" x14ac:dyDescent="0.25">
      <c r="A13" s="166" t="s">
        <v>661</v>
      </c>
      <c r="B13" s="166"/>
      <c r="C13" s="166"/>
      <c r="D13" s="166"/>
      <c r="E13" s="166"/>
      <c r="F13" s="166"/>
      <c r="G13" s="166"/>
      <c r="H13" s="166"/>
      <c r="I13" s="166"/>
      <c r="J13" s="166"/>
    </row>
    <row r="14" spans="1:11" x14ac:dyDescent="0.25">
      <c r="A14" s="167" t="s">
        <v>677</v>
      </c>
      <c r="B14" s="167"/>
      <c r="C14" s="167"/>
      <c r="D14" s="167"/>
      <c r="E14" s="167"/>
      <c r="F14" s="167"/>
      <c r="G14" s="167"/>
      <c r="H14" s="167"/>
      <c r="I14" s="167"/>
    </row>
    <row r="15" spans="1:11" x14ac:dyDescent="0.25">
      <c r="A15" s="31" t="s">
        <v>676</v>
      </c>
      <c r="B15" s="139"/>
      <c r="C15" s="82"/>
      <c r="D15" s="82"/>
      <c r="E15" s="24"/>
      <c r="F15" s="24"/>
      <c r="G15" s="24"/>
      <c r="H15" s="24"/>
      <c r="I15" s="24"/>
    </row>
    <row r="16" spans="1:11" x14ac:dyDescent="0.25">
      <c r="A16" s="31" t="s">
        <v>662</v>
      </c>
      <c r="B16" s="119"/>
      <c r="C16" s="82"/>
      <c r="D16" s="82"/>
      <c r="E16" s="24"/>
      <c r="F16" s="24"/>
      <c r="G16" s="24"/>
      <c r="H16" s="24"/>
      <c r="I16" s="24"/>
      <c r="J16" s="24"/>
    </row>
    <row r="17" spans="1:10" ht="27" customHeight="1" x14ac:dyDescent="0.25">
      <c r="A17" s="166" t="s">
        <v>663</v>
      </c>
      <c r="B17" s="165"/>
      <c r="C17" s="165"/>
      <c r="D17" s="165"/>
      <c r="E17" s="165"/>
      <c r="F17" s="165"/>
      <c r="G17" s="165"/>
      <c r="H17" s="165"/>
      <c r="I17" s="165"/>
      <c r="J17" s="165"/>
    </row>
    <row r="18" spans="1:10" ht="30.75" customHeight="1" x14ac:dyDescent="0.25">
      <c r="A18" s="161" t="s">
        <v>664</v>
      </c>
      <c r="B18" s="161"/>
      <c r="C18" s="161"/>
      <c r="D18" s="161"/>
      <c r="E18" s="161"/>
      <c r="F18" s="161"/>
      <c r="G18" s="161"/>
      <c r="H18" s="161"/>
      <c r="I18" s="161"/>
      <c r="J18" s="161"/>
    </row>
    <row r="19" spans="1:10" x14ac:dyDescent="0.25">
      <c r="A19" s="11"/>
      <c r="B19" s="72"/>
      <c r="C19" s="88"/>
      <c r="D19" s="76"/>
      <c r="E19" s="11"/>
      <c r="F19" s="11"/>
      <c r="G19" s="11"/>
      <c r="H19" s="11"/>
      <c r="I19" s="11"/>
      <c r="J19" s="11"/>
    </row>
    <row r="20" spans="1:10" s="11" customFormat="1" x14ac:dyDescent="0.25">
      <c r="A20" s="76" t="s">
        <v>0</v>
      </c>
      <c r="B20" s="72"/>
      <c r="C20" s="88"/>
      <c r="D20" s="76"/>
      <c r="E20" s="11" t="s">
        <v>8</v>
      </c>
      <c r="I20" s="11" t="s">
        <v>1</v>
      </c>
    </row>
  </sheetData>
  <sheetProtection algorithmName="SHA-512" hashValue="ggKFdEf2RrMVr0BFZQt54CAE3WzbgxLVpiKyZi6mIqRIw/PxCrY/bSpbQd/igUaanoZ7olcQLDaBrukiK2L62w==" saltValue="RkX3oOAOteLjdN39Mbwhew==" spinCount="100000" sheet="1" objects="1" scenarios="1"/>
  <mergeCells count="10">
    <mergeCell ref="A13:J13"/>
    <mergeCell ref="A17:J17"/>
    <mergeCell ref="A18:J18"/>
    <mergeCell ref="A14:I14"/>
    <mergeCell ref="A1:F1"/>
    <mergeCell ref="G1:J1"/>
    <mergeCell ref="A10:B10"/>
    <mergeCell ref="A12:J12"/>
    <mergeCell ref="A3:J3"/>
    <mergeCell ref="A11:J11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3"/>
  <sheetViews>
    <sheetView view="pageBreakPreview" zoomScale="120" zoomScaleNormal="100" zoomScaleSheetLayoutView="120" workbookViewId="0">
      <selection activeCell="A132" activeCellId="3" sqref="A1:XFD1 E7:F119 J7:J119 A132:XFD132"/>
    </sheetView>
  </sheetViews>
  <sheetFormatPr defaultColWidth="8.7109375" defaultRowHeight="13.5" x14ac:dyDescent="0.25"/>
  <cols>
    <col min="1" max="1" width="4.85546875" style="92" customWidth="1"/>
    <col min="2" max="2" width="38.5703125" style="96" customWidth="1"/>
    <col min="3" max="3" width="6.85546875" style="92" customWidth="1"/>
    <col min="4" max="4" width="7.7109375" style="89" customWidth="1"/>
    <col min="5" max="5" width="15.7109375" style="16" customWidth="1"/>
    <col min="6" max="6" width="11.5703125" style="92" customWidth="1"/>
    <col min="7" max="7" width="14.7109375" style="16" customWidth="1"/>
    <col min="8" max="8" width="14" style="16" customWidth="1"/>
    <col min="9" max="9" width="14.42578125" style="16" customWidth="1"/>
    <col min="10" max="10" width="9.140625" style="16" customWidth="1"/>
    <col min="11" max="11" width="13.85546875" style="16" customWidth="1"/>
    <col min="12" max="16384" width="8.7109375" style="16"/>
  </cols>
  <sheetData>
    <row r="1" spans="1:11" s="155" customFormat="1" x14ac:dyDescent="0.25">
      <c r="A1" s="173" t="s">
        <v>2</v>
      </c>
      <c r="B1" s="173"/>
      <c r="C1" s="173"/>
      <c r="D1" s="173"/>
      <c r="E1" s="173"/>
      <c r="F1" s="160"/>
      <c r="G1" s="155" t="s">
        <v>39</v>
      </c>
    </row>
    <row r="2" spans="1:11" x14ac:dyDescent="0.25">
      <c r="C2" s="89"/>
    </row>
    <row r="3" spans="1:11" ht="15.75" x14ac:dyDescent="0.25">
      <c r="A3" s="171" t="s">
        <v>602</v>
      </c>
      <c r="B3" s="171"/>
      <c r="C3" s="171"/>
      <c r="D3" s="171"/>
      <c r="E3" s="171"/>
      <c r="F3" s="171"/>
      <c r="G3" s="171"/>
      <c r="H3" s="171"/>
      <c r="I3" s="171"/>
      <c r="J3" s="171"/>
    </row>
    <row r="5" spans="1:11" s="25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1" s="25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84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1" ht="32.25" customHeight="1" x14ac:dyDescent="0.25">
      <c r="A7" s="145">
        <v>1</v>
      </c>
      <c r="B7" s="71" t="s">
        <v>458</v>
      </c>
      <c r="C7" s="85" t="s">
        <v>59</v>
      </c>
      <c r="D7" s="85">
        <v>3</v>
      </c>
      <c r="E7" s="66"/>
      <c r="F7" s="154"/>
      <c r="G7" s="54">
        <f t="shared" ref="G7:G70" si="0">D7*F7</f>
        <v>0</v>
      </c>
      <c r="H7" s="6">
        <f>+G7*0.095</f>
        <v>0</v>
      </c>
      <c r="I7" s="54">
        <f>+G7+H7</f>
        <v>0</v>
      </c>
      <c r="J7" s="55"/>
      <c r="K7" s="23"/>
    </row>
    <row r="8" spans="1:11" ht="32.25" customHeight="1" x14ac:dyDescent="0.25">
      <c r="A8" s="145">
        <v>2</v>
      </c>
      <c r="B8" s="67" t="s">
        <v>210</v>
      </c>
      <c r="C8" s="85" t="s">
        <v>59</v>
      </c>
      <c r="D8" s="85">
        <v>3</v>
      </c>
      <c r="E8" s="66"/>
      <c r="F8" s="154"/>
      <c r="G8" s="54">
        <f t="shared" si="0"/>
        <v>0</v>
      </c>
      <c r="H8" s="6">
        <f t="shared" ref="H8:H71" si="1">+G8*0.095</f>
        <v>0</v>
      </c>
      <c r="I8" s="54">
        <f t="shared" ref="I8:I71" si="2">+G8+H8</f>
        <v>0</v>
      </c>
      <c r="J8" s="55"/>
      <c r="K8" s="23"/>
    </row>
    <row r="9" spans="1:11" ht="15.75" customHeight="1" x14ac:dyDescent="0.25">
      <c r="A9" s="145">
        <v>3</v>
      </c>
      <c r="B9" s="67" t="s">
        <v>121</v>
      </c>
      <c r="C9" s="85" t="s">
        <v>59</v>
      </c>
      <c r="D9" s="85">
        <v>2</v>
      </c>
      <c r="E9" s="66"/>
      <c r="F9" s="154"/>
      <c r="G9" s="54">
        <f t="shared" si="0"/>
        <v>0</v>
      </c>
      <c r="H9" s="6">
        <f t="shared" si="1"/>
        <v>0</v>
      </c>
      <c r="I9" s="54">
        <f t="shared" si="2"/>
        <v>0</v>
      </c>
      <c r="J9" s="55"/>
      <c r="K9" s="23"/>
    </row>
    <row r="10" spans="1:11" ht="32.25" customHeight="1" x14ac:dyDescent="0.25">
      <c r="A10" s="145">
        <v>4</v>
      </c>
      <c r="B10" s="67" t="s">
        <v>131</v>
      </c>
      <c r="C10" s="85" t="s">
        <v>59</v>
      </c>
      <c r="D10" s="85">
        <v>3</v>
      </c>
      <c r="E10" s="66"/>
      <c r="F10" s="154"/>
      <c r="G10" s="54">
        <f t="shared" si="0"/>
        <v>0</v>
      </c>
      <c r="H10" s="6">
        <f t="shared" si="1"/>
        <v>0</v>
      </c>
      <c r="I10" s="54">
        <f t="shared" si="2"/>
        <v>0</v>
      </c>
      <c r="J10" s="55"/>
      <c r="K10" s="23"/>
    </row>
    <row r="11" spans="1:11" ht="32.25" customHeight="1" x14ac:dyDescent="0.25">
      <c r="A11" s="145">
        <v>5</v>
      </c>
      <c r="B11" s="67" t="s">
        <v>132</v>
      </c>
      <c r="C11" s="85" t="s">
        <v>59</v>
      </c>
      <c r="D11" s="85">
        <v>2</v>
      </c>
      <c r="E11" s="66"/>
      <c r="F11" s="154"/>
      <c r="G11" s="54">
        <f t="shared" si="0"/>
        <v>0</v>
      </c>
      <c r="H11" s="6">
        <f t="shared" si="1"/>
        <v>0</v>
      </c>
      <c r="I11" s="54">
        <f t="shared" si="2"/>
        <v>0</v>
      </c>
      <c r="J11" s="55"/>
      <c r="K11" s="23"/>
    </row>
    <row r="12" spans="1:11" ht="32.25" customHeight="1" x14ac:dyDescent="0.25">
      <c r="A12" s="145">
        <v>6</v>
      </c>
      <c r="B12" s="67" t="s">
        <v>133</v>
      </c>
      <c r="C12" s="85" t="s">
        <v>59</v>
      </c>
      <c r="D12" s="85">
        <v>2</v>
      </c>
      <c r="E12" s="66"/>
      <c r="F12" s="154"/>
      <c r="G12" s="54">
        <f t="shared" si="0"/>
        <v>0</v>
      </c>
      <c r="H12" s="6">
        <f t="shared" si="1"/>
        <v>0</v>
      </c>
      <c r="I12" s="54">
        <f t="shared" si="2"/>
        <v>0</v>
      </c>
      <c r="J12" s="55"/>
      <c r="K12" s="23"/>
    </row>
    <row r="13" spans="1:11" ht="32.25" customHeight="1" x14ac:dyDescent="0.25">
      <c r="A13" s="145">
        <v>7</v>
      </c>
      <c r="B13" s="67" t="s">
        <v>134</v>
      </c>
      <c r="C13" s="85" t="s">
        <v>59</v>
      </c>
      <c r="D13" s="85">
        <v>6</v>
      </c>
      <c r="E13" s="66"/>
      <c r="F13" s="154"/>
      <c r="G13" s="54">
        <f t="shared" si="0"/>
        <v>0</v>
      </c>
      <c r="H13" s="6">
        <f t="shared" si="1"/>
        <v>0</v>
      </c>
      <c r="I13" s="54">
        <f t="shared" si="2"/>
        <v>0</v>
      </c>
      <c r="J13" s="55"/>
      <c r="K13" s="23"/>
    </row>
    <row r="14" spans="1:11" ht="32.25" customHeight="1" x14ac:dyDescent="0.25">
      <c r="A14" s="145">
        <v>8</v>
      </c>
      <c r="B14" s="67" t="s">
        <v>459</v>
      </c>
      <c r="C14" s="85" t="s">
        <v>59</v>
      </c>
      <c r="D14" s="85">
        <v>6</v>
      </c>
      <c r="E14" s="66"/>
      <c r="F14" s="154"/>
      <c r="G14" s="54">
        <f t="shared" si="0"/>
        <v>0</v>
      </c>
      <c r="H14" s="6">
        <f t="shared" si="1"/>
        <v>0</v>
      </c>
      <c r="I14" s="54">
        <f t="shared" si="2"/>
        <v>0</v>
      </c>
      <c r="J14" s="55"/>
      <c r="K14" s="23"/>
    </row>
    <row r="15" spans="1:11" ht="15.75" customHeight="1" x14ac:dyDescent="0.25">
      <c r="A15" s="145">
        <v>9</v>
      </c>
      <c r="B15" s="67" t="s">
        <v>460</v>
      </c>
      <c r="C15" s="85" t="s">
        <v>59</v>
      </c>
      <c r="D15" s="85">
        <v>2</v>
      </c>
      <c r="E15" s="66"/>
      <c r="F15" s="154"/>
      <c r="G15" s="54">
        <f t="shared" si="0"/>
        <v>0</v>
      </c>
      <c r="H15" s="6">
        <f t="shared" si="1"/>
        <v>0</v>
      </c>
      <c r="I15" s="54">
        <f t="shared" si="2"/>
        <v>0</v>
      </c>
      <c r="J15" s="55"/>
      <c r="K15" s="23"/>
    </row>
    <row r="16" spans="1:11" ht="32.25" customHeight="1" x14ac:dyDescent="0.25">
      <c r="A16" s="145">
        <v>10</v>
      </c>
      <c r="B16" s="67" t="s">
        <v>135</v>
      </c>
      <c r="C16" s="85" t="s">
        <v>59</v>
      </c>
      <c r="D16" s="85">
        <v>2</v>
      </c>
      <c r="E16" s="66"/>
      <c r="F16" s="154"/>
      <c r="G16" s="54">
        <f t="shared" si="0"/>
        <v>0</v>
      </c>
      <c r="H16" s="6">
        <f t="shared" si="1"/>
        <v>0</v>
      </c>
      <c r="I16" s="54">
        <f t="shared" si="2"/>
        <v>0</v>
      </c>
      <c r="J16" s="55"/>
      <c r="K16" s="23"/>
    </row>
    <row r="17" spans="1:11" ht="15.75" customHeight="1" x14ac:dyDescent="0.25">
      <c r="A17" s="145">
        <v>11</v>
      </c>
      <c r="B17" s="67" t="s">
        <v>461</v>
      </c>
      <c r="C17" s="85" t="s">
        <v>59</v>
      </c>
      <c r="D17" s="85">
        <v>2</v>
      </c>
      <c r="E17" s="66"/>
      <c r="F17" s="154"/>
      <c r="G17" s="54">
        <f t="shared" si="0"/>
        <v>0</v>
      </c>
      <c r="H17" s="6">
        <f t="shared" si="1"/>
        <v>0</v>
      </c>
      <c r="I17" s="54">
        <f t="shared" si="2"/>
        <v>0</v>
      </c>
      <c r="J17" s="55"/>
      <c r="K17" s="23"/>
    </row>
    <row r="18" spans="1:11" ht="32.25" customHeight="1" x14ac:dyDescent="0.25">
      <c r="A18" s="145">
        <v>12</v>
      </c>
      <c r="B18" s="67" t="s">
        <v>136</v>
      </c>
      <c r="C18" s="85" t="s">
        <v>59</v>
      </c>
      <c r="D18" s="85">
        <v>4</v>
      </c>
      <c r="E18" s="66"/>
      <c r="F18" s="154"/>
      <c r="G18" s="54">
        <f t="shared" si="0"/>
        <v>0</v>
      </c>
      <c r="H18" s="6">
        <f t="shared" si="1"/>
        <v>0</v>
      </c>
      <c r="I18" s="54">
        <f t="shared" si="2"/>
        <v>0</v>
      </c>
      <c r="J18" s="55"/>
      <c r="K18" s="23"/>
    </row>
    <row r="19" spans="1:11" ht="15.75" customHeight="1" x14ac:dyDescent="0.25">
      <c r="A19" s="145">
        <v>13</v>
      </c>
      <c r="B19" s="67" t="s">
        <v>462</v>
      </c>
      <c r="C19" s="85" t="s">
        <v>59</v>
      </c>
      <c r="D19" s="85">
        <v>2</v>
      </c>
      <c r="E19" s="66"/>
      <c r="F19" s="154"/>
      <c r="G19" s="54">
        <f t="shared" si="0"/>
        <v>0</v>
      </c>
      <c r="H19" s="6">
        <f t="shared" si="1"/>
        <v>0</v>
      </c>
      <c r="I19" s="54">
        <f t="shared" si="2"/>
        <v>0</v>
      </c>
      <c r="J19" s="55"/>
      <c r="K19" s="23"/>
    </row>
    <row r="20" spans="1:11" ht="15.75" customHeight="1" x14ac:dyDescent="0.25">
      <c r="A20" s="145">
        <v>14</v>
      </c>
      <c r="B20" s="67" t="s">
        <v>463</v>
      </c>
      <c r="C20" s="85" t="s">
        <v>59</v>
      </c>
      <c r="D20" s="85">
        <v>3</v>
      </c>
      <c r="E20" s="66"/>
      <c r="F20" s="154"/>
      <c r="G20" s="54">
        <f t="shared" si="0"/>
        <v>0</v>
      </c>
      <c r="H20" s="6">
        <f t="shared" si="1"/>
        <v>0</v>
      </c>
      <c r="I20" s="54">
        <f t="shared" si="2"/>
        <v>0</v>
      </c>
      <c r="J20" s="55"/>
      <c r="K20" s="23"/>
    </row>
    <row r="21" spans="1:11" ht="32.25" customHeight="1" x14ac:dyDescent="0.25">
      <c r="A21" s="145">
        <v>15</v>
      </c>
      <c r="B21" s="67" t="s">
        <v>137</v>
      </c>
      <c r="C21" s="85" t="s">
        <v>59</v>
      </c>
      <c r="D21" s="85">
        <v>3</v>
      </c>
      <c r="E21" s="66"/>
      <c r="F21" s="154"/>
      <c r="G21" s="54">
        <f t="shared" si="0"/>
        <v>0</v>
      </c>
      <c r="H21" s="6">
        <f t="shared" si="1"/>
        <v>0</v>
      </c>
      <c r="I21" s="54">
        <f t="shared" si="2"/>
        <v>0</v>
      </c>
      <c r="J21" s="55"/>
      <c r="K21" s="23"/>
    </row>
    <row r="22" spans="1:11" ht="32.25" customHeight="1" x14ac:dyDescent="0.25">
      <c r="A22" s="145">
        <v>16</v>
      </c>
      <c r="B22" s="67" t="s">
        <v>138</v>
      </c>
      <c r="C22" s="85" t="s">
        <v>59</v>
      </c>
      <c r="D22" s="85">
        <v>6</v>
      </c>
      <c r="E22" s="66"/>
      <c r="F22" s="154"/>
      <c r="G22" s="54">
        <f t="shared" si="0"/>
        <v>0</v>
      </c>
      <c r="H22" s="6">
        <f t="shared" si="1"/>
        <v>0</v>
      </c>
      <c r="I22" s="54">
        <f t="shared" si="2"/>
        <v>0</v>
      </c>
      <c r="J22" s="55"/>
      <c r="K22" s="23"/>
    </row>
    <row r="23" spans="1:11" ht="32.25" customHeight="1" x14ac:dyDescent="0.25">
      <c r="A23" s="145">
        <v>17</v>
      </c>
      <c r="B23" s="67" t="s">
        <v>139</v>
      </c>
      <c r="C23" s="85" t="s">
        <v>59</v>
      </c>
      <c r="D23" s="85">
        <v>16</v>
      </c>
      <c r="E23" s="66"/>
      <c r="F23" s="154"/>
      <c r="G23" s="54">
        <f t="shared" si="0"/>
        <v>0</v>
      </c>
      <c r="H23" s="6">
        <f t="shared" si="1"/>
        <v>0</v>
      </c>
      <c r="I23" s="54">
        <f t="shared" si="2"/>
        <v>0</v>
      </c>
      <c r="J23" s="55"/>
      <c r="K23" s="23"/>
    </row>
    <row r="24" spans="1:11" ht="32.25" customHeight="1" x14ac:dyDescent="0.25">
      <c r="A24" s="145">
        <v>18</v>
      </c>
      <c r="B24" s="67" t="s">
        <v>340</v>
      </c>
      <c r="C24" s="85" t="s">
        <v>59</v>
      </c>
      <c r="D24" s="85">
        <v>3</v>
      </c>
      <c r="E24" s="66"/>
      <c r="F24" s="154"/>
      <c r="G24" s="54">
        <f t="shared" si="0"/>
        <v>0</v>
      </c>
      <c r="H24" s="6">
        <f t="shared" si="1"/>
        <v>0</v>
      </c>
      <c r="I24" s="54">
        <f t="shared" si="2"/>
        <v>0</v>
      </c>
      <c r="J24" s="55"/>
      <c r="K24" s="23"/>
    </row>
    <row r="25" spans="1:11" ht="32.25" customHeight="1" x14ac:dyDescent="0.25">
      <c r="A25" s="145">
        <v>19</v>
      </c>
      <c r="B25" s="67" t="s">
        <v>464</v>
      </c>
      <c r="C25" s="85" t="s">
        <v>59</v>
      </c>
      <c r="D25" s="85">
        <v>3</v>
      </c>
      <c r="E25" s="66"/>
      <c r="F25" s="154"/>
      <c r="G25" s="54">
        <f t="shared" si="0"/>
        <v>0</v>
      </c>
      <c r="H25" s="6">
        <f t="shared" si="1"/>
        <v>0</v>
      </c>
      <c r="I25" s="54">
        <f t="shared" si="2"/>
        <v>0</v>
      </c>
      <c r="J25" s="55"/>
      <c r="K25" s="23"/>
    </row>
    <row r="26" spans="1:11" ht="32.25" customHeight="1" x14ac:dyDescent="0.25">
      <c r="A26" s="145">
        <v>20</v>
      </c>
      <c r="B26" s="67" t="s">
        <v>465</v>
      </c>
      <c r="C26" s="85" t="s">
        <v>59</v>
      </c>
      <c r="D26" s="85">
        <v>3</v>
      </c>
      <c r="E26" s="66"/>
      <c r="F26" s="154"/>
      <c r="G26" s="54">
        <f t="shared" si="0"/>
        <v>0</v>
      </c>
      <c r="H26" s="6">
        <f t="shared" si="1"/>
        <v>0</v>
      </c>
      <c r="I26" s="54">
        <f t="shared" si="2"/>
        <v>0</v>
      </c>
      <c r="J26" s="55"/>
      <c r="K26" s="23"/>
    </row>
    <row r="27" spans="1:11" ht="32.25" customHeight="1" x14ac:dyDescent="0.25">
      <c r="A27" s="145">
        <v>21</v>
      </c>
      <c r="B27" s="67" t="s">
        <v>466</v>
      </c>
      <c r="C27" s="85" t="s">
        <v>59</v>
      </c>
      <c r="D27" s="85">
        <v>6</v>
      </c>
      <c r="E27" s="66"/>
      <c r="F27" s="154"/>
      <c r="G27" s="54">
        <f t="shared" si="0"/>
        <v>0</v>
      </c>
      <c r="H27" s="6">
        <f t="shared" si="1"/>
        <v>0</v>
      </c>
      <c r="I27" s="54">
        <f t="shared" si="2"/>
        <v>0</v>
      </c>
      <c r="J27" s="55"/>
      <c r="K27" s="23"/>
    </row>
    <row r="28" spans="1:11" ht="32.25" customHeight="1" x14ac:dyDescent="0.25">
      <c r="A28" s="145">
        <v>22</v>
      </c>
      <c r="B28" s="67" t="s">
        <v>467</v>
      </c>
      <c r="C28" s="85" t="s">
        <v>59</v>
      </c>
      <c r="D28" s="85">
        <v>9</v>
      </c>
      <c r="E28" s="66"/>
      <c r="F28" s="154"/>
      <c r="G28" s="54">
        <f t="shared" si="0"/>
        <v>0</v>
      </c>
      <c r="H28" s="6">
        <f t="shared" si="1"/>
        <v>0</v>
      </c>
      <c r="I28" s="54">
        <f t="shared" si="2"/>
        <v>0</v>
      </c>
      <c r="J28" s="55"/>
      <c r="K28" s="23"/>
    </row>
    <row r="29" spans="1:11" ht="32.25" customHeight="1" x14ac:dyDescent="0.25">
      <c r="A29" s="145">
        <v>23</v>
      </c>
      <c r="B29" s="67" t="s">
        <v>468</v>
      </c>
      <c r="C29" s="85" t="s">
        <v>59</v>
      </c>
      <c r="D29" s="85">
        <v>9</v>
      </c>
      <c r="E29" s="66"/>
      <c r="F29" s="154"/>
      <c r="G29" s="54">
        <f t="shared" si="0"/>
        <v>0</v>
      </c>
      <c r="H29" s="6">
        <f t="shared" si="1"/>
        <v>0</v>
      </c>
      <c r="I29" s="54">
        <f t="shared" si="2"/>
        <v>0</v>
      </c>
      <c r="J29" s="55"/>
      <c r="K29" s="23"/>
    </row>
    <row r="30" spans="1:11" ht="32.25" customHeight="1" x14ac:dyDescent="0.25">
      <c r="A30" s="145">
        <v>24</v>
      </c>
      <c r="B30" s="67" t="s">
        <v>469</v>
      </c>
      <c r="C30" s="85" t="s">
        <v>59</v>
      </c>
      <c r="D30" s="85">
        <v>3</v>
      </c>
      <c r="E30" s="66"/>
      <c r="F30" s="154"/>
      <c r="G30" s="54">
        <f t="shared" si="0"/>
        <v>0</v>
      </c>
      <c r="H30" s="6">
        <f t="shared" si="1"/>
        <v>0</v>
      </c>
      <c r="I30" s="54">
        <f t="shared" si="2"/>
        <v>0</v>
      </c>
      <c r="J30" s="55"/>
      <c r="K30" s="23"/>
    </row>
    <row r="31" spans="1:11" ht="32.25" customHeight="1" x14ac:dyDescent="0.25">
      <c r="A31" s="145">
        <v>25</v>
      </c>
      <c r="B31" s="67" t="s">
        <v>470</v>
      </c>
      <c r="C31" s="85" t="s">
        <v>59</v>
      </c>
      <c r="D31" s="85">
        <v>3</v>
      </c>
      <c r="E31" s="66"/>
      <c r="F31" s="154"/>
      <c r="G31" s="54">
        <f t="shared" si="0"/>
        <v>0</v>
      </c>
      <c r="H31" s="6">
        <f t="shared" si="1"/>
        <v>0</v>
      </c>
      <c r="I31" s="54">
        <f t="shared" si="2"/>
        <v>0</v>
      </c>
      <c r="J31" s="55"/>
      <c r="K31" s="23"/>
    </row>
    <row r="32" spans="1:11" ht="32.25" customHeight="1" x14ac:dyDescent="0.25">
      <c r="A32" s="145">
        <v>26</v>
      </c>
      <c r="B32" s="67" t="s">
        <v>471</v>
      </c>
      <c r="C32" s="85" t="s">
        <v>59</v>
      </c>
      <c r="D32" s="85">
        <v>3</v>
      </c>
      <c r="E32" s="66"/>
      <c r="F32" s="154"/>
      <c r="G32" s="54">
        <f t="shared" si="0"/>
        <v>0</v>
      </c>
      <c r="H32" s="6">
        <f t="shared" si="1"/>
        <v>0</v>
      </c>
      <c r="I32" s="54">
        <f t="shared" si="2"/>
        <v>0</v>
      </c>
      <c r="J32" s="55"/>
      <c r="K32" s="23"/>
    </row>
    <row r="33" spans="1:11" ht="15.75" customHeight="1" x14ac:dyDescent="0.25">
      <c r="A33" s="145">
        <v>27</v>
      </c>
      <c r="B33" s="67" t="s">
        <v>472</v>
      </c>
      <c r="C33" s="85" t="s">
        <v>59</v>
      </c>
      <c r="D33" s="85">
        <v>1</v>
      </c>
      <c r="E33" s="66"/>
      <c r="F33" s="154"/>
      <c r="G33" s="54">
        <f t="shared" si="0"/>
        <v>0</v>
      </c>
      <c r="H33" s="6">
        <f t="shared" si="1"/>
        <v>0</v>
      </c>
      <c r="I33" s="54">
        <f t="shared" si="2"/>
        <v>0</v>
      </c>
      <c r="J33" s="55"/>
      <c r="K33" s="23"/>
    </row>
    <row r="34" spans="1:11" ht="15.75" customHeight="1" x14ac:dyDescent="0.25">
      <c r="A34" s="145">
        <v>28</v>
      </c>
      <c r="B34" s="67" t="s">
        <v>473</v>
      </c>
      <c r="C34" s="85" t="s">
        <v>59</v>
      </c>
      <c r="D34" s="85">
        <v>2</v>
      </c>
      <c r="E34" s="66"/>
      <c r="F34" s="154"/>
      <c r="G34" s="54">
        <f t="shared" si="0"/>
        <v>0</v>
      </c>
      <c r="H34" s="6">
        <f t="shared" si="1"/>
        <v>0</v>
      </c>
      <c r="I34" s="54">
        <f t="shared" si="2"/>
        <v>0</v>
      </c>
      <c r="J34" s="55"/>
      <c r="K34" s="23"/>
    </row>
    <row r="35" spans="1:11" ht="15.75" customHeight="1" x14ac:dyDescent="0.25">
      <c r="A35" s="145">
        <v>29</v>
      </c>
      <c r="B35" s="67" t="s">
        <v>474</v>
      </c>
      <c r="C35" s="85" t="s">
        <v>59</v>
      </c>
      <c r="D35" s="85">
        <v>6</v>
      </c>
      <c r="E35" s="66"/>
      <c r="F35" s="154"/>
      <c r="G35" s="54">
        <f t="shared" si="0"/>
        <v>0</v>
      </c>
      <c r="H35" s="6">
        <f t="shared" si="1"/>
        <v>0</v>
      </c>
      <c r="I35" s="54">
        <f t="shared" si="2"/>
        <v>0</v>
      </c>
      <c r="J35" s="55"/>
      <c r="K35" s="23"/>
    </row>
    <row r="36" spans="1:11" ht="15.75" customHeight="1" x14ac:dyDescent="0.25">
      <c r="A36" s="145">
        <v>30</v>
      </c>
      <c r="B36" s="67" t="s">
        <v>115</v>
      </c>
      <c r="C36" s="85" t="s">
        <v>59</v>
      </c>
      <c r="D36" s="85">
        <v>5</v>
      </c>
      <c r="E36" s="66"/>
      <c r="F36" s="154"/>
      <c r="G36" s="54">
        <f t="shared" si="0"/>
        <v>0</v>
      </c>
      <c r="H36" s="6">
        <f t="shared" si="1"/>
        <v>0</v>
      </c>
      <c r="I36" s="54">
        <f t="shared" si="2"/>
        <v>0</v>
      </c>
      <c r="J36" s="55"/>
      <c r="K36" s="23"/>
    </row>
    <row r="37" spans="1:11" ht="15.75" customHeight="1" x14ac:dyDescent="0.25">
      <c r="A37" s="145">
        <v>31</v>
      </c>
      <c r="B37" s="67" t="s">
        <v>475</v>
      </c>
      <c r="C37" s="85" t="s">
        <v>59</v>
      </c>
      <c r="D37" s="85">
        <v>60</v>
      </c>
      <c r="E37" s="66"/>
      <c r="F37" s="154"/>
      <c r="G37" s="54">
        <f t="shared" si="0"/>
        <v>0</v>
      </c>
      <c r="H37" s="6">
        <f t="shared" si="1"/>
        <v>0</v>
      </c>
      <c r="I37" s="54">
        <f t="shared" si="2"/>
        <v>0</v>
      </c>
      <c r="J37" s="55"/>
      <c r="K37" s="23"/>
    </row>
    <row r="38" spans="1:11" ht="15.75" customHeight="1" x14ac:dyDescent="0.25">
      <c r="A38" s="145">
        <v>32</v>
      </c>
      <c r="B38" s="67" t="s">
        <v>116</v>
      </c>
      <c r="C38" s="85" t="s">
        <v>59</v>
      </c>
      <c r="D38" s="85">
        <v>10</v>
      </c>
      <c r="E38" s="66"/>
      <c r="F38" s="154"/>
      <c r="G38" s="54">
        <f t="shared" si="0"/>
        <v>0</v>
      </c>
      <c r="H38" s="6">
        <f t="shared" si="1"/>
        <v>0</v>
      </c>
      <c r="I38" s="54">
        <f t="shared" si="2"/>
        <v>0</v>
      </c>
      <c r="J38" s="55"/>
      <c r="K38" s="23"/>
    </row>
    <row r="39" spans="1:11" ht="15.75" customHeight="1" x14ac:dyDescent="0.25">
      <c r="A39" s="145">
        <v>33</v>
      </c>
      <c r="B39" s="67" t="s">
        <v>117</v>
      </c>
      <c r="C39" s="85" t="s">
        <v>59</v>
      </c>
      <c r="D39" s="85">
        <v>10</v>
      </c>
      <c r="E39" s="66"/>
      <c r="F39" s="154"/>
      <c r="G39" s="54">
        <f t="shared" si="0"/>
        <v>0</v>
      </c>
      <c r="H39" s="6">
        <f t="shared" si="1"/>
        <v>0</v>
      </c>
      <c r="I39" s="54">
        <f t="shared" si="2"/>
        <v>0</v>
      </c>
      <c r="J39" s="55"/>
      <c r="K39" s="23"/>
    </row>
    <row r="40" spans="1:11" ht="15.75" customHeight="1" x14ac:dyDescent="0.25">
      <c r="A40" s="145">
        <v>34</v>
      </c>
      <c r="B40" s="67" t="s">
        <v>480</v>
      </c>
      <c r="C40" s="85" t="s">
        <v>59</v>
      </c>
      <c r="D40" s="85">
        <v>10</v>
      </c>
      <c r="E40" s="66"/>
      <c r="F40" s="154"/>
      <c r="G40" s="54">
        <f t="shared" si="0"/>
        <v>0</v>
      </c>
      <c r="H40" s="6">
        <f t="shared" si="1"/>
        <v>0</v>
      </c>
      <c r="I40" s="54">
        <f t="shared" si="2"/>
        <v>0</v>
      </c>
      <c r="J40" s="55"/>
      <c r="K40" s="23"/>
    </row>
    <row r="41" spans="1:11" ht="15.75" customHeight="1" x14ac:dyDescent="0.25">
      <c r="A41" s="145">
        <v>35</v>
      </c>
      <c r="B41" s="68" t="s">
        <v>214</v>
      </c>
      <c r="C41" s="95" t="s">
        <v>59</v>
      </c>
      <c r="D41" s="95">
        <v>60</v>
      </c>
      <c r="E41" s="66"/>
      <c r="F41" s="154"/>
      <c r="G41" s="54">
        <f t="shared" si="0"/>
        <v>0</v>
      </c>
      <c r="H41" s="6">
        <f t="shared" si="1"/>
        <v>0</v>
      </c>
      <c r="I41" s="54">
        <f t="shared" si="2"/>
        <v>0</v>
      </c>
      <c r="J41" s="39"/>
      <c r="K41" s="23"/>
    </row>
    <row r="42" spans="1:11" ht="32.25" customHeight="1" x14ac:dyDescent="0.25">
      <c r="A42" s="145">
        <v>36</v>
      </c>
      <c r="B42" s="116" t="s">
        <v>636</v>
      </c>
      <c r="C42" s="85" t="s">
        <v>59</v>
      </c>
      <c r="D42" s="85">
        <v>130</v>
      </c>
      <c r="E42" s="66"/>
      <c r="F42" s="154"/>
      <c r="G42" s="54">
        <f t="shared" si="0"/>
        <v>0</v>
      </c>
      <c r="H42" s="6">
        <f t="shared" si="1"/>
        <v>0</v>
      </c>
      <c r="I42" s="54">
        <f t="shared" si="2"/>
        <v>0</v>
      </c>
      <c r="J42" s="39"/>
    </row>
    <row r="43" spans="1:11" ht="15.75" customHeight="1" x14ac:dyDescent="0.25">
      <c r="A43" s="145">
        <v>37</v>
      </c>
      <c r="B43" s="116" t="s">
        <v>476</v>
      </c>
      <c r="C43" s="85" t="s">
        <v>59</v>
      </c>
      <c r="D43" s="95">
        <v>220</v>
      </c>
      <c r="E43" s="66"/>
      <c r="F43" s="154"/>
      <c r="G43" s="54">
        <f t="shared" si="0"/>
        <v>0</v>
      </c>
      <c r="H43" s="6">
        <f t="shared" si="1"/>
        <v>0</v>
      </c>
      <c r="I43" s="54">
        <f t="shared" si="2"/>
        <v>0</v>
      </c>
      <c r="J43" s="39"/>
    </row>
    <row r="44" spans="1:11" ht="15.75" customHeight="1" x14ac:dyDescent="0.25">
      <c r="A44" s="145">
        <v>38</v>
      </c>
      <c r="B44" s="116" t="s">
        <v>341</v>
      </c>
      <c r="C44" s="95" t="s">
        <v>59</v>
      </c>
      <c r="D44" s="95">
        <v>90</v>
      </c>
      <c r="E44" s="66"/>
      <c r="F44" s="154"/>
      <c r="G44" s="54">
        <f t="shared" si="0"/>
        <v>0</v>
      </c>
      <c r="H44" s="6">
        <f t="shared" si="1"/>
        <v>0</v>
      </c>
      <c r="I44" s="54">
        <f t="shared" si="2"/>
        <v>0</v>
      </c>
      <c r="J44" s="39"/>
      <c r="K44" s="20"/>
    </row>
    <row r="45" spans="1:11" ht="32.25" customHeight="1" x14ac:dyDescent="0.25">
      <c r="A45" s="145">
        <v>39</v>
      </c>
      <c r="B45" s="116" t="s">
        <v>635</v>
      </c>
      <c r="C45" s="95" t="s">
        <v>59</v>
      </c>
      <c r="D45" s="95">
        <v>60</v>
      </c>
      <c r="E45" s="66"/>
      <c r="F45" s="154"/>
      <c r="G45" s="54">
        <f t="shared" si="0"/>
        <v>0</v>
      </c>
      <c r="H45" s="6">
        <f t="shared" si="1"/>
        <v>0</v>
      </c>
      <c r="I45" s="54">
        <f t="shared" si="2"/>
        <v>0</v>
      </c>
      <c r="J45" s="39"/>
    </row>
    <row r="46" spans="1:11" ht="32.25" customHeight="1" x14ac:dyDescent="0.25">
      <c r="A46" s="145">
        <v>40</v>
      </c>
      <c r="B46" s="116" t="s">
        <v>477</v>
      </c>
      <c r="C46" s="95" t="s">
        <v>59</v>
      </c>
      <c r="D46" s="95">
        <v>120</v>
      </c>
      <c r="E46" s="66"/>
      <c r="F46" s="154"/>
      <c r="G46" s="54">
        <f t="shared" si="0"/>
        <v>0</v>
      </c>
      <c r="H46" s="6">
        <f t="shared" si="1"/>
        <v>0</v>
      </c>
      <c r="I46" s="54">
        <f t="shared" si="2"/>
        <v>0</v>
      </c>
      <c r="J46" s="39"/>
    </row>
    <row r="47" spans="1:11" ht="15.75" customHeight="1" x14ac:dyDescent="0.25">
      <c r="A47" s="145">
        <v>41</v>
      </c>
      <c r="B47" s="116" t="s">
        <v>637</v>
      </c>
      <c r="C47" s="95" t="s">
        <v>59</v>
      </c>
      <c r="D47" s="95">
        <v>30</v>
      </c>
      <c r="E47" s="66"/>
      <c r="F47" s="154"/>
      <c r="G47" s="54">
        <f t="shared" si="0"/>
        <v>0</v>
      </c>
      <c r="H47" s="6">
        <f t="shared" si="1"/>
        <v>0</v>
      </c>
      <c r="I47" s="54">
        <f t="shared" si="2"/>
        <v>0</v>
      </c>
      <c r="J47" s="39"/>
    </row>
    <row r="48" spans="1:11" ht="32.25" customHeight="1" x14ac:dyDescent="0.25">
      <c r="A48" s="145">
        <v>42</v>
      </c>
      <c r="B48" s="116" t="s">
        <v>118</v>
      </c>
      <c r="C48" s="95" t="s">
        <v>59</v>
      </c>
      <c r="D48" s="95">
        <v>260</v>
      </c>
      <c r="E48" s="66"/>
      <c r="F48" s="154"/>
      <c r="G48" s="54">
        <f t="shared" si="0"/>
        <v>0</v>
      </c>
      <c r="H48" s="6">
        <f t="shared" si="1"/>
        <v>0</v>
      </c>
      <c r="I48" s="54">
        <f t="shared" si="2"/>
        <v>0</v>
      </c>
      <c r="J48" s="39"/>
    </row>
    <row r="49" spans="1:11" ht="32.25" customHeight="1" x14ac:dyDescent="0.25">
      <c r="A49" s="145">
        <v>43</v>
      </c>
      <c r="B49" s="116" t="s">
        <v>303</v>
      </c>
      <c r="C49" s="85" t="s">
        <v>509</v>
      </c>
      <c r="D49" s="85">
        <v>900</v>
      </c>
      <c r="E49" s="66"/>
      <c r="F49" s="154"/>
      <c r="G49" s="54">
        <f t="shared" si="0"/>
        <v>0</v>
      </c>
      <c r="H49" s="6">
        <f t="shared" si="1"/>
        <v>0</v>
      </c>
      <c r="I49" s="54">
        <f t="shared" si="2"/>
        <v>0</v>
      </c>
      <c r="J49" s="39"/>
    </row>
    <row r="50" spans="1:11" ht="32.25" customHeight="1" x14ac:dyDescent="0.25">
      <c r="A50" s="145">
        <v>44</v>
      </c>
      <c r="B50" s="71" t="s">
        <v>304</v>
      </c>
      <c r="C50" s="85" t="s">
        <v>509</v>
      </c>
      <c r="D50" s="85">
        <v>20</v>
      </c>
      <c r="E50" s="66"/>
      <c r="F50" s="154"/>
      <c r="G50" s="54">
        <f t="shared" si="0"/>
        <v>0</v>
      </c>
      <c r="H50" s="6">
        <f t="shared" si="1"/>
        <v>0</v>
      </c>
      <c r="I50" s="54">
        <f t="shared" si="2"/>
        <v>0</v>
      </c>
      <c r="J50" s="39"/>
    </row>
    <row r="51" spans="1:11" ht="15.75" customHeight="1" x14ac:dyDescent="0.25">
      <c r="A51" s="145">
        <v>45</v>
      </c>
      <c r="B51" s="71" t="s">
        <v>478</v>
      </c>
      <c r="C51" s="85" t="s">
        <v>509</v>
      </c>
      <c r="D51" s="85">
        <v>10</v>
      </c>
      <c r="E51" s="66"/>
      <c r="F51" s="154"/>
      <c r="G51" s="54">
        <f t="shared" si="0"/>
        <v>0</v>
      </c>
      <c r="H51" s="6">
        <f t="shared" si="1"/>
        <v>0</v>
      </c>
      <c r="I51" s="54">
        <f t="shared" si="2"/>
        <v>0</v>
      </c>
      <c r="J51" s="39"/>
    </row>
    <row r="52" spans="1:11" ht="15.75" customHeight="1" x14ac:dyDescent="0.25">
      <c r="A52" s="145">
        <v>46</v>
      </c>
      <c r="B52" s="71" t="s">
        <v>479</v>
      </c>
      <c r="C52" s="85" t="s">
        <v>59</v>
      </c>
      <c r="D52" s="85">
        <v>10</v>
      </c>
      <c r="E52" s="66"/>
      <c r="F52" s="154"/>
      <c r="G52" s="54">
        <f t="shared" si="0"/>
        <v>0</v>
      </c>
      <c r="H52" s="6">
        <f t="shared" si="1"/>
        <v>0</v>
      </c>
      <c r="I52" s="54">
        <f t="shared" si="2"/>
        <v>0</v>
      </c>
      <c r="J52" s="39"/>
    </row>
    <row r="53" spans="1:11" ht="32.25" customHeight="1" x14ac:dyDescent="0.25">
      <c r="A53" s="145">
        <v>47</v>
      </c>
      <c r="B53" s="71" t="s">
        <v>123</v>
      </c>
      <c r="C53" s="85" t="s">
        <v>59</v>
      </c>
      <c r="D53" s="85">
        <v>70</v>
      </c>
      <c r="E53" s="66"/>
      <c r="F53" s="154"/>
      <c r="G53" s="54">
        <f t="shared" si="0"/>
        <v>0</v>
      </c>
      <c r="H53" s="6">
        <f t="shared" si="1"/>
        <v>0</v>
      </c>
      <c r="I53" s="54">
        <f t="shared" si="2"/>
        <v>0</v>
      </c>
      <c r="J53" s="39"/>
    </row>
    <row r="54" spans="1:11" ht="32.25" customHeight="1" x14ac:dyDescent="0.25">
      <c r="A54" s="145">
        <v>48</v>
      </c>
      <c r="B54" s="71" t="s">
        <v>124</v>
      </c>
      <c r="C54" s="85" t="s">
        <v>59</v>
      </c>
      <c r="D54" s="85">
        <v>10</v>
      </c>
      <c r="E54" s="66"/>
      <c r="F54" s="154"/>
      <c r="G54" s="54">
        <f t="shared" si="0"/>
        <v>0</v>
      </c>
      <c r="H54" s="6">
        <f t="shared" si="1"/>
        <v>0</v>
      </c>
      <c r="I54" s="54">
        <f t="shared" si="2"/>
        <v>0</v>
      </c>
      <c r="J54" s="39"/>
    </row>
    <row r="55" spans="1:11" ht="45" customHeight="1" x14ac:dyDescent="0.25">
      <c r="A55" s="145">
        <v>49</v>
      </c>
      <c r="B55" s="116" t="s">
        <v>481</v>
      </c>
      <c r="C55" s="85" t="s">
        <v>59</v>
      </c>
      <c r="D55" s="85">
        <v>600</v>
      </c>
      <c r="E55" s="66"/>
      <c r="F55" s="154"/>
      <c r="G55" s="54">
        <f t="shared" si="0"/>
        <v>0</v>
      </c>
      <c r="H55" s="6">
        <f t="shared" si="1"/>
        <v>0</v>
      </c>
      <c r="I55" s="54">
        <f t="shared" si="2"/>
        <v>0</v>
      </c>
      <c r="J55" s="39"/>
    </row>
    <row r="56" spans="1:11" ht="45" customHeight="1" x14ac:dyDescent="0.25">
      <c r="A56" s="145">
        <v>50</v>
      </c>
      <c r="B56" s="116" t="s">
        <v>482</v>
      </c>
      <c r="C56" s="85" t="s">
        <v>59</v>
      </c>
      <c r="D56" s="85">
        <v>30</v>
      </c>
      <c r="E56" s="66"/>
      <c r="F56" s="154"/>
      <c r="G56" s="54">
        <f t="shared" si="0"/>
        <v>0</v>
      </c>
      <c r="H56" s="6">
        <f t="shared" si="1"/>
        <v>0</v>
      </c>
      <c r="I56" s="54">
        <f t="shared" si="2"/>
        <v>0</v>
      </c>
      <c r="J56" s="39"/>
    </row>
    <row r="57" spans="1:11" ht="32.25" customHeight="1" x14ac:dyDescent="0.25">
      <c r="A57" s="145">
        <v>51</v>
      </c>
      <c r="B57" s="116" t="s">
        <v>483</v>
      </c>
      <c r="C57" s="85" t="s">
        <v>59</v>
      </c>
      <c r="D57" s="85">
        <v>400</v>
      </c>
      <c r="E57" s="66"/>
      <c r="F57" s="154"/>
      <c r="G57" s="54">
        <f t="shared" si="0"/>
        <v>0</v>
      </c>
      <c r="H57" s="6">
        <f t="shared" si="1"/>
        <v>0</v>
      </c>
      <c r="I57" s="54">
        <f t="shared" si="2"/>
        <v>0</v>
      </c>
      <c r="J57" s="39"/>
    </row>
    <row r="58" spans="1:11" ht="45" customHeight="1" x14ac:dyDescent="0.25">
      <c r="A58" s="145">
        <v>52</v>
      </c>
      <c r="B58" s="116" t="s">
        <v>127</v>
      </c>
      <c r="C58" s="85" t="s">
        <v>59</v>
      </c>
      <c r="D58" s="85">
        <v>20</v>
      </c>
      <c r="E58" s="66"/>
      <c r="F58" s="154"/>
      <c r="G58" s="54">
        <f t="shared" si="0"/>
        <v>0</v>
      </c>
      <c r="H58" s="6">
        <f t="shared" si="1"/>
        <v>0</v>
      </c>
      <c r="I58" s="54">
        <f t="shared" si="2"/>
        <v>0</v>
      </c>
      <c r="J58" s="39"/>
    </row>
    <row r="59" spans="1:11" ht="32.25" customHeight="1" x14ac:dyDescent="0.25">
      <c r="A59" s="145">
        <v>53</v>
      </c>
      <c r="B59" s="116" t="s">
        <v>484</v>
      </c>
      <c r="C59" s="85" t="s">
        <v>59</v>
      </c>
      <c r="D59" s="85">
        <v>20</v>
      </c>
      <c r="E59" s="66"/>
      <c r="F59" s="154"/>
      <c r="G59" s="54">
        <f t="shared" si="0"/>
        <v>0</v>
      </c>
      <c r="H59" s="6">
        <f t="shared" si="1"/>
        <v>0</v>
      </c>
      <c r="I59" s="54">
        <f t="shared" si="2"/>
        <v>0</v>
      </c>
      <c r="J59" s="39"/>
    </row>
    <row r="60" spans="1:11" ht="45" customHeight="1" x14ac:dyDescent="0.25">
      <c r="A60" s="145">
        <v>54</v>
      </c>
      <c r="B60" s="116" t="s">
        <v>486</v>
      </c>
      <c r="C60" s="85" t="s">
        <v>59</v>
      </c>
      <c r="D60" s="85">
        <v>20</v>
      </c>
      <c r="E60" s="66"/>
      <c r="F60" s="154"/>
      <c r="G60" s="54">
        <f t="shared" si="0"/>
        <v>0</v>
      </c>
      <c r="H60" s="6">
        <f t="shared" si="1"/>
        <v>0</v>
      </c>
      <c r="I60" s="54">
        <f t="shared" si="2"/>
        <v>0</v>
      </c>
      <c r="J60" s="39"/>
    </row>
    <row r="61" spans="1:11" ht="32.25" customHeight="1" x14ac:dyDescent="0.25">
      <c r="A61" s="145">
        <v>55</v>
      </c>
      <c r="B61" s="71" t="s">
        <v>305</v>
      </c>
      <c r="C61" s="95" t="s">
        <v>59</v>
      </c>
      <c r="D61" s="95">
        <v>200</v>
      </c>
      <c r="E61" s="66"/>
      <c r="F61" s="154"/>
      <c r="G61" s="54">
        <f t="shared" si="0"/>
        <v>0</v>
      </c>
      <c r="H61" s="6">
        <f t="shared" si="1"/>
        <v>0</v>
      </c>
      <c r="I61" s="54">
        <f t="shared" si="2"/>
        <v>0</v>
      </c>
      <c r="J61" s="39"/>
      <c r="K61" s="20"/>
    </row>
    <row r="62" spans="1:11" ht="32.25" customHeight="1" x14ac:dyDescent="0.25">
      <c r="A62" s="145">
        <v>56</v>
      </c>
      <c r="B62" s="71" t="s">
        <v>638</v>
      </c>
      <c r="C62" s="95" t="s">
        <v>59</v>
      </c>
      <c r="D62" s="95">
        <v>30</v>
      </c>
      <c r="E62" s="66"/>
      <c r="F62" s="154"/>
      <c r="G62" s="54">
        <f t="shared" si="0"/>
        <v>0</v>
      </c>
      <c r="H62" s="6">
        <f t="shared" si="1"/>
        <v>0</v>
      </c>
      <c r="I62" s="54">
        <f t="shared" si="2"/>
        <v>0</v>
      </c>
      <c r="J62" s="39"/>
      <c r="K62" s="20"/>
    </row>
    <row r="63" spans="1:11" ht="32.25" customHeight="1" x14ac:dyDescent="0.25">
      <c r="A63" s="145">
        <v>57</v>
      </c>
      <c r="B63" s="71" t="s">
        <v>485</v>
      </c>
      <c r="C63" s="95" t="s">
        <v>59</v>
      </c>
      <c r="D63" s="95">
        <v>600</v>
      </c>
      <c r="E63" s="66"/>
      <c r="F63" s="154"/>
      <c r="G63" s="54">
        <f t="shared" si="0"/>
        <v>0</v>
      </c>
      <c r="H63" s="6">
        <f t="shared" si="1"/>
        <v>0</v>
      </c>
      <c r="I63" s="54">
        <f t="shared" si="2"/>
        <v>0</v>
      </c>
      <c r="J63" s="39"/>
    </row>
    <row r="64" spans="1:11" ht="32.25" customHeight="1" x14ac:dyDescent="0.25">
      <c r="A64" s="145">
        <v>58</v>
      </c>
      <c r="B64" s="71" t="s">
        <v>140</v>
      </c>
      <c r="C64" s="85" t="s">
        <v>220</v>
      </c>
      <c r="D64" s="85">
        <v>100</v>
      </c>
      <c r="E64" s="66"/>
      <c r="F64" s="154"/>
      <c r="G64" s="54">
        <f t="shared" si="0"/>
        <v>0</v>
      </c>
      <c r="H64" s="6">
        <f t="shared" si="1"/>
        <v>0</v>
      </c>
      <c r="I64" s="54">
        <f t="shared" si="2"/>
        <v>0</v>
      </c>
      <c r="J64" s="39"/>
    </row>
    <row r="65" spans="1:13" ht="15.75" customHeight="1" x14ac:dyDescent="0.25">
      <c r="A65" s="145">
        <v>59</v>
      </c>
      <c r="B65" s="71" t="s">
        <v>487</v>
      </c>
      <c r="C65" s="85" t="s">
        <v>59</v>
      </c>
      <c r="D65" s="85">
        <v>300</v>
      </c>
      <c r="E65" s="66"/>
      <c r="F65" s="154"/>
      <c r="G65" s="54">
        <f t="shared" si="0"/>
        <v>0</v>
      </c>
      <c r="H65" s="6">
        <f t="shared" si="1"/>
        <v>0</v>
      </c>
      <c r="I65" s="54">
        <f t="shared" si="2"/>
        <v>0</v>
      </c>
      <c r="J65" s="39"/>
    </row>
    <row r="66" spans="1:13" ht="32.25" customHeight="1" x14ac:dyDescent="0.25">
      <c r="A66" s="145">
        <v>60</v>
      </c>
      <c r="B66" s="71" t="s">
        <v>488</v>
      </c>
      <c r="C66" s="85" t="s">
        <v>59</v>
      </c>
      <c r="D66" s="85">
        <v>150</v>
      </c>
      <c r="E66" s="66"/>
      <c r="F66" s="154"/>
      <c r="G66" s="54">
        <f t="shared" si="0"/>
        <v>0</v>
      </c>
      <c r="H66" s="6">
        <f t="shared" si="1"/>
        <v>0</v>
      </c>
      <c r="I66" s="54">
        <f t="shared" si="2"/>
        <v>0</v>
      </c>
      <c r="J66" s="39"/>
      <c r="M66" s="19"/>
    </row>
    <row r="67" spans="1:13" ht="32.25" customHeight="1" x14ac:dyDescent="0.25">
      <c r="A67" s="145">
        <v>61</v>
      </c>
      <c r="B67" s="71" t="s">
        <v>489</v>
      </c>
      <c r="C67" s="85" t="s">
        <v>59</v>
      </c>
      <c r="D67" s="95">
        <v>50</v>
      </c>
      <c r="E67" s="66"/>
      <c r="F67" s="154"/>
      <c r="G67" s="54">
        <f t="shared" si="0"/>
        <v>0</v>
      </c>
      <c r="H67" s="6">
        <f t="shared" si="1"/>
        <v>0</v>
      </c>
      <c r="I67" s="54">
        <f t="shared" si="2"/>
        <v>0</v>
      </c>
      <c r="J67" s="39"/>
    </row>
    <row r="68" spans="1:13" ht="32.25" customHeight="1" x14ac:dyDescent="0.25">
      <c r="A68" s="145">
        <v>62</v>
      </c>
      <c r="B68" s="71" t="s">
        <v>490</v>
      </c>
      <c r="C68" s="85" t="s">
        <v>59</v>
      </c>
      <c r="D68" s="95">
        <v>230</v>
      </c>
      <c r="E68" s="66"/>
      <c r="F68" s="154"/>
      <c r="G68" s="54">
        <f t="shared" si="0"/>
        <v>0</v>
      </c>
      <c r="H68" s="6">
        <f t="shared" si="1"/>
        <v>0</v>
      </c>
      <c r="I68" s="54">
        <f t="shared" si="2"/>
        <v>0</v>
      </c>
      <c r="J68" s="39"/>
    </row>
    <row r="69" spans="1:13" ht="32.25" customHeight="1" x14ac:dyDescent="0.25">
      <c r="A69" s="145">
        <v>63</v>
      </c>
      <c r="B69" s="71" t="s">
        <v>491</v>
      </c>
      <c r="C69" s="85" t="s">
        <v>59</v>
      </c>
      <c r="D69" s="95">
        <v>60</v>
      </c>
      <c r="E69" s="66"/>
      <c r="F69" s="154"/>
      <c r="G69" s="54">
        <f t="shared" si="0"/>
        <v>0</v>
      </c>
      <c r="H69" s="6">
        <f t="shared" si="1"/>
        <v>0</v>
      </c>
      <c r="I69" s="54">
        <f t="shared" si="2"/>
        <v>0</v>
      </c>
      <c r="J69" s="39"/>
    </row>
    <row r="70" spans="1:13" ht="32.25" customHeight="1" x14ac:dyDescent="0.25">
      <c r="A70" s="145">
        <v>64</v>
      </c>
      <c r="B70" s="71" t="s">
        <v>492</v>
      </c>
      <c r="C70" s="85" t="s">
        <v>59</v>
      </c>
      <c r="D70" s="95">
        <v>30</v>
      </c>
      <c r="E70" s="66"/>
      <c r="F70" s="154"/>
      <c r="G70" s="54">
        <f t="shared" si="0"/>
        <v>0</v>
      </c>
      <c r="H70" s="6">
        <f t="shared" si="1"/>
        <v>0</v>
      </c>
      <c r="I70" s="54">
        <f t="shared" si="2"/>
        <v>0</v>
      </c>
      <c r="J70" s="39"/>
    </row>
    <row r="71" spans="1:13" ht="32.25" customHeight="1" x14ac:dyDescent="0.25">
      <c r="A71" s="145">
        <v>65</v>
      </c>
      <c r="B71" s="71" t="s">
        <v>493</v>
      </c>
      <c r="C71" s="85" t="s">
        <v>59</v>
      </c>
      <c r="D71" s="95">
        <v>30</v>
      </c>
      <c r="E71" s="66"/>
      <c r="F71" s="154"/>
      <c r="G71" s="54">
        <f t="shared" ref="G71:G119" si="3">D71*F71</f>
        <v>0</v>
      </c>
      <c r="H71" s="6">
        <f t="shared" si="1"/>
        <v>0</v>
      </c>
      <c r="I71" s="54">
        <f t="shared" si="2"/>
        <v>0</v>
      </c>
      <c r="J71" s="39"/>
    </row>
    <row r="72" spans="1:13" ht="32.25" customHeight="1" x14ac:dyDescent="0.25">
      <c r="A72" s="145">
        <v>66</v>
      </c>
      <c r="B72" s="71" t="s">
        <v>494</v>
      </c>
      <c r="C72" s="85" t="s">
        <v>59</v>
      </c>
      <c r="D72" s="85">
        <v>80</v>
      </c>
      <c r="E72" s="66"/>
      <c r="F72" s="154"/>
      <c r="G72" s="54">
        <f t="shared" si="3"/>
        <v>0</v>
      </c>
      <c r="H72" s="6">
        <f t="shared" ref="H72:H101" si="4">+G72*0.095</f>
        <v>0</v>
      </c>
      <c r="I72" s="54">
        <f t="shared" ref="I72:I119" si="5">+G72+H72</f>
        <v>0</v>
      </c>
      <c r="J72" s="39"/>
    </row>
    <row r="73" spans="1:13" ht="18.75" customHeight="1" x14ac:dyDescent="0.25">
      <c r="A73" s="145">
        <v>67</v>
      </c>
      <c r="B73" s="71" t="s">
        <v>215</v>
      </c>
      <c r="C73" s="85" t="s">
        <v>59</v>
      </c>
      <c r="D73" s="85">
        <v>800</v>
      </c>
      <c r="E73" s="66"/>
      <c r="F73" s="154"/>
      <c r="G73" s="54">
        <f t="shared" si="3"/>
        <v>0</v>
      </c>
      <c r="H73" s="6">
        <f t="shared" si="4"/>
        <v>0</v>
      </c>
      <c r="I73" s="54">
        <f t="shared" si="5"/>
        <v>0</v>
      </c>
      <c r="J73" s="39"/>
    </row>
    <row r="74" spans="1:13" x14ac:dyDescent="0.25">
      <c r="A74" s="145">
        <v>68</v>
      </c>
      <c r="B74" s="116" t="s">
        <v>141</v>
      </c>
      <c r="C74" s="95" t="s">
        <v>59</v>
      </c>
      <c r="D74" s="95">
        <v>30</v>
      </c>
      <c r="E74" s="66"/>
      <c r="F74" s="154"/>
      <c r="G74" s="54">
        <f t="shared" si="3"/>
        <v>0</v>
      </c>
      <c r="H74" s="6">
        <f t="shared" si="4"/>
        <v>0</v>
      </c>
      <c r="I74" s="54">
        <f t="shared" si="5"/>
        <v>0</v>
      </c>
      <c r="J74" s="39"/>
    </row>
    <row r="75" spans="1:13" ht="24.75" customHeight="1" x14ac:dyDescent="0.25">
      <c r="A75" s="145">
        <v>69</v>
      </c>
      <c r="B75" s="116" t="s">
        <v>142</v>
      </c>
      <c r="C75" s="95" t="s">
        <v>59</v>
      </c>
      <c r="D75" s="95">
        <v>30</v>
      </c>
      <c r="E75" s="66"/>
      <c r="F75" s="154"/>
      <c r="G75" s="54">
        <f t="shared" si="3"/>
        <v>0</v>
      </c>
      <c r="H75" s="6">
        <f t="shared" si="4"/>
        <v>0</v>
      </c>
      <c r="I75" s="54">
        <f t="shared" si="5"/>
        <v>0</v>
      </c>
      <c r="J75" s="39"/>
    </row>
    <row r="76" spans="1:13" x14ac:dyDescent="0.25">
      <c r="A76" s="145">
        <v>70</v>
      </c>
      <c r="B76" s="116" t="s">
        <v>143</v>
      </c>
      <c r="C76" s="95" t="s">
        <v>59</v>
      </c>
      <c r="D76" s="95">
        <v>100</v>
      </c>
      <c r="E76" s="66"/>
      <c r="F76" s="154"/>
      <c r="G76" s="54">
        <f t="shared" si="3"/>
        <v>0</v>
      </c>
      <c r="H76" s="6">
        <f t="shared" si="4"/>
        <v>0</v>
      </c>
      <c r="I76" s="54">
        <f t="shared" si="5"/>
        <v>0</v>
      </c>
      <c r="J76" s="39"/>
    </row>
    <row r="77" spans="1:13" ht="32.25" customHeight="1" x14ac:dyDescent="0.25">
      <c r="A77" s="145">
        <v>71</v>
      </c>
      <c r="B77" s="71" t="s">
        <v>128</v>
      </c>
      <c r="C77" s="85" t="s">
        <v>63</v>
      </c>
      <c r="D77" s="85">
        <v>600</v>
      </c>
      <c r="E77" s="66"/>
      <c r="F77" s="154"/>
      <c r="G77" s="54">
        <f t="shared" si="3"/>
        <v>0</v>
      </c>
      <c r="H77" s="6">
        <f t="shared" si="4"/>
        <v>0</v>
      </c>
      <c r="I77" s="54">
        <f t="shared" si="5"/>
        <v>0</v>
      </c>
      <c r="J77" s="39"/>
    </row>
    <row r="78" spans="1:13" ht="15.75" customHeight="1" x14ac:dyDescent="0.25">
      <c r="A78" s="145">
        <v>72</v>
      </c>
      <c r="B78" s="71" t="s">
        <v>495</v>
      </c>
      <c r="C78" s="85" t="s">
        <v>63</v>
      </c>
      <c r="D78" s="85">
        <v>450</v>
      </c>
      <c r="E78" s="66"/>
      <c r="F78" s="154"/>
      <c r="G78" s="54">
        <f t="shared" si="3"/>
        <v>0</v>
      </c>
      <c r="H78" s="6">
        <f t="shared" si="4"/>
        <v>0</v>
      </c>
      <c r="I78" s="54">
        <f t="shared" si="5"/>
        <v>0</v>
      </c>
      <c r="J78" s="39"/>
    </row>
    <row r="79" spans="1:13" x14ac:dyDescent="0.25">
      <c r="A79" s="145">
        <v>73</v>
      </c>
      <c r="B79" s="71" t="s">
        <v>306</v>
      </c>
      <c r="C79" s="85" t="s">
        <v>63</v>
      </c>
      <c r="D79" s="85">
        <v>1500</v>
      </c>
      <c r="E79" s="66"/>
      <c r="F79" s="154"/>
      <c r="G79" s="54">
        <f t="shared" si="3"/>
        <v>0</v>
      </c>
      <c r="H79" s="6">
        <f t="shared" si="4"/>
        <v>0</v>
      </c>
      <c r="I79" s="54">
        <f t="shared" si="5"/>
        <v>0</v>
      </c>
      <c r="J79" s="39"/>
    </row>
    <row r="80" spans="1:13" ht="33.75" customHeight="1" x14ac:dyDescent="0.25">
      <c r="A80" s="145">
        <v>74</v>
      </c>
      <c r="B80" s="116" t="s">
        <v>129</v>
      </c>
      <c r="C80" s="85" t="s">
        <v>63</v>
      </c>
      <c r="D80" s="85">
        <v>40</v>
      </c>
      <c r="E80" s="66"/>
      <c r="F80" s="154"/>
      <c r="G80" s="54">
        <f t="shared" si="3"/>
        <v>0</v>
      </c>
      <c r="H80" s="6">
        <f t="shared" si="4"/>
        <v>0</v>
      </c>
      <c r="I80" s="54">
        <f t="shared" si="5"/>
        <v>0</v>
      </c>
      <c r="J80" s="39"/>
    </row>
    <row r="81" spans="1:10" ht="15.75" customHeight="1" x14ac:dyDescent="0.25">
      <c r="A81" s="145">
        <v>75</v>
      </c>
      <c r="B81" s="71" t="s">
        <v>130</v>
      </c>
      <c r="C81" s="85" t="s">
        <v>63</v>
      </c>
      <c r="D81" s="85">
        <v>150</v>
      </c>
      <c r="E81" s="66"/>
      <c r="F81" s="154"/>
      <c r="G81" s="54">
        <f t="shared" si="3"/>
        <v>0</v>
      </c>
      <c r="H81" s="6">
        <f t="shared" si="4"/>
        <v>0</v>
      </c>
      <c r="I81" s="54">
        <f t="shared" si="5"/>
        <v>0</v>
      </c>
      <c r="J81" s="39"/>
    </row>
    <row r="82" spans="1:10" ht="15.75" customHeight="1" x14ac:dyDescent="0.25">
      <c r="A82" s="145">
        <v>76</v>
      </c>
      <c r="B82" s="71" t="s">
        <v>497</v>
      </c>
      <c r="C82" s="85" t="s">
        <v>59</v>
      </c>
      <c r="D82" s="85">
        <v>50</v>
      </c>
      <c r="E82" s="66"/>
      <c r="F82" s="154"/>
      <c r="G82" s="54">
        <f t="shared" si="3"/>
        <v>0</v>
      </c>
      <c r="H82" s="6">
        <f t="shared" si="4"/>
        <v>0</v>
      </c>
      <c r="I82" s="54">
        <f t="shared" si="5"/>
        <v>0</v>
      </c>
      <c r="J82" s="39"/>
    </row>
    <row r="83" spans="1:10" ht="15.75" customHeight="1" x14ac:dyDescent="0.25">
      <c r="A83" s="145">
        <v>77</v>
      </c>
      <c r="B83" s="71" t="s">
        <v>496</v>
      </c>
      <c r="C83" s="85" t="s">
        <v>59</v>
      </c>
      <c r="D83" s="85">
        <v>60</v>
      </c>
      <c r="E83" s="66"/>
      <c r="F83" s="154"/>
      <c r="G83" s="54">
        <f t="shared" si="3"/>
        <v>0</v>
      </c>
      <c r="H83" s="6">
        <f t="shared" si="4"/>
        <v>0</v>
      </c>
      <c r="I83" s="54">
        <f t="shared" si="5"/>
        <v>0</v>
      </c>
      <c r="J83" s="39"/>
    </row>
    <row r="84" spans="1:10" ht="32.25" customHeight="1" x14ac:dyDescent="0.25">
      <c r="A84" s="145">
        <v>78</v>
      </c>
      <c r="B84" s="71" t="s">
        <v>498</v>
      </c>
      <c r="C84" s="85" t="s">
        <v>59</v>
      </c>
      <c r="D84" s="85">
        <v>200</v>
      </c>
      <c r="E84" s="66"/>
      <c r="F84" s="154"/>
      <c r="G84" s="54">
        <f t="shared" si="3"/>
        <v>0</v>
      </c>
      <c r="H84" s="6">
        <f t="shared" si="4"/>
        <v>0</v>
      </c>
      <c r="I84" s="54">
        <f t="shared" si="5"/>
        <v>0</v>
      </c>
      <c r="J84" s="39"/>
    </row>
    <row r="85" spans="1:10" ht="32.25" customHeight="1" x14ac:dyDescent="0.25">
      <c r="A85" s="145">
        <v>79</v>
      </c>
      <c r="B85" s="71" t="s">
        <v>499</v>
      </c>
      <c r="C85" s="85" t="s">
        <v>59</v>
      </c>
      <c r="D85" s="85">
        <v>100</v>
      </c>
      <c r="E85" s="66"/>
      <c r="F85" s="154"/>
      <c r="G85" s="54">
        <f t="shared" si="3"/>
        <v>0</v>
      </c>
      <c r="H85" s="6">
        <f t="shared" si="4"/>
        <v>0</v>
      </c>
      <c r="I85" s="54">
        <f t="shared" si="5"/>
        <v>0</v>
      </c>
      <c r="J85" s="39"/>
    </row>
    <row r="86" spans="1:10" ht="32.25" customHeight="1" x14ac:dyDescent="0.25">
      <c r="A86" s="145">
        <v>80</v>
      </c>
      <c r="B86" s="71" t="s">
        <v>639</v>
      </c>
      <c r="C86" s="85" t="s">
        <v>59</v>
      </c>
      <c r="D86" s="85">
        <v>1000</v>
      </c>
      <c r="E86" s="66"/>
      <c r="F86" s="154"/>
      <c r="G86" s="54">
        <f t="shared" si="3"/>
        <v>0</v>
      </c>
      <c r="H86" s="6">
        <f t="shared" si="4"/>
        <v>0</v>
      </c>
      <c r="I86" s="54">
        <f t="shared" si="5"/>
        <v>0</v>
      </c>
      <c r="J86" s="39"/>
    </row>
    <row r="87" spans="1:10" ht="45" customHeight="1" x14ac:dyDescent="0.25">
      <c r="A87" s="145">
        <v>81</v>
      </c>
      <c r="B87" s="71" t="s">
        <v>500</v>
      </c>
      <c r="C87" s="85" t="s">
        <v>59</v>
      </c>
      <c r="D87" s="85">
        <v>80</v>
      </c>
      <c r="E87" s="66"/>
      <c r="F87" s="154"/>
      <c r="G87" s="54">
        <f t="shared" si="3"/>
        <v>0</v>
      </c>
      <c r="H87" s="6">
        <f t="shared" si="4"/>
        <v>0</v>
      </c>
      <c r="I87" s="54">
        <f t="shared" si="5"/>
        <v>0</v>
      </c>
      <c r="J87" s="39"/>
    </row>
    <row r="88" spans="1:10" ht="15.75" customHeight="1" x14ac:dyDescent="0.25">
      <c r="A88" s="145">
        <v>82</v>
      </c>
      <c r="B88" s="97" t="s">
        <v>307</v>
      </c>
      <c r="C88" s="85" t="s">
        <v>59</v>
      </c>
      <c r="D88" s="85">
        <v>20</v>
      </c>
      <c r="E88" s="66"/>
      <c r="F88" s="154"/>
      <c r="G88" s="54">
        <f t="shared" si="3"/>
        <v>0</v>
      </c>
      <c r="H88" s="6">
        <f t="shared" si="4"/>
        <v>0</v>
      </c>
      <c r="I88" s="54">
        <f t="shared" si="5"/>
        <v>0</v>
      </c>
      <c r="J88" s="39"/>
    </row>
    <row r="89" spans="1:10" ht="15.75" customHeight="1" x14ac:dyDescent="0.25">
      <c r="A89" s="145">
        <v>83</v>
      </c>
      <c r="B89" s="116" t="s">
        <v>501</v>
      </c>
      <c r="C89" s="74" t="s">
        <v>59</v>
      </c>
      <c r="D89" s="118">
        <v>270</v>
      </c>
      <c r="E89" s="66"/>
      <c r="F89" s="154"/>
      <c r="G89" s="54">
        <f t="shared" si="3"/>
        <v>0</v>
      </c>
      <c r="H89" s="6">
        <f t="shared" si="4"/>
        <v>0</v>
      </c>
      <c r="I89" s="54">
        <f t="shared" si="5"/>
        <v>0</v>
      </c>
      <c r="J89" s="39"/>
    </row>
    <row r="90" spans="1:10" ht="32.25" customHeight="1" x14ac:dyDescent="0.25">
      <c r="A90" s="145">
        <v>84</v>
      </c>
      <c r="B90" s="116" t="s">
        <v>119</v>
      </c>
      <c r="C90" s="74" t="s">
        <v>59</v>
      </c>
      <c r="D90" s="74">
        <v>45</v>
      </c>
      <c r="E90" s="66"/>
      <c r="F90" s="154"/>
      <c r="G90" s="54">
        <f t="shared" si="3"/>
        <v>0</v>
      </c>
      <c r="H90" s="6">
        <f t="shared" si="4"/>
        <v>0</v>
      </c>
      <c r="I90" s="54">
        <f t="shared" si="5"/>
        <v>0</v>
      </c>
      <c r="J90" s="39"/>
    </row>
    <row r="91" spans="1:10" ht="15.75" customHeight="1" x14ac:dyDescent="0.25">
      <c r="A91" s="145">
        <v>85</v>
      </c>
      <c r="B91" s="116" t="s">
        <v>308</v>
      </c>
      <c r="C91" s="74" t="s">
        <v>63</v>
      </c>
      <c r="D91" s="74">
        <v>6</v>
      </c>
      <c r="E91" s="66"/>
      <c r="F91" s="154"/>
      <c r="G91" s="54">
        <f t="shared" si="3"/>
        <v>0</v>
      </c>
      <c r="H91" s="6">
        <f t="shared" si="4"/>
        <v>0</v>
      </c>
      <c r="I91" s="54">
        <f t="shared" si="5"/>
        <v>0</v>
      </c>
      <c r="J91" s="39"/>
    </row>
    <row r="92" spans="1:10" ht="15.75" customHeight="1" x14ac:dyDescent="0.25">
      <c r="A92" s="145">
        <v>86</v>
      </c>
      <c r="B92" s="71" t="s">
        <v>309</v>
      </c>
      <c r="C92" s="74" t="s">
        <v>59</v>
      </c>
      <c r="D92" s="74">
        <v>3000</v>
      </c>
      <c r="E92" s="66"/>
      <c r="F92" s="154"/>
      <c r="G92" s="54">
        <f t="shared" si="3"/>
        <v>0</v>
      </c>
      <c r="H92" s="6">
        <f t="shared" si="4"/>
        <v>0</v>
      </c>
      <c r="I92" s="54">
        <f t="shared" si="5"/>
        <v>0</v>
      </c>
      <c r="J92" s="39"/>
    </row>
    <row r="93" spans="1:10" ht="15.75" customHeight="1" x14ac:dyDescent="0.25">
      <c r="A93" s="145">
        <v>87</v>
      </c>
      <c r="B93" s="116" t="s">
        <v>502</v>
      </c>
      <c r="C93" s="74" t="s">
        <v>59</v>
      </c>
      <c r="D93" s="118">
        <v>30</v>
      </c>
      <c r="E93" s="66"/>
      <c r="F93" s="154"/>
      <c r="G93" s="54">
        <f t="shared" si="3"/>
        <v>0</v>
      </c>
      <c r="H93" s="6">
        <f t="shared" si="4"/>
        <v>0</v>
      </c>
      <c r="I93" s="54">
        <f t="shared" si="5"/>
        <v>0</v>
      </c>
      <c r="J93" s="39"/>
    </row>
    <row r="94" spans="1:10" ht="32.25" customHeight="1" x14ac:dyDescent="0.25">
      <c r="A94" s="145">
        <v>88</v>
      </c>
      <c r="B94" s="71" t="s">
        <v>503</v>
      </c>
      <c r="C94" s="74" t="s">
        <v>59</v>
      </c>
      <c r="D94" s="74">
        <v>50</v>
      </c>
      <c r="E94" s="66"/>
      <c r="F94" s="154"/>
      <c r="G94" s="54">
        <f t="shared" si="3"/>
        <v>0</v>
      </c>
      <c r="H94" s="6">
        <f t="shared" si="4"/>
        <v>0</v>
      </c>
      <c r="I94" s="54">
        <f t="shared" si="5"/>
        <v>0</v>
      </c>
      <c r="J94" s="39"/>
    </row>
    <row r="95" spans="1:10" ht="15.75" customHeight="1" x14ac:dyDescent="0.25">
      <c r="A95" s="145">
        <v>89</v>
      </c>
      <c r="B95" s="97" t="s">
        <v>310</v>
      </c>
      <c r="C95" s="85" t="s">
        <v>59</v>
      </c>
      <c r="D95" s="85">
        <v>75</v>
      </c>
      <c r="E95" s="66"/>
      <c r="F95" s="154"/>
      <c r="G95" s="54">
        <f t="shared" si="3"/>
        <v>0</v>
      </c>
      <c r="H95" s="6">
        <f t="shared" si="4"/>
        <v>0</v>
      </c>
      <c r="I95" s="54">
        <f t="shared" si="5"/>
        <v>0</v>
      </c>
      <c r="J95" s="39"/>
    </row>
    <row r="96" spans="1:10" ht="15.75" customHeight="1" x14ac:dyDescent="0.25">
      <c r="A96" s="145">
        <v>90</v>
      </c>
      <c r="B96" s="106" t="s">
        <v>311</v>
      </c>
      <c r="C96" s="85" t="s">
        <v>59</v>
      </c>
      <c r="D96" s="85">
        <v>30</v>
      </c>
      <c r="E96" s="66"/>
      <c r="F96" s="154"/>
      <c r="G96" s="54">
        <f t="shared" si="3"/>
        <v>0</v>
      </c>
      <c r="H96" s="6">
        <f t="shared" si="4"/>
        <v>0</v>
      </c>
      <c r="I96" s="54">
        <f t="shared" si="5"/>
        <v>0</v>
      </c>
      <c r="J96" s="39"/>
    </row>
    <row r="97" spans="1:10" ht="15.75" customHeight="1" x14ac:dyDescent="0.25">
      <c r="A97" s="145">
        <v>91</v>
      </c>
      <c r="B97" s="97" t="s">
        <v>504</v>
      </c>
      <c r="C97" s="85" t="s">
        <v>59</v>
      </c>
      <c r="D97" s="85">
        <v>30</v>
      </c>
      <c r="E97" s="66"/>
      <c r="F97" s="154"/>
      <c r="G97" s="54">
        <f t="shared" si="3"/>
        <v>0</v>
      </c>
      <c r="H97" s="6">
        <f t="shared" si="4"/>
        <v>0</v>
      </c>
      <c r="I97" s="54">
        <f t="shared" si="5"/>
        <v>0</v>
      </c>
      <c r="J97" s="39"/>
    </row>
    <row r="98" spans="1:10" ht="32.25" customHeight="1" x14ac:dyDescent="0.25">
      <c r="A98" s="145">
        <v>92</v>
      </c>
      <c r="B98" s="97" t="s">
        <v>122</v>
      </c>
      <c r="C98" s="85" t="s">
        <v>59</v>
      </c>
      <c r="D98" s="85">
        <v>1200</v>
      </c>
      <c r="E98" s="66"/>
      <c r="F98" s="154"/>
      <c r="G98" s="54">
        <f t="shared" si="3"/>
        <v>0</v>
      </c>
      <c r="H98" s="6">
        <f t="shared" si="4"/>
        <v>0</v>
      </c>
      <c r="I98" s="54">
        <f t="shared" si="5"/>
        <v>0</v>
      </c>
      <c r="J98" s="39"/>
    </row>
    <row r="99" spans="1:10" ht="15.75" customHeight="1" x14ac:dyDescent="0.25">
      <c r="A99" s="145">
        <v>93</v>
      </c>
      <c r="B99" s="116" t="s">
        <v>505</v>
      </c>
      <c r="C99" s="95" t="s">
        <v>59</v>
      </c>
      <c r="D99" s="95">
        <v>3</v>
      </c>
      <c r="E99" s="66"/>
      <c r="F99" s="154"/>
      <c r="G99" s="54">
        <f t="shared" si="3"/>
        <v>0</v>
      </c>
      <c r="H99" s="6">
        <f t="shared" si="4"/>
        <v>0</v>
      </c>
      <c r="I99" s="54">
        <f t="shared" si="5"/>
        <v>0</v>
      </c>
      <c r="J99" s="39"/>
    </row>
    <row r="100" spans="1:10" ht="15.75" customHeight="1" x14ac:dyDescent="0.25">
      <c r="A100" s="145">
        <v>94</v>
      </c>
      <c r="B100" s="97" t="s">
        <v>126</v>
      </c>
      <c r="C100" s="85" t="s">
        <v>59</v>
      </c>
      <c r="D100" s="85">
        <v>60</v>
      </c>
      <c r="E100" s="66"/>
      <c r="F100" s="154"/>
      <c r="G100" s="54">
        <f t="shared" si="3"/>
        <v>0</v>
      </c>
      <c r="H100" s="6">
        <f t="shared" si="4"/>
        <v>0</v>
      </c>
      <c r="I100" s="54">
        <f t="shared" si="5"/>
        <v>0</v>
      </c>
      <c r="J100" s="39"/>
    </row>
    <row r="101" spans="1:10" ht="15.75" customHeight="1" x14ac:dyDescent="0.25">
      <c r="A101" s="145">
        <v>95</v>
      </c>
      <c r="B101" s="97" t="s">
        <v>312</v>
      </c>
      <c r="C101" s="85" t="s">
        <v>59</v>
      </c>
      <c r="D101" s="85">
        <v>35</v>
      </c>
      <c r="E101" s="66"/>
      <c r="F101" s="154"/>
      <c r="G101" s="54">
        <f t="shared" si="3"/>
        <v>0</v>
      </c>
      <c r="H101" s="6">
        <f t="shared" si="4"/>
        <v>0</v>
      </c>
      <c r="I101" s="54">
        <f t="shared" si="5"/>
        <v>0</v>
      </c>
      <c r="J101" s="39"/>
    </row>
    <row r="102" spans="1:10" ht="15.75" customHeight="1" x14ac:dyDescent="0.25">
      <c r="A102" s="145">
        <v>96</v>
      </c>
      <c r="B102" s="97" t="s">
        <v>506</v>
      </c>
      <c r="C102" s="85" t="s">
        <v>59</v>
      </c>
      <c r="D102" s="85">
        <v>26</v>
      </c>
      <c r="E102" s="66"/>
      <c r="F102" s="154"/>
      <c r="G102" s="54">
        <f t="shared" si="3"/>
        <v>0</v>
      </c>
      <c r="H102" s="6">
        <f>+G102*0.22</f>
        <v>0</v>
      </c>
      <c r="I102" s="54">
        <f t="shared" si="5"/>
        <v>0</v>
      </c>
      <c r="J102" s="39"/>
    </row>
    <row r="103" spans="1:10" ht="15.75" customHeight="1" x14ac:dyDescent="0.25">
      <c r="A103" s="145">
        <v>97</v>
      </c>
      <c r="B103" s="97" t="s">
        <v>313</v>
      </c>
      <c r="C103" s="85" t="s">
        <v>59</v>
      </c>
      <c r="D103" s="85">
        <v>6</v>
      </c>
      <c r="E103" s="66"/>
      <c r="F103" s="154"/>
      <c r="G103" s="54">
        <f t="shared" si="3"/>
        <v>0</v>
      </c>
      <c r="H103" s="6">
        <f t="shared" ref="H103:H119" si="6">+G103*0.095</f>
        <v>0</v>
      </c>
      <c r="I103" s="54">
        <f t="shared" si="5"/>
        <v>0</v>
      </c>
      <c r="J103" s="39"/>
    </row>
    <row r="104" spans="1:10" ht="15.75" customHeight="1" x14ac:dyDescent="0.25">
      <c r="A104" s="145">
        <v>98</v>
      </c>
      <c r="B104" s="97" t="s">
        <v>125</v>
      </c>
      <c r="C104" s="85" t="s">
        <v>59</v>
      </c>
      <c r="D104" s="85">
        <v>3</v>
      </c>
      <c r="E104" s="66"/>
      <c r="F104" s="154"/>
      <c r="G104" s="54">
        <f t="shared" si="3"/>
        <v>0</v>
      </c>
      <c r="H104" s="6">
        <f t="shared" si="6"/>
        <v>0</v>
      </c>
      <c r="I104" s="54">
        <f t="shared" si="5"/>
        <v>0</v>
      </c>
      <c r="J104" s="39"/>
    </row>
    <row r="105" spans="1:10" ht="32.25" customHeight="1" x14ac:dyDescent="0.25">
      <c r="A105" s="145">
        <v>99</v>
      </c>
      <c r="B105" s="97" t="s">
        <v>314</v>
      </c>
      <c r="C105" s="85" t="s">
        <v>59</v>
      </c>
      <c r="D105" s="85">
        <v>50</v>
      </c>
      <c r="E105" s="66"/>
      <c r="F105" s="154"/>
      <c r="G105" s="54">
        <f t="shared" si="3"/>
        <v>0</v>
      </c>
      <c r="H105" s="6">
        <f t="shared" si="6"/>
        <v>0</v>
      </c>
      <c r="I105" s="54">
        <f t="shared" si="5"/>
        <v>0</v>
      </c>
      <c r="J105" s="39"/>
    </row>
    <row r="106" spans="1:10" ht="15.75" customHeight="1" x14ac:dyDescent="0.25">
      <c r="A106" s="145">
        <v>100</v>
      </c>
      <c r="B106" s="71" t="s">
        <v>342</v>
      </c>
      <c r="C106" s="85" t="s">
        <v>59</v>
      </c>
      <c r="D106" s="95">
        <v>5</v>
      </c>
      <c r="E106" s="66"/>
      <c r="F106" s="154"/>
      <c r="G106" s="54">
        <f t="shared" si="3"/>
        <v>0</v>
      </c>
      <c r="H106" s="6">
        <f t="shared" si="6"/>
        <v>0</v>
      </c>
      <c r="I106" s="54">
        <f t="shared" si="5"/>
        <v>0</v>
      </c>
      <c r="J106" s="39"/>
    </row>
    <row r="107" spans="1:10" ht="15.75" customHeight="1" x14ac:dyDescent="0.25">
      <c r="A107" s="145">
        <v>101</v>
      </c>
      <c r="B107" s="71" t="s">
        <v>343</v>
      </c>
      <c r="C107" s="85" t="s">
        <v>59</v>
      </c>
      <c r="D107" s="95">
        <v>3</v>
      </c>
      <c r="E107" s="66"/>
      <c r="F107" s="154"/>
      <c r="G107" s="54">
        <f t="shared" si="3"/>
        <v>0</v>
      </c>
      <c r="H107" s="6">
        <f t="shared" si="6"/>
        <v>0</v>
      </c>
      <c r="I107" s="54">
        <f t="shared" si="5"/>
        <v>0</v>
      </c>
      <c r="J107" s="39"/>
    </row>
    <row r="108" spans="1:10" ht="15.75" customHeight="1" x14ac:dyDescent="0.25">
      <c r="A108" s="145">
        <v>102</v>
      </c>
      <c r="B108" s="97" t="s">
        <v>315</v>
      </c>
      <c r="C108" s="85" t="s">
        <v>59</v>
      </c>
      <c r="D108" s="85">
        <v>180</v>
      </c>
      <c r="E108" s="66"/>
      <c r="F108" s="154"/>
      <c r="G108" s="54">
        <f t="shared" si="3"/>
        <v>0</v>
      </c>
      <c r="H108" s="6">
        <f t="shared" si="6"/>
        <v>0</v>
      </c>
      <c r="I108" s="54">
        <f t="shared" si="5"/>
        <v>0</v>
      </c>
      <c r="J108" s="39"/>
    </row>
    <row r="109" spans="1:10" s="47" customFormat="1" ht="15.75" customHeight="1" x14ac:dyDescent="0.25">
      <c r="A109" s="145">
        <v>103</v>
      </c>
      <c r="B109" s="97" t="s">
        <v>612</v>
      </c>
      <c r="C109" s="95" t="s">
        <v>220</v>
      </c>
      <c r="D109" s="103">
        <v>3000</v>
      </c>
      <c r="E109" s="52"/>
      <c r="F109" s="153"/>
      <c r="G109" s="54">
        <f t="shared" si="3"/>
        <v>0</v>
      </c>
      <c r="H109" s="6">
        <f t="shared" si="6"/>
        <v>0</v>
      </c>
      <c r="I109" s="54">
        <f t="shared" si="5"/>
        <v>0</v>
      </c>
      <c r="J109" s="55"/>
    </row>
    <row r="110" spans="1:10" s="47" customFormat="1" ht="15.75" customHeight="1" x14ac:dyDescent="0.25">
      <c r="A110" s="145">
        <v>104</v>
      </c>
      <c r="B110" s="97" t="s">
        <v>613</v>
      </c>
      <c r="C110" s="95" t="s">
        <v>220</v>
      </c>
      <c r="D110" s="103">
        <v>3000</v>
      </c>
      <c r="E110" s="52"/>
      <c r="F110" s="153"/>
      <c r="G110" s="54">
        <f t="shared" si="3"/>
        <v>0</v>
      </c>
      <c r="H110" s="6">
        <f t="shared" si="6"/>
        <v>0</v>
      </c>
      <c r="I110" s="54">
        <f t="shared" si="5"/>
        <v>0</v>
      </c>
      <c r="J110" s="55"/>
    </row>
    <row r="111" spans="1:10" s="47" customFormat="1" ht="15.75" customHeight="1" x14ac:dyDescent="0.25">
      <c r="A111" s="145">
        <v>105</v>
      </c>
      <c r="B111" s="97" t="s">
        <v>438</v>
      </c>
      <c r="C111" s="95" t="s">
        <v>59</v>
      </c>
      <c r="D111" s="103">
        <v>50</v>
      </c>
      <c r="E111" s="52"/>
      <c r="F111" s="153"/>
      <c r="G111" s="54">
        <f t="shared" si="3"/>
        <v>0</v>
      </c>
      <c r="H111" s="6">
        <f t="shared" si="6"/>
        <v>0</v>
      </c>
      <c r="I111" s="54">
        <f t="shared" si="5"/>
        <v>0</v>
      </c>
      <c r="J111" s="55"/>
    </row>
    <row r="112" spans="1:10" s="47" customFormat="1" ht="15.75" customHeight="1" x14ac:dyDescent="0.25">
      <c r="A112" s="145">
        <v>106</v>
      </c>
      <c r="B112" s="97" t="s">
        <v>439</v>
      </c>
      <c r="C112" s="95" t="s">
        <v>59</v>
      </c>
      <c r="D112" s="103">
        <v>50</v>
      </c>
      <c r="E112" s="52"/>
      <c r="F112" s="153"/>
      <c r="G112" s="54">
        <f t="shared" si="3"/>
        <v>0</v>
      </c>
      <c r="H112" s="6">
        <f t="shared" si="6"/>
        <v>0</v>
      </c>
      <c r="I112" s="54">
        <f t="shared" si="5"/>
        <v>0</v>
      </c>
      <c r="J112" s="55"/>
    </row>
    <row r="113" spans="1:10" s="47" customFormat="1" ht="15.75" customHeight="1" x14ac:dyDescent="0.25">
      <c r="A113" s="145">
        <v>107</v>
      </c>
      <c r="B113" s="144" t="s">
        <v>441</v>
      </c>
      <c r="C113" s="95" t="s">
        <v>59</v>
      </c>
      <c r="D113" s="103">
        <v>50</v>
      </c>
      <c r="E113" s="52"/>
      <c r="F113" s="153"/>
      <c r="G113" s="54">
        <f t="shared" si="3"/>
        <v>0</v>
      </c>
      <c r="H113" s="6">
        <f t="shared" si="6"/>
        <v>0</v>
      </c>
      <c r="I113" s="54">
        <f t="shared" si="5"/>
        <v>0</v>
      </c>
      <c r="J113" s="55"/>
    </row>
    <row r="114" spans="1:10" s="47" customFormat="1" ht="15.75" customHeight="1" x14ac:dyDescent="0.25">
      <c r="A114" s="145">
        <v>108</v>
      </c>
      <c r="B114" s="144" t="s">
        <v>442</v>
      </c>
      <c r="C114" s="95" t="s">
        <v>59</v>
      </c>
      <c r="D114" s="103">
        <v>50</v>
      </c>
      <c r="E114" s="52"/>
      <c r="F114" s="153"/>
      <c r="G114" s="54">
        <f t="shared" si="3"/>
        <v>0</v>
      </c>
      <c r="H114" s="6">
        <f t="shared" si="6"/>
        <v>0</v>
      </c>
      <c r="I114" s="54">
        <f t="shared" si="5"/>
        <v>0</v>
      </c>
      <c r="J114" s="55"/>
    </row>
    <row r="115" spans="1:10" s="47" customFormat="1" ht="15.75" customHeight="1" x14ac:dyDescent="0.25">
      <c r="A115" s="145">
        <v>109</v>
      </c>
      <c r="B115" s="144" t="s">
        <v>443</v>
      </c>
      <c r="C115" s="95" t="s">
        <v>59</v>
      </c>
      <c r="D115" s="103">
        <v>100</v>
      </c>
      <c r="E115" s="52"/>
      <c r="F115" s="153"/>
      <c r="G115" s="54">
        <f t="shared" si="3"/>
        <v>0</v>
      </c>
      <c r="H115" s="6">
        <f t="shared" si="6"/>
        <v>0</v>
      </c>
      <c r="I115" s="54">
        <f t="shared" si="5"/>
        <v>0</v>
      </c>
      <c r="J115" s="55"/>
    </row>
    <row r="116" spans="1:10" ht="32.25" customHeight="1" x14ac:dyDescent="0.25">
      <c r="A116" s="145">
        <v>110</v>
      </c>
      <c r="B116" s="97" t="s">
        <v>507</v>
      </c>
      <c r="C116" s="85" t="s">
        <v>509</v>
      </c>
      <c r="D116" s="85">
        <v>45</v>
      </c>
      <c r="E116" s="66"/>
      <c r="F116" s="154"/>
      <c r="G116" s="54">
        <f t="shared" si="3"/>
        <v>0</v>
      </c>
      <c r="H116" s="6">
        <f t="shared" si="6"/>
        <v>0</v>
      </c>
      <c r="I116" s="54">
        <f t="shared" si="5"/>
        <v>0</v>
      </c>
      <c r="J116" s="39"/>
    </row>
    <row r="117" spans="1:10" ht="32.25" customHeight="1" x14ac:dyDescent="0.25">
      <c r="A117" s="145">
        <v>111</v>
      </c>
      <c r="B117" s="97" t="s">
        <v>508</v>
      </c>
      <c r="C117" s="85" t="s">
        <v>509</v>
      </c>
      <c r="D117" s="85">
        <v>45</v>
      </c>
      <c r="E117" s="66"/>
      <c r="F117" s="154"/>
      <c r="G117" s="54">
        <f t="shared" si="3"/>
        <v>0</v>
      </c>
      <c r="H117" s="6">
        <f>+G117*0.22</f>
        <v>0</v>
      </c>
      <c r="I117" s="54">
        <f t="shared" si="5"/>
        <v>0</v>
      </c>
      <c r="J117" s="39"/>
    </row>
    <row r="118" spans="1:10" ht="15.75" customHeight="1" x14ac:dyDescent="0.25">
      <c r="A118" s="145">
        <v>112</v>
      </c>
      <c r="B118" s="97" t="s">
        <v>640</v>
      </c>
      <c r="C118" s="85" t="s">
        <v>220</v>
      </c>
      <c r="D118" s="85">
        <v>1300</v>
      </c>
      <c r="E118" s="66"/>
      <c r="F118" s="154"/>
      <c r="G118" s="54">
        <f t="shared" si="3"/>
        <v>0</v>
      </c>
      <c r="H118" s="6">
        <f>+G118*0.22</f>
        <v>0</v>
      </c>
      <c r="I118" s="54">
        <f t="shared" si="5"/>
        <v>0</v>
      </c>
      <c r="J118" s="39"/>
    </row>
    <row r="119" spans="1:10" ht="15.75" customHeight="1" x14ac:dyDescent="0.25">
      <c r="A119" s="145">
        <v>113</v>
      </c>
      <c r="B119" s="106" t="s">
        <v>641</v>
      </c>
      <c r="C119" s="85" t="s">
        <v>220</v>
      </c>
      <c r="D119" s="85">
        <v>200</v>
      </c>
      <c r="E119" s="66"/>
      <c r="F119" s="154"/>
      <c r="G119" s="54">
        <f t="shared" si="3"/>
        <v>0</v>
      </c>
      <c r="H119" s="6">
        <f t="shared" si="6"/>
        <v>0</v>
      </c>
      <c r="I119" s="54">
        <f t="shared" si="5"/>
        <v>0</v>
      </c>
      <c r="J119" s="39"/>
    </row>
    <row r="120" spans="1:10" s="23" customFormat="1" x14ac:dyDescent="0.25">
      <c r="A120" s="35"/>
      <c r="B120" s="98" t="s">
        <v>573</v>
      </c>
      <c r="C120" s="21" t="s">
        <v>7</v>
      </c>
      <c r="D120" s="85"/>
      <c r="E120" s="21" t="s">
        <v>7</v>
      </c>
      <c r="F120" s="21" t="s">
        <v>7</v>
      </c>
      <c r="G120" s="10">
        <f>SUM(G7:G119)</f>
        <v>0</v>
      </c>
      <c r="H120" s="10">
        <f>SUM(H7:H119)</f>
        <v>0</v>
      </c>
      <c r="I120" s="10">
        <f>SUM(I7:I119)</f>
        <v>0</v>
      </c>
      <c r="J120" s="9">
        <f>SUM(J7:J119)</f>
        <v>0</v>
      </c>
    </row>
    <row r="122" spans="1:10" x14ac:dyDescent="0.25">
      <c r="A122" s="162" t="s">
        <v>35</v>
      </c>
      <c r="B122" s="163"/>
      <c r="C122" s="87"/>
      <c r="D122" s="75"/>
      <c r="E122" s="2"/>
      <c r="F122" s="75"/>
      <c r="G122" s="2"/>
      <c r="H122" s="2"/>
      <c r="I122" s="2"/>
      <c r="J122" s="2"/>
    </row>
    <row r="123" spans="1:10" x14ac:dyDescent="0.25">
      <c r="A123" s="164" t="s">
        <v>36</v>
      </c>
      <c r="B123" s="165"/>
      <c r="C123" s="165"/>
      <c r="D123" s="165"/>
      <c r="E123" s="165"/>
      <c r="F123" s="165"/>
      <c r="G123" s="165"/>
      <c r="H123" s="165"/>
      <c r="I123" s="165"/>
      <c r="J123" s="165"/>
    </row>
    <row r="124" spans="1:10" x14ac:dyDescent="0.25">
      <c r="A124" s="164" t="s">
        <v>658</v>
      </c>
      <c r="B124" s="164"/>
      <c r="C124" s="164"/>
      <c r="D124" s="164"/>
      <c r="E124" s="164"/>
      <c r="F124" s="164"/>
      <c r="G124" s="164"/>
      <c r="H124" s="164"/>
      <c r="I124" s="164"/>
      <c r="J124" s="164"/>
    </row>
    <row r="125" spans="1:10" x14ac:dyDescent="0.25">
      <c r="A125" s="166" t="s">
        <v>661</v>
      </c>
      <c r="B125" s="166"/>
      <c r="C125" s="166"/>
      <c r="D125" s="166"/>
      <c r="E125" s="166"/>
      <c r="F125" s="166"/>
      <c r="G125" s="166"/>
      <c r="H125" s="166"/>
      <c r="I125" s="166"/>
      <c r="J125" s="166"/>
    </row>
    <row r="126" spans="1:10" x14ac:dyDescent="0.25">
      <c r="A126" s="167" t="s">
        <v>677</v>
      </c>
      <c r="B126" s="167"/>
      <c r="C126" s="167"/>
      <c r="D126" s="167"/>
      <c r="E126" s="167"/>
      <c r="F126" s="167"/>
      <c r="G126" s="167"/>
      <c r="H126" s="167"/>
      <c r="I126" s="167"/>
    </row>
    <row r="127" spans="1:10" x14ac:dyDescent="0.25">
      <c r="A127" s="31" t="s">
        <v>676</v>
      </c>
      <c r="B127" s="139"/>
      <c r="C127" s="82"/>
      <c r="D127" s="82"/>
      <c r="E127" s="24"/>
      <c r="F127" s="82"/>
      <c r="G127" s="24"/>
      <c r="H127" s="24"/>
      <c r="I127" s="24"/>
    </row>
    <row r="128" spans="1:10" x14ac:dyDescent="0.25">
      <c r="A128" s="31" t="s">
        <v>662</v>
      </c>
      <c r="B128" s="119"/>
      <c r="C128" s="82"/>
      <c r="D128" s="82"/>
      <c r="E128" s="24"/>
      <c r="F128" s="82"/>
      <c r="G128" s="24"/>
      <c r="H128" s="24"/>
      <c r="I128" s="24"/>
      <c r="J128" s="24"/>
    </row>
    <row r="129" spans="1:10" ht="27" customHeight="1" x14ac:dyDescent="0.25">
      <c r="A129" s="166" t="s">
        <v>663</v>
      </c>
      <c r="B129" s="165"/>
      <c r="C129" s="165"/>
      <c r="D129" s="165"/>
      <c r="E129" s="165"/>
      <c r="F129" s="165"/>
      <c r="G129" s="165"/>
      <c r="H129" s="165"/>
      <c r="I129" s="165"/>
      <c r="J129" s="165"/>
    </row>
    <row r="130" spans="1:10" ht="30.75" customHeight="1" x14ac:dyDescent="0.25">
      <c r="A130" s="161" t="s">
        <v>664</v>
      </c>
      <c r="B130" s="161"/>
      <c r="C130" s="161"/>
      <c r="D130" s="161"/>
      <c r="E130" s="161"/>
      <c r="F130" s="161"/>
      <c r="G130" s="161"/>
      <c r="H130" s="161"/>
      <c r="I130" s="161"/>
      <c r="J130" s="161"/>
    </row>
    <row r="131" spans="1:10" x14ac:dyDescent="0.25">
      <c r="A131" s="11"/>
      <c r="B131" s="72"/>
      <c r="C131" s="88"/>
      <c r="D131" s="76"/>
      <c r="E131" s="11"/>
      <c r="F131" s="76"/>
      <c r="G131" s="11"/>
      <c r="H131" s="11"/>
      <c r="I131" s="11"/>
      <c r="J131" s="11"/>
    </row>
    <row r="132" spans="1:10" s="11" customFormat="1" x14ac:dyDescent="0.25">
      <c r="A132" s="76" t="s">
        <v>0</v>
      </c>
      <c r="B132" s="72"/>
      <c r="C132" s="88"/>
      <c r="D132" s="76"/>
      <c r="E132" s="11" t="s">
        <v>8</v>
      </c>
      <c r="F132" s="76"/>
      <c r="I132" s="11" t="s">
        <v>1</v>
      </c>
    </row>
    <row r="133" spans="1:10" ht="15" customHeight="1" x14ac:dyDescent="0.25">
      <c r="B133" s="117"/>
      <c r="D133" s="92"/>
    </row>
  </sheetData>
  <sheetProtection algorithmName="SHA-512" hashValue="A80fYzJpb0jA8/6iRbZ2PkN957vvWU07zRLgJBgI3Lce/Jbz4nPAq8IBrT6lr9+pAAC/Trws9ptKR/z6mMFZEw==" saltValue="18y9TqDrjYGBvr2yVHKNKA==" spinCount="100000" sheet="1" objects="1" scenarios="1"/>
  <mergeCells count="9">
    <mergeCell ref="A125:J125"/>
    <mergeCell ref="A129:J129"/>
    <mergeCell ref="A130:J130"/>
    <mergeCell ref="A126:I126"/>
    <mergeCell ref="A1:E1"/>
    <mergeCell ref="A122:B122"/>
    <mergeCell ref="A124:J124"/>
    <mergeCell ref="A3:J3"/>
    <mergeCell ref="A123:J123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119">
      <formula1>1</formula1>
    </dataValidation>
  </dataValidations>
  <pageMargins left="0.70866141732283472" right="0.70866141732283472" top="0.35433070866141736" bottom="0.35433070866141736" header="0.31496062992125984" footer="0.31496062992125984"/>
  <pageSetup paperSize="9" scale="86" fitToHeight="5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view="pageBreakPreview" zoomScale="120" zoomScaleNormal="100" zoomScaleSheetLayoutView="120" workbookViewId="0">
      <pane ySplit="6" topLeftCell="A7" activePane="bottomLeft" state="frozen"/>
      <selection pane="bottomLeft" activeCell="F5" sqref="F5"/>
    </sheetView>
  </sheetViews>
  <sheetFormatPr defaultColWidth="8.7109375" defaultRowHeight="13.5" x14ac:dyDescent="0.25"/>
  <cols>
    <col min="1" max="1" width="4.85546875" style="75" customWidth="1"/>
    <col min="2" max="2" width="28.42578125" style="78" customWidth="1"/>
    <col min="3" max="3" width="6" style="75" customWidth="1"/>
    <col min="4" max="4" width="8.85546875" style="112" customWidth="1"/>
    <col min="5" max="5" width="15.7109375" style="2" customWidth="1"/>
    <col min="6" max="6" width="11.85546875" style="2" customWidth="1"/>
    <col min="7" max="7" width="14.42578125" style="2" customWidth="1"/>
    <col min="8" max="8" width="14.140625" style="2" customWidth="1"/>
    <col min="9" max="9" width="15.28515625" style="2" customWidth="1"/>
    <col min="10" max="10" width="9.42578125" style="2" customWidth="1"/>
    <col min="11" max="16384" width="8.7109375" style="2"/>
  </cols>
  <sheetData>
    <row r="1" spans="1:10" s="157" customFormat="1" x14ac:dyDescent="0.25">
      <c r="A1" s="175" t="s">
        <v>2</v>
      </c>
      <c r="B1" s="175"/>
      <c r="C1" s="175"/>
      <c r="D1" s="175"/>
      <c r="E1" s="175"/>
      <c r="H1" s="176" t="s">
        <v>39</v>
      </c>
      <c r="I1" s="176"/>
      <c r="J1" s="176"/>
    </row>
    <row r="2" spans="1:10" x14ac:dyDescent="0.25">
      <c r="C2" s="112"/>
    </row>
    <row r="3" spans="1:10" ht="15.75" x14ac:dyDescent="0.25">
      <c r="A3" s="171" t="s">
        <v>603</v>
      </c>
      <c r="B3" s="171"/>
      <c r="C3" s="171"/>
      <c r="D3" s="171"/>
      <c r="E3" s="171"/>
      <c r="F3" s="171"/>
      <c r="G3" s="171"/>
      <c r="H3" s="171"/>
      <c r="I3" s="171"/>
      <c r="J3" s="171"/>
    </row>
    <row r="5" spans="1:10" s="41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0" s="41" customFormat="1" ht="12" x14ac:dyDescent="0.25">
      <c r="A6" s="70">
        <v>1</v>
      </c>
      <c r="B6" s="70">
        <v>2</v>
      </c>
      <c r="C6" s="84">
        <v>3</v>
      </c>
      <c r="D6" s="84">
        <v>4</v>
      </c>
      <c r="E6" s="15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0" ht="57" customHeight="1" x14ac:dyDescent="0.25">
      <c r="A7" s="69">
        <v>1</v>
      </c>
      <c r="B7" s="71" t="s">
        <v>547</v>
      </c>
      <c r="C7" s="85" t="s">
        <v>220</v>
      </c>
      <c r="D7" s="85">
        <v>210</v>
      </c>
      <c r="E7" s="4"/>
      <c r="F7" s="151"/>
      <c r="G7" s="5">
        <f>D7*F7</f>
        <v>0</v>
      </c>
      <c r="H7" s="6">
        <f>+G7*0.095</f>
        <v>0</v>
      </c>
      <c r="I7" s="5">
        <f>+G7+H7</f>
        <v>0</v>
      </c>
      <c r="J7" s="7"/>
    </row>
    <row r="8" spans="1:10" ht="18" customHeight="1" x14ac:dyDescent="0.25">
      <c r="A8" s="69">
        <v>2</v>
      </c>
      <c r="B8" s="79" t="s">
        <v>548</v>
      </c>
      <c r="C8" s="85" t="s">
        <v>63</v>
      </c>
      <c r="D8" s="85">
        <v>30</v>
      </c>
      <c r="E8" s="4"/>
      <c r="F8" s="151"/>
      <c r="G8" s="5">
        <f t="shared" ref="G8:G44" si="0">D8*F8</f>
        <v>0</v>
      </c>
      <c r="H8" s="6">
        <f t="shared" ref="H8:H44" si="1">+G8*0.095</f>
        <v>0</v>
      </c>
      <c r="I8" s="5">
        <f t="shared" ref="I8:I44" si="2">+G8+H8</f>
        <v>0</v>
      </c>
      <c r="J8" s="7"/>
    </row>
    <row r="9" spans="1:10" ht="18" customHeight="1" x14ac:dyDescent="0.25">
      <c r="A9" s="69">
        <v>3</v>
      </c>
      <c r="B9" s="71" t="s">
        <v>549</v>
      </c>
      <c r="C9" s="85" t="s">
        <v>220</v>
      </c>
      <c r="D9" s="85">
        <v>200</v>
      </c>
      <c r="E9" s="4"/>
      <c r="F9" s="151"/>
      <c r="G9" s="5">
        <f t="shared" si="0"/>
        <v>0</v>
      </c>
      <c r="H9" s="6">
        <f t="shared" si="1"/>
        <v>0</v>
      </c>
      <c r="I9" s="5">
        <f t="shared" si="2"/>
        <v>0</v>
      </c>
      <c r="J9" s="7"/>
    </row>
    <row r="10" spans="1:10" ht="18" customHeight="1" x14ac:dyDescent="0.25">
      <c r="A10" s="69">
        <v>4</v>
      </c>
      <c r="B10" s="71" t="s">
        <v>552</v>
      </c>
      <c r="C10" s="85" t="s">
        <v>220</v>
      </c>
      <c r="D10" s="85">
        <v>30</v>
      </c>
      <c r="E10" s="4"/>
      <c r="F10" s="151"/>
      <c r="G10" s="5">
        <f t="shared" si="0"/>
        <v>0</v>
      </c>
      <c r="H10" s="6">
        <f t="shared" si="1"/>
        <v>0</v>
      </c>
      <c r="I10" s="5">
        <f t="shared" si="2"/>
        <v>0</v>
      </c>
      <c r="J10" s="7"/>
    </row>
    <row r="11" spans="1:10" ht="18" customHeight="1" x14ac:dyDescent="0.25">
      <c r="A11" s="69">
        <v>5</v>
      </c>
      <c r="B11" s="79" t="s">
        <v>147</v>
      </c>
      <c r="C11" s="85" t="s">
        <v>63</v>
      </c>
      <c r="D11" s="85">
        <v>20</v>
      </c>
      <c r="E11" s="4"/>
      <c r="F11" s="151"/>
      <c r="G11" s="5">
        <f t="shared" si="0"/>
        <v>0</v>
      </c>
      <c r="H11" s="6">
        <f t="shared" si="1"/>
        <v>0</v>
      </c>
      <c r="I11" s="5">
        <f t="shared" si="2"/>
        <v>0</v>
      </c>
      <c r="J11" s="7"/>
    </row>
    <row r="12" spans="1:10" ht="18" customHeight="1" x14ac:dyDescent="0.25">
      <c r="A12" s="69">
        <v>6</v>
      </c>
      <c r="B12" s="79" t="s">
        <v>576</v>
      </c>
      <c r="C12" s="85" t="s">
        <v>220</v>
      </c>
      <c r="D12" s="85">
        <v>15</v>
      </c>
      <c r="E12" s="4"/>
      <c r="F12" s="151"/>
      <c r="G12" s="5">
        <f t="shared" si="0"/>
        <v>0</v>
      </c>
      <c r="H12" s="6">
        <f t="shared" si="1"/>
        <v>0</v>
      </c>
      <c r="I12" s="5">
        <f t="shared" si="2"/>
        <v>0</v>
      </c>
      <c r="J12" s="7"/>
    </row>
    <row r="13" spans="1:10" ht="18" customHeight="1" x14ac:dyDescent="0.25">
      <c r="A13" s="69">
        <v>7</v>
      </c>
      <c r="B13" s="71" t="s">
        <v>550</v>
      </c>
      <c r="C13" s="85" t="s">
        <v>63</v>
      </c>
      <c r="D13" s="85">
        <v>10</v>
      </c>
      <c r="E13" s="4"/>
      <c r="F13" s="151"/>
      <c r="G13" s="5">
        <f t="shared" si="0"/>
        <v>0</v>
      </c>
      <c r="H13" s="6">
        <f t="shared" si="1"/>
        <v>0</v>
      </c>
      <c r="I13" s="5">
        <f t="shared" si="2"/>
        <v>0</v>
      </c>
      <c r="J13" s="7"/>
    </row>
    <row r="14" spans="1:10" ht="18" customHeight="1" x14ac:dyDescent="0.25">
      <c r="A14" s="69">
        <v>8</v>
      </c>
      <c r="B14" s="79" t="s">
        <v>551</v>
      </c>
      <c r="C14" s="85" t="s">
        <v>63</v>
      </c>
      <c r="D14" s="85">
        <v>800</v>
      </c>
      <c r="E14" s="4"/>
      <c r="F14" s="151"/>
      <c r="G14" s="5">
        <f t="shared" si="0"/>
        <v>0</v>
      </c>
      <c r="H14" s="6">
        <f t="shared" si="1"/>
        <v>0</v>
      </c>
      <c r="I14" s="5">
        <f t="shared" si="2"/>
        <v>0</v>
      </c>
      <c r="J14" s="7"/>
    </row>
    <row r="15" spans="1:10" ht="18" customHeight="1" x14ac:dyDescent="0.25">
      <c r="A15" s="69">
        <v>9</v>
      </c>
      <c r="B15" s="79" t="s">
        <v>316</v>
      </c>
      <c r="C15" s="85" t="s">
        <v>220</v>
      </c>
      <c r="D15" s="85">
        <v>700</v>
      </c>
      <c r="E15" s="4"/>
      <c r="F15" s="151"/>
      <c r="G15" s="5">
        <f t="shared" si="0"/>
        <v>0</v>
      </c>
      <c r="H15" s="6">
        <f t="shared" si="1"/>
        <v>0</v>
      </c>
      <c r="I15" s="5">
        <f t="shared" si="2"/>
        <v>0</v>
      </c>
      <c r="J15" s="7"/>
    </row>
    <row r="16" spans="1:10" ht="18" customHeight="1" x14ac:dyDescent="0.25">
      <c r="A16" s="69">
        <v>10</v>
      </c>
      <c r="B16" s="71" t="s">
        <v>553</v>
      </c>
      <c r="C16" s="85" t="s">
        <v>220</v>
      </c>
      <c r="D16" s="85">
        <v>30</v>
      </c>
      <c r="E16" s="4"/>
      <c r="F16" s="151"/>
      <c r="G16" s="5">
        <f t="shared" si="0"/>
        <v>0</v>
      </c>
      <c r="H16" s="6">
        <f t="shared" si="1"/>
        <v>0</v>
      </c>
      <c r="I16" s="5">
        <f t="shared" si="2"/>
        <v>0</v>
      </c>
      <c r="J16" s="7"/>
    </row>
    <row r="17" spans="1:10" ht="18" customHeight="1" x14ac:dyDescent="0.25">
      <c r="A17" s="69">
        <v>11</v>
      </c>
      <c r="B17" s="71" t="s">
        <v>554</v>
      </c>
      <c r="C17" s="85" t="s">
        <v>220</v>
      </c>
      <c r="D17" s="85">
        <v>30</v>
      </c>
      <c r="E17" s="4"/>
      <c r="F17" s="151"/>
      <c r="G17" s="5">
        <f t="shared" si="0"/>
        <v>0</v>
      </c>
      <c r="H17" s="6">
        <f t="shared" si="1"/>
        <v>0</v>
      </c>
      <c r="I17" s="5">
        <f t="shared" si="2"/>
        <v>0</v>
      </c>
      <c r="J17" s="7"/>
    </row>
    <row r="18" spans="1:10" ht="18" customHeight="1" x14ac:dyDescent="0.25">
      <c r="A18" s="69">
        <v>12</v>
      </c>
      <c r="B18" s="71" t="s">
        <v>555</v>
      </c>
      <c r="C18" s="85" t="s">
        <v>220</v>
      </c>
      <c r="D18" s="85">
        <v>30</v>
      </c>
      <c r="E18" s="4"/>
      <c r="F18" s="151"/>
      <c r="G18" s="5">
        <f t="shared" si="0"/>
        <v>0</v>
      </c>
      <c r="H18" s="6">
        <f t="shared" si="1"/>
        <v>0</v>
      </c>
      <c r="I18" s="5">
        <f t="shared" si="2"/>
        <v>0</v>
      </c>
      <c r="J18" s="7"/>
    </row>
    <row r="19" spans="1:10" ht="18" customHeight="1" x14ac:dyDescent="0.25">
      <c r="A19" s="69">
        <v>13</v>
      </c>
      <c r="B19" s="71" t="s">
        <v>556</v>
      </c>
      <c r="C19" s="85" t="s">
        <v>220</v>
      </c>
      <c r="D19" s="85">
        <v>30</v>
      </c>
      <c r="E19" s="4"/>
      <c r="F19" s="151"/>
      <c r="G19" s="5">
        <f t="shared" si="0"/>
        <v>0</v>
      </c>
      <c r="H19" s="6">
        <f t="shared" si="1"/>
        <v>0</v>
      </c>
      <c r="I19" s="5">
        <f t="shared" si="2"/>
        <v>0</v>
      </c>
      <c r="J19" s="7"/>
    </row>
    <row r="20" spans="1:10" ht="30" customHeight="1" x14ac:dyDescent="0.25">
      <c r="A20" s="69">
        <v>14</v>
      </c>
      <c r="B20" s="71" t="s">
        <v>557</v>
      </c>
      <c r="C20" s="146" t="s">
        <v>220</v>
      </c>
      <c r="D20" s="74">
        <v>240</v>
      </c>
      <c r="E20" s="4"/>
      <c r="F20" s="151"/>
      <c r="G20" s="5">
        <f t="shared" si="0"/>
        <v>0</v>
      </c>
      <c r="H20" s="6">
        <f t="shared" si="1"/>
        <v>0</v>
      </c>
      <c r="I20" s="5">
        <f t="shared" si="2"/>
        <v>0</v>
      </c>
      <c r="J20" s="7"/>
    </row>
    <row r="21" spans="1:10" ht="18" customHeight="1" x14ac:dyDescent="0.25">
      <c r="A21" s="69">
        <v>15</v>
      </c>
      <c r="B21" s="71" t="s">
        <v>323</v>
      </c>
      <c r="C21" s="146" t="s">
        <v>220</v>
      </c>
      <c r="D21" s="74">
        <v>40</v>
      </c>
      <c r="E21" s="4"/>
      <c r="F21" s="151"/>
      <c r="G21" s="5">
        <f t="shared" si="0"/>
        <v>0</v>
      </c>
      <c r="H21" s="6">
        <f t="shared" si="1"/>
        <v>0</v>
      </c>
      <c r="I21" s="5">
        <f t="shared" si="2"/>
        <v>0</v>
      </c>
      <c r="J21" s="7"/>
    </row>
    <row r="22" spans="1:10" ht="18" customHeight="1" x14ac:dyDescent="0.25">
      <c r="A22" s="69">
        <v>16</v>
      </c>
      <c r="B22" s="80" t="s">
        <v>558</v>
      </c>
      <c r="C22" s="85" t="s">
        <v>59</v>
      </c>
      <c r="D22" s="85">
        <v>30</v>
      </c>
      <c r="E22" s="4"/>
      <c r="F22" s="151"/>
      <c r="G22" s="5">
        <f t="shared" si="0"/>
        <v>0</v>
      </c>
      <c r="H22" s="6">
        <f t="shared" si="1"/>
        <v>0</v>
      </c>
      <c r="I22" s="5">
        <f t="shared" si="2"/>
        <v>0</v>
      </c>
      <c r="J22" s="7"/>
    </row>
    <row r="23" spans="1:10" ht="30" customHeight="1" x14ac:dyDescent="0.25">
      <c r="A23" s="69">
        <v>17</v>
      </c>
      <c r="B23" s="80" t="s">
        <v>559</v>
      </c>
      <c r="C23" s="85" t="s">
        <v>59</v>
      </c>
      <c r="D23" s="85">
        <v>30</v>
      </c>
      <c r="E23" s="4"/>
      <c r="F23" s="151"/>
      <c r="G23" s="5">
        <f t="shared" si="0"/>
        <v>0</v>
      </c>
      <c r="H23" s="6">
        <f t="shared" si="1"/>
        <v>0</v>
      </c>
      <c r="I23" s="5">
        <f t="shared" si="2"/>
        <v>0</v>
      </c>
      <c r="J23" s="7"/>
    </row>
    <row r="24" spans="1:10" ht="18" customHeight="1" x14ac:dyDescent="0.25">
      <c r="A24" s="69">
        <v>18</v>
      </c>
      <c r="B24" s="80" t="s">
        <v>317</v>
      </c>
      <c r="C24" s="85" t="s">
        <v>220</v>
      </c>
      <c r="D24" s="85">
        <v>30</v>
      </c>
      <c r="E24" s="4"/>
      <c r="F24" s="151"/>
      <c r="G24" s="5">
        <f t="shared" si="0"/>
        <v>0</v>
      </c>
      <c r="H24" s="6">
        <f t="shared" si="1"/>
        <v>0</v>
      </c>
      <c r="I24" s="5">
        <f t="shared" si="2"/>
        <v>0</v>
      </c>
      <c r="J24" s="7"/>
    </row>
    <row r="25" spans="1:10" ht="18" customHeight="1" x14ac:dyDescent="0.25">
      <c r="A25" s="69">
        <v>19</v>
      </c>
      <c r="B25" s="71" t="s">
        <v>577</v>
      </c>
      <c r="C25" s="146" t="s">
        <v>220</v>
      </c>
      <c r="D25" s="74">
        <v>135</v>
      </c>
      <c r="E25" s="4"/>
      <c r="F25" s="151"/>
      <c r="G25" s="5">
        <f t="shared" si="0"/>
        <v>0</v>
      </c>
      <c r="H25" s="6">
        <f t="shared" si="1"/>
        <v>0</v>
      </c>
      <c r="I25" s="5">
        <f t="shared" si="2"/>
        <v>0</v>
      </c>
      <c r="J25" s="7"/>
    </row>
    <row r="26" spans="1:10" s="3" customFormat="1" ht="30" customHeight="1" x14ac:dyDescent="0.25">
      <c r="A26" s="69">
        <v>20</v>
      </c>
      <c r="B26" s="71" t="s">
        <v>560</v>
      </c>
      <c r="C26" s="94" t="s">
        <v>59</v>
      </c>
      <c r="D26" s="94">
        <v>15</v>
      </c>
      <c r="E26" s="4"/>
      <c r="F26" s="151"/>
      <c r="G26" s="5">
        <f t="shared" si="0"/>
        <v>0</v>
      </c>
      <c r="H26" s="6">
        <f t="shared" si="1"/>
        <v>0</v>
      </c>
      <c r="I26" s="5">
        <f t="shared" si="2"/>
        <v>0</v>
      </c>
      <c r="J26" s="7"/>
    </row>
    <row r="27" spans="1:10" ht="18" customHeight="1" x14ac:dyDescent="0.25">
      <c r="A27" s="69">
        <v>21</v>
      </c>
      <c r="B27" s="71" t="s">
        <v>221</v>
      </c>
      <c r="C27" s="146" t="s">
        <v>59</v>
      </c>
      <c r="D27" s="74">
        <v>5</v>
      </c>
      <c r="E27" s="4"/>
      <c r="F27" s="151"/>
      <c r="G27" s="5">
        <f t="shared" si="0"/>
        <v>0</v>
      </c>
      <c r="H27" s="6">
        <f t="shared" si="1"/>
        <v>0</v>
      </c>
      <c r="I27" s="5">
        <f t="shared" si="2"/>
        <v>0</v>
      </c>
      <c r="J27" s="7"/>
    </row>
    <row r="28" spans="1:10" ht="18" customHeight="1" x14ac:dyDescent="0.25">
      <c r="A28" s="69">
        <v>22</v>
      </c>
      <c r="B28" s="71" t="s">
        <v>325</v>
      </c>
      <c r="C28" s="146" t="s">
        <v>59</v>
      </c>
      <c r="D28" s="74">
        <v>5</v>
      </c>
      <c r="E28" s="4"/>
      <c r="F28" s="151"/>
      <c r="G28" s="5">
        <f t="shared" si="0"/>
        <v>0</v>
      </c>
      <c r="H28" s="6">
        <f t="shared" si="1"/>
        <v>0</v>
      </c>
      <c r="I28" s="5">
        <f t="shared" si="2"/>
        <v>0</v>
      </c>
      <c r="J28" s="7"/>
    </row>
    <row r="29" spans="1:10" ht="18" customHeight="1" x14ac:dyDescent="0.25">
      <c r="A29" s="69">
        <v>23</v>
      </c>
      <c r="B29" s="71" t="s">
        <v>326</v>
      </c>
      <c r="C29" s="146" t="s">
        <v>59</v>
      </c>
      <c r="D29" s="74">
        <v>230</v>
      </c>
      <c r="E29" s="4"/>
      <c r="F29" s="151"/>
      <c r="G29" s="5">
        <f t="shared" si="0"/>
        <v>0</v>
      </c>
      <c r="H29" s="6">
        <f t="shared" si="1"/>
        <v>0</v>
      </c>
      <c r="I29" s="5">
        <f t="shared" si="2"/>
        <v>0</v>
      </c>
      <c r="J29" s="7"/>
    </row>
    <row r="30" spans="1:10" ht="30" customHeight="1" x14ac:dyDescent="0.25">
      <c r="A30" s="69">
        <v>24</v>
      </c>
      <c r="B30" s="71" t="s">
        <v>631</v>
      </c>
      <c r="C30" s="146" t="s">
        <v>59</v>
      </c>
      <c r="D30" s="74">
        <v>20</v>
      </c>
      <c r="E30" s="4"/>
      <c r="F30" s="151"/>
      <c r="G30" s="5">
        <f t="shared" si="0"/>
        <v>0</v>
      </c>
      <c r="H30" s="6">
        <f t="shared" si="1"/>
        <v>0</v>
      </c>
      <c r="I30" s="5">
        <f t="shared" si="2"/>
        <v>0</v>
      </c>
      <c r="J30" s="7"/>
    </row>
    <row r="31" spans="1:10" ht="18" customHeight="1" x14ac:dyDescent="0.25">
      <c r="A31" s="69">
        <v>25</v>
      </c>
      <c r="B31" s="71" t="s">
        <v>632</v>
      </c>
      <c r="C31" s="146" t="s">
        <v>59</v>
      </c>
      <c r="D31" s="74">
        <v>20</v>
      </c>
      <c r="E31" s="4"/>
      <c r="F31" s="151"/>
      <c r="G31" s="5">
        <f t="shared" si="0"/>
        <v>0</v>
      </c>
      <c r="H31" s="6">
        <f t="shared" si="1"/>
        <v>0</v>
      </c>
      <c r="I31" s="5">
        <f t="shared" si="2"/>
        <v>0</v>
      </c>
      <c r="J31" s="7"/>
    </row>
    <row r="32" spans="1:10" ht="30" customHeight="1" x14ac:dyDescent="0.25">
      <c r="A32" s="69">
        <v>26</v>
      </c>
      <c r="B32" s="71" t="s">
        <v>578</v>
      </c>
      <c r="C32" s="146" t="s">
        <v>59</v>
      </c>
      <c r="D32" s="74">
        <v>3</v>
      </c>
      <c r="E32" s="4"/>
      <c r="F32" s="151"/>
      <c r="G32" s="5">
        <f t="shared" si="0"/>
        <v>0</v>
      </c>
      <c r="H32" s="6">
        <f t="shared" si="1"/>
        <v>0</v>
      </c>
      <c r="I32" s="5">
        <f t="shared" si="2"/>
        <v>0</v>
      </c>
      <c r="J32" s="7"/>
    </row>
    <row r="33" spans="1:10" ht="30" customHeight="1" x14ac:dyDescent="0.25">
      <c r="A33" s="69">
        <v>27</v>
      </c>
      <c r="B33" s="71" t="s">
        <v>321</v>
      </c>
      <c r="C33" s="85" t="s">
        <v>220</v>
      </c>
      <c r="D33" s="85">
        <v>15</v>
      </c>
      <c r="E33" s="4"/>
      <c r="F33" s="151"/>
      <c r="G33" s="5">
        <f t="shared" si="0"/>
        <v>0</v>
      </c>
      <c r="H33" s="6">
        <f t="shared" si="1"/>
        <v>0</v>
      </c>
      <c r="I33" s="5">
        <f t="shared" si="2"/>
        <v>0</v>
      </c>
      <c r="J33" s="7"/>
    </row>
    <row r="34" spans="1:10" ht="18" customHeight="1" x14ac:dyDescent="0.25">
      <c r="A34" s="69">
        <v>28</v>
      </c>
      <c r="B34" s="71" t="s">
        <v>324</v>
      </c>
      <c r="C34" s="146" t="s">
        <v>59</v>
      </c>
      <c r="D34" s="74">
        <v>3</v>
      </c>
      <c r="E34" s="4"/>
      <c r="F34" s="151"/>
      <c r="G34" s="5">
        <f t="shared" si="0"/>
        <v>0</v>
      </c>
      <c r="H34" s="6">
        <f t="shared" si="1"/>
        <v>0</v>
      </c>
      <c r="I34" s="5">
        <f t="shared" si="2"/>
        <v>0</v>
      </c>
      <c r="J34" s="7"/>
    </row>
    <row r="35" spans="1:10" ht="18" customHeight="1" x14ac:dyDescent="0.25">
      <c r="A35" s="69">
        <v>29</v>
      </c>
      <c r="B35" s="71" t="s">
        <v>318</v>
      </c>
      <c r="C35" s="85" t="s">
        <v>220</v>
      </c>
      <c r="D35" s="85">
        <v>10</v>
      </c>
      <c r="E35" s="4"/>
      <c r="F35" s="151"/>
      <c r="G35" s="5">
        <f t="shared" si="0"/>
        <v>0</v>
      </c>
      <c r="H35" s="6">
        <f t="shared" si="1"/>
        <v>0</v>
      </c>
      <c r="I35" s="5">
        <f t="shared" si="2"/>
        <v>0</v>
      </c>
      <c r="J35" s="7"/>
    </row>
    <row r="36" spans="1:10" ht="30" customHeight="1" x14ac:dyDescent="0.25">
      <c r="A36" s="69">
        <v>30</v>
      </c>
      <c r="B36" s="71" t="s">
        <v>561</v>
      </c>
      <c r="C36" s="146" t="s">
        <v>220</v>
      </c>
      <c r="D36" s="74">
        <v>60</v>
      </c>
      <c r="E36" s="4"/>
      <c r="F36" s="151"/>
      <c r="G36" s="5">
        <f t="shared" si="0"/>
        <v>0</v>
      </c>
      <c r="H36" s="6">
        <f t="shared" si="1"/>
        <v>0</v>
      </c>
      <c r="I36" s="5">
        <f t="shared" si="2"/>
        <v>0</v>
      </c>
      <c r="J36" s="7"/>
    </row>
    <row r="37" spans="1:10" ht="30" customHeight="1" x14ac:dyDescent="0.25">
      <c r="A37" s="69">
        <v>31</v>
      </c>
      <c r="B37" s="71" t="s">
        <v>579</v>
      </c>
      <c r="C37" s="85" t="s">
        <v>220</v>
      </c>
      <c r="D37" s="85">
        <v>60</v>
      </c>
      <c r="E37" s="4"/>
      <c r="F37" s="151"/>
      <c r="G37" s="5">
        <f t="shared" si="0"/>
        <v>0</v>
      </c>
      <c r="H37" s="6">
        <f t="shared" si="1"/>
        <v>0</v>
      </c>
      <c r="I37" s="5">
        <f t="shared" si="2"/>
        <v>0</v>
      </c>
      <c r="J37" s="7"/>
    </row>
    <row r="38" spans="1:10" ht="30" customHeight="1" x14ac:dyDescent="0.25">
      <c r="A38" s="69">
        <v>32</v>
      </c>
      <c r="B38" s="71" t="s">
        <v>562</v>
      </c>
      <c r="C38" s="85" t="s">
        <v>59</v>
      </c>
      <c r="D38" s="85">
        <v>6</v>
      </c>
      <c r="E38" s="4"/>
      <c r="F38" s="151"/>
      <c r="G38" s="5">
        <f t="shared" si="0"/>
        <v>0</v>
      </c>
      <c r="H38" s="6">
        <f t="shared" si="1"/>
        <v>0</v>
      </c>
      <c r="I38" s="5">
        <f t="shared" si="2"/>
        <v>0</v>
      </c>
      <c r="J38" s="7"/>
    </row>
    <row r="39" spans="1:10" ht="18" customHeight="1" x14ac:dyDescent="0.25">
      <c r="A39" s="69">
        <v>33</v>
      </c>
      <c r="B39" s="71" t="s">
        <v>319</v>
      </c>
      <c r="C39" s="147" t="s">
        <v>59</v>
      </c>
      <c r="D39" s="85">
        <v>3</v>
      </c>
      <c r="E39" s="4"/>
      <c r="F39" s="151"/>
      <c r="G39" s="5">
        <f t="shared" si="0"/>
        <v>0</v>
      </c>
      <c r="H39" s="6">
        <f t="shared" si="1"/>
        <v>0</v>
      </c>
      <c r="I39" s="5">
        <f t="shared" si="2"/>
        <v>0</v>
      </c>
      <c r="J39" s="7"/>
    </row>
    <row r="40" spans="1:10" ht="18" customHeight="1" x14ac:dyDescent="0.25">
      <c r="A40" s="69">
        <v>34</v>
      </c>
      <c r="B40" s="71" t="s">
        <v>320</v>
      </c>
      <c r="C40" s="146" t="s">
        <v>220</v>
      </c>
      <c r="D40" s="74">
        <v>10</v>
      </c>
      <c r="E40" s="4"/>
      <c r="F40" s="151"/>
      <c r="G40" s="5">
        <f t="shared" si="0"/>
        <v>0</v>
      </c>
      <c r="H40" s="6">
        <f t="shared" si="1"/>
        <v>0</v>
      </c>
      <c r="I40" s="5">
        <f t="shared" si="2"/>
        <v>0</v>
      </c>
      <c r="J40" s="7"/>
    </row>
    <row r="41" spans="1:10" ht="18" customHeight="1" x14ac:dyDescent="0.25">
      <c r="A41" s="69">
        <v>35</v>
      </c>
      <c r="B41" s="71" t="s">
        <v>322</v>
      </c>
      <c r="C41" s="146" t="s">
        <v>220</v>
      </c>
      <c r="D41" s="74">
        <v>10</v>
      </c>
      <c r="E41" s="4"/>
      <c r="F41" s="151"/>
      <c r="G41" s="5">
        <f t="shared" si="0"/>
        <v>0</v>
      </c>
      <c r="H41" s="6">
        <f t="shared" si="1"/>
        <v>0</v>
      </c>
      <c r="I41" s="5">
        <f t="shared" si="2"/>
        <v>0</v>
      </c>
      <c r="J41" s="7"/>
    </row>
    <row r="42" spans="1:10" ht="31.5" customHeight="1" x14ac:dyDescent="0.25">
      <c r="A42" s="69">
        <v>36</v>
      </c>
      <c r="B42" s="71" t="s">
        <v>148</v>
      </c>
      <c r="C42" s="146" t="s">
        <v>220</v>
      </c>
      <c r="D42" s="74">
        <v>10</v>
      </c>
      <c r="E42" s="4"/>
      <c r="F42" s="151"/>
      <c r="G42" s="5">
        <f t="shared" si="0"/>
        <v>0</v>
      </c>
      <c r="H42" s="6">
        <f t="shared" si="1"/>
        <v>0</v>
      </c>
      <c r="I42" s="5">
        <f t="shared" si="2"/>
        <v>0</v>
      </c>
      <c r="J42" s="7"/>
    </row>
    <row r="43" spans="1:10" ht="18" customHeight="1" x14ac:dyDescent="0.25">
      <c r="A43" s="69">
        <v>37</v>
      </c>
      <c r="B43" s="71" t="s">
        <v>222</v>
      </c>
      <c r="C43" s="146" t="s">
        <v>59</v>
      </c>
      <c r="D43" s="74">
        <v>10</v>
      </c>
      <c r="E43" s="4"/>
      <c r="F43" s="151"/>
      <c r="G43" s="5">
        <f t="shared" si="0"/>
        <v>0</v>
      </c>
      <c r="H43" s="6">
        <f t="shared" si="1"/>
        <v>0</v>
      </c>
      <c r="I43" s="5">
        <f t="shared" si="2"/>
        <v>0</v>
      </c>
      <c r="J43" s="7"/>
    </row>
    <row r="44" spans="1:10" ht="18" customHeight="1" x14ac:dyDescent="0.25">
      <c r="A44" s="69">
        <v>38</v>
      </c>
      <c r="B44" s="71" t="s">
        <v>223</v>
      </c>
      <c r="C44" s="146" t="s">
        <v>220</v>
      </c>
      <c r="D44" s="74">
        <v>60</v>
      </c>
      <c r="E44" s="4"/>
      <c r="F44" s="151"/>
      <c r="G44" s="5">
        <f t="shared" si="0"/>
        <v>0</v>
      </c>
      <c r="H44" s="6">
        <f t="shared" si="1"/>
        <v>0</v>
      </c>
      <c r="I44" s="5">
        <f t="shared" si="2"/>
        <v>0</v>
      </c>
      <c r="J44" s="7"/>
    </row>
    <row r="45" spans="1:10" s="40" customFormat="1" x14ac:dyDescent="0.25">
      <c r="A45" s="111"/>
      <c r="B45" s="81" t="s">
        <v>660</v>
      </c>
      <c r="C45" s="9" t="s">
        <v>7</v>
      </c>
      <c r="D45" s="9" t="s">
        <v>7</v>
      </c>
      <c r="E45" s="9" t="s">
        <v>7</v>
      </c>
      <c r="F45" s="9" t="s">
        <v>7</v>
      </c>
      <c r="G45" s="10">
        <f>SUM(G7:G44)</f>
        <v>0</v>
      </c>
      <c r="H45" s="10">
        <f t="shared" ref="H45:I45" si="3">SUM(H7:H44)</f>
        <v>0</v>
      </c>
      <c r="I45" s="10">
        <f t="shared" si="3"/>
        <v>0</v>
      </c>
      <c r="J45" s="9">
        <f>SUM(J7:J44)</f>
        <v>0</v>
      </c>
    </row>
    <row r="47" spans="1:10" s="16" customFormat="1" x14ac:dyDescent="0.25">
      <c r="A47" s="162" t="s">
        <v>35</v>
      </c>
      <c r="B47" s="163"/>
      <c r="C47" s="87"/>
      <c r="D47" s="75"/>
      <c r="E47" s="2"/>
      <c r="F47" s="2"/>
      <c r="G47" s="2"/>
      <c r="H47" s="2"/>
      <c r="I47" s="2"/>
      <c r="J47" s="2"/>
    </row>
    <row r="48" spans="1:10" s="16" customFormat="1" x14ac:dyDescent="0.25">
      <c r="A48" s="164" t="s">
        <v>36</v>
      </c>
      <c r="B48" s="165"/>
      <c r="C48" s="165"/>
      <c r="D48" s="165"/>
      <c r="E48" s="165"/>
      <c r="F48" s="165"/>
      <c r="G48" s="165"/>
      <c r="H48" s="165"/>
      <c r="I48" s="165"/>
      <c r="J48" s="165"/>
    </row>
    <row r="49" spans="1:10" s="16" customFormat="1" x14ac:dyDescent="0.25">
      <c r="A49" s="164" t="s">
        <v>658</v>
      </c>
      <c r="B49" s="164"/>
      <c r="C49" s="164"/>
      <c r="D49" s="164"/>
      <c r="E49" s="164"/>
      <c r="F49" s="164"/>
      <c r="G49" s="164"/>
      <c r="H49" s="164"/>
      <c r="I49" s="164"/>
      <c r="J49" s="164"/>
    </row>
    <row r="50" spans="1:10" s="16" customFormat="1" x14ac:dyDescent="0.25">
      <c r="A50" s="166" t="s">
        <v>661</v>
      </c>
      <c r="B50" s="166"/>
      <c r="C50" s="166"/>
      <c r="D50" s="166"/>
      <c r="E50" s="166"/>
      <c r="F50" s="166"/>
      <c r="G50" s="166"/>
      <c r="H50" s="166"/>
      <c r="I50" s="166"/>
      <c r="J50" s="166"/>
    </row>
    <row r="51" spans="1:10" s="16" customFormat="1" x14ac:dyDescent="0.25">
      <c r="A51" s="167" t="s">
        <v>677</v>
      </c>
      <c r="B51" s="167"/>
      <c r="C51" s="167"/>
      <c r="D51" s="167"/>
      <c r="E51" s="167"/>
      <c r="F51" s="167"/>
      <c r="G51" s="167"/>
      <c r="H51" s="167"/>
      <c r="I51" s="167"/>
    </row>
    <row r="52" spans="1:10" s="16" customFormat="1" x14ac:dyDescent="0.25">
      <c r="A52" s="31" t="s">
        <v>676</v>
      </c>
      <c r="B52" s="139"/>
      <c r="C52" s="82"/>
      <c r="D52" s="82"/>
      <c r="E52" s="24"/>
      <c r="F52" s="24"/>
      <c r="G52" s="24"/>
      <c r="H52" s="24"/>
      <c r="I52" s="24"/>
    </row>
    <row r="53" spans="1:10" s="16" customFormat="1" x14ac:dyDescent="0.25">
      <c r="A53" s="31" t="s">
        <v>662</v>
      </c>
      <c r="B53" s="119"/>
      <c r="C53" s="82"/>
      <c r="D53" s="82"/>
      <c r="E53" s="24"/>
      <c r="F53" s="24"/>
      <c r="G53" s="24"/>
      <c r="H53" s="24"/>
      <c r="I53" s="24"/>
      <c r="J53" s="24"/>
    </row>
    <row r="54" spans="1:10" s="16" customFormat="1" ht="27" customHeight="1" x14ac:dyDescent="0.25">
      <c r="A54" s="166" t="s">
        <v>663</v>
      </c>
      <c r="B54" s="165"/>
      <c r="C54" s="165"/>
      <c r="D54" s="165"/>
      <c r="E54" s="165"/>
      <c r="F54" s="165"/>
      <c r="G54" s="165"/>
      <c r="H54" s="165"/>
      <c r="I54" s="165"/>
      <c r="J54" s="165"/>
    </row>
    <row r="55" spans="1:10" s="16" customFormat="1" ht="30.75" customHeight="1" x14ac:dyDescent="0.25">
      <c r="A55" s="161" t="s">
        <v>664</v>
      </c>
      <c r="B55" s="161"/>
      <c r="C55" s="161"/>
      <c r="D55" s="161"/>
      <c r="E55" s="161"/>
      <c r="F55" s="161"/>
      <c r="G55" s="161"/>
      <c r="H55" s="161"/>
      <c r="I55" s="161"/>
      <c r="J55" s="161"/>
    </row>
    <row r="56" spans="1:10" s="16" customFormat="1" x14ac:dyDescent="0.25">
      <c r="A56" s="11"/>
      <c r="B56" s="72"/>
      <c r="C56" s="88"/>
      <c r="D56" s="76"/>
      <c r="E56" s="11"/>
      <c r="F56" s="11"/>
      <c r="G56" s="11"/>
      <c r="H56" s="11"/>
      <c r="I56" s="11"/>
      <c r="J56" s="11"/>
    </row>
    <row r="57" spans="1:10" s="11" customFormat="1" x14ac:dyDescent="0.25">
      <c r="A57" s="76" t="s">
        <v>0</v>
      </c>
      <c r="B57" s="72"/>
      <c r="C57" s="88"/>
      <c r="D57" s="76"/>
      <c r="E57" s="11" t="s">
        <v>8</v>
      </c>
      <c r="I57" s="11" t="s">
        <v>1</v>
      </c>
    </row>
  </sheetData>
  <sheetProtection algorithmName="SHA-512" hashValue="NZONQsBxfsskYWXnt5vxi2kAjYFSGe2xMOnt6pI8ow9oBfs8PMOMDSWBOq5t2FqJxWoQtB5gBF6VqKwqQmQq+g==" saltValue="oEJXmu8oLHdR3lUiBv02kQ==" spinCount="100000" sheet="1" objects="1" scenarios="1"/>
  <mergeCells count="10">
    <mergeCell ref="A50:J50"/>
    <mergeCell ref="A54:J54"/>
    <mergeCell ref="A55:J55"/>
    <mergeCell ref="A51:I51"/>
    <mergeCell ref="A1:E1"/>
    <mergeCell ref="A47:B47"/>
    <mergeCell ref="A49:J49"/>
    <mergeCell ref="H1:J1"/>
    <mergeCell ref="A3:J3"/>
    <mergeCell ref="A48:J48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44">
      <formula1>1</formula1>
    </dataValidation>
  </dataValidations>
  <pageMargins left="0.70866141732283472" right="0.70866141732283472" top="0.35433070866141736" bottom="0.35433070866141736" header="0.31496062992125984" footer="0.31496062992125984"/>
  <pageSetup paperSize="9" scale="9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view="pageBreakPreview" zoomScale="120" zoomScaleNormal="100" zoomScaleSheetLayoutView="120" workbookViewId="0">
      <selection activeCell="B10" sqref="B10"/>
    </sheetView>
  </sheetViews>
  <sheetFormatPr defaultColWidth="8.7109375" defaultRowHeight="13.5" x14ac:dyDescent="0.25"/>
  <cols>
    <col min="1" max="1" width="4.140625" style="92" customWidth="1"/>
    <col min="2" max="2" width="56.28515625" style="96" customWidth="1"/>
    <col min="3" max="3" width="5.7109375" style="89" customWidth="1"/>
    <col min="4" max="4" width="8.85546875" style="89" customWidth="1"/>
    <col min="5" max="5" width="15.7109375" style="16" customWidth="1"/>
    <col min="6" max="6" width="10.7109375" style="16" customWidth="1"/>
    <col min="7" max="7" width="14.85546875" style="16" customWidth="1"/>
    <col min="8" max="8" width="12.140625" style="16" customWidth="1"/>
    <col min="9" max="9" width="11.5703125" style="16" customWidth="1"/>
    <col min="10" max="10" width="17.85546875" style="16" customWidth="1"/>
    <col min="11" max="16384" width="8.7109375" style="16"/>
  </cols>
  <sheetData>
    <row r="1" spans="1:11" s="156" customFormat="1" x14ac:dyDescent="0.25">
      <c r="A1" s="170" t="s">
        <v>2</v>
      </c>
      <c r="B1" s="170"/>
      <c r="C1" s="170"/>
      <c r="D1" s="170"/>
      <c r="E1" s="170"/>
      <c r="G1" s="156" t="s">
        <v>39</v>
      </c>
    </row>
    <row r="2" spans="1:11" x14ac:dyDescent="0.25">
      <c r="A2" s="99"/>
      <c r="B2" s="101"/>
      <c r="C2" s="83"/>
      <c r="D2" s="83"/>
      <c r="E2" s="26"/>
      <c r="F2" s="26"/>
      <c r="G2" s="26"/>
      <c r="H2" s="26"/>
      <c r="I2" s="26"/>
    </row>
    <row r="3" spans="1:11" ht="15.75" x14ac:dyDescent="0.25">
      <c r="A3" s="172" t="s">
        <v>568</v>
      </c>
      <c r="B3" s="172"/>
      <c r="C3" s="172"/>
      <c r="D3" s="172"/>
      <c r="E3" s="172"/>
      <c r="F3" s="172"/>
      <c r="G3" s="172"/>
      <c r="H3" s="172"/>
      <c r="I3" s="172"/>
      <c r="K3" s="26"/>
    </row>
    <row r="4" spans="1:11" x14ac:dyDescent="0.25">
      <c r="A4" s="99"/>
      <c r="B4" s="101"/>
      <c r="C4" s="83"/>
      <c r="D4" s="83"/>
      <c r="E4" s="26"/>
      <c r="F4" s="26"/>
      <c r="G4" s="26"/>
      <c r="H4" s="26"/>
      <c r="I4" s="26"/>
      <c r="J4" s="26"/>
      <c r="K4" s="26"/>
    </row>
    <row r="5" spans="1:11" s="25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  <c r="J5" s="32"/>
      <c r="K5" s="33"/>
    </row>
    <row r="6" spans="1:11" s="25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K6" s="33"/>
    </row>
    <row r="7" spans="1:11" ht="27.75" customHeight="1" x14ac:dyDescent="0.25">
      <c r="A7" s="35">
        <v>1</v>
      </c>
      <c r="B7" s="97" t="s">
        <v>58</v>
      </c>
      <c r="C7" s="85" t="s">
        <v>59</v>
      </c>
      <c r="D7" s="85">
        <v>1300</v>
      </c>
      <c r="E7" s="27"/>
      <c r="F7" s="18"/>
      <c r="G7" s="5">
        <f>D7*F7</f>
        <v>0</v>
      </c>
      <c r="H7" s="5">
        <f>G7*0.095</f>
        <v>0</v>
      </c>
      <c r="I7" s="5">
        <f>+G7+H7</f>
        <v>0</v>
      </c>
    </row>
    <row r="8" spans="1:11" x14ac:dyDescent="0.25">
      <c r="A8" s="35">
        <v>2</v>
      </c>
      <c r="B8" s="102" t="s">
        <v>624</v>
      </c>
      <c r="C8" s="85" t="s">
        <v>59</v>
      </c>
      <c r="D8" s="85">
        <v>500</v>
      </c>
      <c r="E8" s="27"/>
      <c r="F8" s="18"/>
      <c r="G8" s="5">
        <f t="shared" ref="G8:G17" si="0">D8*F8</f>
        <v>0</v>
      </c>
      <c r="H8" s="5">
        <f t="shared" ref="H8:H17" si="1">G8*0.095</f>
        <v>0</v>
      </c>
      <c r="I8" s="5">
        <f t="shared" ref="I8:I17" si="2">+G8+H8</f>
        <v>0</v>
      </c>
    </row>
    <row r="9" spans="1:11" x14ac:dyDescent="0.25">
      <c r="A9" s="35">
        <v>3</v>
      </c>
      <c r="B9" s="97" t="s">
        <v>566</v>
      </c>
      <c r="C9" s="85" t="s">
        <v>63</v>
      </c>
      <c r="D9" s="85">
        <v>120</v>
      </c>
      <c r="E9" s="27"/>
      <c r="F9" s="18"/>
      <c r="G9" s="5">
        <f t="shared" si="0"/>
        <v>0</v>
      </c>
      <c r="H9" s="5">
        <f t="shared" si="1"/>
        <v>0</v>
      </c>
      <c r="I9" s="5">
        <f t="shared" si="2"/>
        <v>0</v>
      </c>
    </row>
    <row r="10" spans="1:11" ht="27.75" customHeight="1" x14ac:dyDescent="0.25">
      <c r="A10" s="35">
        <v>4</v>
      </c>
      <c r="B10" s="97" t="s">
        <v>60</v>
      </c>
      <c r="C10" s="85" t="s">
        <v>59</v>
      </c>
      <c r="D10" s="85">
        <v>500</v>
      </c>
      <c r="E10" s="27"/>
      <c r="F10" s="18"/>
      <c r="G10" s="5">
        <f t="shared" si="0"/>
        <v>0</v>
      </c>
      <c r="H10" s="5">
        <f t="shared" si="1"/>
        <v>0</v>
      </c>
      <c r="I10" s="5">
        <f t="shared" si="2"/>
        <v>0</v>
      </c>
    </row>
    <row r="11" spans="1:11" ht="27.75" customHeight="1" x14ac:dyDescent="0.25">
      <c r="A11" s="35">
        <v>5</v>
      </c>
      <c r="B11" s="97" t="s">
        <v>61</v>
      </c>
      <c r="C11" s="85" t="s">
        <v>59</v>
      </c>
      <c r="D11" s="85">
        <v>800</v>
      </c>
      <c r="E11" s="27"/>
      <c r="F11" s="18"/>
      <c r="G11" s="5">
        <f t="shared" si="0"/>
        <v>0</v>
      </c>
      <c r="H11" s="5">
        <f t="shared" si="1"/>
        <v>0</v>
      </c>
      <c r="I11" s="5">
        <f t="shared" si="2"/>
        <v>0</v>
      </c>
    </row>
    <row r="12" spans="1:11" ht="27.75" customHeight="1" x14ac:dyDescent="0.25">
      <c r="A12" s="35">
        <v>6</v>
      </c>
      <c r="B12" s="97" t="s">
        <v>352</v>
      </c>
      <c r="C12" s="85" t="s">
        <v>59</v>
      </c>
      <c r="D12" s="85">
        <v>360</v>
      </c>
      <c r="E12" s="27"/>
      <c r="F12" s="18"/>
      <c r="G12" s="5">
        <f t="shared" si="0"/>
        <v>0</v>
      </c>
      <c r="H12" s="5">
        <f t="shared" si="1"/>
        <v>0</v>
      </c>
      <c r="I12" s="5">
        <f t="shared" si="2"/>
        <v>0</v>
      </c>
    </row>
    <row r="13" spans="1:11" ht="27.75" customHeight="1" x14ac:dyDescent="0.25">
      <c r="A13" s="35">
        <v>7</v>
      </c>
      <c r="B13" s="97" t="s">
        <v>64</v>
      </c>
      <c r="C13" s="85" t="s">
        <v>59</v>
      </c>
      <c r="D13" s="85">
        <v>2500</v>
      </c>
      <c r="E13" s="27"/>
      <c r="F13" s="18"/>
      <c r="G13" s="5">
        <f t="shared" si="0"/>
        <v>0</v>
      </c>
      <c r="H13" s="5">
        <f t="shared" si="1"/>
        <v>0</v>
      </c>
      <c r="I13" s="5">
        <f t="shared" si="2"/>
        <v>0</v>
      </c>
    </row>
    <row r="14" spans="1:11" x14ac:dyDescent="0.25">
      <c r="A14" s="35">
        <v>8</v>
      </c>
      <c r="B14" s="97" t="s">
        <v>353</v>
      </c>
      <c r="C14" s="85" t="s">
        <v>42</v>
      </c>
      <c r="D14" s="85">
        <v>45000</v>
      </c>
      <c r="E14" s="27"/>
      <c r="F14" s="18"/>
      <c r="G14" s="5">
        <f t="shared" si="0"/>
        <v>0</v>
      </c>
      <c r="H14" s="5">
        <f t="shared" si="1"/>
        <v>0</v>
      </c>
      <c r="I14" s="5">
        <f t="shared" si="2"/>
        <v>0</v>
      </c>
    </row>
    <row r="15" spans="1:11" x14ac:dyDescent="0.25">
      <c r="A15" s="35">
        <v>9</v>
      </c>
      <c r="B15" s="97" t="s">
        <v>56</v>
      </c>
      <c r="C15" s="85" t="s">
        <v>42</v>
      </c>
      <c r="D15" s="85">
        <v>100</v>
      </c>
      <c r="E15" s="27"/>
      <c r="F15" s="18"/>
      <c r="G15" s="5">
        <f t="shared" si="0"/>
        <v>0</v>
      </c>
      <c r="H15" s="5">
        <f t="shared" si="1"/>
        <v>0</v>
      </c>
      <c r="I15" s="5">
        <f t="shared" si="2"/>
        <v>0</v>
      </c>
    </row>
    <row r="16" spans="1:11" ht="27.75" customHeight="1" x14ac:dyDescent="0.25">
      <c r="A16" s="35">
        <v>10</v>
      </c>
      <c r="B16" s="97" t="s">
        <v>72</v>
      </c>
      <c r="C16" s="85" t="s">
        <v>59</v>
      </c>
      <c r="D16" s="85">
        <v>300</v>
      </c>
      <c r="E16" s="27"/>
      <c r="F16" s="18"/>
      <c r="G16" s="5">
        <f t="shared" si="0"/>
        <v>0</v>
      </c>
      <c r="H16" s="5">
        <f t="shared" si="1"/>
        <v>0</v>
      </c>
      <c r="I16" s="5">
        <f t="shared" si="2"/>
        <v>0</v>
      </c>
    </row>
    <row r="17" spans="1:10" ht="27.75" customHeight="1" x14ac:dyDescent="0.25">
      <c r="A17" s="35">
        <v>11</v>
      </c>
      <c r="B17" s="97" t="s">
        <v>73</v>
      </c>
      <c r="C17" s="85" t="s">
        <v>59</v>
      </c>
      <c r="D17" s="85">
        <v>600</v>
      </c>
      <c r="E17" s="27"/>
      <c r="F17" s="18"/>
      <c r="G17" s="5">
        <f t="shared" si="0"/>
        <v>0</v>
      </c>
      <c r="H17" s="5">
        <f t="shared" si="1"/>
        <v>0</v>
      </c>
      <c r="I17" s="5">
        <f t="shared" si="2"/>
        <v>0</v>
      </c>
      <c r="J17" s="34"/>
    </row>
    <row r="18" spans="1:10" s="23" customFormat="1" x14ac:dyDescent="0.25">
      <c r="A18" s="91"/>
      <c r="B18" s="98" t="s">
        <v>12</v>
      </c>
      <c r="C18" s="21" t="s">
        <v>7</v>
      </c>
      <c r="D18" s="21" t="s">
        <v>7</v>
      </c>
      <c r="E18" s="21" t="s">
        <v>7</v>
      </c>
      <c r="F18" s="21" t="s">
        <v>7</v>
      </c>
      <c r="G18" s="22">
        <f>SUM(G7:G17)</f>
        <v>0</v>
      </c>
      <c r="H18" s="22">
        <f t="shared" ref="H18:I18" si="3">SUM(H7:H17)</f>
        <v>0</v>
      </c>
      <c r="I18" s="22">
        <f t="shared" si="3"/>
        <v>0</v>
      </c>
    </row>
    <row r="19" spans="1:10" x14ac:dyDescent="0.25">
      <c r="A19" s="99"/>
      <c r="B19" s="101"/>
      <c r="C19" s="83"/>
      <c r="D19" s="83"/>
      <c r="E19" s="26"/>
      <c r="F19" s="26"/>
      <c r="G19" s="26"/>
      <c r="H19" s="26"/>
      <c r="I19" s="26"/>
    </row>
    <row r="20" spans="1:10" x14ac:dyDescent="0.25">
      <c r="A20" s="162" t="s">
        <v>35</v>
      </c>
      <c r="B20" s="163"/>
      <c r="C20" s="87"/>
      <c r="D20" s="75"/>
      <c r="E20" s="2"/>
      <c r="F20" s="2"/>
      <c r="G20" s="2"/>
      <c r="H20" s="2"/>
      <c r="I20" s="2"/>
    </row>
    <row r="21" spans="1:10" x14ac:dyDescent="0.25">
      <c r="A21" s="164" t="s">
        <v>36</v>
      </c>
      <c r="B21" s="165"/>
      <c r="C21" s="165"/>
      <c r="D21" s="165"/>
      <c r="E21" s="165"/>
      <c r="F21" s="165"/>
      <c r="G21" s="165"/>
      <c r="H21" s="165"/>
      <c r="I21" s="165"/>
    </row>
    <row r="22" spans="1:10" x14ac:dyDescent="0.25">
      <c r="A22" s="164" t="s">
        <v>658</v>
      </c>
      <c r="B22" s="164"/>
      <c r="C22" s="164"/>
      <c r="D22" s="164"/>
      <c r="E22" s="164"/>
      <c r="F22" s="164"/>
      <c r="G22" s="164"/>
      <c r="H22" s="164"/>
      <c r="I22" s="164"/>
    </row>
    <row r="23" spans="1:10" x14ac:dyDescent="0.25">
      <c r="A23" s="167" t="s">
        <v>665</v>
      </c>
      <c r="B23" s="167"/>
      <c r="C23" s="167"/>
      <c r="D23" s="167"/>
      <c r="E23" s="167"/>
      <c r="F23" s="167"/>
      <c r="G23" s="167"/>
      <c r="H23" s="167"/>
      <c r="I23" s="167"/>
    </row>
    <row r="24" spans="1:10" x14ac:dyDescent="0.25">
      <c r="A24" s="167" t="s">
        <v>677</v>
      </c>
      <c r="B24" s="167"/>
      <c r="C24" s="167"/>
      <c r="D24" s="167"/>
      <c r="E24" s="167"/>
      <c r="F24" s="167"/>
      <c r="G24" s="167"/>
      <c r="H24" s="167"/>
      <c r="I24" s="167"/>
    </row>
    <row r="25" spans="1:10" x14ac:dyDescent="0.25">
      <c r="A25" s="31" t="s">
        <v>676</v>
      </c>
      <c r="B25" s="139"/>
      <c r="C25" s="82"/>
      <c r="D25" s="82"/>
      <c r="E25" s="24"/>
      <c r="F25" s="24"/>
      <c r="G25" s="24"/>
      <c r="H25" s="24"/>
      <c r="I25" s="24"/>
    </row>
    <row r="26" spans="1:10" x14ac:dyDescent="0.25">
      <c r="A26" s="31" t="s">
        <v>662</v>
      </c>
      <c r="B26" s="119"/>
      <c r="C26" s="82"/>
      <c r="D26" s="82"/>
      <c r="E26" s="24"/>
      <c r="F26" s="24"/>
      <c r="G26" s="24"/>
      <c r="H26" s="24"/>
      <c r="I26" s="24"/>
    </row>
    <row r="27" spans="1:10" ht="27" customHeight="1" x14ac:dyDescent="0.25">
      <c r="A27" s="166" t="s">
        <v>663</v>
      </c>
      <c r="B27" s="165"/>
      <c r="C27" s="165"/>
      <c r="D27" s="165"/>
      <c r="E27" s="165"/>
      <c r="F27" s="165"/>
      <c r="G27" s="165"/>
      <c r="H27" s="165"/>
      <c r="I27" s="165"/>
    </row>
    <row r="28" spans="1:10" x14ac:dyDescent="0.25">
      <c r="C28" s="92"/>
    </row>
    <row r="29" spans="1:10" s="155" customFormat="1" x14ac:dyDescent="0.25">
      <c r="A29" s="76" t="s">
        <v>0</v>
      </c>
      <c r="B29" s="72"/>
      <c r="C29" s="88"/>
      <c r="D29" s="76"/>
      <c r="E29" s="11" t="s">
        <v>8</v>
      </c>
      <c r="F29" s="11"/>
      <c r="G29" s="11"/>
      <c r="H29" s="11"/>
      <c r="I29" s="11" t="s">
        <v>1</v>
      </c>
    </row>
  </sheetData>
  <sheetProtection algorithmName="SHA-512" hashValue="N22HTzxL4iu2+c0QUkRGUYQn5K/bC1uUvIHI/67q6RygzbIEXtxEW8mDscD/G71EoHmExJvhDfHC4GK1ku4ZzA==" saltValue="hjDFLuDH/yvkmTLaoji/iA==" spinCount="100000" sheet="1" objects="1" scenarios="1"/>
  <mergeCells count="8">
    <mergeCell ref="A24:I24"/>
    <mergeCell ref="A27:I27"/>
    <mergeCell ref="A1:E1"/>
    <mergeCell ref="A20:B20"/>
    <mergeCell ref="A21:I21"/>
    <mergeCell ref="A22:I22"/>
    <mergeCell ref="A23:I23"/>
    <mergeCell ref="A3:I3"/>
  </mergeCells>
  <pageMargins left="0.39370078740157483" right="0.39370078740157483" top="0.35433070866141736" bottom="0.35433070866141736" header="0.31496062992125984" footer="0.31496062992125984"/>
  <pageSetup paperSize="9" scale="99" orientation="landscape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view="pageBreakPreview" zoomScale="120" zoomScaleNormal="100" zoomScaleSheetLayoutView="120" workbookViewId="0">
      <pane ySplit="6" topLeftCell="A7" activePane="bottomLeft" state="frozen"/>
      <selection pane="bottomLeft" activeCell="B16" sqref="B16"/>
    </sheetView>
  </sheetViews>
  <sheetFormatPr defaultColWidth="8.7109375" defaultRowHeight="13.5" x14ac:dyDescent="0.25"/>
  <cols>
    <col min="1" max="1" width="4.85546875" style="92" customWidth="1"/>
    <col min="2" max="2" width="31.140625" style="96" customWidth="1"/>
    <col min="3" max="3" width="5.5703125" style="92" customWidth="1"/>
    <col min="4" max="4" width="8.85546875" style="89" customWidth="1"/>
    <col min="5" max="5" width="15.7109375" style="16" customWidth="1"/>
    <col min="6" max="6" width="9" style="16" customWidth="1"/>
    <col min="7" max="7" width="12.7109375" style="16" customWidth="1"/>
    <col min="8" max="8" width="13.28515625" style="16" customWidth="1"/>
    <col min="9" max="9" width="11.7109375" style="16" customWidth="1"/>
    <col min="10" max="10" width="9.28515625" style="16" customWidth="1"/>
    <col min="11" max="11" width="81.28515625" style="16" customWidth="1"/>
    <col min="12" max="16384" width="8.7109375" style="16"/>
  </cols>
  <sheetData>
    <row r="1" spans="1:10" s="155" customFormat="1" x14ac:dyDescent="0.25">
      <c r="A1" s="173" t="s">
        <v>40</v>
      </c>
      <c r="B1" s="173"/>
      <c r="C1" s="173"/>
      <c r="D1" s="173"/>
      <c r="E1" s="173"/>
      <c r="H1" s="155" t="s">
        <v>39</v>
      </c>
    </row>
    <row r="2" spans="1:10" x14ac:dyDescent="0.25">
      <c r="C2" s="89"/>
    </row>
    <row r="3" spans="1:10" ht="15.75" x14ac:dyDescent="0.25">
      <c r="A3" s="171" t="s">
        <v>570</v>
      </c>
      <c r="B3" s="171"/>
      <c r="C3" s="171"/>
      <c r="D3" s="171"/>
      <c r="E3" s="171"/>
      <c r="F3" s="171"/>
      <c r="G3" s="171"/>
      <c r="H3" s="171"/>
      <c r="I3" s="171"/>
      <c r="J3" s="171"/>
    </row>
    <row r="5" spans="1:10" s="25" customFormat="1" ht="49.5" customHeight="1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38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0" s="25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0" ht="15" customHeight="1" x14ac:dyDescent="0.25">
      <c r="A7" s="35">
        <v>1</v>
      </c>
      <c r="B7" s="97" t="s">
        <v>79</v>
      </c>
      <c r="C7" s="35" t="s">
        <v>59</v>
      </c>
      <c r="D7" s="103">
        <v>1500</v>
      </c>
      <c r="E7" s="36" t="s">
        <v>7</v>
      </c>
      <c r="F7" s="18"/>
      <c r="G7" s="5">
        <f t="shared" ref="G7:G25" si="0">D7*F7</f>
        <v>0</v>
      </c>
      <c r="H7" s="6">
        <f t="shared" ref="H7:H25" si="1">G7*0.095</f>
        <v>0</v>
      </c>
      <c r="I7" s="5">
        <f t="shared" ref="I7:I25" si="2">+G7+H7</f>
        <v>0</v>
      </c>
      <c r="J7" s="39"/>
    </row>
    <row r="8" spans="1:10" ht="15" customHeight="1" x14ac:dyDescent="0.25">
      <c r="A8" s="35">
        <v>2</v>
      </c>
      <c r="B8" s="97" t="s">
        <v>80</v>
      </c>
      <c r="C8" s="35" t="s">
        <v>59</v>
      </c>
      <c r="D8" s="103">
        <v>300</v>
      </c>
      <c r="E8" s="36" t="s">
        <v>7</v>
      </c>
      <c r="F8" s="18"/>
      <c r="G8" s="5">
        <f t="shared" si="0"/>
        <v>0</v>
      </c>
      <c r="H8" s="6">
        <f t="shared" si="1"/>
        <v>0</v>
      </c>
      <c r="I8" s="5">
        <f t="shared" si="2"/>
        <v>0</v>
      </c>
      <c r="J8" s="39"/>
    </row>
    <row r="9" spans="1:10" ht="30.75" customHeight="1" x14ac:dyDescent="0.25">
      <c r="A9" s="35">
        <v>3</v>
      </c>
      <c r="B9" s="97" t="s">
        <v>81</v>
      </c>
      <c r="C9" s="35" t="s">
        <v>59</v>
      </c>
      <c r="D9" s="103">
        <v>150</v>
      </c>
      <c r="E9" s="36" t="s">
        <v>7</v>
      </c>
      <c r="F9" s="18"/>
      <c r="G9" s="5">
        <f t="shared" si="0"/>
        <v>0</v>
      </c>
      <c r="H9" s="6">
        <f t="shared" si="1"/>
        <v>0</v>
      </c>
      <c r="I9" s="5">
        <f t="shared" si="2"/>
        <v>0</v>
      </c>
      <c r="J9" s="39"/>
    </row>
    <row r="10" spans="1:10" ht="15" customHeight="1" x14ac:dyDescent="0.25">
      <c r="A10" s="35">
        <v>4</v>
      </c>
      <c r="B10" s="97" t="s">
        <v>85</v>
      </c>
      <c r="C10" s="35" t="s">
        <v>59</v>
      </c>
      <c r="D10" s="103">
        <v>60</v>
      </c>
      <c r="E10" s="36" t="s">
        <v>7</v>
      </c>
      <c r="F10" s="18"/>
      <c r="G10" s="5">
        <f t="shared" si="0"/>
        <v>0</v>
      </c>
      <c r="H10" s="6">
        <f t="shared" si="1"/>
        <v>0</v>
      </c>
      <c r="I10" s="5">
        <f t="shared" si="2"/>
        <v>0</v>
      </c>
      <c r="J10" s="39"/>
    </row>
    <row r="11" spans="1:10" ht="30.75" customHeight="1" x14ac:dyDescent="0.25">
      <c r="A11" s="35">
        <v>5</v>
      </c>
      <c r="B11" s="97" t="s">
        <v>626</v>
      </c>
      <c r="C11" s="35" t="s">
        <v>59</v>
      </c>
      <c r="D11" s="103">
        <v>220</v>
      </c>
      <c r="E11" s="36"/>
      <c r="F11" s="18"/>
      <c r="G11" s="5">
        <f t="shared" si="0"/>
        <v>0</v>
      </c>
      <c r="H11" s="6">
        <f t="shared" si="1"/>
        <v>0</v>
      </c>
      <c r="I11" s="5">
        <f t="shared" si="2"/>
        <v>0</v>
      </c>
      <c r="J11" s="39"/>
    </row>
    <row r="12" spans="1:10" ht="15" customHeight="1" x14ac:dyDescent="0.25">
      <c r="A12" s="35">
        <v>6</v>
      </c>
      <c r="B12" s="102" t="s">
        <v>41</v>
      </c>
      <c r="C12" s="35" t="s">
        <v>59</v>
      </c>
      <c r="D12" s="103">
        <v>200</v>
      </c>
      <c r="E12" s="36"/>
      <c r="F12" s="18"/>
      <c r="G12" s="5">
        <f t="shared" si="0"/>
        <v>0</v>
      </c>
      <c r="H12" s="6">
        <f t="shared" si="1"/>
        <v>0</v>
      </c>
      <c r="I12" s="5">
        <f t="shared" si="2"/>
        <v>0</v>
      </c>
      <c r="J12" s="39"/>
    </row>
    <row r="13" spans="1:10" ht="27" x14ac:dyDescent="0.25">
      <c r="A13" s="35">
        <v>7</v>
      </c>
      <c r="B13" s="97" t="s">
        <v>355</v>
      </c>
      <c r="C13" s="35" t="s">
        <v>59</v>
      </c>
      <c r="D13" s="103">
        <v>20</v>
      </c>
      <c r="E13" s="36"/>
      <c r="F13" s="18"/>
      <c r="G13" s="5">
        <f t="shared" si="0"/>
        <v>0</v>
      </c>
      <c r="H13" s="6">
        <f t="shared" si="1"/>
        <v>0</v>
      </c>
      <c r="I13" s="5">
        <f t="shared" si="2"/>
        <v>0</v>
      </c>
      <c r="J13" s="39"/>
    </row>
    <row r="14" spans="1:10" ht="15" customHeight="1" x14ac:dyDescent="0.25">
      <c r="A14" s="35">
        <v>8</v>
      </c>
      <c r="B14" s="97" t="s">
        <v>87</v>
      </c>
      <c r="C14" s="35" t="s">
        <v>59</v>
      </c>
      <c r="D14" s="103">
        <v>100</v>
      </c>
      <c r="E14" s="36"/>
      <c r="F14" s="18"/>
      <c r="G14" s="5">
        <f t="shared" si="0"/>
        <v>0</v>
      </c>
      <c r="H14" s="6">
        <f t="shared" si="1"/>
        <v>0</v>
      </c>
      <c r="I14" s="5">
        <f t="shared" si="2"/>
        <v>0</v>
      </c>
      <c r="J14" s="39"/>
    </row>
    <row r="15" spans="1:10" ht="15" customHeight="1" x14ac:dyDescent="0.25">
      <c r="A15" s="35">
        <v>9</v>
      </c>
      <c r="B15" s="97" t="s">
        <v>627</v>
      </c>
      <c r="C15" s="35" t="s">
        <v>59</v>
      </c>
      <c r="D15" s="103">
        <v>60</v>
      </c>
      <c r="E15" s="36"/>
      <c r="F15" s="18"/>
      <c r="G15" s="5">
        <f t="shared" si="0"/>
        <v>0</v>
      </c>
      <c r="H15" s="6">
        <f t="shared" si="1"/>
        <v>0</v>
      </c>
      <c r="I15" s="5">
        <f t="shared" si="2"/>
        <v>0</v>
      </c>
      <c r="J15" s="39"/>
    </row>
    <row r="16" spans="1:10" ht="30.75" customHeight="1" x14ac:dyDescent="0.25">
      <c r="A16" s="35">
        <v>10</v>
      </c>
      <c r="B16" s="97" t="s">
        <v>356</v>
      </c>
      <c r="C16" s="35" t="s">
        <v>59</v>
      </c>
      <c r="D16" s="103">
        <v>20</v>
      </c>
      <c r="E16" s="36"/>
      <c r="F16" s="18"/>
      <c r="G16" s="5">
        <f t="shared" si="0"/>
        <v>0</v>
      </c>
      <c r="H16" s="6">
        <f t="shared" si="1"/>
        <v>0</v>
      </c>
      <c r="I16" s="5">
        <f t="shared" si="2"/>
        <v>0</v>
      </c>
      <c r="J16" s="39"/>
    </row>
    <row r="17" spans="1:11" ht="15" customHeight="1" x14ac:dyDescent="0.25">
      <c r="A17" s="35">
        <v>11</v>
      </c>
      <c r="B17" s="97" t="s">
        <v>47</v>
      </c>
      <c r="C17" s="35" t="s">
        <v>59</v>
      </c>
      <c r="D17" s="103">
        <v>140</v>
      </c>
      <c r="E17" s="36"/>
      <c r="F17" s="18"/>
      <c r="G17" s="5">
        <f t="shared" si="0"/>
        <v>0</v>
      </c>
      <c r="H17" s="6">
        <f t="shared" si="1"/>
        <v>0</v>
      </c>
      <c r="I17" s="5">
        <f t="shared" si="2"/>
        <v>0</v>
      </c>
      <c r="J17" s="39"/>
      <c r="K17" s="20"/>
    </row>
    <row r="18" spans="1:11" ht="15" customHeight="1" x14ac:dyDescent="0.25">
      <c r="A18" s="35">
        <v>12</v>
      </c>
      <c r="B18" s="102" t="s">
        <v>625</v>
      </c>
      <c r="C18" s="35" t="s">
        <v>59</v>
      </c>
      <c r="D18" s="103">
        <v>200</v>
      </c>
      <c r="E18" s="18"/>
      <c r="F18" s="18"/>
      <c r="G18" s="5">
        <f t="shared" si="0"/>
        <v>0</v>
      </c>
      <c r="H18" s="6">
        <f t="shared" si="1"/>
        <v>0</v>
      </c>
      <c r="I18" s="5">
        <f t="shared" si="2"/>
        <v>0</v>
      </c>
      <c r="J18" s="39"/>
    </row>
    <row r="19" spans="1:11" ht="15" customHeight="1" x14ac:dyDescent="0.25">
      <c r="A19" s="35">
        <v>13</v>
      </c>
      <c r="B19" s="106" t="s">
        <v>357</v>
      </c>
      <c r="C19" s="35" t="s">
        <v>59</v>
      </c>
      <c r="D19" s="104">
        <v>180</v>
      </c>
      <c r="E19" s="18"/>
      <c r="F19" s="18"/>
      <c r="G19" s="5">
        <f t="shared" si="0"/>
        <v>0</v>
      </c>
      <c r="H19" s="6">
        <f t="shared" si="1"/>
        <v>0</v>
      </c>
      <c r="I19" s="5">
        <f t="shared" si="2"/>
        <v>0</v>
      </c>
      <c r="J19" s="39"/>
      <c r="K19" s="20"/>
    </row>
    <row r="20" spans="1:11" ht="30.75" customHeight="1" x14ac:dyDescent="0.25">
      <c r="A20" s="35">
        <v>14</v>
      </c>
      <c r="B20" s="97" t="s">
        <v>86</v>
      </c>
      <c r="C20" s="35" t="s">
        <v>59</v>
      </c>
      <c r="D20" s="105">
        <v>250</v>
      </c>
      <c r="E20" s="18"/>
      <c r="F20" s="18"/>
      <c r="G20" s="5">
        <f t="shared" si="0"/>
        <v>0</v>
      </c>
      <c r="H20" s="6">
        <f t="shared" si="1"/>
        <v>0</v>
      </c>
      <c r="I20" s="5">
        <f t="shared" si="2"/>
        <v>0</v>
      </c>
      <c r="J20" s="39"/>
      <c r="K20" s="20"/>
    </row>
    <row r="21" spans="1:11" ht="15" customHeight="1" x14ac:dyDescent="0.25">
      <c r="A21" s="35">
        <v>15</v>
      </c>
      <c r="B21" s="107" t="s">
        <v>358</v>
      </c>
      <c r="C21" s="35" t="s">
        <v>59</v>
      </c>
      <c r="D21" s="105">
        <v>150</v>
      </c>
      <c r="E21" s="18"/>
      <c r="F21" s="18"/>
      <c r="G21" s="5">
        <f t="shared" si="0"/>
        <v>0</v>
      </c>
      <c r="H21" s="6">
        <f t="shared" si="1"/>
        <v>0</v>
      </c>
      <c r="I21" s="5">
        <f t="shared" si="2"/>
        <v>0</v>
      </c>
      <c r="J21" s="39"/>
      <c r="K21" s="20"/>
    </row>
    <row r="22" spans="1:11" ht="15" customHeight="1" x14ac:dyDescent="0.25">
      <c r="A22" s="35">
        <v>16</v>
      </c>
      <c r="B22" s="107" t="s">
        <v>360</v>
      </c>
      <c r="C22" s="35" t="s">
        <v>59</v>
      </c>
      <c r="D22" s="105">
        <v>30</v>
      </c>
      <c r="E22" s="18"/>
      <c r="F22" s="18"/>
      <c r="G22" s="5">
        <f t="shared" si="0"/>
        <v>0</v>
      </c>
      <c r="H22" s="6">
        <f t="shared" si="1"/>
        <v>0</v>
      </c>
      <c r="I22" s="5">
        <f t="shared" si="2"/>
        <v>0</v>
      </c>
      <c r="J22" s="39"/>
      <c r="K22" s="20"/>
    </row>
    <row r="23" spans="1:11" ht="15" customHeight="1" x14ac:dyDescent="0.25">
      <c r="A23" s="35">
        <v>17</v>
      </c>
      <c r="B23" s="107" t="s">
        <v>359</v>
      </c>
      <c r="C23" s="35" t="s">
        <v>59</v>
      </c>
      <c r="D23" s="105">
        <v>30</v>
      </c>
      <c r="E23" s="18"/>
      <c r="F23" s="18"/>
      <c r="G23" s="5">
        <f t="shared" si="0"/>
        <v>0</v>
      </c>
      <c r="H23" s="6">
        <f t="shared" si="1"/>
        <v>0</v>
      </c>
      <c r="I23" s="5">
        <f t="shared" si="2"/>
        <v>0</v>
      </c>
      <c r="J23" s="39"/>
      <c r="K23" s="20"/>
    </row>
    <row r="24" spans="1:11" ht="15" customHeight="1" x14ac:dyDescent="0.25">
      <c r="A24" s="35">
        <v>18</v>
      </c>
      <c r="B24" s="107" t="s">
        <v>48</v>
      </c>
      <c r="C24" s="35" t="s">
        <v>220</v>
      </c>
      <c r="D24" s="103">
        <v>200</v>
      </c>
      <c r="E24" s="18"/>
      <c r="F24" s="18"/>
      <c r="G24" s="5">
        <f t="shared" si="0"/>
        <v>0</v>
      </c>
      <c r="H24" s="6">
        <f t="shared" si="1"/>
        <v>0</v>
      </c>
      <c r="I24" s="5">
        <f t="shared" si="2"/>
        <v>0</v>
      </c>
      <c r="J24" s="39"/>
    </row>
    <row r="25" spans="1:11" ht="15" customHeight="1" x14ac:dyDescent="0.25">
      <c r="A25" s="35">
        <v>19</v>
      </c>
      <c r="B25" s="97" t="s">
        <v>49</v>
      </c>
      <c r="C25" s="35" t="s">
        <v>220</v>
      </c>
      <c r="D25" s="103">
        <v>500</v>
      </c>
      <c r="E25" s="18"/>
      <c r="F25" s="18"/>
      <c r="G25" s="5">
        <f t="shared" si="0"/>
        <v>0</v>
      </c>
      <c r="H25" s="6">
        <f t="shared" si="1"/>
        <v>0</v>
      </c>
      <c r="I25" s="5">
        <f t="shared" si="2"/>
        <v>0</v>
      </c>
      <c r="J25" s="39"/>
    </row>
    <row r="26" spans="1:11" s="23" customFormat="1" x14ac:dyDescent="0.25">
      <c r="A26" s="91"/>
      <c r="B26" s="98" t="s">
        <v>13</v>
      </c>
      <c r="C26" s="21" t="s">
        <v>7</v>
      </c>
      <c r="D26" s="21" t="s">
        <v>7</v>
      </c>
      <c r="E26" s="21" t="s">
        <v>361</v>
      </c>
      <c r="F26" s="21" t="s">
        <v>7</v>
      </c>
      <c r="G26" s="22">
        <f>SUM(G7:G25)</f>
        <v>0</v>
      </c>
      <c r="H26" s="22">
        <f t="shared" ref="H26:I26" si="3">SUM(H7:H25)</f>
        <v>0</v>
      </c>
      <c r="I26" s="22">
        <f t="shared" si="3"/>
        <v>0</v>
      </c>
      <c r="J26" s="150">
        <f>SUM(J7:J25)</f>
        <v>0</v>
      </c>
    </row>
    <row r="27" spans="1:11" s="23" customFormat="1" x14ac:dyDescent="0.25">
      <c r="A27" s="125"/>
      <c r="B27" s="126"/>
      <c r="C27" s="34"/>
      <c r="D27" s="34"/>
      <c r="E27" s="34"/>
      <c r="F27" s="34"/>
      <c r="G27" s="148"/>
      <c r="H27" s="148"/>
      <c r="I27" s="148"/>
      <c r="J27" s="34"/>
    </row>
    <row r="28" spans="1:11" x14ac:dyDescent="0.25">
      <c r="A28" s="162" t="s">
        <v>35</v>
      </c>
      <c r="B28" s="163"/>
      <c r="C28" s="87"/>
      <c r="D28" s="75"/>
      <c r="E28" s="2"/>
      <c r="F28" s="2"/>
      <c r="G28" s="2"/>
      <c r="H28" s="2"/>
      <c r="I28" s="2"/>
      <c r="J28" s="2"/>
    </row>
    <row r="29" spans="1:11" x14ac:dyDescent="0.25">
      <c r="A29" s="164" t="s">
        <v>36</v>
      </c>
      <c r="B29" s="165"/>
      <c r="C29" s="165"/>
      <c r="D29" s="165"/>
      <c r="E29" s="165"/>
      <c r="F29" s="165"/>
      <c r="G29" s="165"/>
      <c r="H29" s="165"/>
      <c r="I29" s="165"/>
      <c r="J29" s="165"/>
    </row>
    <row r="30" spans="1:11" x14ac:dyDescent="0.25">
      <c r="A30" s="164" t="s">
        <v>658</v>
      </c>
      <c r="B30" s="164"/>
      <c r="C30" s="164"/>
      <c r="D30" s="164"/>
      <c r="E30" s="164"/>
      <c r="F30" s="164"/>
      <c r="G30" s="164"/>
      <c r="H30" s="164"/>
      <c r="I30" s="164"/>
      <c r="J30" s="164"/>
    </row>
    <row r="31" spans="1:11" x14ac:dyDescent="0.25">
      <c r="A31" s="166" t="s">
        <v>669</v>
      </c>
      <c r="B31" s="166"/>
      <c r="C31" s="166"/>
      <c r="D31" s="166"/>
      <c r="E31" s="166"/>
      <c r="F31" s="166"/>
      <c r="G31" s="166"/>
      <c r="H31" s="166"/>
      <c r="I31" s="166"/>
      <c r="J31" s="166"/>
    </row>
    <row r="32" spans="1:11" x14ac:dyDescent="0.25">
      <c r="A32" s="167" t="s">
        <v>677</v>
      </c>
      <c r="B32" s="167"/>
      <c r="C32" s="167"/>
      <c r="D32" s="167"/>
      <c r="E32" s="167"/>
      <c r="F32" s="167"/>
      <c r="G32" s="167"/>
      <c r="H32" s="167"/>
      <c r="I32" s="167"/>
    </row>
    <row r="33" spans="1:10" x14ac:dyDescent="0.25">
      <c r="A33" s="31" t="s">
        <v>676</v>
      </c>
      <c r="B33" s="139"/>
      <c r="C33" s="82"/>
      <c r="D33" s="82"/>
      <c r="E33" s="24"/>
      <c r="F33" s="24"/>
      <c r="G33" s="24"/>
      <c r="H33" s="24"/>
      <c r="I33" s="24"/>
    </row>
    <row r="34" spans="1:10" x14ac:dyDescent="0.25">
      <c r="A34" s="31" t="s">
        <v>662</v>
      </c>
      <c r="B34" s="119"/>
      <c r="C34" s="82"/>
      <c r="D34" s="82"/>
      <c r="E34" s="24"/>
      <c r="F34" s="24"/>
      <c r="G34" s="24"/>
      <c r="H34" s="24"/>
      <c r="I34" s="24"/>
      <c r="J34" s="24"/>
    </row>
    <row r="35" spans="1:10" ht="27" customHeight="1" x14ac:dyDescent="0.25">
      <c r="A35" s="166" t="s">
        <v>663</v>
      </c>
      <c r="B35" s="165"/>
      <c r="C35" s="165"/>
      <c r="D35" s="165"/>
      <c r="E35" s="165"/>
      <c r="F35" s="165"/>
      <c r="G35" s="165"/>
      <c r="H35" s="165"/>
      <c r="I35" s="165"/>
      <c r="J35" s="165"/>
    </row>
    <row r="36" spans="1:10" ht="30.75" customHeight="1" x14ac:dyDescent="0.25">
      <c r="A36" s="161" t="s">
        <v>664</v>
      </c>
      <c r="B36" s="161"/>
      <c r="C36" s="161"/>
      <c r="D36" s="161"/>
      <c r="E36" s="161"/>
      <c r="F36" s="161"/>
      <c r="G36" s="161"/>
      <c r="H36" s="161"/>
      <c r="I36" s="161"/>
      <c r="J36" s="161"/>
    </row>
    <row r="37" spans="1:10" s="155" customFormat="1" x14ac:dyDescent="0.25">
      <c r="A37" s="11" t="s">
        <v>0</v>
      </c>
      <c r="B37" s="72"/>
      <c r="C37" s="88"/>
      <c r="D37" s="76"/>
      <c r="E37" s="11" t="s">
        <v>8</v>
      </c>
      <c r="F37" s="11"/>
      <c r="G37" s="11"/>
      <c r="H37" s="11"/>
      <c r="I37" s="11" t="s">
        <v>1</v>
      </c>
      <c r="J37" s="11"/>
    </row>
    <row r="38" spans="1:10" x14ac:dyDescent="0.25">
      <c r="A38" s="26"/>
      <c r="B38" s="101"/>
      <c r="C38" s="83"/>
      <c r="D38" s="83"/>
      <c r="E38" s="26"/>
      <c r="F38" s="26"/>
      <c r="G38" s="26"/>
      <c r="H38" s="26"/>
      <c r="I38" s="26"/>
      <c r="J38" s="26"/>
    </row>
    <row r="39" spans="1:10" s="37" customFormat="1" x14ac:dyDescent="0.25">
      <c r="A39" s="60"/>
      <c r="B39" s="108"/>
      <c r="C39" s="60"/>
      <c r="D39" s="60"/>
    </row>
  </sheetData>
  <sheetProtection algorithmName="SHA-512" hashValue="+BkNpmQeyAcZiPY5nMP5E0fzE16SizyfimZ+4ER82D40+MA+xxewrz+3fYAnf/bLBHxG3K0+FqnaJsiGpcrGiw==" saltValue="U692D4Hh2HfV+qrNPwVtzw==" spinCount="100000" sheet="1" objects="1" scenarios="1"/>
  <mergeCells count="9">
    <mergeCell ref="A31:J31"/>
    <mergeCell ref="A35:J35"/>
    <mergeCell ref="A36:J36"/>
    <mergeCell ref="A32:I32"/>
    <mergeCell ref="A1:E1"/>
    <mergeCell ref="A28:B28"/>
    <mergeCell ref="A30:J30"/>
    <mergeCell ref="A3:J3"/>
    <mergeCell ref="A29:J29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25">
      <formula1>1</formula1>
    </dataValidation>
  </dataValidations>
  <pageMargins left="0.70866141732283472" right="0.70866141732283472" top="0.19685039370078741" bottom="0.19685039370078741" header="0.31496062992125984" footer="0.31496062992125984"/>
  <pageSetup paperSize="9" scale="85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view="pageBreakPreview" zoomScale="120" zoomScaleNormal="100" zoomScaleSheetLayoutView="120" workbookViewId="0">
      <pane ySplit="6" topLeftCell="A7" activePane="bottomLeft" state="frozen"/>
      <selection pane="bottomLeft" activeCell="A24" activeCellId="2" sqref="F7:F12 A1:XFD1 A24:XFD24"/>
    </sheetView>
  </sheetViews>
  <sheetFormatPr defaultColWidth="8.7109375" defaultRowHeight="13.5" x14ac:dyDescent="0.25"/>
  <cols>
    <col min="1" max="1" width="4.85546875" style="92" customWidth="1"/>
    <col min="2" max="2" width="31.140625" style="96" customWidth="1"/>
    <col min="3" max="3" width="5.5703125" style="92" customWidth="1"/>
    <col min="4" max="4" width="8.85546875" style="89" customWidth="1"/>
    <col min="5" max="5" width="15.7109375" style="16" customWidth="1"/>
    <col min="6" max="6" width="9" style="16" customWidth="1"/>
    <col min="7" max="7" width="12.7109375" style="16" customWidth="1"/>
    <col min="8" max="8" width="13.28515625" style="16" customWidth="1"/>
    <col min="9" max="9" width="11.7109375" style="16" customWidth="1"/>
    <col min="10" max="10" width="81.28515625" style="16" customWidth="1"/>
    <col min="11" max="16384" width="8.7109375" style="16"/>
  </cols>
  <sheetData>
    <row r="1" spans="1:9" s="155" customFormat="1" x14ac:dyDescent="0.25">
      <c r="A1" s="173" t="s">
        <v>40</v>
      </c>
      <c r="B1" s="173"/>
      <c r="C1" s="173"/>
      <c r="D1" s="173"/>
      <c r="E1" s="173"/>
      <c r="G1" s="155" t="s">
        <v>39</v>
      </c>
    </row>
    <row r="2" spans="1:9" x14ac:dyDescent="0.25">
      <c r="C2" s="89"/>
    </row>
    <row r="3" spans="1:9" ht="15.75" x14ac:dyDescent="0.25">
      <c r="A3" s="171" t="s">
        <v>569</v>
      </c>
      <c r="B3" s="171"/>
      <c r="C3" s="171"/>
      <c r="D3" s="171"/>
      <c r="E3" s="171"/>
      <c r="F3" s="171"/>
      <c r="G3" s="171"/>
      <c r="H3" s="171"/>
      <c r="I3" s="171"/>
    </row>
    <row r="5" spans="1:9" s="25" customFormat="1" ht="79.5" customHeight="1" x14ac:dyDescent="0.25">
      <c r="A5" s="109" t="s">
        <v>3</v>
      </c>
      <c r="B5" s="12" t="s">
        <v>4</v>
      </c>
      <c r="C5" s="110" t="s">
        <v>28</v>
      </c>
      <c r="D5" s="110" t="s">
        <v>5</v>
      </c>
      <c r="E5" s="14" t="s">
        <v>38</v>
      </c>
      <c r="F5" s="14" t="s">
        <v>29</v>
      </c>
      <c r="G5" s="14" t="s">
        <v>30</v>
      </c>
      <c r="H5" s="14" t="s">
        <v>31</v>
      </c>
      <c r="I5" s="14" t="s">
        <v>32</v>
      </c>
    </row>
    <row r="6" spans="1:9" s="25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</row>
    <row r="7" spans="1:9" ht="15" customHeight="1" x14ac:dyDescent="0.25">
      <c r="A7" s="35">
        <v>1</v>
      </c>
      <c r="B7" s="97" t="s">
        <v>76</v>
      </c>
      <c r="C7" s="35" t="s">
        <v>59</v>
      </c>
      <c r="D7" s="103">
        <v>4000</v>
      </c>
      <c r="E7" s="36" t="s">
        <v>7</v>
      </c>
      <c r="F7" s="18"/>
      <c r="G7" s="5">
        <f>D7*F7</f>
        <v>0</v>
      </c>
      <c r="H7" s="6">
        <f>G7*0.095</f>
        <v>0</v>
      </c>
      <c r="I7" s="5">
        <f>+G7+H7</f>
        <v>0</v>
      </c>
    </row>
    <row r="8" spans="1:9" ht="15" customHeight="1" x14ac:dyDescent="0.25">
      <c r="A8" s="35">
        <v>2</v>
      </c>
      <c r="B8" s="97" t="s">
        <v>78</v>
      </c>
      <c r="C8" s="35" t="s">
        <v>59</v>
      </c>
      <c r="D8" s="103">
        <v>1400</v>
      </c>
      <c r="E8" s="36" t="s">
        <v>7</v>
      </c>
      <c r="F8" s="18"/>
      <c r="G8" s="5">
        <f t="shared" ref="G8:G12" si="0">D8*F8</f>
        <v>0</v>
      </c>
      <c r="H8" s="6">
        <f t="shared" ref="H8:H12" si="1">G8*0.095</f>
        <v>0</v>
      </c>
      <c r="I8" s="5">
        <f t="shared" ref="I8:I12" si="2">+G8+H8</f>
        <v>0</v>
      </c>
    </row>
    <row r="9" spans="1:9" ht="30.75" customHeight="1" x14ac:dyDescent="0.25">
      <c r="A9" s="35">
        <v>3</v>
      </c>
      <c r="B9" s="97" t="s">
        <v>77</v>
      </c>
      <c r="C9" s="35" t="s">
        <v>59</v>
      </c>
      <c r="D9" s="103">
        <v>400</v>
      </c>
      <c r="E9" s="36" t="s">
        <v>7</v>
      </c>
      <c r="F9" s="18"/>
      <c r="G9" s="5">
        <f t="shared" si="0"/>
        <v>0</v>
      </c>
      <c r="H9" s="6">
        <f t="shared" si="1"/>
        <v>0</v>
      </c>
      <c r="I9" s="5">
        <f t="shared" si="2"/>
        <v>0</v>
      </c>
    </row>
    <row r="10" spans="1:9" ht="15" customHeight="1" x14ac:dyDescent="0.25">
      <c r="A10" s="35">
        <v>4</v>
      </c>
      <c r="B10" s="97" t="s">
        <v>82</v>
      </c>
      <c r="C10" s="35" t="s">
        <v>59</v>
      </c>
      <c r="D10" s="103">
        <v>200</v>
      </c>
      <c r="E10" s="36" t="s">
        <v>7</v>
      </c>
      <c r="F10" s="18"/>
      <c r="G10" s="5">
        <f t="shared" si="0"/>
        <v>0</v>
      </c>
      <c r="H10" s="6">
        <f t="shared" si="1"/>
        <v>0</v>
      </c>
      <c r="I10" s="5">
        <f t="shared" si="2"/>
        <v>0</v>
      </c>
    </row>
    <row r="11" spans="1:9" ht="15" customHeight="1" x14ac:dyDescent="0.25">
      <c r="A11" s="35">
        <v>5</v>
      </c>
      <c r="B11" s="97" t="s">
        <v>83</v>
      </c>
      <c r="C11" s="35" t="s">
        <v>59</v>
      </c>
      <c r="D11" s="103">
        <v>200</v>
      </c>
      <c r="E11" s="36" t="s">
        <v>7</v>
      </c>
      <c r="F11" s="18"/>
      <c r="G11" s="5">
        <f t="shared" si="0"/>
        <v>0</v>
      </c>
      <c r="H11" s="6">
        <f t="shared" si="1"/>
        <v>0</v>
      </c>
      <c r="I11" s="5">
        <f t="shared" si="2"/>
        <v>0</v>
      </c>
    </row>
    <row r="12" spans="1:9" ht="30.75" customHeight="1" x14ac:dyDescent="0.25">
      <c r="A12" s="35">
        <v>6</v>
      </c>
      <c r="B12" s="97" t="s">
        <v>84</v>
      </c>
      <c r="C12" s="35" t="s">
        <v>59</v>
      </c>
      <c r="D12" s="103">
        <v>200</v>
      </c>
      <c r="E12" s="36" t="s">
        <v>7</v>
      </c>
      <c r="F12" s="18"/>
      <c r="G12" s="5">
        <f t="shared" si="0"/>
        <v>0</v>
      </c>
      <c r="H12" s="6">
        <f t="shared" si="1"/>
        <v>0</v>
      </c>
      <c r="I12" s="5">
        <f t="shared" si="2"/>
        <v>0</v>
      </c>
    </row>
    <row r="13" spans="1:9" s="23" customFormat="1" x14ac:dyDescent="0.25">
      <c r="A13" s="91"/>
      <c r="B13" s="98" t="s">
        <v>14</v>
      </c>
      <c r="C13" s="21" t="s">
        <v>7</v>
      </c>
      <c r="D13" s="21" t="s">
        <v>7</v>
      </c>
      <c r="E13" s="21" t="s">
        <v>7</v>
      </c>
      <c r="F13" s="21" t="s">
        <v>7</v>
      </c>
      <c r="G13" s="22">
        <f>SUM(G7:G12)</f>
        <v>0</v>
      </c>
      <c r="H13" s="22">
        <f t="shared" ref="H13:I13" si="3">SUM(H7:H12)</f>
        <v>0</v>
      </c>
      <c r="I13" s="22">
        <f t="shared" si="3"/>
        <v>0</v>
      </c>
    </row>
    <row r="14" spans="1:9" s="23" customFormat="1" x14ac:dyDescent="0.25">
      <c r="A14" s="125"/>
      <c r="B14" s="126"/>
      <c r="C14" s="34"/>
      <c r="D14" s="34"/>
      <c r="E14" s="34"/>
      <c r="F14" s="34"/>
      <c r="G14" s="148"/>
      <c r="H14" s="148"/>
      <c r="I14" s="148"/>
    </row>
    <row r="15" spans="1:9" x14ac:dyDescent="0.25">
      <c r="A15" s="162" t="s">
        <v>35</v>
      </c>
      <c r="B15" s="163"/>
      <c r="C15" s="87"/>
      <c r="D15" s="75"/>
      <c r="E15" s="2"/>
      <c r="F15" s="2"/>
      <c r="G15" s="2"/>
      <c r="H15" s="2"/>
      <c r="I15" s="2"/>
    </row>
    <row r="16" spans="1:9" ht="27.75" customHeight="1" x14ac:dyDescent="0.25">
      <c r="A16" s="164" t="s">
        <v>36</v>
      </c>
      <c r="B16" s="165"/>
      <c r="C16" s="165"/>
      <c r="D16" s="165"/>
      <c r="E16" s="165"/>
      <c r="F16" s="165"/>
      <c r="G16" s="165"/>
      <c r="H16" s="165"/>
      <c r="I16" s="165"/>
    </row>
    <row r="17" spans="1:9" x14ac:dyDescent="0.25">
      <c r="A17" s="164" t="s">
        <v>658</v>
      </c>
      <c r="B17" s="164"/>
      <c r="C17" s="164"/>
      <c r="D17" s="164"/>
      <c r="E17" s="164"/>
      <c r="F17" s="164"/>
      <c r="G17" s="164"/>
      <c r="H17" s="164"/>
      <c r="I17" s="164"/>
    </row>
    <row r="18" spans="1:9" x14ac:dyDescent="0.25">
      <c r="A18" s="167" t="s">
        <v>670</v>
      </c>
      <c r="B18" s="167"/>
      <c r="C18" s="167"/>
      <c r="D18" s="167"/>
      <c r="E18" s="167"/>
      <c r="F18" s="167"/>
      <c r="G18" s="167"/>
      <c r="H18" s="167"/>
      <c r="I18" s="167"/>
    </row>
    <row r="19" spans="1:9" x14ac:dyDescent="0.25">
      <c r="A19" s="167" t="s">
        <v>677</v>
      </c>
      <c r="B19" s="167"/>
      <c r="C19" s="167"/>
      <c r="D19" s="167"/>
      <c r="E19" s="167"/>
      <c r="F19" s="167"/>
      <c r="G19" s="167"/>
      <c r="H19" s="167"/>
      <c r="I19" s="167"/>
    </row>
    <row r="20" spans="1:9" x14ac:dyDescent="0.25">
      <c r="A20" s="31" t="s">
        <v>676</v>
      </c>
      <c r="B20" s="139"/>
      <c r="C20" s="82"/>
      <c r="D20" s="82"/>
      <c r="E20" s="24"/>
      <c r="F20" s="24"/>
      <c r="G20" s="24"/>
      <c r="H20" s="24"/>
      <c r="I20" s="24"/>
    </row>
    <row r="21" spans="1:9" x14ac:dyDescent="0.25">
      <c r="A21" s="31" t="s">
        <v>662</v>
      </c>
      <c r="B21" s="119"/>
      <c r="C21" s="82"/>
      <c r="D21" s="82"/>
      <c r="E21" s="24"/>
      <c r="F21" s="24"/>
      <c r="G21" s="24"/>
      <c r="H21" s="24"/>
      <c r="I21" s="24"/>
    </row>
    <row r="22" spans="1:9" ht="28.5" customHeight="1" x14ac:dyDescent="0.25">
      <c r="A22" s="166" t="s">
        <v>663</v>
      </c>
      <c r="B22" s="165"/>
      <c r="C22" s="165"/>
      <c r="D22" s="165"/>
      <c r="E22" s="165"/>
      <c r="F22" s="165"/>
      <c r="G22" s="165"/>
      <c r="H22" s="165"/>
      <c r="I22" s="165"/>
    </row>
    <row r="24" spans="1:9" s="155" customFormat="1" x14ac:dyDescent="0.25">
      <c r="A24" s="76" t="s">
        <v>0</v>
      </c>
      <c r="B24" s="72"/>
      <c r="C24" s="88"/>
      <c r="D24" s="76"/>
      <c r="E24" s="11" t="s">
        <v>8</v>
      </c>
      <c r="F24" s="11"/>
      <c r="G24" s="11"/>
      <c r="H24" s="11"/>
      <c r="I24" s="11" t="s">
        <v>1</v>
      </c>
    </row>
    <row r="26" spans="1:9" s="37" customFormat="1" x14ac:dyDescent="0.25">
      <c r="A26" s="60"/>
      <c r="B26" s="108"/>
      <c r="C26" s="60"/>
      <c r="D26" s="60"/>
    </row>
  </sheetData>
  <sheetProtection algorithmName="SHA-512" hashValue="LGewfkCaEgk5dMBkIseYveWnxkN6apNvifxRFKm3FbRjHIAfCdyJZrQvGGoaZPi/GXdXA4hRmoNLQaq+XAfnRA==" saltValue="DLjxHBjQmQhNavjGT5gLwA==" spinCount="100000" sheet="1" objects="1" scenarios="1"/>
  <mergeCells count="8">
    <mergeCell ref="A19:I19"/>
    <mergeCell ref="A22:I22"/>
    <mergeCell ref="A1:E1"/>
    <mergeCell ref="A15:B15"/>
    <mergeCell ref="A16:I16"/>
    <mergeCell ref="A17:I17"/>
    <mergeCell ref="A18:I18"/>
    <mergeCell ref="A3:I3"/>
  </mergeCells>
  <pageMargins left="0.70866141732283472" right="0.70866141732283472" top="0.39370078740157483" bottom="0.19685039370078741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view="pageBreakPreview" zoomScale="120" zoomScaleNormal="100" zoomScaleSheetLayoutView="120" workbookViewId="0">
      <pane ySplit="6" topLeftCell="A10" activePane="bottomLeft" state="frozen"/>
      <selection pane="bottomLeft" activeCell="A25" activeCellId="3" sqref="A1:XFD1 F7:F13 E13 A25:XFD25"/>
    </sheetView>
  </sheetViews>
  <sheetFormatPr defaultColWidth="8.7109375" defaultRowHeight="13.5" x14ac:dyDescent="0.25"/>
  <cols>
    <col min="1" max="1" width="4.85546875" style="92" customWidth="1"/>
    <col min="2" max="2" width="31.140625" style="93" customWidth="1"/>
    <col min="3" max="3" width="5.5703125" style="92" customWidth="1"/>
    <col min="4" max="4" width="8.85546875" style="89" customWidth="1"/>
    <col min="5" max="5" width="15.7109375" style="16" customWidth="1"/>
    <col min="6" max="6" width="9" style="16" customWidth="1"/>
    <col min="7" max="7" width="12.7109375" style="16" customWidth="1"/>
    <col min="8" max="8" width="13.28515625" style="16" customWidth="1"/>
    <col min="9" max="9" width="11.7109375" style="16" customWidth="1"/>
    <col min="10" max="10" width="81.28515625" style="16" customWidth="1"/>
    <col min="11" max="16384" width="8.7109375" style="16"/>
  </cols>
  <sheetData>
    <row r="1" spans="1:9" s="155" customFormat="1" x14ac:dyDescent="0.25">
      <c r="A1" s="173" t="s">
        <v>40</v>
      </c>
      <c r="B1" s="173"/>
      <c r="C1" s="173"/>
      <c r="D1" s="173"/>
      <c r="E1" s="173"/>
      <c r="G1" s="155" t="s">
        <v>39</v>
      </c>
    </row>
    <row r="2" spans="1:9" x14ac:dyDescent="0.25">
      <c r="C2" s="89"/>
    </row>
    <row r="3" spans="1:9" ht="15.75" x14ac:dyDescent="0.25">
      <c r="A3" s="171" t="s">
        <v>672</v>
      </c>
      <c r="B3" s="171"/>
      <c r="C3" s="171"/>
      <c r="D3" s="171"/>
      <c r="E3" s="171"/>
      <c r="F3" s="171"/>
      <c r="G3" s="171"/>
      <c r="H3" s="171"/>
      <c r="I3" s="171"/>
    </row>
    <row r="5" spans="1:9" s="25" customFormat="1" ht="79.5" customHeight="1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38</v>
      </c>
      <c r="F5" s="14" t="s">
        <v>29</v>
      </c>
      <c r="G5" s="14" t="s">
        <v>30</v>
      </c>
      <c r="H5" s="14" t="s">
        <v>31</v>
      </c>
      <c r="I5" s="14" t="s">
        <v>32</v>
      </c>
    </row>
    <row r="6" spans="1:9" s="25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</row>
    <row r="7" spans="1:9" ht="15.75" customHeight="1" x14ac:dyDescent="0.25">
      <c r="A7" s="35">
        <v>1</v>
      </c>
      <c r="B7" s="97" t="s">
        <v>585</v>
      </c>
      <c r="C7" s="35" t="s">
        <v>59</v>
      </c>
      <c r="D7" s="103">
        <v>100</v>
      </c>
      <c r="E7" s="36" t="s">
        <v>7</v>
      </c>
      <c r="F7" s="151"/>
      <c r="G7" s="5">
        <f>D7*F7</f>
        <v>0</v>
      </c>
      <c r="H7" s="6">
        <f>G7*0.095</f>
        <v>0</v>
      </c>
      <c r="I7" s="5">
        <f>+G7+H7</f>
        <v>0</v>
      </c>
    </row>
    <row r="8" spans="1:9" ht="15.75" customHeight="1" x14ac:dyDescent="0.25">
      <c r="A8" s="35">
        <v>2</v>
      </c>
      <c r="B8" s="97" t="s">
        <v>584</v>
      </c>
      <c r="C8" s="35" t="s">
        <v>59</v>
      </c>
      <c r="D8" s="103">
        <v>120</v>
      </c>
      <c r="E8" s="36" t="s">
        <v>7</v>
      </c>
      <c r="F8" s="151"/>
      <c r="G8" s="5">
        <f t="shared" ref="G8:G13" si="0">D8*F8</f>
        <v>0</v>
      </c>
      <c r="H8" s="6">
        <f t="shared" ref="H8:H13" si="1">G8*0.095</f>
        <v>0</v>
      </c>
      <c r="I8" s="5">
        <f t="shared" ref="I8:I13" si="2">+G8+H8</f>
        <v>0</v>
      </c>
    </row>
    <row r="9" spans="1:9" ht="27" x14ac:dyDescent="0.25">
      <c r="A9" s="35">
        <v>3</v>
      </c>
      <c r="B9" s="97" t="s">
        <v>586</v>
      </c>
      <c r="C9" s="35" t="s">
        <v>59</v>
      </c>
      <c r="D9" s="103">
        <v>150</v>
      </c>
      <c r="E9" s="36" t="s">
        <v>7</v>
      </c>
      <c r="F9" s="151"/>
      <c r="G9" s="5">
        <f t="shared" si="0"/>
        <v>0</v>
      </c>
      <c r="H9" s="6">
        <f t="shared" si="1"/>
        <v>0</v>
      </c>
      <c r="I9" s="5">
        <f t="shared" si="2"/>
        <v>0</v>
      </c>
    </row>
    <row r="10" spans="1:9" ht="15.75" customHeight="1" x14ac:dyDescent="0.25">
      <c r="A10" s="35">
        <v>4</v>
      </c>
      <c r="B10" s="97" t="s">
        <v>583</v>
      </c>
      <c r="C10" s="35" t="s">
        <v>59</v>
      </c>
      <c r="D10" s="103">
        <v>100</v>
      </c>
      <c r="E10" s="36" t="s">
        <v>7</v>
      </c>
      <c r="F10" s="151"/>
      <c r="G10" s="5">
        <f t="shared" si="0"/>
        <v>0</v>
      </c>
      <c r="H10" s="6">
        <f t="shared" si="1"/>
        <v>0</v>
      </c>
      <c r="I10" s="5">
        <f t="shared" si="2"/>
        <v>0</v>
      </c>
    </row>
    <row r="11" spans="1:9" ht="15.75" customHeight="1" x14ac:dyDescent="0.25">
      <c r="A11" s="35">
        <v>5</v>
      </c>
      <c r="B11" s="97" t="s">
        <v>582</v>
      </c>
      <c r="C11" s="35" t="s">
        <v>59</v>
      </c>
      <c r="D11" s="103">
        <v>100</v>
      </c>
      <c r="E11" s="36" t="s">
        <v>7</v>
      </c>
      <c r="F11" s="151"/>
      <c r="G11" s="5">
        <f t="shared" si="0"/>
        <v>0</v>
      </c>
      <c r="H11" s="6">
        <f t="shared" si="1"/>
        <v>0</v>
      </c>
      <c r="I11" s="5">
        <f t="shared" si="2"/>
        <v>0</v>
      </c>
    </row>
    <row r="12" spans="1:9" ht="27" x14ac:dyDescent="0.25">
      <c r="A12" s="35">
        <v>6</v>
      </c>
      <c r="B12" s="97" t="s">
        <v>581</v>
      </c>
      <c r="C12" s="35" t="s">
        <v>59</v>
      </c>
      <c r="D12" s="103">
        <v>99</v>
      </c>
      <c r="E12" s="36" t="s">
        <v>7</v>
      </c>
      <c r="F12" s="151"/>
      <c r="G12" s="5">
        <f t="shared" si="0"/>
        <v>0</v>
      </c>
      <c r="H12" s="6">
        <f t="shared" si="1"/>
        <v>0</v>
      </c>
      <c r="I12" s="5">
        <f t="shared" si="2"/>
        <v>0</v>
      </c>
    </row>
    <row r="13" spans="1:9" ht="27" x14ac:dyDescent="0.25">
      <c r="A13" s="35">
        <v>7</v>
      </c>
      <c r="B13" s="97" t="s">
        <v>580</v>
      </c>
      <c r="C13" s="35" t="s">
        <v>59</v>
      </c>
      <c r="D13" s="103">
        <v>170</v>
      </c>
      <c r="E13" s="36"/>
      <c r="F13" s="151"/>
      <c r="G13" s="5">
        <f t="shared" si="0"/>
        <v>0</v>
      </c>
      <c r="H13" s="6">
        <f t="shared" si="1"/>
        <v>0</v>
      </c>
      <c r="I13" s="5">
        <f t="shared" si="2"/>
        <v>0</v>
      </c>
    </row>
    <row r="14" spans="1:9" s="23" customFormat="1" x14ac:dyDescent="0.25">
      <c r="A14" s="91"/>
      <c r="B14" s="98" t="s">
        <v>216</v>
      </c>
      <c r="C14" s="21" t="s">
        <v>7</v>
      </c>
      <c r="D14" s="21" t="s">
        <v>7</v>
      </c>
      <c r="E14" s="21" t="s">
        <v>7</v>
      </c>
      <c r="F14" s="21" t="s">
        <v>7</v>
      </c>
      <c r="G14" s="22">
        <f>SUM(G7:G13)</f>
        <v>0</v>
      </c>
      <c r="H14" s="22">
        <f>SUM(H7:H13)</f>
        <v>0</v>
      </c>
      <c r="I14" s="22">
        <f>SUM(I7:I13)</f>
        <v>0</v>
      </c>
    </row>
    <row r="15" spans="1:9" s="23" customFormat="1" x14ac:dyDescent="0.25">
      <c r="A15" s="125"/>
      <c r="B15" s="126"/>
      <c r="C15" s="34"/>
      <c r="D15" s="34"/>
      <c r="E15" s="34"/>
      <c r="F15" s="34"/>
      <c r="G15" s="148"/>
      <c r="H15" s="148"/>
      <c r="I15" s="148"/>
    </row>
    <row r="16" spans="1:9" x14ac:dyDescent="0.25">
      <c r="A16" s="162" t="s">
        <v>35</v>
      </c>
      <c r="B16" s="163"/>
      <c r="C16" s="87"/>
      <c r="D16" s="75"/>
      <c r="E16" s="2"/>
      <c r="F16" s="2"/>
      <c r="G16" s="2"/>
      <c r="H16" s="2"/>
      <c r="I16" s="2"/>
    </row>
    <row r="17" spans="1:9" ht="27" customHeight="1" x14ac:dyDescent="0.25">
      <c r="A17" s="164" t="s">
        <v>36</v>
      </c>
      <c r="B17" s="165"/>
      <c r="C17" s="165"/>
      <c r="D17" s="165"/>
      <c r="E17" s="165"/>
      <c r="F17" s="165"/>
      <c r="G17" s="165"/>
      <c r="H17" s="165"/>
      <c r="I17" s="165"/>
    </row>
    <row r="18" spans="1:9" x14ac:dyDescent="0.25">
      <c r="A18" s="164" t="s">
        <v>658</v>
      </c>
      <c r="B18" s="164"/>
      <c r="C18" s="164"/>
      <c r="D18" s="164"/>
      <c r="E18" s="164"/>
      <c r="F18" s="164"/>
      <c r="G18" s="164"/>
      <c r="H18" s="164"/>
      <c r="I18" s="164"/>
    </row>
    <row r="19" spans="1:9" x14ac:dyDescent="0.25">
      <c r="A19" s="167" t="s">
        <v>671</v>
      </c>
      <c r="B19" s="167"/>
      <c r="C19" s="167"/>
      <c r="D19" s="167"/>
      <c r="E19" s="167"/>
      <c r="F19" s="167"/>
      <c r="G19" s="167"/>
      <c r="H19" s="167"/>
      <c r="I19" s="167"/>
    </row>
    <row r="20" spans="1:9" x14ac:dyDescent="0.25">
      <c r="A20" s="167" t="s">
        <v>677</v>
      </c>
      <c r="B20" s="167"/>
      <c r="C20" s="167"/>
      <c r="D20" s="167"/>
      <c r="E20" s="167"/>
      <c r="F20" s="167"/>
      <c r="G20" s="167"/>
      <c r="H20" s="167"/>
      <c r="I20" s="167"/>
    </row>
    <row r="21" spans="1:9" x14ac:dyDescent="0.25">
      <c r="A21" s="31" t="s">
        <v>676</v>
      </c>
      <c r="B21" s="139"/>
      <c r="C21" s="82"/>
      <c r="D21" s="82"/>
      <c r="E21" s="24"/>
      <c r="F21" s="24"/>
      <c r="G21" s="24"/>
      <c r="H21" s="24"/>
      <c r="I21" s="24"/>
    </row>
    <row r="22" spans="1:9" x14ac:dyDescent="0.25">
      <c r="A22" s="31" t="s">
        <v>662</v>
      </c>
      <c r="B22" s="119"/>
      <c r="C22" s="82"/>
      <c r="D22" s="82"/>
      <c r="E22" s="24"/>
      <c r="F22" s="24"/>
      <c r="G22" s="24"/>
      <c r="H22" s="24"/>
      <c r="I22" s="24"/>
    </row>
    <row r="23" spans="1:9" ht="29.25" customHeight="1" x14ac:dyDescent="0.25">
      <c r="A23" s="166" t="s">
        <v>663</v>
      </c>
      <c r="B23" s="165"/>
      <c r="C23" s="165"/>
      <c r="D23" s="165"/>
      <c r="E23" s="165"/>
      <c r="F23" s="165"/>
      <c r="G23" s="165"/>
      <c r="H23" s="165"/>
      <c r="I23" s="165"/>
    </row>
    <row r="24" spans="1:9" x14ac:dyDescent="0.25">
      <c r="B24" s="96"/>
    </row>
    <row r="25" spans="1:9" s="155" customFormat="1" x14ac:dyDescent="0.25">
      <c r="A25" s="76" t="s">
        <v>0</v>
      </c>
      <c r="B25" s="72"/>
      <c r="C25" s="88"/>
      <c r="D25" s="76"/>
      <c r="E25" s="11" t="s">
        <v>8</v>
      </c>
      <c r="F25" s="11"/>
      <c r="G25" s="11"/>
      <c r="H25" s="11"/>
      <c r="I25" s="11" t="s">
        <v>1</v>
      </c>
    </row>
    <row r="26" spans="1:9" x14ac:dyDescent="0.25">
      <c r="B26" s="96"/>
    </row>
  </sheetData>
  <sheetProtection algorithmName="SHA-512" hashValue="qABsD5rb+n4w/s+oVfdZtH2dV5k6U9ndjfrHG+0bWcrQDvAgyxO2NHERdn7aLTDicsh6QLNGpuQQ839HpgS7Ow==" saltValue="C/tfrrxriaaXtm5QYrybsQ==" spinCount="100000" sheet="1" objects="1" scenarios="1"/>
  <mergeCells count="8">
    <mergeCell ref="A20:I20"/>
    <mergeCell ref="A23:I23"/>
    <mergeCell ref="A1:E1"/>
    <mergeCell ref="A16:B16"/>
    <mergeCell ref="A17:I17"/>
    <mergeCell ref="A18:I18"/>
    <mergeCell ref="A19:I19"/>
    <mergeCell ref="A3:I3"/>
  </mergeCells>
  <pageMargins left="0.70866141732283472" right="0.70866141732283472" top="0.39370078740157483" bottom="0.39370078740157483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="120" zoomScaleNormal="100" zoomScaleSheetLayoutView="120" workbookViewId="0">
      <selection activeCell="F16" sqref="F16"/>
    </sheetView>
  </sheetViews>
  <sheetFormatPr defaultColWidth="8.7109375" defaultRowHeight="13.5" x14ac:dyDescent="0.25"/>
  <cols>
    <col min="1" max="1" width="4.85546875" style="92" customWidth="1"/>
    <col min="2" max="2" width="35.7109375" style="96" customWidth="1"/>
    <col min="3" max="3" width="7.28515625" style="92" customWidth="1"/>
    <col min="4" max="4" width="7" style="89" customWidth="1"/>
    <col min="5" max="5" width="15.7109375" style="16" customWidth="1"/>
    <col min="6" max="6" width="11.5703125" style="16" customWidth="1"/>
    <col min="7" max="7" width="12.5703125" style="16" customWidth="1"/>
    <col min="8" max="8" width="13.5703125" style="16" customWidth="1"/>
    <col min="9" max="9" width="14.5703125" style="16" customWidth="1"/>
    <col min="10" max="10" width="8.85546875" style="16" customWidth="1"/>
    <col min="11" max="11" width="81.42578125" style="16" customWidth="1"/>
    <col min="12" max="16384" width="8.7109375" style="16"/>
  </cols>
  <sheetData>
    <row r="1" spans="1:11" s="155" customFormat="1" x14ac:dyDescent="0.25">
      <c r="A1" s="173" t="s">
        <v>2</v>
      </c>
      <c r="B1" s="173"/>
      <c r="C1" s="173"/>
      <c r="D1" s="173"/>
      <c r="E1" s="173"/>
      <c r="H1" s="155" t="s">
        <v>39</v>
      </c>
    </row>
    <row r="2" spans="1:11" x14ac:dyDescent="0.25">
      <c r="C2" s="89"/>
    </row>
    <row r="3" spans="1:11" ht="15.75" x14ac:dyDescent="0.25">
      <c r="A3" s="171" t="s">
        <v>587</v>
      </c>
      <c r="B3" s="171"/>
      <c r="C3" s="171"/>
      <c r="D3" s="171"/>
      <c r="E3" s="171"/>
      <c r="F3" s="171"/>
      <c r="G3" s="171"/>
      <c r="H3" s="171"/>
      <c r="I3" s="171"/>
      <c r="J3" s="171"/>
    </row>
    <row r="5" spans="1:11" s="25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38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1" s="25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1" ht="41.25" customHeight="1" x14ac:dyDescent="0.25">
      <c r="A7" s="35">
        <v>1</v>
      </c>
      <c r="B7" s="97" t="s">
        <v>91</v>
      </c>
      <c r="C7" s="95" t="s">
        <v>59</v>
      </c>
      <c r="D7" s="103">
        <v>50</v>
      </c>
      <c r="E7" s="36" t="s">
        <v>7</v>
      </c>
      <c r="F7" s="151"/>
      <c r="G7" s="5">
        <f t="shared" ref="G7:G19" si="0">D7*F7</f>
        <v>0</v>
      </c>
      <c r="H7" s="6">
        <f t="shared" ref="H7:H19" si="1">G7*0.095</f>
        <v>0</v>
      </c>
      <c r="I7" s="5">
        <f t="shared" ref="I7:I19" si="2">+G7+H7</f>
        <v>0</v>
      </c>
      <c r="J7" s="7"/>
    </row>
    <row r="8" spans="1:11" ht="31.5" customHeight="1" x14ac:dyDescent="0.25">
      <c r="A8" s="35">
        <v>2</v>
      </c>
      <c r="B8" s="97" t="s">
        <v>95</v>
      </c>
      <c r="C8" s="95" t="s">
        <v>59</v>
      </c>
      <c r="D8" s="105">
        <v>1200</v>
      </c>
      <c r="E8" s="36" t="s">
        <v>7</v>
      </c>
      <c r="F8" s="151"/>
      <c r="G8" s="5">
        <f t="shared" si="0"/>
        <v>0</v>
      </c>
      <c r="H8" s="6">
        <f t="shared" si="1"/>
        <v>0</v>
      </c>
      <c r="I8" s="5">
        <f t="shared" si="2"/>
        <v>0</v>
      </c>
      <c r="J8" s="7"/>
    </row>
    <row r="9" spans="1:11" ht="41.25" customHeight="1" x14ac:dyDescent="0.25">
      <c r="A9" s="35">
        <v>3</v>
      </c>
      <c r="B9" s="97" t="s">
        <v>96</v>
      </c>
      <c r="C9" s="95" t="s">
        <v>59</v>
      </c>
      <c r="D9" s="105">
        <v>600</v>
      </c>
      <c r="E9" s="36" t="s">
        <v>7</v>
      </c>
      <c r="F9" s="151"/>
      <c r="G9" s="5">
        <f t="shared" si="0"/>
        <v>0</v>
      </c>
      <c r="H9" s="6">
        <f t="shared" si="1"/>
        <v>0</v>
      </c>
      <c r="I9" s="5">
        <f t="shared" si="2"/>
        <v>0</v>
      </c>
      <c r="J9" s="7"/>
    </row>
    <row r="10" spans="1:11" ht="31.5" customHeight="1" x14ac:dyDescent="0.25">
      <c r="A10" s="35">
        <v>4</v>
      </c>
      <c r="B10" s="97" t="s">
        <v>628</v>
      </c>
      <c r="C10" s="95" t="s">
        <v>59</v>
      </c>
      <c r="D10" s="105">
        <v>300</v>
      </c>
      <c r="E10" s="36" t="s">
        <v>7</v>
      </c>
      <c r="F10" s="151"/>
      <c r="G10" s="5">
        <f t="shared" si="0"/>
        <v>0</v>
      </c>
      <c r="H10" s="6">
        <f t="shared" si="1"/>
        <v>0</v>
      </c>
      <c r="I10" s="5">
        <f t="shared" si="2"/>
        <v>0</v>
      </c>
      <c r="J10" s="7"/>
    </row>
    <row r="11" spans="1:11" ht="15" customHeight="1" x14ac:dyDescent="0.25">
      <c r="A11" s="35">
        <v>5</v>
      </c>
      <c r="B11" s="97" t="s">
        <v>99</v>
      </c>
      <c r="C11" s="95" t="s">
        <v>59</v>
      </c>
      <c r="D11" s="105">
        <v>400</v>
      </c>
      <c r="E11" s="18" t="s">
        <v>7</v>
      </c>
      <c r="F11" s="151"/>
      <c r="G11" s="5">
        <f t="shared" si="0"/>
        <v>0</v>
      </c>
      <c r="H11" s="6">
        <f t="shared" si="1"/>
        <v>0</v>
      </c>
      <c r="I11" s="5">
        <f t="shared" si="2"/>
        <v>0</v>
      </c>
      <c r="J11" s="7"/>
    </row>
    <row r="12" spans="1:11" ht="15" customHeight="1" x14ac:dyDescent="0.25">
      <c r="A12" s="35">
        <v>6</v>
      </c>
      <c r="B12" s="97" t="s">
        <v>51</v>
      </c>
      <c r="C12" s="95" t="s">
        <v>59</v>
      </c>
      <c r="D12" s="105">
        <v>90</v>
      </c>
      <c r="E12" s="18"/>
      <c r="F12" s="151"/>
      <c r="G12" s="5">
        <f t="shared" si="0"/>
        <v>0</v>
      </c>
      <c r="H12" s="6">
        <f t="shared" si="1"/>
        <v>0</v>
      </c>
      <c r="I12" s="5">
        <f t="shared" si="2"/>
        <v>0</v>
      </c>
      <c r="J12" s="7"/>
      <c r="K12" s="38"/>
    </row>
    <row r="13" spans="1:11" ht="15" customHeight="1" x14ac:dyDescent="0.25">
      <c r="A13" s="35">
        <v>7</v>
      </c>
      <c r="B13" s="97" t="s">
        <v>50</v>
      </c>
      <c r="C13" s="95" t="s">
        <v>59</v>
      </c>
      <c r="D13" s="105">
        <v>30</v>
      </c>
      <c r="E13" s="18"/>
      <c r="F13" s="151"/>
      <c r="G13" s="5">
        <f t="shared" si="0"/>
        <v>0</v>
      </c>
      <c r="H13" s="6">
        <f t="shared" si="1"/>
        <v>0</v>
      </c>
      <c r="I13" s="5">
        <f t="shared" si="2"/>
        <v>0</v>
      </c>
      <c r="J13" s="7"/>
      <c r="K13" s="20"/>
    </row>
    <row r="14" spans="1:11" ht="15" customHeight="1" x14ac:dyDescent="0.25">
      <c r="A14" s="35">
        <v>8</v>
      </c>
      <c r="B14" s="97" t="s">
        <v>97</v>
      </c>
      <c r="C14" s="95" t="s">
        <v>59</v>
      </c>
      <c r="D14" s="103">
        <v>90</v>
      </c>
      <c r="E14" s="18"/>
      <c r="F14" s="151"/>
      <c r="G14" s="5">
        <f t="shared" si="0"/>
        <v>0</v>
      </c>
      <c r="H14" s="6">
        <f t="shared" si="1"/>
        <v>0</v>
      </c>
      <c r="I14" s="5">
        <f t="shared" si="2"/>
        <v>0</v>
      </c>
      <c r="J14" s="7"/>
    </row>
    <row r="15" spans="1:11" ht="31.5" customHeight="1" x14ac:dyDescent="0.25">
      <c r="A15" s="35">
        <v>9</v>
      </c>
      <c r="B15" s="97" t="s">
        <v>100</v>
      </c>
      <c r="C15" s="95" t="s">
        <v>59</v>
      </c>
      <c r="D15" s="103">
        <v>90</v>
      </c>
      <c r="E15" s="18"/>
      <c r="F15" s="151"/>
      <c r="G15" s="5">
        <f t="shared" si="0"/>
        <v>0</v>
      </c>
      <c r="H15" s="6">
        <f t="shared" si="1"/>
        <v>0</v>
      </c>
      <c r="I15" s="5">
        <f t="shared" si="2"/>
        <v>0</v>
      </c>
      <c r="J15" s="7"/>
    </row>
    <row r="16" spans="1:11" ht="39.75" customHeight="1" x14ac:dyDescent="0.25">
      <c r="A16" s="35">
        <v>10</v>
      </c>
      <c r="B16" s="97" t="s">
        <v>101</v>
      </c>
      <c r="C16" s="95" t="s">
        <v>59</v>
      </c>
      <c r="D16" s="103">
        <v>30</v>
      </c>
      <c r="E16" s="18"/>
      <c r="F16" s="151"/>
      <c r="G16" s="5">
        <f t="shared" si="0"/>
        <v>0</v>
      </c>
      <c r="H16" s="6">
        <f t="shared" si="1"/>
        <v>0</v>
      </c>
      <c r="I16" s="5">
        <f t="shared" si="2"/>
        <v>0</v>
      </c>
      <c r="J16" s="7"/>
    </row>
    <row r="17" spans="1:10" ht="15" customHeight="1" x14ac:dyDescent="0.25">
      <c r="A17" s="35">
        <v>11</v>
      </c>
      <c r="B17" s="97" t="s">
        <v>211</v>
      </c>
      <c r="C17" s="95" t="s">
        <v>59</v>
      </c>
      <c r="D17" s="103">
        <v>180</v>
      </c>
      <c r="E17" s="18"/>
      <c r="F17" s="151"/>
      <c r="G17" s="5">
        <f t="shared" si="0"/>
        <v>0</v>
      </c>
      <c r="H17" s="6">
        <f t="shared" si="1"/>
        <v>0</v>
      </c>
      <c r="I17" s="5">
        <f t="shared" si="2"/>
        <v>0</v>
      </c>
      <c r="J17" s="7"/>
    </row>
    <row r="18" spans="1:10" ht="15" customHeight="1" x14ac:dyDescent="0.25">
      <c r="A18" s="35">
        <v>12</v>
      </c>
      <c r="B18" s="97" t="s">
        <v>98</v>
      </c>
      <c r="C18" s="95" t="s">
        <v>59</v>
      </c>
      <c r="D18" s="103">
        <v>30</v>
      </c>
      <c r="E18" s="18"/>
      <c r="F18" s="151"/>
      <c r="G18" s="5">
        <f t="shared" si="0"/>
        <v>0</v>
      </c>
      <c r="H18" s="6">
        <f t="shared" si="1"/>
        <v>0</v>
      </c>
      <c r="I18" s="5">
        <f t="shared" si="2"/>
        <v>0</v>
      </c>
      <c r="J18" s="7"/>
    </row>
    <row r="19" spans="1:10" ht="15" customHeight="1" x14ac:dyDescent="0.25">
      <c r="A19" s="35">
        <v>13</v>
      </c>
      <c r="B19" s="97" t="s">
        <v>52</v>
      </c>
      <c r="C19" s="85" t="s">
        <v>220</v>
      </c>
      <c r="D19" s="103">
        <v>1500</v>
      </c>
      <c r="E19" s="18"/>
      <c r="F19" s="151"/>
      <c r="G19" s="5">
        <f t="shared" si="0"/>
        <v>0</v>
      </c>
      <c r="H19" s="6">
        <f t="shared" si="1"/>
        <v>0</v>
      </c>
      <c r="I19" s="5">
        <f t="shared" si="2"/>
        <v>0</v>
      </c>
      <c r="J19" s="7"/>
    </row>
    <row r="20" spans="1:10" s="23" customFormat="1" x14ac:dyDescent="0.25">
      <c r="A20" s="91"/>
      <c r="B20" s="98" t="s">
        <v>16</v>
      </c>
      <c r="C20" s="21" t="s">
        <v>7</v>
      </c>
      <c r="D20" s="21" t="s">
        <v>7</v>
      </c>
      <c r="E20" s="21" t="s">
        <v>7</v>
      </c>
      <c r="F20" s="21" t="s">
        <v>7</v>
      </c>
      <c r="G20" s="22">
        <f>SUM(G7:G19)</f>
        <v>0</v>
      </c>
      <c r="H20" s="22">
        <f t="shared" ref="H20:I20" si="3">SUM(H7:H19)</f>
        <v>0</v>
      </c>
      <c r="I20" s="22">
        <f t="shared" si="3"/>
        <v>0</v>
      </c>
      <c r="J20" s="21">
        <f>SUM(J7:J19)</f>
        <v>0</v>
      </c>
    </row>
    <row r="21" spans="1:10" s="23" customFormat="1" x14ac:dyDescent="0.25">
      <c r="A21" s="125"/>
      <c r="B21" s="126"/>
      <c r="C21" s="34"/>
      <c r="D21" s="34"/>
      <c r="E21" s="34"/>
      <c r="F21" s="34"/>
      <c r="G21" s="148"/>
      <c r="H21" s="148"/>
      <c r="I21" s="148"/>
      <c r="J21" s="34"/>
    </row>
    <row r="22" spans="1:10" x14ac:dyDescent="0.25">
      <c r="A22" s="162" t="s">
        <v>35</v>
      </c>
      <c r="B22" s="163"/>
      <c r="C22" s="87"/>
      <c r="D22" s="75"/>
      <c r="E22" s="2"/>
      <c r="F22" s="2"/>
      <c r="G22" s="2"/>
      <c r="H22" s="2"/>
      <c r="I22" s="2"/>
      <c r="J22" s="2"/>
    </row>
    <row r="23" spans="1:10" x14ac:dyDescent="0.25">
      <c r="A23" s="164" t="s">
        <v>36</v>
      </c>
      <c r="B23" s="165"/>
      <c r="C23" s="165"/>
      <c r="D23" s="165"/>
      <c r="E23" s="165"/>
      <c r="F23" s="165"/>
      <c r="G23" s="165"/>
      <c r="H23" s="165"/>
      <c r="I23" s="165"/>
      <c r="J23" s="165"/>
    </row>
    <row r="24" spans="1:10" x14ac:dyDescent="0.25">
      <c r="A24" s="164" t="s">
        <v>658</v>
      </c>
      <c r="B24" s="164"/>
      <c r="C24" s="164"/>
      <c r="D24" s="164"/>
      <c r="E24" s="164"/>
      <c r="F24" s="164"/>
      <c r="G24" s="164"/>
      <c r="H24" s="164"/>
      <c r="I24" s="164"/>
      <c r="J24" s="164"/>
    </row>
    <row r="25" spans="1:10" x14ac:dyDescent="0.25">
      <c r="A25" s="166" t="s">
        <v>673</v>
      </c>
      <c r="B25" s="166"/>
      <c r="C25" s="166"/>
      <c r="D25" s="166"/>
      <c r="E25" s="166"/>
      <c r="F25" s="166"/>
      <c r="G25" s="166"/>
      <c r="H25" s="166"/>
      <c r="I25" s="166"/>
      <c r="J25" s="166"/>
    </row>
    <row r="26" spans="1:10" x14ac:dyDescent="0.25">
      <c r="A26" s="167" t="s">
        <v>677</v>
      </c>
      <c r="B26" s="167"/>
      <c r="C26" s="167"/>
      <c r="D26" s="167"/>
      <c r="E26" s="167"/>
      <c r="F26" s="167"/>
      <c r="G26" s="167"/>
      <c r="H26" s="167"/>
      <c r="I26" s="167"/>
    </row>
    <row r="27" spans="1:10" x14ac:dyDescent="0.25">
      <c r="A27" s="31" t="s">
        <v>676</v>
      </c>
      <c r="B27" s="139"/>
      <c r="C27" s="82"/>
      <c r="D27" s="82"/>
      <c r="E27" s="24"/>
      <c r="F27" s="24"/>
      <c r="G27" s="24"/>
      <c r="H27" s="24"/>
      <c r="I27" s="24"/>
    </row>
    <row r="28" spans="1:10" x14ac:dyDescent="0.25">
      <c r="A28" s="31" t="s">
        <v>662</v>
      </c>
      <c r="B28" s="119"/>
      <c r="C28" s="82"/>
      <c r="D28" s="82"/>
      <c r="E28" s="24"/>
      <c r="F28" s="24"/>
      <c r="G28" s="24"/>
      <c r="H28" s="24"/>
      <c r="I28" s="24"/>
      <c r="J28" s="24"/>
    </row>
    <row r="29" spans="1:10" ht="30" customHeight="1" x14ac:dyDescent="0.25">
      <c r="A29" s="166" t="s">
        <v>663</v>
      </c>
      <c r="B29" s="165"/>
      <c r="C29" s="165"/>
      <c r="D29" s="165"/>
      <c r="E29" s="165"/>
      <c r="F29" s="165"/>
      <c r="G29" s="165"/>
      <c r="H29" s="165"/>
      <c r="I29" s="165"/>
      <c r="J29" s="165"/>
    </row>
    <row r="30" spans="1:10" ht="30.75" customHeight="1" x14ac:dyDescent="0.25">
      <c r="A30" s="161" t="s">
        <v>664</v>
      </c>
      <c r="B30" s="161"/>
      <c r="C30" s="161"/>
      <c r="D30" s="161"/>
      <c r="E30" s="161"/>
      <c r="F30" s="161"/>
      <c r="G30" s="161"/>
      <c r="H30" s="161"/>
      <c r="I30" s="161"/>
      <c r="J30" s="161"/>
    </row>
    <row r="31" spans="1:10" x14ac:dyDescent="0.25">
      <c r="A31" s="11"/>
      <c r="B31" s="72"/>
      <c r="C31" s="88"/>
      <c r="D31" s="76"/>
      <c r="E31" s="11"/>
      <c r="F31" s="11"/>
      <c r="G31" s="11"/>
      <c r="H31" s="11"/>
      <c r="I31" s="11"/>
      <c r="J31" s="11"/>
    </row>
    <row r="32" spans="1:10" s="11" customFormat="1" x14ac:dyDescent="0.25">
      <c r="A32" s="76" t="s">
        <v>0</v>
      </c>
      <c r="B32" s="72"/>
      <c r="C32" s="88"/>
      <c r="D32" s="76"/>
      <c r="E32" s="11" t="s">
        <v>8</v>
      </c>
      <c r="I32" s="11" t="s">
        <v>1</v>
      </c>
    </row>
  </sheetData>
  <sheetProtection algorithmName="SHA-512" hashValue="Elx8Ts6Jn+l2kbZZCxTeR6BqGm57hX5u5XAtBVk49vbAB7yBJJK01emBOfLCdau8vn0A6z3NiFMzvY4Ye6SKrA==" saltValue="6rWXO+jPIlGkMN9SZ8hRjA==" spinCount="100000" sheet="1" objects="1" scenarios="1"/>
  <mergeCells count="9">
    <mergeCell ref="A25:J25"/>
    <mergeCell ref="A29:J29"/>
    <mergeCell ref="A30:J30"/>
    <mergeCell ref="A26:I26"/>
    <mergeCell ref="A1:E1"/>
    <mergeCell ref="A22:B22"/>
    <mergeCell ref="A24:J24"/>
    <mergeCell ref="A3:J3"/>
    <mergeCell ref="A23:J23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19">
      <formula1>1</formula1>
    </dataValidation>
  </dataValidations>
  <pageMargins left="0.70866141732283472" right="0.70866141732283472" top="0.35433070866141736" bottom="0.35433070866141736" header="0.31496062992125984" footer="0.31496062992125984"/>
  <pageSetup paperSize="9" scale="86" orientation="landscape" r:id="rId1"/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topLeftCell="A7" zoomScale="120" zoomScaleNormal="100" zoomScaleSheetLayoutView="120" workbookViewId="0">
      <selection activeCell="A25" activeCellId="2" sqref="A1:XFD1 F7:F13 A25:XFD25"/>
    </sheetView>
  </sheetViews>
  <sheetFormatPr defaultColWidth="8.7109375" defaultRowHeight="13.5" x14ac:dyDescent="0.25"/>
  <cols>
    <col min="1" max="1" width="4.85546875" style="92" customWidth="1"/>
    <col min="2" max="2" width="35.7109375" style="96" customWidth="1"/>
    <col min="3" max="3" width="7.28515625" style="92" customWidth="1"/>
    <col min="4" max="4" width="7" style="89" customWidth="1"/>
    <col min="5" max="5" width="15.7109375" style="16" customWidth="1"/>
    <col min="6" max="6" width="11.5703125" style="16" customWidth="1"/>
    <col min="7" max="7" width="12.5703125" style="16" customWidth="1"/>
    <col min="8" max="8" width="13.5703125" style="16" customWidth="1"/>
    <col min="9" max="9" width="14.5703125" style="16" customWidth="1"/>
    <col min="10" max="10" width="81.42578125" style="16" customWidth="1"/>
    <col min="11" max="16384" width="8.7109375" style="16"/>
  </cols>
  <sheetData>
    <row r="1" spans="1:9" s="155" customFormat="1" x14ac:dyDescent="0.25">
      <c r="A1" s="173" t="s">
        <v>2</v>
      </c>
      <c r="B1" s="173"/>
      <c r="C1" s="173"/>
      <c r="D1" s="173"/>
      <c r="E1" s="173"/>
      <c r="G1" s="174" t="s">
        <v>39</v>
      </c>
      <c r="H1" s="174"/>
      <c r="I1" s="174"/>
    </row>
    <row r="2" spans="1:9" x14ac:dyDescent="0.25">
      <c r="C2" s="89"/>
    </row>
    <row r="3" spans="1:9" ht="15.75" x14ac:dyDescent="0.25">
      <c r="A3" s="171" t="s">
        <v>588</v>
      </c>
      <c r="B3" s="171"/>
      <c r="C3" s="171"/>
      <c r="D3" s="171"/>
      <c r="E3" s="171"/>
      <c r="F3" s="171"/>
      <c r="G3" s="171"/>
      <c r="H3" s="171"/>
      <c r="I3" s="171"/>
    </row>
    <row r="5" spans="1:9" s="25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38</v>
      </c>
      <c r="F5" s="14" t="s">
        <v>29</v>
      </c>
      <c r="G5" s="14" t="s">
        <v>30</v>
      </c>
      <c r="H5" s="14" t="s">
        <v>31</v>
      </c>
      <c r="I5" s="14" t="s">
        <v>32</v>
      </c>
    </row>
    <row r="6" spans="1:9" s="25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</row>
    <row r="7" spans="1:9" ht="14.25" customHeight="1" x14ac:dyDescent="0.25">
      <c r="A7" s="35">
        <v>1</v>
      </c>
      <c r="B7" s="97" t="s">
        <v>92</v>
      </c>
      <c r="C7" s="95" t="s">
        <v>59</v>
      </c>
      <c r="D7" s="103">
        <v>140</v>
      </c>
      <c r="E7" s="36" t="s">
        <v>7</v>
      </c>
      <c r="F7" s="151"/>
      <c r="G7" s="5">
        <f>D7*F7</f>
        <v>0</v>
      </c>
      <c r="H7" s="6">
        <f>G7*0.095</f>
        <v>0</v>
      </c>
      <c r="I7" s="5">
        <f>+G7+H7</f>
        <v>0</v>
      </c>
    </row>
    <row r="8" spans="1:9" ht="14.25" customHeight="1" x14ac:dyDescent="0.25">
      <c r="A8" s="35">
        <v>2</v>
      </c>
      <c r="B8" s="97" t="s">
        <v>93</v>
      </c>
      <c r="C8" s="95" t="s">
        <v>59</v>
      </c>
      <c r="D8" s="103">
        <v>120</v>
      </c>
      <c r="E8" s="36" t="s">
        <v>7</v>
      </c>
      <c r="F8" s="151"/>
      <c r="G8" s="5">
        <f t="shared" ref="G8:G13" si="0">D8*F8</f>
        <v>0</v>
      </c>
      <c r="H8" s="6">
        <f t="shared" ref="H8:H13" si="1">G8*0.095</f>
        <v>0</v>
      </c>
      <c r="I8" s="5">
        <f t="shared" ref="I8:I13" si="2">+G8+H8</f>
        <v>0</v>
      </c>
    </row>
    <row r="9" spans="1:9" ht="14.25" customHeight="1" x14ac:dyDescent="0.25">
      <c r="A9" s="35">
        <v>3</v>
      </c>
      <c r="B9" s="97" t="s">
        <v>88</v>
      </c>
      <c r="C9" s="95" t="s">
        <v>59</v>
      </c>
      <c r="D9" s="103">
        <v>600</v>
      </c>
      <c r="E9" s="36" t="s">
        <v>7</v>
      </c>
      <c r="F9" s="151"/>
      <c r="G9" s="5">
        <f t="shared" si="0"/>
        <v>0</v>
      </c>
      <c r="H9" s="6">
        <f t="shared" si="1"/>
        <v>0</v>
      </c>
      <c r="I9" s="5">
        <f t="shared" si="2"/>
        <v>0</v>
      </c>
    </row>
    <row r="10" spans="1:9" ht="31.5" customHeight="1" x14ac:dyDescent="0.25">
      <c r="A10" s="35">
        <v>4</v>
      </c>
      <c r="B10" s="97" t="s">
        <v>94</v>
      </c>
      <c r="C10" s="95" t="s">
        <v>59</v>
      </c>
      <c r="D10" s="103">
        <v>300</v>
      </c>
      <c r="E10" s="36" t="s">
        <v>7</v>
      </c>
      <c r="F10" s="151"/>
      <c r="G10" s="5">
        <f t="shared" si="0"/>
        <v>0</v>
      </c>
      <c r="H10" s="6">
        <f t="shared" si="1"/>
        <v>0</v>
      </c>
      <c r="I10" s="5">
        <f t="shared" si="2"/>
        <v>0</v>
      </c>
    </row>
    <row r="11" spans="1:9" ht="31.5" customHeight="1" x14ac:dyDescent="0.25">
      <c r="A11" s="35">
        <v>5</v>
      </c>
      <c r="B11" s="97" t="s">
        <v>678</v>
      </c>
      <c r="C11" s="95" t="s">
        <v>59</v>
      </c>
      <c r="D11" s="103">
        <v>200</v>
      </c>
      <c r="E11" s="36" t="s">
        <v>7</v>
      </c>
      <c r="F11" s="151"/>
      <c r="G11" s="5">
        <f t="shared" si="0"/>
        <v>0</v>
      </c>
      <c r="H11" s="6">
        <f t="shared" si="1"/>
        <v>0</v>
      </c>
      <c r="I11" s="5">
        <f t="shared" si="2"/>
        <v>0</v>
      </c>
    </row>
    <row r="12" spans="1:9" ht="31.5" customHeight="1" x14ac:dyDescent="0.25">
      <c r="A12" s="35">
        <v>6</v>
      </c>
      <c r="B12" s="97" t="s">
        <v>89</v>
      </c>
      <c r="C12" s="95" t="s">
        <v>59</v>
      </c>
      <c r="D12" s="103">
        <v>200</v>
      </c>
      <c r="E12" s="36" t="s">
        <v>7</v>
      </c>
      <c r="F12" s="151"/>
      <c r="G12" s="5">
        <f t="shared" si="0"/>
        <v>0</v>
      </c>
      <c r="H12" s="6">
        <f t="shared" si="1"/>
        <v>0</v>
      </c>
      <c r="I12" s="5">
        <f t="shared" si="2"/>
        <v>0</v>
      </c>
    </row>
    <row r="13" spans="1:9" ht="52.5" customHeight="1" x14ac:dyDescent="0.25">
      <c r="A13" s="35">
        <v>7</v>
      </c>
      <c r="B13" s="97" t="s">
        <v>90</v>
      </c>
      <c r="C13" s="95" t="s">
        <v>59</v>
      </c>
      <c r="D13" s="103">
        <v>100</v>
      </c>
      <c r="E13" s="36" t="s">
        <v>7</v>
      </c>
      <c r="F13" s="151"/>
      <c r="G13" s="5">
        <f t="shared" si="0"/>
        <v>0</v>
      </c>
      <c r="H13" s="6">
        <f t="shared" si="1"/>
        <v>0</v>
      </c>
      <c r="I13" s="5">
        <f t="shared" si="2"/>
        <v>0</v>
      </c>
    </row>
    <row r="14" spans="1:9" s="23" customFormat="1" x14ac:dyDescent="0.25">
      <c r="A14" s="91"/>
      <c r="B14" s="98" t="s">
        <v>15</v>
      </c>
      <c r="C14" s="21" t="s">
        <v>7</v>
      </c>
      <c r="D14" s="21" t="s">
        <v>7</v>
      </c>
      <c r="E14" s="21" t="s">
        <v>7</v>
      </c>
      <c r="F14" s="21" t="s">
        <v>7</v>
      </c>
      <c r="G14" s="22">
        <f>SUM(G7:G13)</f>
        <v>0</v>
      </c>
      <c r="H14" s="22">
        <f t="shared" ref="H14:I14" si="3">SUM(H7:H13)</f>
        <v>0</v>
      </c>
      <c r="I14" s="22">
        <f t="shared" si="3"/>
        <v>0</v>
      </c>
    </row>
    <row r="15" spans="1:9" s="23" customFormat="1" x14ac:dyDescent="0.25">
      <c r="A15" s="125"/>
      <c r="B15" s="126"/>
      <c r="C15" s="34"/>
      <c r="D15" s="34"/>
      <c r="E15" s="34"/>
      <c r="F15" s="34"/>
      <c r="G15" s="148"/>
      <c r="H15" s="148"/>
      <c r="I15" s="148"/>
    </row>
    <row r="16" spans="1:9" x14ac:dyDescent="0.25">
      <c r="A16" s="162" t="s">
        <v>35</v>
      </c>
      <c r="B16" s="163"/>
      <c r="C16" s="87"/>
      <c r="D16" s="75"/>
      <c r="E16" s="2"/>
      <c r="F16" s="2"/>
      <c r="G16" s="2"/>
      <c r="H16" s="2"/>
      <c r="I16" s="2"/>
    </row>
    <row r="17" spans="1:9" ht="15" customHeight="1" x14ac:dyDescent="0.25">
      <c r="A17" s="164" t="s">
        <v>36</v>
      </c>
      <c r="B17" s="165"/>
      <c r="C17" s="165"/>
      <c r="D17" s="165"/>
      <c r="E17" s="165"/>
      <c r="F17" s="165"/>
      <c r="G17" s="165"/>
      <c r="H17" s="165"/>
      <c r="I17" s="165"/>
    </row>
    <row r="18" spans="1:9" ht="15" customHeight="1" x14ac:dyDescent="0.25">
      <c r="A18" s="164" t="s">
        <v>658</v>
      </c>
      <c r="B18" s="164"/>
      <c r="C18" s="164"/>
      <c r="D18" s="164"/>
      <c r="E18" s="164"/>
      <c r="F18" s="164"/>
      <c r="G18" s="164"/>
      <c r="H18" s="164"/>
      <c r="I18" s="164"/>
    </row>
    <row r="19" spans="1:9" ht="15" customHeight="1" x14ac:dyDescent="0.25">
      <c r="A19" s="167" t="s">
        <v>670</v>
      </c>
      <c r="B19" s="167"/>
      <c r="C19" s="167"/>
      <c r="D19" s="167"/>
      <c r="E19" s="167"/>
      <c r="F19" s="167"/>
      <c r="G19" s="167"/>
      <c r="H19" s="167"/>
      <c r="I19" s="167"/>
    </row>
    <row r="20" spans="1:9" x14ac:dyDescent="0.25">
      <c r="A20" s="167" t="s">
        <v>677</v>
      </c>
      <c r="B20" s="167"/>
      <c r="C20" s="167"/>
      <c r="D20" s="167"/>
      <c r="E20" s="167"/>
      <c r="F20" s="167"/>
      <c r="G20" s="167"/>
      <c r="H20" s="167"/>
      <c r="I20" s="167"/>
    </row>
    <row r="21" spans="1:9" x14ac:dyDescent="0.25">
      <c r="A21" s="31" t="s">
        <v>676</v>
      </c>
      <c r="B21" s="139"/>
      <c r="C21" s="82"/>
      <c r="D21" s="82"/>
      <c r="E21" s="24"/>
      <c r="F21" s="24"/>
      <c r="G21" s="24"/>
      <c r="H21" s="24"/>
      <c r="I21" s="24"/>
    </row>
    <row r="22" spans="1:9" ht="15" customHeight="1" x14ac:dyDescent="0.25">
      <c r="A22" s="31" t="s">
        <v>662</v>
      </c>
      <c r="B22" s="119"/>
      <c r="C22" s="82"/>
      <c r="D22" s="82"/>
      <c r="E22" s="24"/>
      <c r="F22" s="24"/>
      <c r="G22" s="24"/>
      <c r="H22" s="24"/>
      <c r="I22" s="24"/>
    </row>
    <row r="23" spans="1:9" ht="29.25" customHeight="1" x14ac:dyDescent="0.25">
      <c r="A23" s="166" t="s">
        <v>663</v>
      </c>
      <c r="B23" s="165"/>
      <c r="C23" s="165"/>
      <c r="D23" s="165"/>
      <c r="E23" s="165"/>
      <c r="F23" s="165"/>
      <c r="G23" s="165"/>
      <c r="H23" s="165"/>
      <c r="I23" s="165"/>
    </row>
    <row r="25" spans="1:9" s="11" customFormat="1" x14ac:dyDescent="0.25">
      <c r="A25" s="76" t="s">
        <v>0</v>
      </c>
      <c r="B25" s="72"/>
      <c r="C25" s="88"/>
      <c r="D25" s="76"/>
      <c r="E25" s="11" t="s">
        <v>8</v>
      </c>
      <c r="I25" s="11" t="s">
        <v>1</v>
      </c>
    </row>
  </sheetData>
  <sheetProtection algorithmName="SHA-512" hashValue="yK4V+zQ9n5vkh+Z56ZUepkYGl3dtWtJUe7niXohUT0XnuhDmlpI/hfhqW23JMHMr+BlxK/yflfLmrq0BWfMjCw==" saltValue="TyEH+FV3hhw4fpMD4CsNjw==" spinCount="100000" sheet="1" objects="1" scenarios="1"/>
  <mergeCells count="9">
    <mergeCell ref="A19:I19"/>
    <mergeCell ref="A20:I20"/>
    <mergeCell ref="A23:I23"/>
    <mergeCell ref="A1:E1"/>
    <mergeCell ref="A16:B16"/>
    <mergeCell ref="A18:I18"/>
    <mergeCell ref="G1:I1"/>
    <mergeCell ref="A3:I3"/>
    <mergeCell ref="A17:I17"/>
  </mergeCells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view="pageBreakPreview" zoomScale="120" zoomScaleNormal="100" zoomScaleSheetLayoutView="120" workbookViewId="0">
      <selection activeCell="F23" sqref="F23"/>
    </sheetView>
  </sheetViews>
  <sheetFormatPr defaultColWidth="8.7109375" defaultRowHeight="13.5" x14ac:dyDescent="0.25"/>
  <cols>
    <col min="1" max="1" width="4.85546875" style="75" customWidth="1"/>
    <col min="2" max="2" width="35.7109375" style="78" customWidth="1"/>
    <col min="3" max="3" width="6.42578125" style="75" customWidth="1"/>
    <col min="4" max="4" width="8.85546875" style="112" customWidth="1"/>
    <col min="5" max="6" width="10.42578125" style="2" customWidth="1"/>
    <col min="7" max="7" width="14.42578125" style="2" customWidth="1"/>
    <col min="8" max="8" width="12.85546875" style="2" customWidth="1"/>
    <col min="9" max="9" width="12.140625" style="2" customWidth="1"/>
    <col min="10" max="10" width="9.28515625" style="2" customWidth="1"/>
    <col min="11" max="16384" width="8.7109375" style="2"/>
  </cols>
  <sheetData>
    <row r="1" spans="1:10" s="157" customFormat="1" x14ac:dyDescent="0.25">
      <c r="A1" s="175" t="s">
        <v>2</v>
      </c>
      <c r="B1" s="175"/>
      <c r="C1" s="175"/>
      <c r="D1" s="175"/>
      <c r="G1" s="176" t="s">
        <v>39</v>
      </c>
      <c r="H1" s="176"/>
      <c r="I1" s="176"/>
      <c r="J1" s="176"/>
    </row>
    <row r="2" spans="1:10" x14ac:dyDescent="0.25">
      <c r="C2" s="112"/>
    </row>
    <row r="3" spans="1:10" ht="15.75" x14ac:dyDescent="0.25">
      <c r="A3" s="171" t="s">
        <v>659</v>
      </c>
      <c r="B3" s="171"/>
      <c r="C3" s="171"/>
      <c r="D3" s="171"/>
      <c r="E3" s="171"/>
      <c r="F3" s="171"/>
      <c r="G3" s="171"/>
      <c r="H3" s="171"/>
      <c r="I3" s="171"/>
      <c r="J3" s="171"/>
    </row>
    <row r="5" spans="1:10" s="41" customFormat="1" ht="48" x14ac:dyDescent="0.25">
      <c r="A5" s="12" t="s">
        <v>3</v>
      </c>
      <c r="B5" s="12" t="s">
        <v>4</v>
      </c>
      <c r="C5" s="13" t="s">
        <v>28</v>
      </c>
      <c r="D5" s="13" t="s">
        <v>5</v>
      </c>
      <c r="E5" s="14" t="s">
        <v>6</v>
      </c>
      <c r="F5" s="14" t="s">
        <v>29</v>
      </c>
      <c r="G5" s="14" t="s">
        <v>30</v>
      </c>
      <c r="H5" s="14" t="s">
        <v>31</v>
      </c>
      <c r="I5" s="14" t="s">
        <v>32</v>
      </c>
      <c r="J5" s="14" t="s">
        <v>227</v>
      </c>
    </row>
    <row r="6" spans="1:10" s="41" customFormat="1" ht="12" x14ac:dyDescent="0.25">
      <c r="A6" s="70">
        <v>1</v>
      </c>
      <c r="B6" s="70">
        <v>2</v>
      </c>
      <c r="C6" s="84">
        <v>3</v>
      </c>
      <c r="D6" s="84">
        <v>4</v>
      </c>
      <c r="E6" s="13">
        <v>5</v>
      </c>
      <c r="F6" s="13">
        <v>6</v>
      </c>
      <c r="G6" s="14" t="s">
        <v>37</v>
      </c>
      <c r="H6" s="13" t="s">
        <v>33</v>
      </c>
      <c r="I6" s="13" t="s">
        <v>34</v>
      </c>
      <c r="J6" s="13">
        <v>10</v>
      </c>
    </row>
    <row r="7" spans="1:10" x14ac:dyDescent="0.25">
      <c r="A7" s="42">
        <v>1</v>
      </c>
      <c r="B7" s="102" t="s">
        <v>45</v>
      </c>
      <c r="C7" s="85" t="s">
        <v>59</v>
      </c>
      <c r="D7" s="85">
        <v>150</v>
      </c>
      <c r="E7" s="4" t="s">
        <v>7</v>
      </c>
      <c r="F7" s="151"/>
      <c r="G7" s="5">
        <f>D7*F7</f>
        <v>0</v>
      </c>
      <c r="H7" s="6">
        <f>G7*0.095</f>
        <v>0</v>
      </c>
      <c r="I7" s="5">
        <f>+G7+H7</f>
        <v>0</v>
      </c>
      <c r="J7" s="39"/>
    </row>
    <row r="8" spans="1:10" x14ac:dyDescent="0.25">
      <c r="A8" s="42">
        <v>2</v>
      </c>
      <c r="B8" s="102" t="s">
        <v>46</v>
      </c>
      <c r="C8" s="85" t="s">
        <v>59</v>
      </c>
      <c r="D8" s="85">
        <v>150</v>
      </c>
      <c r="E8" s="4" t="s">
        <v>7</v>
      </c>
      <c r="F8" s="151"/>
      <c r="G8" s="5">
        <f>D8*F8</f>
        <v>0</v>
      </c>
      <c r="H8" s="6">
        <f>G8*0.095</f>
        <v>0</v>
      </c>
      <c r="I8" s="5">
        <f>+G8+H8</f>
        <v>0</v>
      </c>
      <c r="J8" s="39"/>
    </row>
    <row r="9" spans="1:10" s="40" customFormat="1" x14ac:dyDescent="0.25">
      <c r="A9" s="111"/>
      <c r="B9" s="113" t="s">
        <v>17</v>
      </c>
      <c r="C9" s="9" t="s">
        <v>7</v>
      </c>
      <c r="D9" s="9" t="s">
        <v>7</v>
      </c>
      <c r="E9" s="9" t="s">
        <v>7</v>
      </c>
      <c r="F9" s="9" t="s">
        <v>7</v>
      </c>
      <c r="G9" s="10">
        <f>SUM(G7:G8)</f>
        <v>0</v>
      </c>
      <c r="H9" s="10">
        <f t="shared" ref="H9:I9" si="0">SUM(H7:H8)</f>
        <v>0</v>
      </c>
      <c r="I9" s="10">
        <f t="shared" si="0"/>
        <v>0</v>
      </c>
      <c r="J9" s="9">
        <f>SUM(J7:J8)</f>
        <v>0</v>
      </c>
    </row>
    <row r="11" spans="1:10" s="16" customFormat="1" x14ac:dyDescent="0.25">
      <c r="A11" s="162" t="s">
        <v>35</v>
      </c>
      <c r="B11" s="163"/>
      <c r="C11" s="87"/>
      <c r="D11" s="75"/>
      <c r="E11" s="2"/>
      <c r="F11" s="2"/>
      <c r="G11" s="2"/>
      <c r="H11" s="2"/>
      <c r="I11" s="2"/>
      <c r="J11" s="2"/>
    </row>
    <row r="12" spans="1:10" s="16" customFormat="1" x14ac:dyDescent="0.25">
      <c r="A12" s="164" t="s">
        <v>36</v>
      </c>
      <c r="B12" s="165"/>
      <c r="C12" s="165"/>
      <c r="D12" s="165"/>
      <c r="E12" s="165"/>
      <c r="F12" s="165"/>
      <c r="G12" s="165"/>
      <c r="H12" s="165"/>
      <c r="I12" s="165"/>
      <c r="J12" s="165"/>
    </row>
    <row r="13" spans="1:10" s="16" customFormat="1" x14ac:dyDescent="0.25">
      <c r="A13" s="164" t="s">
        <v>658</v>
      </c>
      <c r="B13" s="164"/>
      <c r="C13" s="164"/>
      <c r="D13" s="164"/>
      <c r="E13" s="164"/>
      <c r="F13" s="164"/>
      <c r="G13" s="164"/>
      <c r="H13" s="164"/>
      <c r="I13" s="164"/>
      <c r="J13" s="164"/>
    </row>
    <row r="14" spans="1:10" s="16" customFormat="1" x14ac:dyDescent="0.25">
      <c r="A14" s="166" t="s">
        <v>674</v>
      </c>
      <c r="B14" s="166"/>
      <c r="C14" s="166"/>
      <c r="D14" s="166"/>
      <c r="E14" s="166"/>
      <c r="F14" s="166"/>
      <c r="G14" s="166"/>
      <c r="H14" s="166"/>
      <c r="I14" s="166"/>
      <c r="J14" s="166"/>
    </row>
    <row r="15" spans="1:10" s="16" customFormat="1" x14ac:dyDescent="0.25">
      <c r="A15" s="167" t="s">
        <v>677</v>
      </c>
      <c r="B15" s="167"/>
      <c r="C15" s="167"/>
      <c r="D15" s="167"/>
      <c r="E15" s="167"/>
      <c r="F15" s="167"/>
      <c r="G15" s="167"/>
      <c r="H15" s="167"/>
      <c r="I15" s="167"/>
    </row>
    <row r="16" spans="1:10" s="16" customFormat="1" x14ac:dyDescent="0.25">
      <c r="A16" s="31" t="s">
        <v>676</v>
      </c>
      <c r="B16" s="139"/>
      <c r="C16" s="82"/>
      <c r="D16" s="82"/>
      <c r="E16" s="24"/>
      <c r="F16" s="24"/>
      <c r="G16" s="24"/>
      <c r="H16" s="24"/>
      <c r="I16" s="24"/>
    </row>
    <row r="17" spans="1:10" s="16" customFormat="1" x14ac:dyDescent="0.25">
      <c r="A17" s="31" t="s">
        <v>662</v>
      </c>
      <c r="B17" s="119"/>
      <c r="C17" s="82"/>
      <c r="D17" s="82"/>
      <c r="E17" s="24"/>
      <c r="F17" s="24"/>
      <c r="G17" s="24"/>
      <c r="H17" s="24"/>
      <c r="I17" s="24"/>
      <c r="J17" s="24"/>
    </row>
    <row r="18" spans="1:10" s="16" customFormat="1" ht="30" customHeight="1" x14ac:dyDescent="0.25">
      <c r="A18" s="166" t="s">
        <v>663</v>
      </c>
      <c r="B18" s="165"/>
      <c r="C18" s="165"/>
      <c r="D18" s="165"/>
      <c r="E18" s="165"/>
      <c r="F18" s="165"/>
      <c r="G18" s="165"/>
      <c r="H18" s="165"/>
      <c r="I18" s="165"/>
      <c r="J18" s="165"/>
    </row>
    <row r="19" spans="1:10" s="16" customFormat="1" ht="30.75" customHeight="1" x14ac:dyDescent="0.25">
      <c r="A19" s="161" t="s">
        <v>664</v>
      </c>
      <c r="B19" s="161"/>
      <c r="C19" s="161"/>
      <c r="D19" s="161"/>
      <c r="E19" s="161"/>
      <c r="F19" s="161"/>
      <c r="G19" s="161"/>
      <c r="H19" s="161"/>
      <c r="I19" s="161"/>
      <c r="J19" s="161"/>
    </row>
    <row r="20" spans="1:10" s="16" customFormat="1" x14ac:dyDescent="0.25">
      <c r="A20" s="11"/>
      <c r="B20" s="72"/>
      <c r="C20" s="88"/>
      <c r="D20" s="76"/>
      <c r="E20" s="11"/>
      <c r="F20" s="11"/>
      <c r="G20" s="11"/>
      <c r="H20" s="11"/>
      <c r="I20" s="11"/>
      <c r="J20" s="11"/>
    </row>
    <row r="21" spans="1:10" s="11" customFormat="1" x14ac:dyDescent="0.25">
      <c r="A21" s="76" t="s">
        <v>0</v>
      </c>
      <c r="B21" s="72"/>
      <c r="C21" s="88"/>
      <c r="D21" s="76"/>
      <c r="E21" s="11" t="s">
        <v>8</v>
      </c>
      <c r="I21" s="11" t="s">
        <v>1</v>
      </c>
    </row>
  </sheetData>
  <sheetProtection algorithmName="SHA-512" hashValue="krMMkd+B3ekYCKm0LNVsTBImALgBggSdqsZ9b6DPK0ULxij8smVJkOORE4P5D9ARMDiiFnB0znTuUGIQBNkErA==" saltValue="d1U8D16JhlonwLspzuvomQ==" spinCount="100000" sheet="1" objects="1" scenarios="1"/>
  <mergeCells count="10">
    <mergeCell ref="A14:J14"/>
    <mergeCell ref="A18:J18"/>
    <mergeCell ref="A19:J19"/>
    <mergeCell ref="A15:I15"/>
    <mergeCell ref="A1:D1"/>
    <mergeCell ref="A11:B11"/>
    <mergeCell ref="A13:J13"/>
    <mergeCell ref="G1:J1"/>
    <mergeCell ref="A3:J3"/>
    <mergeCell ref="A12:J12"/>
  </mergeCells>
  <dataValidations count="1">
    <dataValidation type="whole" operator="equal" allowBlank="1" showInputMessage="1" showErrorMessage="1" error="V celico vnesete vrednost &quot;1&quot; . Če  zahteva glede na navodila spodaj ni izpolnjena, NE vnašate ničesar. " sqref="J7:J8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27</vt:i4>
      </vt:variant>
      <vt:variant>
        <vt:lpstr>Imenovani obsegi</vt:lpstr>
      </vt:variant>
      <vt:variant>
        <vt:i4>23</vt:i4>
      </vt:variant>
    </vt:vector>
  </HeadingPairs>
  <TitlesOfParts>
    <vt:vector size="50" baseType="lpstr">
      <vt:lpstr>MLEKO IN MLEČNI IZDELKI 1</vt:lpstr>
      <vt:lpstr>EKO MLEKO IN IZDELKI 2</vt:lpstr>
      <vt:lpstr>MLEKO IN MLEČNI IZDELKI SK 3</vt:lpstr>
      <vt:lpstr>MESO, MESNI IZDELKI 4</vt:lpstr>
      <vt:lpstr>MESO, MESNI IZDELKI SK 5</vt:lpstr>
      <vt:lpstr>MESO, MESNI IZDELKI EKO 6</vt:lpstr>
      <vt:lpstr>PERUTNINSKO MESO IN IZDELKI 7</vt:lpstr>
      <vt:lpstr>PERUTNINSKO MESO SK 8 </vt:lpstr>
      <vt:lpstr>ŽREBIČJE MESO 9</vt:lpstr>
      <vt:lpstr>KUNČJE MESO 10</vt:lpstr>
      <vt:lpstr>RIBE 11</vt:lpstr>
      <vt:lpstr>KONZERVIRANE RIBE 12</vt:lpstr>
      <vt:lpstr>SVEŽE SADJE, ZELENJAVA 13</vt:lpstr>
      <vt:lpstr> SADJE IN ZELENJAVA SK 14</vt:lpstr>
      <vt:lpstr>SUHO SADJE 15</vt:lpstr>
      <vt:lpstr>ZAMRZNJENA ZELENJAVA, SADJE 16</vt:lpstr>
      <vt:lpstr>SOKOVI IN NEKTARJI 17</vt:lpstr>
      <vt:lpstr>ŽITA IN MLEVSKI IZDELKI 18</vt:lpstr>
      <vt:lpstr>EKO MLEVSKI IZDELKI 19</vt:lpstr>
      <vt:lpstr>JUŠNE ZAKUHE 20</vt:lpstr>
      <vt:lpstr>KRUH IN PEKOVSKO PECIVO 21</vt:lpstr>
      <vt:lpstr>EKO KRUH IN PEKOVSKO PECIVO 22</vt:lpstr>
      <vt:lpstr>SLAŠČIČARSKI IZDELKI IN 23</vt:lpstr>
      <vt:lpstr>ZAMRZNJENI IZDELKI IZ TESTA 24</vt:lpstr>
      <vt:lpstr>JAJCA 25</vt:lpstr>
      <vt:lpstr>SPLOŠNO PREHRAMBENO BLAGO 26</vt:lpstr>
      <vt:lpstr>DIETNA ŽIVILA 27</vt:lpstr>
      <vt:lpstr>' SADJE IN ZELENJAVA SK 14'!Področje_tiskanja</vt:lpstr>
      <vt:lpstr>'DIETNA ŽIVILA 27'!Področje_tiskanja</vt:lpstr>
      <vt:lpstr>'EKO KRUH IN PEKOVSKO PECIVO 22'!Področje_tiskanja</vt:lpstr>
      <vt:lpstr>'EKO MLEKO IN IZDELKI 2'!Področje_tiskanja</vt:lpstr>
      <vt:lpstr>'EKO MLEVSKI IZDELKI 19'!Področje_tiskanja</vt:lpstr>
      <vt:lpstr>'JAJCA 25'!Področje_tiskanja</vt:lpstr>
      <vt:lpstr>'KONZERVIRANE RIBE 12'!Področje_tiskanja</vt:lpstr>
      <vt:lpstr>'KUNČJE MESO 10'!Področje_tiskanja</vt:lpstr>
      <vt:lpstr>'MESO, MESNI IZDELKI 4'!Področje_tiskanja</vt:lpstr>
      <vt:lpstr>'MESO, MESNI IZDELKI EKO 6'!Področje_tiskanja</vt:lpstr>
      <vt:lpstr>'MESO, MESNI IZDELKI SK 5'!Področje_tiskanja</vt:lpstr>
      <vt:lpstr>'MLEKO IN MLEČNI IZDELKI 1'!Področje_tiskanja</vt:lpstr>
      <vt:lpstr>'MLEKO IN MLEČNI IZDELKI SK 3'!Področje_tiskanja</vt:lpstr>
      <vt:lpstr>'PERUTNINSKO MESO IN IZDELKI 7'!Področje_tiskanja</vt:lpstr>
      <vt:lpstr>'PERUTNINSKO MESO SK 8 '!Področje_tiskanja</vt:lpstr>
      <vt:lpstr>'RIBE 11'!Področje_tiskanja</vt:lpstr>
      <vt:lpstr>'SOKOVI IN NEKTARJI 17'!Področje_tiskanja</vt:lpstr>
      <vt:lpstr>'SPLOŠNO PREHRAMBENO BLAGO 26'!Področje_tiskanja</vt:lpstr>
      <vt:lpstr>'SVEŽE SADJE, ZELENJAVA 13'!Področje_tiskanja</vt:lpstr>
      <vt:lpstr>'ZAMRZNJENA ZELENJAVA, SADJE 16'!Področje_tiskanja</vt:lpstr>
      <vt:lpstr>'ZAMRZNJENI IZDELKI IZ TESTA 24'!Področje_tiskanja</vt:lpstr>
      <vt:lpstr>'ŽITA IN MLEVSKI IZDELKI 18'!Področje_tiskanja</vt:lpstr>
      <vt:lpstr>'ŽREBIČJE MESO 9'!Področje_tiskanja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Viktorija Strajnar</cp:lastModifiedBy>
  <cp:lastPrinted>2020-09-17T13:18:13Z</cp:lastPrinted>
  <dcterms:created xsi:type="dcterms:W3CDTF">2012-02-17T12:19:39Z</dcterms:created>
  <dcterms:modified xsi:type="dcterms:W3CDTF">2020-09-17T13:18:18Z</dcterms:modified>
</cp:coreProperties>
</file>