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VRHOVC\_PLIN_ENERGETIKA_LJUBLJANA\Leto 2019\PZI\Jurčkova cesta_JAVNI PLINOVOD\"/>
    </mc:Choice>
  </mc:AlternateContent>
  <bookViews>
    <workbookView xWindow="-15" yWindow="-15" windowWidth="14400" windowHeight="14805" tabRatio="956"/>
  </bookViews>
  <sheets>
    <sheet name="Rekapitulacija_GD" sheetId="42" r:id="rId1"/>
    <sheet name="N-30477_GD" sheetId="1" r:id="rId2"/>
  </sheets>
  <definedNames>
    <definedName name="_xlnm._FilterDatabase" localSheetId="1" hidden="1">'N-30477_GD'!$A$6:$F$6</definedName>
    <definedName name="investicija" localSheetId="0">Rekapitulacija_GD!#REF!</definedName>
    <definedName name="investicija">#REF!</definedName>
    <definedName name="_xlnm.Print_Area" localSheetId="1">'N-30477_GD'!$A$1:$F$160</definedName>
    <definedName name="_xlnm.Print_Area" localSheetId="0">Rekapitulacija_GD!$A$1:$G$16</definedName>
    <definedName name="_xlnm.Print_Titles" localSheetId="1">'N-30477_GD'!$5:$5</definedName>
  </definedNames>
  <calcPr calcId="162913"/>
</workbook>
</file>

<file path=xl/calcChain.xml><?xml version="1.0" encoding="utf-8"?>
<calcChain xmlns="http://schemas.openxmlformats.org/spreadsheetml/2006/main">
  <c r="A7" i="1" l="1"/>
  <c r="F140" i="1" l="1"/>
  <c r="F135" i="1"/>
  <c r="F131" i="1"/>
  <c r="F126" i="1"/>
  <c r="F121" i="1"/>
  <c r="F116" i="1"/>
  <c r="F106" i="1"/>
  <c r="F101" i="1"/>
  <c r="F96" i="1"/>
  <c r="F91" i="1"/>
  <c r="F86" i="1"/>
  <c r="F81" i="1"/>
  <c r="F76" i="1"/>
  <c r="F70" i="1"/>
  <c r="F65" i="1"/>
  <c r="F64" i="1"/>
  <c r="F59" i="1"/>
  <c r="F54" i="1"/>
  <c r="F49" i="1"/>
  <c r="F44" i="1"/>
  <c r="F31" i="1"/>
  <c r="F30" i="1"/>
  <c r="F24" i="1"/>
  <c r="F19" i="1"/>
  <c r="F14" i="1"/>
  <c r="F9" i="1"/>
  <c r="F150" i="1" l="1"/>
  <c r="F145" i="1"/>
  <c r="F154" i="1"/>
  <c r="F156" i="1" l="1"/>
  <c r="G14" i="42" s="1"/>
  <c r="G15" i="42" s="1"/>
  <c r="G7" i="42" s="1"/>
  <c r="G6" i="42" s="1"/>
  <c r="A12" i="1" l="1"/>
  <c r="A17" i="1" s="1"/>
  <c r="A22" i="1" s="1"/>
  <c r="A27" i="1" s="1"/>
  <c r="A41" i="1" s="1"/>
  <c r="A47" i="1" s="1"/>
  <c r="A52" i="1" s="1"/>
  <c r="A57" i="1" s="1"/>
  <c r="A62" i="1" s="1"/>
  <c r="A68" i="1" s="1"/>
  <c r="A74" i="1" s="1"/>
  <c r="A79" i="1" s="1"/>
  <c r="A84" i="1" s="1"/>
  <c r="A89" i="1" s="1"/>
  <c r="A94" i="1" s="1"/>
  <c r="A99" i="1" s="1"/>
  <c r="A104" i="1" s="1"/>
  <c r="A114" i="1" s="1"/>
  <c r="A119" i="1" s="1"/>
  <c r="A124" i="1" s="1"/>
  <c r="A129" i="1" s="1"/>
  <c r="A133" i="1" s="1"/>
  <c r="A138" i="1" s="1"/>
  <c r="A143" i="1" s="1"/>
  <c r="A148" i="1" s="1"/>
  <c r="A153" i="1" s="1"/>
</calcChain>
</file>

<file path=xl/sharedStrings.xml><?xml version="1.0" encoding="utf-8"?>
<sst xmlns="http://schemas.openxmlformats.org/spreadsheetml/2006/main" count="133" uniqueCount="110">
  <si>
    <t>Z. ŠT.</t>
  </si>
  <si>
    <t>kos</t>
  </si>
  <si>
    <t>ur</t>
  </si>
  <si>
    <t>SKUPAJ:</t>
  </si>
  <si>
    <t xml:space="preserve">R E K A P I T U L A C I J A </t>
  </si>
  <si>
    <t>material plinovoda</t>
  </si>
  <si>
    <t>dimenzija
plinovoda</t>
  </si>
  <si>
    <t>investicija</t>
  </si>
  <si>
    <t>( m )</t>
  </si>
  <si>
    <t xml:space="preserve">POPIS MATERIALA IN DEL S PREDRAČUNOM </t>
  </si>
  <si>
    <t>GRADBENA DELA</t>
  </si>
  <si>
    <t>KOLIČINA</t>
  </si>
  <si>
    <t>ENOTA</t>
  </si>
  <si>
    <t>Zakoličba</t>
  </si>
  <si>
    <t>Asfalt na pločniku - rezanje in rušenje</t>
  </si>
  <si>
    <t>Asfalt na vozišču - rezanje in rušenje</t>
  </si>
  <si>
    <t xml:space="preserve">Rezanje, rušenje in odstranitev asfalta na pločniku, z vsemi manipulacijami, z odvozom na stalno deponijo in vključno s pristojbino. </t>
  </si>
  <si>
    <t>Planiranje dna jarka z natančnostjo +,- 3 cm.</t>
  </si>
  <si>
    <t>Planiranje dna jarka</t>
  </si>
  <si>
    <t>Odvoz odvečnega izkopanega materiala, z vsemi manipulacijami na stalno deponijo, vključno s pristojbino.</t>
  </si>
  <si>
    <t>Odvoz materiala</t>
  </si>
  <si>
    <t>Zasip - posteljica / plinovodi</t>
  </si>
  <si>
    <t>Črpanje vode</t>
  </si>
  <si>
    <t>Opozorilni trak</t>
  </si>
  <si>
    <t>AB plošča</t>
  </si>
  <si>
    <t>Postavitev in obbetoniranje litoželezne kape.</t>
  </si>
  <si>
    <t>Obbetoniranje LŽ kape</t>
  </si>
  <si>
    <t>Fizična zaščita podzemnih instalacij (zaščitna cev l = 2,0m na obeh straneh zaprta s polstjo in objemko ter njeno obsutje).</t>
  </si>
  <si>
    <t>Zaščita podzemnih instalacij-plinovodi</t>
  </si>
  <si>
    <t>Zavarovanje in nadzor podzemnih instalacij</t>
  </si>
  <si>
    <t>Stroški zapore ceste, prometna signalizacija in osvetlitev zapore - ocena.
(obračun po dejanskih stroških oz. po m)</t>
  </si>
  <si>
    <t>Zapora ceste - signalizacija / plinovodi</t>
  </si>
  <si>
    <t>Nepredvidena dela odobrena s strani nadzora in obračunana po analizi cen v skladu s kalkulativnimi elementi.</t>
  </si>
  <si>
    <t>Geodetski posnetek</t>
  </si>
  <si>
    <t>Geodetski posnetki s kartiranjem.</t>
  </si>
  <si>
    <t>Rezanje, rušenje in odstranitev asfalta na vozišču, z vsemi manipulacijami, z odvozom na stalno deponijo in vključno s pristojbino.</t>
  </si>
  <si>
    <t>a) strojni izkop</t>
  </si>
  <si>
    <t>b) ročni izkop</t>
  </si>
  <si>
    <t xml:space="preserve">
OPIS POSTAVKE
</t>
  </si>
  <si>
    <r>
      <t xml:space="preserve">Dobava in polaganje opozorilnega PVC traku, rumene barve z oznako </t>
    </r>
    <r>
      <rPr>
        <b/>
        <sz val="10"/>
        <rFont val="Arial"/>
        <family val="2"/>
        <charset val="238"/>
      </rPr>
      <t>POZOR PLINOVOD</t>
    </r>
    <r>
      <rPr>
        <sz val="10"/>
        <rFont val="Arial"/>
        <family val="2"/>
        <charset val="238"/>
      </rPr>
      <t>.</t>
    </r>
  </si>
  <si>
    <r>
      <t>m</t>
    </r>
    <r>
      <rPr>
        <vertAlign val="superscript"/>
        <sz val="10"/>
        <rFont val="Arial"/>
        <family val="2"/>
        <charset val="238"/>
      </rPr>
      <t>1</t>
    </r>
  </si>
  <si>
    <t>CENA/ENOTO [EUR]</t>
  </si>
  <si>
    <t>CENA
[EUR]</t>
  </si>
  <si>
    <t>( EUR )</t>
  </si>
  <si>
    <t>EUR</t>
  </si>
  <si>
    <r>
      <t>m</t>
    </r>
    <r>
      <rPr>
        <vertAlign val="superscript"/>
        <sz val="10"/>
        <rFont val="Arial"/>
        <family val="2"/>
        <charset val="238"/>
      </rPr>
      <t>3</t>
    </r>
  </si>
  <si>
    <r>
      <t>m</t>
    </r>
    <r>
      <rPr>
        <vertAlign val="superscript"/>
        <sz val="10"/>
        <rFont val="Arial"/>
        <family val="2"/>
        <charset val="238"/>
      </rPr>
      <t>2</t>
    </r>
  </si>
  <si>
    <t>ocena vrednosti</t>
  </si>
  <si>
    <t>Horizontalno vrtanje - podbijanje</t>
  </si>
  <si>
    <t>št.</t>
  </si>
  <si>
    <t xml:space="preserve"> PE100</t>
  </si>
  <si>
    <t>plinovod PE110 - Z.C. PE160</t>
  </si>
  <si>
    <t>Priprava gradbišča, zarisovanje trase, določitev globin izkopa in zakoličba trase, zavarovanje zakoličbe in izdelava zakoličbenega načrta.</t>
  </si>
  <si>
    <t>Asfalt - vgradnja vozišče 9 cm</t>
  </si>
  <si>
    <t>vozišče:</t>
  </si>
  <si>
    <r>
      <rPr>
        <b/>
        <sz val="10"/>
        <rFont val="Arial"/>
        <family val="2"/>
        <charset val="238"/>
      </rPr>
      <t>bitudrobir:</t>
    </r>
    <r>
      <rPr>
        <sz val="10"/>
        <rFont val="Arial"/>
        <family val="2"/>
        <charset val="238"/>
      </rPr>
      <t xml:space="preserve"> vezana nosilna zmes AC 22 base B 50/70 A3, d = 6 cm</t>
    </r>
  </si>
  <si>
    <t>pločnik:</t>
  </si>
  <si>
    <t>Asfalt - vgradnja pločnik širine do 2,0 m - 5 cm</t>
  </si>
  <si>
    <t>Betonski robniki - obstoječi</t>
  </si>
  <si>
    <t>Rušenje obrobe iz betonskih robnikov vseh vrst na betonski podlagi, s čiščenjem, odlaganjem na deponijo ob gradbišču in ponovna vgradnja obstoječih robnikov na betonsko podlago C 12/15 (0,05m3/m).</t>
  </si>
  <si>
    <t>Betonski robniki - novi</t>
  </si>
  <si>
    <t>Rušenje obrobe iz betonskih robnikov vseh vrst na betonski podlagi z nakladanjem na kamion in z odvozom na stalno gradbeno deponijo, vključno s pristojbino. Vgradnja novih betonskih robnikov na betonsko podlago C 12/15 (0,05 m3/m).</t>
  </si>
  <si>
    <t>Kombinirani izkop - odvoz na deponijo</t>
  </si>
  <si>
    <t>Dobava in vgradnja posteljice z dopeljanim peskom 0/4 mm za posteljico in obsip plinovoda, do višine 10 cm nad temenom cevi (po detajlu iz projekta), s planiranjem in utrjevanjem. Natančnost izdelave posteljice je +/- 1 cm.</t>
  </si>
  <si>
    <t>Zasip - tamponski material - 0/32 mm</t>
  </si>
  <si>
    <t>Zasip - tamponski material - 0/63 mm</t>
  </si>
  <si>
    <t>Črpanje vode iz gradbene jame s črpalko primerne kapacitete med izkopom in montažo (Obračun po dejansko porabljenem času).</t>
  </si>
  <si>
    <t>Dobava montažne armiranobetonske plošče iz C 12/15 za cestno kapo in postavitev na niveleto.</t>
  </si>
  <si>
    <t>Izdelava gradbene jame podbijanje - vstopna</t>
  </si>
  <si>
    <t>Izkop in razpiranje gradbene jame tlorisa 9,0x2,0 in globine do 2,0 m z vsemi preddeli in varovanjem sten izkopa za horizontalno vrtanje pod cesto (železnico, vodtokom...). Gradbeno jamo zavarovati pred vdorom vode ter porušitvijo brežin. Postavitev vrtalne garniture po veljavnih varnostnih predpisih in navodilih izvajalca horizontalnega vrtanja ( izdelava AB oporne stene z vsemi predeli, opaževanjem, armiranjem in betoniranjem ). Izkopani material odlagati ob rob gradbene jame, ki se po končanih delih uporabi za zasip (če ustreza).</t>
  </si>
  <si>
    <t>Izdelava gradbene jame podbijanje - izstopna</t>
  </si>
  <si>
    <t>Izkop in razpiranje gradbene jame tlorisa 2,0x2,0 in globine do 2,0 m z vsemi preddeli in varovanjem sten izkopa za horizontalno vrtanje pod cesto (železnico, vodtokom...). Gradbeno jamo zavarovati pred vdorom vode ter porušitvijo brežin. Postavitev vrtalne garniture po veljavnih varnostnih predpisih in navodilih izvajalca horizontalnega vrtanja. Izkopani material odlagati ob rob gradbene jame, ki se po končanih delih uporabi za zasip (če ustreza).</t>
  </si>
  <si>
    <t>Odstranitev ter odvoz obstoječih plinovodnih cevi na stalno deponijo</t>
  </si>
  <si>
    <t xml:space="preserve">Zakoličba obstoječih komunalnih naprav (križanja in približevanja) in nadzor upravljalca podzemnih instalacij (vodovod, kanalizacija, plin, vročevod, elektro, javna razsvetljava, TK voj, KTV), ki prečkajo ali kako drugače segajo v profil izkopa (glede na obsežnost objekta in po računu upravljalca). </t>
  </si>
  <si>
    <t>Nepredvidena dela</t>
  </si>
  <si>
    <t>Dobava in vgrajevanje dvoslojnega asfalta, odstranjevanje sloja tampona v debelini grobega in finega asfalta, fino planiranje in valjanje podlage, obrizg z emulzijo, obdelava stika med novim in starim asfaltom in (po potrebi) obnovitvitev horizontalne prometne signalizacije.</t>
  </si>
  <si>
    <t>asfaltbeton: vezana obrabno zaporna plast AC 8 surf B 70/100 A4, d = 3 cm</t>
  </si>
  <si>
    <t>asfaltbeton: vezana obrabno zaporna plast AC 8 surf B 70/100 A5, d = 5 cm</t>
  </si>
  <si>
    <t>plinovod PE 110, zaš. cev PE 160</t>
  </si>
  <si>
    <t xml:space="preserve">Kombinirani izkop jarka za cevovod v terenu III-V kategorije, globine do 2,0 m z direktnim nakladanjem na kamion. </t>
  </si>
  <si>
    <t>Odstranitev obstoječih plinovodnih cevi iz gradbene jame do kamiona ter odvoz na stalno deponijo, vključno s pristojbino.</t>
  </si>
  <si>
    <t>OZN.</t>
  </si>
  <si>
    <t>dolžina
plinovoda</t>
  </si>
  <si>
    <t>šifra plinovoda, ulica</t>
  </si>
  <si>
    <t>II</t>
  </si>
  <si>
    <t>I</t>
  </si>
  <si>
    <t>vrednost
( EUR )</t>
  </si>
  <si>
    <r>
      <t xml:space="preserve">Dobava in vgrajevanje enoslojnega asfalta, odstranjevanje sloja tampona v debelini </t>
    </r>
    <r>
      <rPr>
        <sz val="10"/>
        <rFont val="Arial"/>
        <family val="2"/>
        <charset val="238"/>
      </rPr>
      <t>asfalta, fino planiranje in valjanje podlage, obrizg z emulzijo, obdelava stika med novim in starim asfaltom in (po potrebi) obnovitvitev horizontalne prometne signalizacije.</t>
    </r>
  </si>
  <si>
    <t xml:space="preserve">Dobava in vgradnja tamponskega drobljenca, zrnatosti od 0 do 32 mm za nosilni sloj, s komprimiranjem po slojih v deb. 20 - 30 cm do predpisane zbitosti in planiranje površine s točnostjo +- 1.0 cm. Vgradnja 0,40 cm pod zgornjim ustrojem ceste. </t>
  </si>
  <si>
    <t xml:space="preserve">Dobava in vgradnja gramoza za tamponsko plast, zrnatosti od 0 do 63 mm, s komprimiranjem po slojih v deb. 20 - 30 cm do predpisane zbitosti in planiranje površine s točnostjo +- 1.0 cm. </t>
  </si>
  <si>
    <t>Objekt:</t>
  </si>
  <si>
    <t xml:space="preserve">Varovanje gradbišča - ograja </t>
  </si>
  <si>
    <t>Varovanje gradbene jame po celotni dolžini izkopa z opozorilno PVC ali panelno ograjo višine 2,0 m (cca. 12 m na odprtino). Na mestih prevezav in pri gradbenih jamah, ki so odprte preko noči.</t>
  </si>
  <si>
    <t>KOMUNALNO OPREMLJANJE STAVBNIH ZEMLJIŠČ -
OBMOČJE UREJANJE RN-339 JURČKOVA</t>
  </si>
  <si>
    <t>STROJNA DELA</t>
  </si>
  <si>
    <t xml:space="preserve">SKUPAJ </t>
  </si>
  <si>
    <t>GLAVNI PLINOVODI</t>
  </si>
  <si>
    <t>N-30477, Jurčkova cesta</t>
  </si>
  <si>
    <t>PE 110x6.6</t>
  </si>
  <si>
    <t xml:space="preserve">S K U P A J : </t>
  </si>
  <si>
    <t>PLINOVOD N-30477, PE 110x6.6</t>
  </si>
  <si>
    <t>JURČKOVA CESTA</t>
  </si>
  <si>
    <t>Podbijanje dela trase z napravo za horizontalno vrtanje - podbijanje z vsemi spremljajočimi manipulacijami. Vključno z jekleno cevjo dimenzije 219,1x7,1.</t>
  </si>
  <si>
    <t>plinovod N-30475, PE 63</t>
  </si>
  <si>
    <t>OPOMBA:</t>
  </si>
  <si>
    <t>Zunanja ureditev ni predmet tega načrta oz. je obdelana v ločenem načrtu !</t>
  </si>
  <si>
    <t>2.1.1</t>
  </si>
  <si>
    <t>2.1  GRADBENA DELA</t>
  </si>
  <si>
    <t>2.0</t>
  </si>
  <si>
    <t>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</si>
</sst>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quot;SIT&quot;_-;\-* #,##0.00\ &quot;SIT&quot;_-;_-* &quot;-&quot;??\ &quot;SIT&quot;_-;_-@_-"/>
    <numFmt numFmtId="165" formatCode=";;;"/>
  </numFmts>
  <fonts count="13" x14ac:knownFonts="1">
    <font>
      <sz val="10"/>
      <name val="Arial CE"/>
      <charset val="238"/>
    </font>
    <font>
      <sz val="10"/>
      <name val="Arial CE"/>
      <charset val="238"/>
    </font>
    <font>
      <sz val="10"/>
      <name val="Times New Roman"/>
      <family val="1"/>
      <charset val="238"/>
    </font>
    <font>
      <sz val="10"/>
      <name val="Arial"/>
      <family val="2"/>
      <charset val="238"/>
    </font>
    <font>
      <b/>
      <sz val="10"/>
      <name val="Arial"/>
      <family val="2"/>
      <charset val="238"/>
    </font>
    <font>
      <b/>
      <sz val="12"/>
      <name val="Arial"/>
      <family val="2"/>
      <charset val="238"/>
    </font>
    <font>
      <strike/>
      <sz val="10"/>
      <name val="Arial"/>
      <family val="2"/>
      <charset val="238"/>
    </font>
    <font>
      <vertAlign val="superscript"/>
      <sz val="10"/>
      <name val="Arial"/>
      <family val="2"/>
      <charset val="238"/>
    </font>
    <font>
      <b/>
      <sz val="14"/>
      <name val="Arial"/>
      <family val="2"/>
      <charset val="238"/>
    </font>
    <font>
      <sz val="10"/>
      <color theme="1"/>
      <name val="Arial"/>
      <family val="2"/>
      <charset val="238"/>
    </font>
    <font>
      <b/>
      <i/>
      <sz val="10"/>
      <name val="Arial"/>
      <family val="2"/>
      <charset val="238"/>
    </font>
    <font>
      <i/>
      <sz val="10"/>
      <color rgb="FF7F7F7F"/>
      <name val="Arial"/>
      <family val="2"/>
      <charset val="238"/>
    </font>
    <font>
      <sz val="10"/>
      <name val="Times New Roman CE"/>
      <charset val="238"/>
    </font>
  </fonts>
  <fills count="4">
    <fill>
      <patternFill patternType="none"/>
    </fill>
    <fill>
      <patternFill patternType="gray125"/>
    </fill>
    <fill>
      <patternFill patternType="solid">
        <fgColor indexed="47"/>
        <bgColor indexed="64"/>
      </patternFill>
    </fill>
    <fill>
      <patternFill patternType="solid">
        <fgColor theme="0" tint="-0.14996795556505021"/>
        <bgColor indexed="64"/>
      </patternFill>
    </fill>
  </fills>
  <borders count="18">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right/>
      <top style="hair">
        <color indexed="64"/>
      </top>
      <bottom style="mediumDashDot">
        <color indexed="64"/>
      </bottom>
      <diagonal/>
    </border>
    <border>
      <left/>
      <right/>
      <top style="mediumDashDot">
        <color indexed="64"/>
      </top>
      <bottom/>
      <diagonal/>
    </border>
    <border>
      <left style="hair">
        <color indexed="64"/>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thin">
        <color auto="1"/>
      </left>
      <right style="thin">
        <color auto="1"/>
      </right>
      <top style="thin">
        <color auto="1"/>
      </top>
      <bottom style="thin">
        <color auto="1"/>
      </bottom>
      <diagonal/>
    </border>
    <border>
      <left style="hair">
        <color indexed="64"/>
      </left>
      <right style="hair">
        <color indexed="64"/>
      </right>
      <top style="hair">
        <color indexed="64"/>
      </top>
      <bottom style="thin">
        <color indexed="64"/>
      </bottom>
      <diagonal/>
    </border>
  </borders>
  <cellStyleXfs count="15">
    <xf numFmtId="0" fontId="0" fillId="0" borderId="0"/>
    <xf numFmtId="0" fontId="2" fillId="0" borderId="0"/>
    <xf numFmtId="164" fontId="1" fillId="0" borderId="0" applyFont="0" applyFill="0" applyBorder="0" applyAlignment="0" applyProtection="0"/>
    <xf numFmtId="0" fontId="9" fillId="0" borderId="0"/>
    <xf numFmtId="0" fontId="9"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applyNumberFormat="0" applyFill="0" applyBorder="0" applyAlignment="0" applyProtection="0"/>
    <xf numFmtId="0" fontId="12" fillId="0" borderId="0"/>
    <xf numFmtId="164" fontId="1" fillId="0" borderId="0" applyFont="0" applyFill="0" applyBorder="0" applyAlignment="0" applyProtection="0"/>
  </cellStyleXfs>
  <cellXfs count="126">
    <xf numFmtId="0" fontId="0" fillId="0" borderId="0" xfId="0"/>
    <xf numFmtId="0" fontId="3" fillId="0" borderId="0" xfId="0" applyFont="1" applyFill="1" applyProtection="1"/>
    <xf numFmtId="4" fontId="3" fillId="0" borderId="0" xfId="0" applyNumberFormat="1" applyFont="1" applyFill="1" applyAlignment="1" applyProtection="1">
      <alignment horizontal="right"/>
    </xf>
    <xf numFmtId="0" fontId="3" fillId="0" borderId="0" xfId="0" applyFont="1" applyFill="1" applyAlignment="1" applyProtection="1">
      <alignment horizontal="left" vertical="top" wrapText="1"/>
    </xf>
    <xf numFmtId="4" fontId="4" fillId="0" borderId="5" xfId="0" applyNumberFormat="1" applyFont="1" applyFill="1" applyBorder="1" applyAlignment="1" applyProtection="1">
      <alignment horizontal="center" vertical="center"/>
    </xf>
    <xf numFmtId="49" fontId="3" fillId="0" borderId="6" xfId="0" applyNumberFormat="1" applyFont="1" applyFill="1" applyBorder="1" applyAlignment="1" applyProtection="1">
      <alignment horizontal="center" vertical="center"/>
    </xf>
    <xf numFmtId="0" fontId="3" fillId="0" borderId="0" xfId="0" applyFont="1" applyFill="1" applyBorder="1" applyAlignment="1" applyProtection="1">
      <alignment horizontal="center" vertical="top" wrapText="1"/>
    </xf>
    <xf numFmtId="0" fontId="3" fillId="0" borderId="0" xfId="0" applyFont="1" applyFill="1" applyBorder="1" applyAlignment="1" applyProtection="1">
      <alignment horizontal="justify" vertical="top" wrapText="1"/>
    </xf>
    <xf numFmtId="0" fontId="4" fillId="0" borderId="0" xfId="0" applyFont="1" applyFill="1" applyAlignment="1" applyProtection="1">
      <alignment horizontal="left" vertical="top" wrapText="1"/>
    </xf>
    <xf numFmtId="0" fontId="4" fillId="0" borderId="0" xfId="0" applyFont="1" applyAlignment="1" applyProtection="1">
      <alignment horizontal="left"/>
    </xf>
    <xf numFmtId="0" fontId="4" fillId="3" borderId="6" xfId="13" applyFont="1" applyFill="1" applyBorder="1" applyAlignment="1" applyProtection="1">
      <alignment horizontal="center" vertical="center"/>
    </xf>
    <xf numFmtId="0" fontId="4" fillId="0" borderId="6" xfId="13" applyFont="1" applyBorder="1" applyAlignment="1" applyProtection="1">
      <alignment horizontal="center" vertical="center"/>
    </xf>
    <xf numFmtId="4" fontId="4" fillId="0" borderId="0" xfId="2" applyNumberFormat="1" applyFont="1" applyFill="1" applyBorder="1" applyAlignment="1" applyProtection="1">
      <alignment horizontal="right"/>
    </xf>
    <xf numFmtId="0" fontId="4" fillId="0" borderId="11" xfId="13" applyFont="1" applyBorder="1" applyAlignment="1" applyProtection="1">
      <alignment horizontal="center" vertical="center"/>
    </xf>
    <xf numFmtId="0" fontId="4" fillId="0" borderId="11" xfId="13" applyFont="1" applyBorder="1" applyAlignment="1" applyProtection="1">
      <alignment vertical="center" wrapText="1"/>
    </xf>
    <xf numFmtId="0" fontId="3" fillId="0" borderId="11" xfId="13" applyFont="1" applyBorder="1" applyAlignment="1" applyProtection="1">
      <alignment vertical="center" wrapText="1"/>
    </xf>
    <xf numFmtId="4" fontId="4" fillId="0" borderId="11" xfId="13" applyNumberFormat="1" applyFont="1" applyBorder="1" applyAlignment="1" applyProtection="1">
      <alignment horizontal="right" vertical="center"/>
    </xf>
    <xf numFmtId="0" fontId="4" fillId="0" borderId="12" xfId="0" applyFont="1" applyFill="1" applyBorder="1" applyAlignment="1" applyProtection="1"/>
    <xf numFmtId="0" fontId="3" fillId="0" borderId="0" xfId="0" applyFont="1" applyFill="1" applyAlignment="1" applyProtection="1">
      <alignment horizontal="center"/>
    </xf>
    <xf numFmtId="0" fontId="3" fillId="0" borderId="6" xfId="0" applyFont="1" applyFill="1" applyBorder="1" applyAlignment="1" applyProtection="1">
      <alignment horizontal="center" vertical="center"/>
    </xf>
    <xf numFmtId="0" fontId="4" fillId="0" borderId="0" xfId="0" applyFont="1" applyFill="1" applyBorder="1" applyAlignment="1" applyProtection="1">
      <alignment horizontal="right"/>
    </xf>
    <xf numFmtId="0" fontId="3" fillId="0" borderId="0" xfId="0" applyFont="1" applyFill="1" applyBorder="1" applyAlignment="1" applyProtection="1">
      <alignment horizontal="center"/>
    </xf>
    <xf numFmtId="0" fontId="3" fillId="0" borderId="0" xfId="0" applyFont="1" applyFill="1" applyBorder="1" applyProtection="1"/>
    <xf numFmtId="0" fontId="4" fillId="0" borderId="0" xfId="0" applyFont="1" applyFill="1" applyBorder="1" applyProtection="1"/>
    <xf numFmtId="0" fontId="5" fillId="0" borderId="0" xfId="0" applyFont="1" applyFill="1" applyBorder="1" applyProtection="1"/>
    <xf numFmtId="0" fontId="8" fillId="0" borderId="0" xfId="0" applyFont="1" applyFill="1" applyAlignment="1" applyProtection="1">
      <alignment vertical="center"/>
    </xf>
    <xf numFmtId="0" fontId="4" fillId="0" borderId="0" xfId="0" applyFont="1" applyAlignment="1" applyProtection="1">
      <alignment horizontal="right" vertical="top"/>
    </xf>
    <xf numFmtId="0" fontId="4" fillId="0" borderId="0" xfId="0" applyFont="1" applyAlignment="1" applyProtection="1">
      <alignment horizontal="centerContinuous" vertical="top"/>
    </xf>
    <xf numFmtId="4" fontId="6" fillId="0" borderId="0" xfId="0" applyNumberFormat="1" applyFont="1" applyAlignment="1" applyProtection="1">
      <alignment horizontal="right" vertical="top"/>
    </xf>
    <xf numFmtId="0" fontId="3" fillId="0" borderId="0" xfId="0" applyFont="1" applyAlignment="1" applyProtection="1">
      <alignment horizontal="right" vertical="top"/>
    </xf>
    <xf numFmtId="0" fontId="3" fillId="0" borderId="0" xfId="0" applyFont="1" applyAlignment="1" applyProtection="1">
      <alignment vertical="top"/>
    </xf>
    <xf numFmtId="0" fontId="3" fillId="0" borderId="2" xfId="0" applyFont="1" applyBorder="1" applyAlignment="1" applyProtection="1">
      <alignment horizontal="right" vertical="top"/>
    </xf>
    <xf numFmtId="0" fontId="3" fillId="0" borderId="2" xfId="0" applyFont="1" applyBorder="1" applyAlignment="1" applyProtection="1">
      <alignment vertical="top"/>
    </xf>
    <xf numFmtId="4" fontId="6" fillId="0" borderId="2" xfId="0" applyNumberFormat="1" applyFont="1" applyBorder="1" applyAlignment="1" applyProtection="1">
      <alignment horizontal="right" vertical="top"/>
    </xf>
    <xf numFmtId="0" fontId="3" fillId="0" borderId="0" xfId="0" applyFont="1" applyFill="1" applyAlignment="1" applyProtection="1">
      <alignment horizontal="right"/>
    </xf>
    <xf numFmtId="2" fontId="3" fillId="0" borderId="0" xfId="0" applyNumberFormat="1" applyFont="1" applyFill="1" applyAlignment="1" applyProtection="1">
      <alignment horizontal="right"/>
    </xf>
    <xf numFmtId="4" fontId="3" fillId="0" borderId="0" xfId="0" applyNumberFormat="1" applyFont="1" applyFill="1" applyBorder="1" applyAlignment="1" applyProtection="1">
      <alignment horizontal="right"/>
    </xf>
    <xf numFmtId="0" fontId="3" fillId="0" borderId="0" xfId="0" applyFont="1" applyFill="1" applyBorder="1" applyAlignment="1" applyProtection="1">
      <alignment horizontal="right"/>
    </xf>
    <xf numFmtId="0" fontId="3" fillId="0" borderId="0" xfId="0" applyFont="1" applyBorder="1" applyAlignment="1" applyProtection="1">
      <alignment horizontal="center"/>
    </xf>
    <xf numFmtId="4" fontId="3" fillId="0" borderId="0" xfId="0" applyNumberFormat="1" applyFont="1" applyBorder="1" applyAlignment="1" applyProtection="1">
      <alignment horizontal="right"/>
    </xf>
    <xf numFmtId="0" fontId="4" fillId="0" borderId="0" xfId="0" applyFont="1" applyFill="1" applyBorder="1" applyAlignment="1" applyProtection="1">
      <alignment horizontal="left" vertical="top" wrapText="1"/>
    </xf>
    <xf numFmtId="0" fontId="3" fillId="0" borderId="0" xfId="0" applyFont="1" applyFill="1" applyBorder="1" applyAlignment="1" applyProtection="1">
      <alignment horizontal="left" vertical="top" wrapText="1"/>
    </xf>
    <xf numFmtId="0" fontId="3" fillId="0" borderId="3" xfId="0" applyFont="1" applyFill="1" applyBorder="1" applyAlignment="1" applyProtection="1">
      <alignment horizontal="right" vertical="top"/>
    </xf>
    <xf numFmtId="0" fontId="3" fillId="0" borderId="3" xfId="0" applyFont="1" applyFill="1" applyBorder="1" applyAlignment="1" applyProtection="1">
      <alignment horizontal="center" vertical="top"/>
    </xf>
    <xf numFmtId="4" fontId="4" fillId="0" borderId="3" xfId="0" applyNumberFormat="1" applyFont="1" applyFill="1" applyBorder="1" applyAlignment="1" applyProtection="1">
      <alignment horizontal="right" vertical="top"/>
    </xf>
    <xf numFmtId="4" fontId="3" fillId="0" borderId="16" xfId="0" applyNumberFormat="1" applyFont="1" applyFill="1" applyBorder="1" applyAlignment="1" applyProtection="1">
      <alignment horizontal="right"/>
      <protection locked="0"/>
    </xf>
    <xf numFmtId="4" fontId="3" fillId="0" borderId="16" xfId="0" applyNumberFormat="1" applyFont="1" applyBorder="1" applyAlignment="1" applyProtection="1">
      <alignment horizontal="right"/>
      <protection locked="0"/>
    </xf>
    <xf numFmtId="0" fontId="3" fillId="0" borderId="2" xfId="0" applyFont="1" applyFill="1" applyBorder="1" applyAlignment="1" applyProtection="1">
      <alignment horizontal="right"/>
    </xf>
    <xf numFmtId="0" fontId="3" fillId="0" borderId="2" xfId="0" applyFont="1" applyFill="1" applyBorder="1" applyAlignment="1" applyProtection="1">
      <alignment horizontal="center"/>
    </xf>
    <xf numFmtId="4" fontId="3" fillId="0" borderId="2" xfId="0" applyNumberFormat="1" applyFont="1" applyFill="1" applyBorder="1" applyAlignment="1" applyProtection="1">
      <alignment horizontal="right"/>
    </xf>
    <xf numFmtId="2" fontId="3" fillId="0" borderId="0" xfId="0" applyNumberFormat="1" applyFont="1" applyFill="1" applyBorder="1" applyAlignment="1" applyProtection="1">
      <alignment horizontal="right"/>
    </xf>
    <xf numFmtId="2" fontId="3" fillId="0" borderId="1" xfId="0" applyNumberFormat="1" applyFont="1" applyFill="1" applyBorder="1" applyAlignment="1" applyProtection="1">
      <alignment horizontal="right"/>
    </xf>
    <xf numFmtId="0" fontId="3" fillId="0" borderId="1" xfId="0" applyFont="1" applyFill="1" applyBorder="1" applyAlignment="1" applyProtection="1">
      <alignment horizontal="center"/>
    </xf>
    <xf numFmtId="4" fontId="3" fillId="0" borderId="1" xfId="0" applyNumberFormat="1" applyFont="1" applyFill="1" applyBorder="1" applyAlignment="1" applyProtection="1">
      <alignment horizontal="right"/>
    </xf>
    <xf numFmtId="2" fontId="3" fillId="0" borderId="2" xfId="0" applyNumberFormat="1" applyFont="1" applyFill="1" applyBorder="1" applyAlignment="1" applyProtection="1">
      <alignment horizontal="right"/>
    </xf>
    <xf numFmtId="4" fontId="6" fillId="0" borderId="0" xfId="0" applyNumberFormat="1" applyFont="1" applyFill="1" applyBorder="1" applyAlignment="1" applyProtection="1">
      <alignment horizontal="right"/>
    </xf>
    <xf numFmtId="0" fontId="6" fillId="0" borderId="0" xfId="0" applyFont="1" applyFill="1" applyBorder="1" applyAlignment="1" applyProtection="1">
      <alignment horizontal="right"/>
    </xf>
    <xf numFmtId="9" fontId="3" fillId="0" borderId="0" xfId="0" applyNumberFormat="1" applyFont="1" applyFill="1" applyBorder="1" applyAlignment="1" applyProtection="1">
      <alignment horizontal="center"/>
    </xf>
    <xf numFmtId="0" fontId="3" fillId="0" borderId="1" xfId="0" applyFont="1" applyFill="1" applyBorder="1" applyAlignment="1" applyProtection="1">
      <alignment horizontal="right"/>
    </xf>
    <xf numFmtId="4" fontId="3" fillId="0" borderId="0" xfId="0" applyNumberFormat="1" applyFont="1" applyFill="1" applyBorder="1" applyAlignment="1" applyProtection="1">
      <alignment horizontal="right"/>
      <protection locked="0"/>
    </xf>
    <xf numFmtId="0" fontId="4" fillId="0" borderId="0" xfId="0" applyFont="1" applyAlignment="1" applyProtection="1">
      <alignment horizontal="left" vertical="top"/>
    </xf>
    <xf numFmtId="0" fontId="3" fillId="0" borderId="2" xfId="0" applyFont="1" applyBorder="1" applyAlignment="1" applyProtection="1">
      <alignment horizontal="left" vertical="top"/>
    </xf>
    <xf numFmtId="0" fontId="3" fillId="0" borderId="2" xfId="0" applyFont="1" applyFill="1" applyBorder="1" applyAlignment="1" applyProtection="1">
      <alignment horizontal="left" vertical="top" wrapText="1"/>
    </xf>
    <xf numFmtId="0" fontId="3" fillId="0" borderId="1" xfId="0" applyFont="1" applyFill="1" applyBorder="1" applyAlignment="1" applyProtection="1">
      <alignment horizontal="left" vertical="top" wrapText="1"/>
    </xf>
    <xf numFmtId="0" fontId="3" fillId="0" borderId="0" xfId="0" applyFont="1" applyFill="1" applyBorder="1" applyAlignment="1" applyProtection="1">
      <alignment horizontal="left" vertical="top"/>
    </xf>
    <xf numFmtId="0" fontId="4" fillId="0" borderId="3" xfId="0" applyFont="1" applyFill="1" applyBorder="1" applyAlignment="1" applyProtection="1">
      <alignment horizontal="left" vertical="top"/>
    </xf>
    <xf numFmtId="0" fontId="3" fillId="0" borderId="0" xfId="0" applyFont="1" applyAlignment="1" applyProtection="1">
      <alignment horizontal="left" vertical="top"/>
    </xf>
    <xf numFmtId="4" fontId="3" fillId="0" borderId="1" xfId="0" applyNumberFormat="1" applyFont="1" applyFill="1" applyBorder="1" applyAlignment="1" applyProtection="1">
      <alignment horizontal="right"/>
      <protection locked="0"/>
    </xf>
    <xf numFmtId="0" fontId="3" fillId="0" borderId="2" xfId="0" applyFont="1" applyFill="1" applyBorder="1" applyAlignment="1" applyProtection="1">
      <alignment horizontal="left" vertical="top"/>
    </xf>
    <xf numFmtId="0" fontId="3" fillId="0" borderId="2" xfId="0" applyFont="1" applyFill="1" applyBorder="1" applyAlignment="1" applyProtection="1">
      <alignment vertical="top"/>
    </xf>
    <xf numFmtId="0" fontId="3" fillId="0" borderId="2" xfId="0" applyFont="1" applyBorder="1" applyAlignment="1" applyProtection="1">
      <alignment horizontal="center"/>
    </xf>
    <xf numFmtId="4" fontId="3" fillId="0" borderId="2" xfId="0" applyNumberFormat="1" applyFont="1" applyBorder="1" applyAlignment="1" applyProtection="1">
      <alignment horizontal="right"/>
    </xf>
    <xf numFmtId="0" fontId="3" fillId="0" borderId="1" xfId="0" applyFont="1" applyBorder="1" applyAlignment="1" applyProtection="1">
      <alignment horizontal="center"/>
    </xf>
    <xf numFmtId="4" fontId="3" fillId="0" borderId="1" xfId="0" applyNumberFormat="1" applyFont="1" applyBorder="1" applyAlignment="1" applyProtection="1">
      <alignment horizontal="right"/>
      <protection locked="0"/>
    </xf>
    <xf numFmtId="4" fontId="3" fillId="0" borderId="1" xfId="0" applyNumberFormat="1" applyFont="1" applyBorder="1" applyAlignment="1" applyProtection="1">
      <alignment horizontal="right"/>
    </xf>
    <xf numFmtId="0" fontId="3" fillId="0" borderId="2" xfId="0" applyFont="1" applyFill="1" applyBorder="1" applyAlignment="1" applyProtection="1">
      <alignment horizontal="center" vertical="top"/>
    </xf>
    <xf numFmtId="0" fontId="10" fillId="0" borderId="0" xfId="0" applyFont="1" applyFill="1" applyBorder="1" applyAlignment="1" applyProtection="1">
      <alignment horizontal="left" vertical="top" wrapText="1"/>
    </xf>
    <xf numFmtId="0" fontId="10" fillId="0" borderId="1" xfId="0" applyFont="1" applyFill="1" applyBorder="1" applyAlignment="1" applyProtection="1">
      <alignment horizontal="left" vertical="top" wrapText="1"/>
    </xf>
    <xf numFmtId="0" fontId="6" fillId="0" borderId="1" xfId="0" applyFont="1" applyFill="1" applyBorder="1" applyAlignment="1" applyProtection="1">
      <alignment horizontal="right"/>
    </xf>
    <xf numFmtId="9" fontId="3" fillId="0" borderId="1" xfId="0" applyNumberFormat="1" applyFont="1" applyFill="1" applyBorder="1" applyAlignment="1" applyProtection="1">
      <alignment horizontal="center"/>
    </xf>
    <xf numFmtId="4" fontId="6" fillId="0" borderId="2" xfId="0" applyNumberFormat="1" applyFont="1" applyFill="1" applyBorder="1" applyAlignment="1" applyProtection="1">
      <alignment horizontal="right"/>
    </xf>
    <xf numFmtId="165" fontId="4" fillId="0" borderId="2" xfId="0" applyNumberFormat="1" applyFont="1" applyBorder="1" applyAlignment="1" applyProtection="1">
      <alignment horizontal="center" vertical="top"/>
    </xf>
    <xf numFmtId="0" fontId="4" fillId="0" borderId="0" xfId="0" applyFont="1" applyFill="1" applyBorder="1" applyAlignment="1" applyProtection="1">
      <alignment horizontal="center" vertical="top" wrapText="1"/>
    </xf>
    <xf numFmtId="0" fontId="4" fillId="0" borderId="2" xfId="0"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0" fontId="4" fillId="0" borderId="0" xfId="0" applyFont="1" applyFill="1" applyBorder="1" applyAlignment="1" applyProtection="1">
      <alignment horizontal="center" vertical="top"/>
    </xf>
    <xf numFmtId="0" fontId="4" fillId="0" borderId="2" xfId="0" applyFont="1" applyFill="1" applyBorder="1" applyAlignment="1" applyProtection="1">
      <alignment horizontal="center" vertical="top"/>
    </xf>
    <xf numFmtId="0" fontId="4" fillId="0" borderId="0" xfId="0" applyFont="1" applyBorder="1" applyAlignment="1" applyProtection="1">
      <alignment horizontal="center" vertical="top"/>
    </xf>
    <xf numFmtId="0" fontId="4" fillId="0" borderId="1" xfId="0" applyFont="1" applyBorder="1" applyAlignment="1" applyProtection="1">
      <alignment horizontal="center" vertical="top"/>
    </xf>
    <xf numFmtId="0" fontId="4" fillId="0" borderId="2" xfId="0" applyFont="1" applyBorder="1" applyAlignment="1" applyProtection="1">
      <alignment horizontal="center" vertical="top"/>
    </xf>
    <xf numFmtId="0" fontId="4" fillId="0" borderId="1" xfId="0" applyFont="1" applyFill="1" applyBorder="1" applyAlignment="1" applyProtection="1">
      <alignment horizontal="center" vertical="top"/>
    </xf>
    <xf numFmtId="0" fontId="4" fillId="0" borderId="4" xfId="0" applyFont="1" applyFill="1" applyBorder="1" applyAlignment="1" applyProtection="1">
      <alignment horizontal="center" vertical="center" wrapText="1"/>
    </xf>
    <xf numFmtId="0" fontId="4" fillId="3" borderId="6" xfId="13" applyFont="1" applyFill="1" applyBorder="1" applyAlignment="1" applyProtection="1">
      <alignment horizontal="center" vertical="center" wrapText="1"/>
    </xf>
    <xf numFmtId="49" fontId="4" fillId="0" borderId="17" xfId="0" applyNumberFormat="1" applyFont="1" applyBorder="1" applyAlignment="1" applyProtection="1">
      <alignment horizontal="center" vertical="center" textRotation="90"/>
    </xf>
    <xf numFmtId="0" fontId="4" fillId="0" borderId="17" xfId="0" applyFont="1" applyBorder="1" applyAlignment="1" applyProtection="1">
      <alignment horizontal="center" vertical="top" wrapText="1"/>
    </xf>
    <xf numFmtId="0" fontId="4" fillId="0" borderId="17" xfId="0" applyFont="1" applyBorder="1" applyAlignment="1" applyProtection="1">
      <alignment horizontal="center" vertical="center" textRotation="90"/>
    </xf>
    <xf numFmtId="4" fontId="4" fillId="0" borderId="17" xfId="0" applyNumberFormat="1" applyFont="1" applyBorder="1" applyAlignment="1" applyProtection="1">
      <alignment horizontal="right" vertical="center" textRotation="90" wrapText="1"/>
    </xf>
    <xf numFmtId="4" fontId="4" fillId="0" borderId="6" xfId="13" applyNumberFormat="1" applyFont="1" applyFill="1" applyBorder="1" applyAlignment="1" applyProtection="1">
      <alignment horizontal="center" vertical="center"/>
    </xf>
    <xf numFmtId="4" fontId="4" fillId="0" borderId="6" xfId="13" applyNumberFormat="1" applyFont="1" applyBorder="1" applyAlignment="1" applyProtection="1">
      <alignment horizontal="center" vertical="center"/>
    </xf>
    <xf numFmtId="4" fontId="3" fillId="0" borderId="6" xfId="2" applyNumberFormat="1" applyFont="1" applyFill="1" applyBorder="1" applyAlignment="1" applyProtection="1">
      <alignment horizontal="center" vertical="center"/>
    </xf>
    <xf numFmtId="4" fontId="4" fillId="0" borderId="6" xfId="2" applyNumberFormat="1" applyFont="1" applyFill="1" applyBorder="1" applyAlignment="1" applyProtection="1">
      <alignment horizontal="center"/>
    </xf>
    <xf numFmtId="49" fontId="4" fillId="0" borderId="0" xfId="0" applyNumberFormat="1" applyFont="1" applyAlignment="1" applyProtection="1">
      <alignment horizontal="center" vertical="top"/>
    </xf>
    <xf numFmtId="0" fontId="4" fillId="0" borderId="3" xfId="0" applyFont="1" applyFill="1" applyBorder="1" applyAlignment="1" applyProtection="1">
      <alignment horizontal="center" vertical="top"/>
    </xf>
    <xf numFmtId="0" fontId="4" fillId="0" borderId="0" xfId="0" applyFont="1" applyAlignment="1" applyProtection="1">
      <alignment horizontal="center" vertical="top"/>
    </xf>
    <xf numFmtId="4" fontId="3" fillId="0" borderId="0" xfId="0" applyNumberFormat="1" applyFont="1" applyBorder="1" applyAlignment="1" applyProtection="1">
      <alignment horizontal="right"/>
      <protection locked="0"/>
    </xf>
    <xf numFmtId="0" fontId="3" fillId="0" borderId="0" xfId="0" applyFont="1" applyFill="1" applyBorder="1" applyAlignment="1" applyProtection="1">
      <alignment vertical="center" wrapText="1"/>
    </xf>
    <xf numFmtId="0" fontId="3" fillId="0" borderId="0" xfId="0" applyFont="1" applyFill="1" applyBorder="1" applyAlignment="1" applyProtection="1">
      <alignment horizontal="left" vertical="center" wrapText="1"/>
    </xf>
    <xf numFmtId="0" fontId="4" fillId="0" borderId="0" xfId="0" applyFont="1" applyFill="1" applyAlignment="1" applyProtection="1">
      <alignment horizontal="left" vertical="top"/>
    </xf>
    <xf numFmtId="0" fontId="4" fillId="0" borderId="0" xfId="0" applyFont="1" applyFill="1" applyAlignment="1" applyProtection="1">
      <alignment horizontal="left" vertical="top" wrapText="1"/>
    </xf>
    <xf numFmtId="0" fontId="3" fillId="0" borderId="7" xfId="0" applyFont="1" applyFill="1" applyBorder="1" applyAlignment="1" applyProtection="1">
      <alignment horizontal="center" vertical="center"/>
    </xf>
    <xf numFmtId="0" fontId="3" fillId="0" borderId="9" xfId="0" applyFont="1" applyFill="1" applyBorder="1" applyAlignment="1" applyProtection="1">
      <alignment horizontal="center" vertical="center"/>
    </xf>
    <xf numFmtId="0" fontId="4" fillId="0" borderId="6" xfId="0" applyFont="1" applyFill="1" applyBorder="1" applyAlignment="1" applyProtection="1">
      <alignment horizontal="right"/>
    </xf>
    <xf numFmtId="0" fontId="4" fillId="3" borderId="6" xfId="13" applyFont="1" applyFill="1" applyBorder="1" applyAlignment="1" applyProtection="1">
      <alignment horizontal="center" vertical="center" wrapText="1"/>
    </xf>
    <xf numFmtId="0" fontId="4" fillId="0" borderId="6" xfId="13" applyFont="1" applyBorder="1" applyAlignment="1" applyProtection="1">
      <alignment vertical="center" wrapText="1"/>
    </xf>
    <xf numFmtId="0" fontId="3" fillId="0" borderId="6" xfId="13" applyFont="1" applyBorder="1" applyAlignment="1" applyProtection="1">
      <alignment vertical="center" wrapText="1"/>
    </xf>
    <xf numFmtId="0" fontId="3" fillId="0" borderId="6" xfId="13" applyFont="1" applyBorder="1" applyAlignment="1" applyProtection="1">
      <alignment vertical="center"/>
    </xf>
    <xf numFmtId="0" fontId="4" fillId="0" borderId="6" xfId="13" applyFont="1" applyBorder="1" applyAlignment="1" applyProtection="1">
      <alignment horizontal="left" vertical="center" wrapText="1"/>
    </xf>
    <xf numFmtId="0" fontId="4" fillId="2" borderId="7" xfId="0" applyFont="1" applyFill="1" applyBorder="1" applyAlignment="1" applyProtection="1">
      <alignment horizontal="left"/>
    </xf>
    <xf numFmtId="0" fontId="4" fillId="2" borderId="8" xfId="0" applyFont="1" applyFill="1" applyBorder="1" applyAlignment="1" applyProtection="1">
      <alignment horizontal="left"/>
    </xf>
    <xf numFmtId="0" fontId="4" fillId="2" borderId="9" xfId="0" applyFont="1" applyFill="1" applyBorder="1" applyAlignment="1" applyProtection="1">
      <alignment horizontal="left"/>
    </xf>
    <xf numFmtId="0" fontId="4" fillId="0" borderId="4"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15" xfId="0" applyFont="1" applyFill="1" applyBorder="1" applyAlignment="1" applyProtection="1">
      <alignment horizontal="center" vertical="center" wrapText="1"/>
    </xf>
    <xf numFmtId="0" fontId="4" fillId="0" borderId="14" xfId="0" applyFont="1" applyFill="1" applyBorder="1" applyAlignment="1" applyProtection="1">
      <alignment horizontal="center" vertical="center" wrapText="1"/>
    </xf>
    <xf numFmtId="0" fontId="4" fillId="0" borderId="13" xfId="0" applyFont="1" applyFill="1" applyBorder="1" applyAlignment="1" applyProtection="1">
      <alignment horizontal="center" vertical="center" wrapText="1"/>
    </xf>
    <xf numFmtId="0" fontId="4" fillId="0" borderId="10" xfId="0" applyFont="1" applyFill="1" applyBorder="1" applyAlignment="1" applyProtection="1">
      <alignment horizontal="center" vertical="center" wrapText="1"/>
    </xf>
  </cellXfs>
  <cellStyles count="15">
    <cellStyle name="Navadno" xfId="0" builtinId="0"/>
    <cellStyle name="Navadno 15" xfId="3"/>
    <cellStyle name="Navadno 16" xfId="4"/>
    <cellStyle name="Navadno 2 50" xfId="5"/>
    <cellStyle name="Navadno 49" xfId="6"/>
    <cellStyle name="Navadno 50" xfId="7"/>
    <cellStyle name="Navadno 51" xfId="11"/>
    <cellStyle name="Navadno 52" xfId="9"/>
    <cellStyle name="Navadno 53" xfId="10"/>
    <cellStyle name="Navadno 54" xfId="8"/>
    <cellStyle name="Navadno_POPIS DEL ZA GRADBENA DELA ILOVICA1" xfId="13"/>
    <cellStyle name="Normal_N36023 (2)" xfId="1"/>
    <cellStyle name="Pojasnjevalno besedilo 2" xfId="12"/>
    <cellStyle name="Valuta" xfId="2" builtinId="4"/>
    <cellStyle name="Valuta 2" xfId="1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tabSelected="1" zoomScaleNormal="100" zoomScaleSheetLayoutView="100" workbookViewId="0">
      <selection activeCell="D20" sqref="D20"/>
    </sheetView>
  </sheetViews>
  <sheetFormatPr defaultColWidth="8.85546875" defaultRowHeight="12.75" x14ac:dyDescent="0.2"/>
  <cols>
    <col min="1" max="1" width="6.140625" style="1" customWidth="1"/>
    <col min="2" max="2" width="5.5703125" style="1" customWidth="1"/>
    <col min="3" max="3" width="34.42578125" style="1" customWidth="1"/>
    <col min="4" max="4" width="10" style="1" customWidth="1"/>
    <col min="5" max="5" width="11.140625" style="1" bestFit="1" customWidth="1"/>
    <col min="6" max="6" width="10" style="1" bestFit="1" customWidth="1"/>
    <col min="7" max="7" width="16.42578125" style="18" bestFit="1" customWidth="1"/>
    <col min="8" max="16384" width="8.85546875" style="1"/>
  </cols>
  <sheetData>
    <row r="1" spans="1:7" ht="27" customHeight="1" x14ac:dyDescent="0.2">
      <c r="A1" s="25" t="s">
        <v>4</v>
      </c>
      <c r="B1" s="25"/>
      <c r="C1" s="25"/>
      <c r="D1" s="25"/>
      <c r="E1" s="25"/>
      <c r="F1" s="25"/>
      <c r="G1" s="25"/>
    </row>
    <row r="2" spans="1:7" ht="15" customHeight="1" x14ac:dyDescent="0.2">
      <c r="A2" s="107" t="s">
        <v>90</v>
      </c>
      <c r="B2" s="107"/>
      <c r="C2" s="107"/>
      <c r="D2" s="107"/>
      <c r="E2" s="107"/>
      <c r="F2" s="107"/>
      <c r="G2" s="107"/>
    </row>
    <row r="3" spans="1:7" ht="15" customHeight="1" x14ac:dyDescent="0.2">
      <c r="A3" s="108" t="s">
        <v>93</v>
      </c>
      <c r="B3" s="107"/>
      <c r="C3" s="107"/>
      <c r="D3" s="107"/>
      <c r="E3" s="107"/>
      <c r="F3" s="107"/>
      <c r="G3" s="107"/>
    </row>
    <row r="4" spans="1:7" ht="15" customHeight="1" x14ac:dyDescent="0.2">
      <c r="A4" s="107"/>
      <c r="B4" s="107"/>
      <c r="C4" s="107"/>
      <c r="D4" s="107"/>
      <c r="E4" s="107"/>
      <c r="F4" s="107"/>
      <c r="G4" s="107"/>
    </row>
    <row r="5" spans="1:7" ht="25.5" x14ac:dyDescent="0.2">
      <c r="A5" s="10" t="s">
        <v>81</v>
      </c>
      <c r="B5" s="112" t="s">
        <v>94</v>
      </c>
      <c r="C5" s="112"/>
      <c r="D5" s="112"/>
      <c r="E5" s="112"/>
      <c r="F5" s="112"/>
      <c r="G5" s="92" t="s">
        <v>86</v>
      </c>
    </row>
    <row r="6" spans="1:7" x14ac:dyDescent="0.2">
      <c r="A6" s="11" t="s">
        <v>85</v>
      </c>
      <c r="B6" s="113" t="s">
        <v>95</v>
      </c>
      <c r="C6" s="114"/>
      <c r="D6" s="114"/>
      <c r="E6" s="114"/>
      <c r="F6" s="115"/>
      <c r="G6" s="97">
        <f>+G7</f>
        <v>0</v>
      </c>
    </row>
    <row r="7" spans="1:7" x14ac:dyDescent="0.2">
      <c r="A7" s="11" t="s">
        <v>84</v>
      </c>
      <c r="B7" s="116" t="s">
        <v>96</v>
      </c>
      <c r="C7" s="116"/>
      <c r="D7" s="116"/>
      <c r="E7" s="116"/>
      <c r="F7" s="116"/>
      <c r="G7" s="98">
        <f>+G15</f>
        <v>0</v>
      </c>
    </row>
    <row r="8" spans="1:7" ht="13.5" thickBot="1" x14ac:dyDescent="0.25">
      <c r="A8" s="13"/>
      <c r="B8" s="14"/>
      <c r="C8" s="15"/>
      <c r="D8" s="15"/>
      <c r="E8" s="15"/>
      <c r="F8" s="15"/>
      <c r="G8" s="16"/>
    </row>
    <row r="9" spans="1:7" x14ac:dyDescent="0.2">
      <c r="A9" s="17"/>
      <c r="B9" s="17"/>
      <c r="C9" s="17"/>
      <c r="D9" s="17"/>
      <c r="E9" s="17"/>
      <c r="F9" s="17"/>
      <c r="G9" s="17"/>
    </row>
    <row r="10" spans="1:7" ht="15.75" x14ac:dyDescent="0.25">
      <c r="A10" s="24" t="s">
        <v>107</v>
      </c>
      <c r="B10" s="22"/>
      <c r="C10" s="23"/>
      <c r="D10" s="23"/>
      <c r="E10" s="22"/>
      <c r="F10" s="22"/>
      <c r="G10" s="21"/>
    </row>
    <row r="11" spans="1:7" x14ac:dyDescent="0.2">
      <c r="A11" s="117" t="s">
        <v>96</v>
      </c>
      <c r="B11" s="118"/>
      <c r="C11" s="118"/>
      <c r="D11" s="118"/>
      <c r="E11" s="118"/>
      <c r="F11" s="118"/>
      <c r="G11" s="119"/>
    </row>
    <row r="12" spans="1:7" ht="25.5" x14ac:dyDescent="0.2">
      <c r="A12" s="120" t="s">
        <v>49</v>
      </c>
      <c r="B12" s="122" t="s">
        <v>83</v>
      </c>
      <c r="C12" s="123"/>
      <c r="D12" s="120" t="s">
        <v>5</v>
      </c>
      <c r="E12" s="120" t="s">
        <v>6</v>
      </c>
      <c r="F12" s="91" t="s">
        <v>82</v>
      </c>
      <c r="G12" s="91" t="s">
        <v>7</v>
      </c>
    </row>
    <row r="13" spans="1:7" x14ac:dyDescent="0.2">
      <c r="A13" s="121"/>
      <c r="B13" s="124"/>
      <c r="C13" s="125"/>
      <c r="D13" s="121"/>
      <c r="E13" s="121"/>
      <c r="F13" s="4" t="s">
        <v>8</v>
      </c>
      <c r="G13" s="4" t="s">
        <v>43</v>
      </c>
    </row>
    <row r="14" spans="1:7" x14ac:dyDescent="0.2">
      <c r="A14" s="5" t="s">
        <v>106</v>
      </c>
      <c r="B14" s="109" t="s">
        <v>97</v>
      </c>
      <c r="C14" s="110"/>
      <c r="D14" s="19" t="s">
        <v>50</v>
      </c>
      <c r="E14" s="19" t="s">
        <v>98</v>
      </c>
      <c r="F14" s="19">
        <v>148</v>
      </c>
      <c r="G14" s="99">
        <f>+'N-30477_GD'!F156</f>
        <v>0</v>
      </c>
    </row>
    <row r="15" spans="1:7" x14ac:dyDescent="0.2">
      <c r="A15" s="111" t="s">
        <v>99</v>
      </c>
      <c r="B15" s="111"/>
      <c r="C15" s="111"/>
      <c r="D15" s="111"/>
      <c r="E15" s="111"/>
      <c r="F15" s="111"/>
      <c r="G15" s="100">
        <f>SUM(G14:G14)</f>
        <v>0</v>
      </c>
    </row>
    <row r="16" spans="1:7" x14ac:dyDescent="0.2">
      <c r="A16" s="20"/>
      <c r="B16" s="20"/>
      <c r="C16" s="20"/>
      <c r="D16" s="20"/>
      <c r="E16" s="20"/>
      <c r="F16" s="20"/>
      <c r="G16" s="12"/>
    </row>
  </sheetData>
  <mergeCells count="12">
    <mergeCell ref="A2:G2"/>
    <mergeCell ref="A3:G4"/>
    <mergeCell ref="B14:C14"/>
    <mergeCell ref="A15:F15"/>
    <mergeCell ref="B5:F5"/>
    <mergeCell ref="B6:F6"/>
    <mergeCell ref="B7:F7"/>
    <mergeCell ref="A11:G11"/>
    <mergeCell ref="A12:A13"/>
    <mergeCell ref="B12:C13"/>
    <mergeCell ref="D12:D13"/>
    <mergeCell ref="E12:E13"/>
  </mergeCells>
  <pageMargins left="0.78740157480314965" right="0.27559055118110237" top="0.86614173228346458" bottom="0.74803149606299213" header="0.31496062992125984" footer="0.31496062992125984"/>
  <pageSetup paperSize="9" orientation="portrait" r:id="rId1"/>
  <headerFooter alignWithMargins="0">
    <oddHeader>&amp;L&amp;"Arial,Navadno"&amp;8ENERGETIKA LJUBLJANA d.o.o.
SEKTOR ZA INVESTICIJE IN RAZVOJ - SLUŽBA ZA PROJEKTIRANJE
št. načrta: N-30477/42205</oddHeader>
    <oddFooter>&amp;C&amp;"Arial,Navadno"&amp;P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0"/>
  <sheetViews>
    <sheetView topLeftCell="A94" zoomScaleNormal="100" zoomScaleSheetLayoutView="100" workbookViewId="0">
      <selection activeCell="E125" sqref="E125"/>
    </sheetView>
  </sheetViews>
  <sheetFormatPr defaultColWidth="9.140625" defaultRowHeight="12.75" x14ac:dyDescent="0.2"/>
  <cols>
    <col min="1" max="1" width="5.7109375" style="103" customWidth="1"/>
    <col min="2" max="2" width="50.7109375" style="66" customWidth="1"/>
    <col min="3" max="3" width="7.7109375" style="29" customWidth="1"/>
    <col min="4" max="4" width="4.7109375" style="30" customWidth="1"/>
    <col min="5" max="5" width="11.7109375" style="28" customWidth="1"/>
    <col min="6" max="6" width="12.7109375" style="29" customWidth="1"/>
    <col min="7" max="16384" width="9.140625" style="30"/>
  </cols>
  <sheetData>
    <row r="1" spans="1:6" x14ac:dyDescent="0.2">
      <c r="A1" s="101" t="s">
        <v>108</v>
      </c>
      <c r="B1" s="60" t="s">
        <v>9</v>
      </c>
      <c r="C1" s="26"/>
      <c r="D1" s="27"/>
    </row>
    <row r="2" spans="1:6" x14ac:dyDescent="0.2">
      <c r="A2" s="101" t="s">
        <v>109</v>
      </c>
      <c r="B2" s="60" t="s">
        <v>10</v>
      </c>
      <c r="C2" s="26"/>
      <c r="D2" s="27"/>
    </row>
    <row r="3" spans="1:6" x14ac:dyDescent="0.2">
      <c r="A3" s="101" t="s">
        <v>106</v>
      </c>
      <c r="B3" s="9" t="s">
        <v>100</v>
      </c>
      <c r="C3" s="26"/>
      <c r="D3" s="27"/>
    </row>
    <row r="4" spans="1:6" x14ac:dyDescent="0.2">
      <c r="A4" s="101"/>
      <c r="B4" s="9" t="s">
        <v>101</v>
      </c>
      <c r="C4" s="26"/>
      <c r="D4" s="27"/>
    </row>
    <row r="5" spans="1:6" ht="76.5" x14ac:dyDescent="0.2">
      <c r="A5" s="93" t="s">
        <v>0</v>
      </c>
      <c r="B5" s="94" t="s">
        <v>38</v>
      </c>
      <c r="C5" s="95" t="s">
        <v>11</v>
      </c>
      <c r="D5" s="95" t="s">
        <v>12</v>
      </c>
      <c r="E5" s="96" t="s">
        <v>41</v>
      </c>
      <c r="F5" s="96" t="s">
        <v>42</v>
      </c>
    </row>
    <row r="6" spans="1:6" x14ac:dyDescent="0.2">
      <c r="A6" s="81">
        <v>1</v>
      </c>
      <c r="B6" s="61"/>
      <c r="C6" s="31"/>
      <c r="D6" s="32"/>
      <c r="E6" s="33"/>
      <c r="F6" s="31"/>
    </row>
    <row r="7" spans="1:6" x14ac:dyDescent="0.2">
      <c r="A7" s="82">
        <f>COUNT(A6+1)</f>
        <v>1</v>
      </c>
      <c r="B7" s="8" t="s">
        <v>13</v>
      </c>
      <c r="C7" s="34"/>
      <c r="D7" s="18"/>
      <c r="E7" s="2"/>
      <c r="F7" s="2"/>
    </row>
    <row r="8" spans="1:6" ht="38.25" x14ac:dyDescent="0.2">
      <c r="A8" s="82"/>
      <c r="B8" s="3" t="s">
        <v>52</v>
      </c>
      <c r="C8" s="34"/>
      <c r="D8" s="18"/>
      <c r="E8" s="2"/>
      <c r="F8" s="2"/>
    </row>
    <row r="9" spans="1:6" ht="14.25" x14ac:dyDescent="0.2">
      <c r="A9" s="82"/>
      <c r="B9" s="3"/>
      <c r="C9" s="35">
        <v>148</v>
      </c>
      <c r="D9" s="18" t="s">
        <v>40</v>
      </c>
      <c r="E9" s="45"/>
      <c r="F9" s="2">
        <f>C9*E9</f>
        <v>0</v>
      </c>
    </row>
    <row r="10" spans="1:6" x14ac:dyDescent="0.2">
      <c r="A10" s="82"/>
      <c r="B10" s="3"/>
      <c r="C10" s="35"/>
      <c r="D10" s="18"/>
      <c r="E10" s="59"/>
      <c r="F10" s="2"/>
    </row>
    <row r="11" spans="1:6" x14ac:dyDescent="0.2">
      <c r="A11" s="83"/>
      <c r="B11" s="62"/>
      <c r="C11" s="54"/>
      <c r="D11" s="48"/>
      <c r="E11" s="49"/>
      <c r="F11" s="47"/>
    </row>
    <row r="12" spans="1:6" x14ac:dyDescent="0.2">
      <c r="A12" s="82">
        <f>COUNT($A$7:A11)+1</f>
        <v>2</v>
      </c>
      <c r="B12" s="40" t="s">
        <v>91</v>
      </c>
      <c r="C12" s="50"/>
      <c r="D12" s="21"/>
      <c r="E12" s="36"/>
      <c r="F12" s="37"/>
    </row>
    <row r="13" spans="1:6" ht="51" x14ac:dyDescent="0.2">
      <c r="A13" s="82"/>
      <c r="B13" s="41" t="s">
        <v>92</v>
      </c>
      <c r="C13" s="50"/>
      <c r="D13" s="21"/>
      <c r="E13" s="36"/>
      <c r="F13" s="37"/>
    </row>
    <row r="14" spans="1:6" x14ac:dyDescent="0.2">
      <c r="A14" s="82"/>
      <c r="B14" s="41"/>
      <c r="C14" s="50">
        <v>148</v>
      </c>
      <c r="D14" s="38" t="s">
        <v>1</v>
      </c>
      <c r="E14" s="46"/>
      <c r="F14" s="36">
        <f>+C14*E14</f>
        <v>0</v>
      </c>
    </row>
    <row r="15" spans="1:6" x14ac:dyDescent="0.2">
      <c r="A15" s="84"/>
      <c r="B15" s="63"/>
      <c r="C15" s="51"/>
      <c r="D15" s="72"/>
      <c r="E15" s="73"/>
      <c r="F15" s="53"/>
    </row>
    <row r="16" spans="1:6" x14ac:dyDescent="0.2">
      <c r="A16" s="89"/>
      <c r="B16" s="62"/>
      <c r="C16" s="54"/>
      <c r="D16" s="48"/>
      <c r="E16" s="49"/>
      <c r="F16" s="47"/>
    </row>
    <row r="17" spans="1:6" x14ac:dyDescent="0.2">
      <c r="A17" s="82">
        <f>COUNT($A$7:A16)+1</f>
        <v>3</v>
      </c>
      <c r="B17" s="40" t="s">
        <v>14</v>
      </c>
      <c r="C17" s="50"/>
      <c r="D17" s="21"/>
      <c r="E17" s="36"/>
      <c r="F17" s="37"/>
    </row>
    <row r="18" spans="1:6" ht="38.25" x14ac:dyDescent="0.2">
      <c r="A18" s="87"/>
      <c r="B18" s="41" t="s">
        <v>16</v>
      </c>
      <c r="C18" s="50"/>
      <c r="D18" s="21"/>
      <c r="E18" s="36"/>
      <c r="F18" s="37"/>
    </row>
    <row r="19" spans="1:6" ht="14.25" x14ac:dyDescent="0.2">
      <c r="A19" s="87"/>
      <c r="B19" s="41"/>
      <c r="C19" s="50">
        <v>4</v>
      </c>
      <c r="D19" s="21" t="s">
        <v>46</v>
      </c>
      <c r="E19" s="45"/>
      <c r="F19" s="36">
        <f>C19*E19</f>
        <v>0</v>
      </c>
    </row>
    <row r="20" spans="1:6" x14ac:dyDescent="0.2">
      <c r="A20" s="88"/>
      <c r="B20" s="63"/>
      <c r="C20" s="51"/>
      <c r="D20" s="52"/>
      <c r="E20" s="67"/>
      <c r="F20" s="53"/>
    </row>
    <row r="21" spans="1:6" x14ac:dyDescent="0.2">
      <c r="A21" s="89"/>
      <c r="B21" s="62"/>
      <c r="C21" s="54"/>
      <c r="D21" s="48"/>
      <c r="E21" s="49"/>
      <c r="F21" s="47"/>
    </row>
    <row r="22" spans="1:6" x14ac:dyDescent="0.2">
      <c r="A22" s="82">
        <f>COUNT($A$7:A21)+1</f>
        <v>4</v>
      </c>
      <c r="B22" s="40" t="s">
        <v>15</v>
      </c>
      <c r="C22" s="50"/>
      <c r="D22" s="21"/>
      <c r="E22" s="36"/>
      <c r="F22" s="37"/>
    </row>
    <row r="23" spans="1:6" ht="38.25" x14ac:dyDescent="0.2">
      <c r="A23" s="87"/>
      <c r="B23" s="41" t="s">
        <v>35</v>
      </c>
      <c r="C23" s="50"/>
      <c r="D23" s="21"/>
      <c r="E23" s="36"/>
      <c r="F23" s="37"/>
    </row>
    <row r="24" spans="1:6" ht="14.25" x14ac:dyDescent="0.2">
      <c r="A24" s="87"/>
      <c r="B24" s="41"/>
      <c r="C24" s="50">
        <v>22</v>
      </c>
      <c r="D24" s="21" t="s">
        <v>46</v>
      </c>
      <c r="E24" s="45"/>
      <c r="F24" s="36">
        <f>C24*E24</f>
        <v>0</v>
      </c>
    </row>
    <row r="25" spans="1:6" x14ac:dyDescent="0.2">
      <c r="A25" s="88"/>
      <c r="B25" s="63"/>
      <c r="C25" s="51"/>
      <c r="D25" s="52"/>
      <c r="E25" s="67"/>
      <c r="F25" s="53"/>
    </row>
    <row r="26" spans="1:6" x14ac:dyDescent="0.2">
      <c r="A26" s="89"/>
      <c r="B26" s="62"/>
      <c r="C26" s="54"/>
      <c r="D26" s="48"/>
      <c r="E26" s="49"/>
      <c r="F26" s="47"/>
    </row>
    <row r="27" spans="1:6" x14ac:dyDescent="0.2">
      <c r="A27" s="82">
        <f>COUNT($A$7:A26)+1</f>
        <v>5</v>
      </c>
      <c r="B27" s="40" t="s">
        <v>53</v>
      </c>
      <c r="C27" s="50"/>
      <c r="D27" s="21"/>
      <c r="E27" s="36"/>
      <c r="F27" s="37"/>
    </row>
    <row r="28" spans="1:6" ht="63.75" x14ac:dyDescent="0.2">
      <c r="A28" s="87"/>
      <c r="B28" s="41" t="s">
        <v>75</v>
      </c>
      <c r="C28" s="50"/>
      <c r="D28" s="21"/>
      <c r="E28" s="36"/>
      <c r="F28" s="37"/>
    </row>
    <row r="29" spans="1:6" x14ac:dyDescent="0.2">
      <c r="A29" s="87"/>
      <c r="B29" s="40" t="s">
        <v>54</v>
      </c>
      <c r="C29" s="50"/>
      <c r="D29" s="21"/>
      <c r="E29" s="36"/>
      <c r="F29" s="37"/>
    </row>
    <row r="30" spans="1:6" ht="25.5" x14ac:dyDescent="0.2">
      <c r="A30" s="87"/>
      <c r="B30" s="41" t="s">
        <v>55</v>
      </c>
      <c r="C30" s="50">
        <v>22</v>
      </c>
      <c r="D30" s="38" t="s">
        <v>46</v>
      </c>
      <c r="E30" s="46"/>
      <c r="F30" s="39">
        <f>C30*E30</f>
        <v>0</v>
      </c>
    </row>
    <row r="31" spans="1:6" ht="25.5" x14ac:dyDescent="0.2">
      <c r="A31" s="87"/>
      <c r="B31" s="41" t="s">
        <v>76</v>
      </c>
      <c r="C31" s="50">
        <v>22</v>
      </c>
      <c r="D31" s="38" t="s">
        <v>46</v>
      </c>
      <c r="E31" s="46"/>
      <c r="F31" s="39">
        <f>C31*E31</f>
        <v>0</v>
      </c>
    </row>
    <row r="32" spans="1:6" x14ac:dyDescent="0.2">
      <c r="A32" s="88"/>
      <c r="B32" s="63"/>
      <c r="C32" s="51"/>
      <c r="D32" s="72"/>
      <c r="E32" s="73"/>
      <c r="F32" s="74"/>
    </row>
    <row r="33" spans="1:6" x14ac:dyDescent="0.2">
      <c r="A33" s="87"/>
      <c r="B33" s="41"/>
      <c r="C33" s="50"/>
      <c r="D33" s="38"/>
      <c r="E33" s="104"/>
      <c r="F33" s="39"/>
    </row>
    <row r="34" spans="1:6" x14ac:dyDescent="0.2">
      <c r="A34" s="87"/>
      <c r="B34" s="41"/>
      <c r="C34" s="50"/>
      <c r="D34" s="38"/>
      <c r="E34" s="104"/>
      <c r="F34" s="39"/>
    </row>
    <row r="35" spans="1:6" x14ac:dyDescent="0.2">
      <c r="A35" s="87"/>
      <c r="B35" s="41"/>
      <c r="C35" s="50"/>
      <c r="D35" s="38"/>
      <c r="E35" s="104"/>
      <c r="F35" s="39"/>
    </row>
    <row r="36" spans="1:6" x14ac:dyDescent="0.2">
      <c r="A36" s="87"/>
      <c r="B36" s="41"/>
      <c r="C36" s="50"/>
      <c r="D36" s="38"/>
      <c r="E36" s="104"/>
      <c r="F36" s="39"/>
    </row>
    <row r="37" spans="1:6" x14ac:dyDescent="0.2">
      <c r="A37" s="87"/>
      <c r="B37" s="41"/>
      <c r="C37" s="50"/>
      <c r="D37" s="38"/>
      <c r="E37" s="104"/>
      <c r="F37" s="39"/>
    </row>
    <row r="38" spans="1:6" x14ac:dyDescent="0.2">
      <c r="A38" s="87"/>
      <c r="B38" s="41"/>
      <c r="C38" s="50"/>
      <c r="D38" s="38"/>
      <c r="E38" s="104"/>
      <c r="F38" s="39"/>
    </row>
    <row r="39" spans="1:6" x14ac:dyDescent="0.2">
      <c r="A39" s="89"/>
      <c r="B39" s="62"/>
      <c r="C39" s="54"/>
      <c r="D39" s="48"/>
      <c r="E39" s="49"/>
      <c r="F39" s="47"/>
    </row>
    <row r="40" spans="1:6" x14ac:dyDescent="0.2">
      <c r="A40" s="89"/>
      <c r="B40" s="62"/>
      <c r="C40" s="54"/>
      <c r="D40" s="70"/>
      <c r="E40" s="71"/>
      <c r="F40" s="71"/>
    </row>
    <row r="41" spans="1:6" x14ac:dyDescent="0.2">
      <c r="A41" s="82">
        <f>COUNT($A$7:A40)+1</f>
        <v>6</v>
      </c>
      <c r="B41" s="40" t="s">
        <v>57</v>
      </c>
      <c r="C41" s="50"/>
      <c r="D41" s="38"/>
      <c r="E41" s="39"/>
      <c r="F41" s="39"/>
    </row>
    <row r="42" spans="1:6" ht="63.75" x14ac:dyDescent="0.2">
      <c r="A42" s="87"/>
      <c r="B42" s="41" t="s">
        <v>87</v>
      </c>
      <c r="C42" s="50"/>
      <c r="D42" s="6"/>
      <c r="E42" s="7"/>
      <c r="F42" s="7"/>
    </row>
    <row r="43" spans="1:6" x14ac:dyDescent="0.2">
      <c r="A43" s="87"/>
      <c r="B43" s="40" t="s">
        <v>56</v>
      </c>
      <c r="C43" s="50"/>
      <c r="D43" s="21"/>
      <c r="E43" s="36"/>
      <c r="F43" s="37"/>
    </row>
    <row r="44" spans="1:6" ht="25.5" x14ac:dyDescent="0.2">
      <c r="A44" s="87"/>
      <c r="B44" s="41" t="s">
        <v>77</v>
      </c>
      <c r="C44" s="50">
        <v>4</v>
      </c>
      <c r="D44" s="38" t="s">
        <v>46</v>
      </c>
      <c r="E44" s="46"/>
      <c r="F44" s="39">
        <f>C44*E44</f>
        <v>0</v>
      </c>
    </row>
    <row r="45" spans="1:6" x14ac:dyDescent="0.2">
      <c r="A45" s="88"/>
      <c r="B45" s="63"/>
      <c r="C45" s="51"/>
      <c r="D45" s="72"/>
      <c r="E45" s="73"/>
      <c r="F45" s="74"/>
    </row>
    <row r="46" spans="1:6" x14ac:dyDescent="0.2">
      <c r="A46" s="89"/>
      <c r="B46" s="62"/>
      <c r="C46" s="54"/>
      <c r="D46" s="48"/>
      <c r="E46" s="49"/>
      <c r="F46" s="47"/>
    </row>
    <row r="47" spans="1:6" x14ac:dyDescent="0.2">
      <c r="A47" s="82">
        <f>COUNT($A$7:A46)+1</f>
        <v>7</v>
      </c>
      <c r="B47" s="40" t="s">
        <v>58</v>
      </c>
      <c r="C47" s="50"/>
      <c r="D47" s="21"/>
      <c r="E47" s="36"/>
      <c r="F47" s="36"/>
    </row>
    <row r="48" spans="1:6" ht="51" x14ac:dyDescent="0.2">
      <c r="A48" s="87"/>
      <c r="B48" s="41" t="s">
        <v>59</v>
      </c>
      <c r="C48" s="50"/>
      <c r="D48" s="21"/>
      <c r="E48" s="36"/>
      <c r="F48" s="37"/>
    </row>
    <row r="49" spans="1:6" ht="14.25" x14ac:dyDescent="0.2">
      <c r="A49" s="87"/>
      <c r="B49" s="41"/>
      <c r="C49" s="50">
        <v>2</v>
      </c>
      <c r="D49" s="21" t="s">
        <v>40</v>
      </c>
      <c r="E49" s="45"/>
      <c r="F49" s="36">
        <f>C49*E49</f>
        <v>0</v>
      </c>
    </row>
    <row r="50" spans="1:6" x14ac:dyDescent="0.2">
      <c r="A50" s="88"/>
      <c r="B50" s="63"/>
      <c r="C50" s="51"/>
      <c r="D50" s="52"/>
      <c r="E50" s="67"/>
      <c r="F50" s="53"/>
    </row>
    <row r="51" spans="1:6" x14ac:dyDescent="0.2">
      <c r="A51" s="89"/>
      <c r="B51" s="62"/>
      <c r="C51" s="54"/>
      <c r="D51" s="48"/>
      <c r="E51" s="49"/>
      <c r="F51" s="49"/>
    </row>
    <row r="52" spans="1:6" x14ac:dyDescent="0.2">
      <c r="A52" s="82">
        <f>COUNT($A$7:A51)+1</f>
        <v>8</v>
      </c>
      <c r="B52" s="40" t="s">
        <v>60</v>
      </c>
      <c r="C52" s="50"/>
      <c r="D52" s="21"/>
      <c r="E52" s="36"/>
      <c r="F52" s="36"/>
    </row>
    <row r="53" spans="1:6" ht="63.75" x14ac:dyDescent="0.2">
      <c r="A53" s="87"/>
      <c r="B53" s="41" t="s">
        <v>61</v>
      </c>
      <c r="C53" s="50"/>
      <c r="D53" s="21"/>
      <c r="E53" s="36"/>
      <c r="F53" s="37"/>
    </row>
    <row r="54" spans="1:6" ht="14.25" x14ac:dyDescent="0.2">
      <c r="A54" s="87"/>
      <c r="B54" s="41"/>
      <c r="C54" s="50">
        <v>1</v>
      </c>
      <c r="D54" s="21" t="s">
        <v>40</v>
      </c>
      <c r="E54" s="45"/>
      <c r="F54" s="36">
        <f>C54*E54</f>
        <v>0</v>
      </c>
    </row>
    <row r="55" spans="1:6" x14ac:dyDescent="0.2">
      <c r="A55" s="88"/>
      <c r="B55" s="63"/>
      <c r="C55" s="51"/>
      <c r="D55" s="52"/>
      <c r="E55" s="67"/>
      <c r="F55" s="53"/>
    </row>
    <row r="56" spans="1:6" x14ac:dyDescent="0.2">
      <c r="A56" s="89"/>
      <c r="B56" s="68"/>
      <c r="C56" s="54"/>
      <c r="D56" s="48"/>
      <c r="E56" s="49"/>
      <c r="F56" s="49"/>
    </row>
    <row r="57" spans="1:6" x14ac:dyDescent="0.2">
      <c r="A57" s="82">
        <f>COUNT($A$7:A56)+1</f>
        <v>9</v>
      </c>
      <c r="B57" s="40" t="s">
        <v>18</v>
      </c>
      <c r="C57" s="50"/>
      <c r="D57" s="21"/>
      <c r="E57" s="36"/>
      <c r="F57" s="36"/>
    </row>
    <row r="58" spans="1:6" x14ac:dyDescent="0.2">
      <c r="A58" s="87"/>
      <c r="B58" s="41" t="s">
        <v>17</v>
      </c>
      <c r="C58" s="50"/>
      <c r="D58" s="21"/>
      <c r="E58" s="36"/>
      <c r="F58" s="37"/>
    </row>
    <row r="59" spans="1:6" ht="14.25" x14ac:dyDescent="0.2">
      <c r="A59" s="87"/>
      <c r="B59" s="41"/>
      <c r="C59" s="50">
        <v>114</v>
      </c>
      <c r="D59" s="21" t="s">
        <v>46</v>
      </c>
      <c r="E59" s="45"/>
      <c r="F59" s="36">
        <f>C59*E59</f>
        <v>0</v>
      </c>
    </row>
    <row r="60" spans="1:6" x14ac:dyDescent="0.2">
      <c r="A60" s="88"/>
      <c r="B60" s="63"/>
      <c r="C60" s="51"/>
      <c r="D60" s="52"/>
      <c r="E60" s="67"/>
      <c r="F60" s="53"/>
    </row>
    <row r="61" spans="1:6" x14ac:dyDescent="0.2">
      <c r="A61" s="89"/>
      <c r="B61" s="62"/>
      <c r="C61" s="54"/>
      <c r="D61" s="48"/>
      <c r="E61" s="49"/>
      <c r="F61" s="49"/>
    </row>
    <row r="62" spans="1:6" x14ac:dyDescent="0.2">
      <c r="A62" s="82">
        <f>COUNT($A$7:A61)+1</f>
        <v>10</v>
      </c>
      <c r="B62" s="40" t="s">
        <v>62</v>
      </c>
      <c r="C62" s="50"/>
      <c r="D62" s="21"/>
      <c r="E62" s="36"/>
      <c r="F62" s="37"/>
    </row>
    <row r="63" spans="1:6" ht="38.25" x14ac:dyDescent="0.2">
      <c r="A63" s="87"/>
      <c r="B63" s="41" t="s">
        <v>79</v>
      </c>
      <c r="C63" s="50"/>
      <c r="D63" s="21"/>
      <c r="E63" s="36"/>
      <c r="F63" s="37"/>
    </row>
    <row r="64" spans="1:6" ht="14.25" x14ac:dyDescent="0.2">
      <c r="A64" s="87"/>
      <c r="B64" s="41" t="s">
        <v>36</v>
      </c>
      <c r="C64" s="50">
        <v>189</v>
      </c>
      <c r="D64" s="21" t="s">
        <v>45</v>
      </c>
      <c r="E64" s="45"/>
      <c r="F64" s="36">
        <f>C64*E64</f>
        <v>0</v>
      </c>
    </row>
    <row r="65" spans="1:6" ht="14.25" x14ac:dyDescent="0.2">
      <c r="A65" s="87"/>
      <c r="B65" s="41" t="s">
        <v>37</v>
      </c>
      <c r="C65" s="50">
        <v>47</v>
      </c>
      <c r="D65" s="21" t="s">
        <v>45</v>
      </c>
      <c r="E65" s="45"/>
      <c r="F65" s="36">
        <f>C65*E65</f>
        <v>0</v>
      </c>
    </row>
    <row r="66" spans="1:6" x14ac:dyDescent="0.2">
      <c r="A66" s="88"/>
      <c r="B66" s="63"/>
      <c r="C66" s="51"/>
      <c r="D66" s="52"/>
      <c r="E66" s="67"/>
      <c r="F66" s="53"/>
    </row>
    <row r="67" spans="1:6" x14ac:dyDescent="0.2">
      <c r="A67" s="89"/>
      <c r="B67" s="62"/>
      <c r="C67" s="54"/>
      <c r="D67" s="48"/>
      <c r="E67" s="49"/>
      <c r="F67" s="49"/>
    </row>
    <row r="68" spans="1:6" x14ac:dyDescent="0.2">
      <c r="A68" s="82">
        <f>COUNT($A$7:A67)+1</f>
        <v>11</v>
      </c>
      <c r="B68" s="40" t="s">
        <v>21</v>
      </c>
      <c r="C68" s="50"/>
      <c r="D68" s="21"/>
      <c r="E68" s="36"/>
      <c r="F68" s="36"/>
    </row>
    <row r="69" spans="1:6" ht="51" x14ac:dyDescent="0.2">
      <c r="A69" s="87"/>
      <c r="B69" s="41" t="s">
        <v>63</v>
      </c>
      <c r="C69" s="50"/>
      <c r="D69" s="21"/>
      <c r="E69" s="36"/>
      <c r="F69" s="36"/>
    </row>
    <row r="70" spans="1:6" ht="14.25" x14ac:dyDescent="0.2">
      <c r="A70" s="87"/>
      <c r="B70" s="41"/>
      <c r="C70" s="50">
        <v>37</v>
      </c>
      <c r="D70" s="21" t="s">
        <v>45</v>
      </c>
      <c r="E70" s="45"/>
      <c r="F70" s="36">
        <f>C70*E70</f>
        <v>0</v>
      </c>
    </row>
    <row r="71" spans="1:6" x14ac:dyDescent="0.2">
      <c r="A71" s="88"/>
      <c r="B71" s="63"/>
      <c r="C71" s="51"/>
      <c r="D71" s="52"/>
      <c r="E71" s="67"/>
      <c r="F71" s="53"/>
    </row>
    <row r="72" spans="1:6" x14ac:dyDescent="0.2">
      <c r="A72" s="89"/>
      <c r="B72" s="62"/>
      <c r="C72" s="54"/>
      <c r="D72" s="48"/>
      <c r="E72" s="49"/>
      <c r="F72" s="49"/>
    </row>
    <row r="73" spans="1:6" x14ac:dyDescent="0.2">
      <c r="A73" s="89"/>
      <c r="B73" s="62"/>
      <c r="C73" s="54"/>
      <c r="D73" s="48"/>
      <c r="E73" s="49"/>
      <c r="F73" s="49"/>
    </row>
    <row r="74" spans="1:6" x14ac:dyDescent="0.2">
      <c r="A74" s="82">
        <f>COUNT($A$7:A73)+1</f>
        <v>12</v>
      </c>
      <c r="B74" s="40" t="s">
        <v>64</v>
      </c>
      <c r="C74" s="50"/>
      <c r="D74" s="21"/>
      <c r="E74" s="36"/>
      <c r="F74" s="36"/>
    </row>
    <row r="75" spans="1:6" ht="63.75" x14ac:dyDescent="0.2">
      <c r="A75" s="87"/>
      <c r="B75" s="41" t="s">
        <v>88</v>
      </c>
      <c r="C75" s="50"/>
      <c r="D75" s="21"/>
      <c r="E75" s="36"/>
      <c r="F75" s="36"/>
    </row>
    <row r="76" spans="1:6" ht="14.25" x14ac:dyDescent="0.2">
      <c r="A76" s="87"/>
      <c r="B76" s="41"/>
      <c r="C76" s="50">
        <v>83</v>
      </c>
      <c r="D76" s="21" t="s">
        <v>45</v>
      </c>
      <c r="E76" s="45"/>
      <c r="F76" s="36">
        <f>C76*E76</f>
        <v>0</v>
      </c>
    </row>
    <row r="77" spans="1:6" x14ac:dyDescent="0.2">
      <c r="A77" s="88"/>
      <c r="B77" s="63"/>
      <c r="C77" s="51"/>
      <c r="D77" s="52"/>
      <c r="E77" s="67"/>
      <c r="F77" s="53"/>
    </row>
    <row r="78" spans="1:6" x14ac:dyDescent="0.2">
      <c r="A78" s="89"/>
      <c r="B78" s="62"/>
      <c r="C78" s="54"/>
      <c r="D78" s="48"/>
      <c r="E78" s="49"/>
      <c r="F78" s="49"/>
    </row>
    <row r="79" spans="1:6" x14ac:dyDescent="0.2">
      <c r="A79" s="82">
        <f>COUNT($A$7:A78)+1</f>
        <v>13</v>
      </c>
      <c r="B79" s="40" t="s">
        <v>65</v>
      </c>
      <c r="C79" s="50"/>
      <c r="D79" s="21"/>
      <c r="E79" s="36"/>
      <c r="F79" s="37"/>
    </row>
    <row r="80" spans="1:6" ht="51" x14ac:dyDescent="0.2">
      <c r="A80" s="87"/>
      <c r="B80" s="41" t="s">
        <v>89</v>
      </c>
      <c r="C80" s="50"/>
      <c r="D80" s="21"/>
      <c r="E80" s="36"/>
      <c r="F80" s="37"/>
    </row>
    <row r="81" spans="1:6" ht="14.25" x14ac:dyDescent="0.2">
      <c r="A81" s="87"/>
      <c r="B81" s="41"/>
      <c r="C81" s="50">
        <v>116</v>
      </c>
      <c r="D81" s="21" t="s">
        <v>45</v>
      </c>
      <c r="E81" s="45"/>
      <c r="F81" s="36">
        <f>C81*E81</f>
        <v>0</v>
      </c>
    </row>
    <row r="82" spans="1:6" x14ac:dyDescent="0.2">
      <c r="A82" s="88"/>
      <c r="B82" s="63"/>
      <c r="C82" s="51"/>
      <c r="D82" s="52"/>
      <c r="E82" s="67"/>
      <c r="F82" s="53"/>
    </row>
    <row r="83" spans="1:6" x14ac:dyDescent="0.2">
      <c r="A83" s="89"/>
      <c r="B83" s="68"/>
      <c r="C83" s="54"/>
      <c r="D83" s="75"/>
      <c r="E83" s="69"/>
      <c r="F83" s="69"/>
    </row>
    <row r="84" spans="1:6" x14ac:dyDescent="0.2">
      <c r="A84" s="82">
        <f>COUNT($A$7:A83)+1</f>
        <v>14</v>
      </c>
      <c r="B84" s="40" t="s">
        <v>20</v>
      </c>
      <c r="C84" s="50"/>
      <c r="D84" s="21"/>
      <c r="E84" s="36"/>
      <c r="F84" s="36"/>
    </row>
    <row r="85" spans="1:6" ht="25.5" x14ac:dyDescent="0.2">
      <c r="A85" s="87"/>
      <c r="B85" s="41" t="s">
        <v>19</v>
      </c>
      <c r="C85" s="50"/>
      <c r="D85" s="21"/>
      <c r="E85" s="36"/>
      <c r="F85" s="37"/>
    </row>
    <row r="86" spans="1:6" ht="14.25" x14ac:dyDescent="0.2">
      <c r="A86" s="87"/>
      <c r="B86" s="41"/>
      <c r="C86" s="50">
        <v>295</v>
      </c>
      <c r="D86" s="21" t="s">
        <v>45</v>
      </c>
      <c r="E86" s="45"/>
      <c r="F86" s="36">
        <f>C86*E86</f>
        <v>0</v>
      </c>
    </row>
    <row r="87" spans="1:6" x14ac:dyDescent="0.2">
      <c r="A87" s="88"/>
      <c r="B87" s="63"/>
      <c r="C87" s="51"/>
      <c r="D87" s="52"/>
      <c r="E87" s="67"/>
      <c r="F87" s="53"/>
    </row>
    <row r="88" spans="1:6" x14ac:dyDescent="0.2">
      <c r="A88" s="89"/>
      <c r="B88" s="68"/>
      <c r="C88" s="54"/>
      <c r="D88" s="75"/>
      <c r="E88" s="69"/>
      <c r="F88" s="69"/>
    </row>
    <row r="89" spans="1:6" x14ac:dyDescent="0.2">
      <c r="A89" s="82">
        <f>COUNT($A$7:A88)+1</f>
        <v>15</v>
      </c>
      <c r="B89" s="40" t="s">
        <v>22</v>
      </c>
      <c r="C89" s="50"/>
      <c r="D89" s="21"/>
      <c r="E89" s="36"/>
      <c r="F89" s="36"/>
    </row>
    <row r="90" spans="1:6" ht="38.25" x14ac:dyDescent="0.2">
      <c r="A90" s="87"/>
      <c r="B90" s="41" t="s">
        <v>66</v>
      </c>
      <c r="C90" s="50"/>
      <c r="D90" s="21"/>
      <c r="E90" s="36"/>
      <c r="F90" s="36"/>
    </row>
    <row r="91" spans="1:6" x14ac:dyDescent="0.2">
      <c r="A91" s="87"/>
      <c r="B91" s="41"/>
      <c r="C91" s="50">
        <v>8</v>
      </c>
      <c r="D91" s="21" t="s">
        <v>2</v>
      </c>
      <c r="E91" s="45"/>
      <c r="F91" s="36">
        <f>C91*E91</f>
        <v>0</v>
      </c>
    </row>
    <row r="92" spans="1:6" x14ac:dyDescent="0.2">
      <c r="A92" s="88"/>
      <c r="B92" s="63"/>
      <c r="C92" s="51"/>
      <c r="D92" s="52"/>
      <c r="E92" s="67"/>
      <c r="F92" s="53"/>
    </row>
    <row r="93" spans="1:6" x14ac:dyDescent="0.2">
      <c r="A93" s="89"/>
      <c r="B93" s="62"/>
      <c r="C93" s="54"/>
      <c r="D93" s="48"/>
      <c r="E93" s="49"/>
      <c r="F93" s="49"/>
    </row>
    <row r="94" spans="1:6" x14ac:dyDescent="0.2">
      <c r="A94" s="82">
        <f>COUNT($A$7:A93)+1</f>
        <v>16</v>
      </c>
      <c r="B94" s="40" t="s">
        <v>23</v>
      </c>
      <c r="C94" s="50"/>
      <c r="D94" s="21"/>
      <c r="E94" s="36"/>
      <c r="F94" s="36"/>
    </row>
    <row r="95" spans="1:6" ht="25.5" x14ac:dyDescent="0.2">
      <c r="A95" s="87"/>
      <c r="B95" s="41" t="s">
        <v>39</v>
      </c>
      <c r="C95" s="50"/>
      <c r="D95" s="21"/>
      <c r="E95" s="36"/>
      <c r="F95" s="37"/>
    </row>
    <row r="96" spans="1:6" ht="14.25" x14ac:dyDescent="0.2">
      <c r="A96" s="87"/>
      <c r="B96" s="41"/>
      <c r="C96" s="50">
        <v>148</v>
      </c>
      <c r="D96" s="21" t="s">
        <v>40</v>
      </c>
      <c r="E96" s="45"/>
      <c r="F96" s="36">
        <f>C96*E96</f>
        <v>0</v>
      </c>
    </row>
    <row r="97" spans="1:6" x14ac:dyDescent="0.2">
      <c r="A97" s="88"/>
      <c r="B97" s="63"/>
      <c r="C97" s="51"/>
      <c r="D97" s="52"/>
      <c r="E97" s="67"/>
      <c r="F97" s="53"/>
    </row>
    <row r="98" spans="1:6" x14ac:dyDescent="0.2">
      <c r="A98" s="89"/>
      <c r="B98" s="62"/>
      <c r="C98" s="54"/>
      <c r="D98" s="48"/>
      <c r="E98" s="49"/>
      <c r="F98" s="49"/>
    </row>
    <row r="99" spans="1:6" x14ac:dyDescent="0.2">
      <c r="A99" s="82">
        <f>COUNT($A$7:A98)+1</f>
        <v>17</v>
      </c>
      <c r="B99" s="40" t="s">
        <v>24</v>
      </c>
      <c r="C99" s="50"/>
      <c r="D99" s="21"/>
      <c r="E99" s="36"/>
      <c r="F99" s="37"/>
    </row>
    <row r="100" spans="1:6" ht="25.5" x14ac:dyDescent="0.2">
      <c r="A100" s="87"/>
      <c r="B100" s="41" t="s">
        <v>67</v>
      </c>
      <c r="C100" s="50"/>
      <c r="D100" s="21"/>
      <c r="E100" s="36"/>
      <c r="F100" s="37"/>
    </row>
    <row r="101" spans="1:6" x14ac:dyDescent="0.2">
      <c r="A101" s="87"/>
      <c r="B101" s="41"/>
      <c r="C101" s="50">
        <v>4</v>
      </c>
      <c r="D101" s="21" t="s">
        <v>1</v>
      </c>
      <c r="E101" s="45"/>
      <c r="F101" s="36">
        <f>C101*E101</f>
        <v>0</v>
      </c>
    </row>
    <row r="102" spans="1:6" x14ac:dyDescent="0.2">
      <c r="A102" s="88"/>
      <c r="B102" s="63"/>
      <c r="C102" s="51"/>
      <c r="D102" s="52"/>
      <c r="E102" s="67"/>
      <c r="F102" s="53"/>
    </row>
    <row r="103" spans="1:6" x14ac:dyDescent="0.2">
      <c r="A103" s="89"/>
      <c r="B103" s="62"/>
      <c r="C103" s="54"/>
      <c r="D103" s="48"/>
      <c r="E103" s="49"/>
      <c r="F103" s="49"/>
    </row>
    <row r="104" spans="1:6" x14ac:dyDescent="0.2">
      <c r="A104" s="82">
        <f>COUNT($A$7:A103)+1</f>
        <v>18</v>
      </c>
      <c r="B104" s="40" t="s">
        <v>26</v>
      </c>
      <c r="C104" s="50"/>
      <c r="D104" s="21"/>
      <c r="E104" s="36"/>
      <c r="F104" s="36"/>
    </row>
    <row r="105" spans="1:6" x14ac:dyDescent="0.2">
      <c r="A105" s="87"/>
      <c r="B105" s="41" t="s">
        <v>25</v>
      </c>
      <c r="C105" s="50"/>
      <c r="D105" s="21"/>
      <c r="E105" s="36"/>
      <c r="F105" s="37"/>
    </row>
    <row r="106" spans="1:6" x14ac:dyDescent="0.2">
      <c r="A106" s="87"/>
      <c r="B106" s="41"/>
      <c r="C106" s="50">
        <v>4</v>
      </c>
      <c r="D106" s="21" t="s">
        <v>1</v>
      </c>
      <c r="E106" s="45"/>
      <c r="F106" s="36">
        <f>C106*E106</f>
        <v>0</v>
      </c>
    </row>
    <row r="107" spans="1:6" x14ac:dyDescent="0.2">
      <c r="A107" s="88"/>
      <c r="B107" s="63"/>
      <c r="C107" s="51"/>
      <c r="D107" s="52"/>
      <c r="E107" s="67"/>
      <c r="F107" s="53"/>
    </row>
    <row r="108" spans="1:6" x14ac:dyDescent="0.2">
      <c r="A108" s="87"/>
      <c r="B108" s="41"/>
      <c r="C108" s="50"/>
      <c r="D108" s="21"/>
      <c r="E108" s="59"/>
      <c r="F108" s="36"/>
    </row>
    <row r="109" spans="1:6" x14ac:dyDescent="0.2">
      <c r="A109" s="87"/>
      <c r="B109" s="41"/>
      <c r="C109" s="50"/>
      <c r="D109" s="21"/>
      <c r="E109" s="59"/>
      <c r="F109" s="36"/>
    </row>
    <row r="110" spans="1:6" x14ac:dyDescent="0.2">
      <c r="A110" s="87"/>
      <c r="B110" s="41"/>
      <c r="C110" s="50"/>
      <c r="D110" s="21"/>
      <c r="E110" s="59"/>
      <c r="F110" s="36"/>
    </row>
    <row r="111" spans="1:6" x14ac:dyDescent="0.2">
      <c r="A111" s="87"/>
      <c r="B111" s="41"/>
      <c r="C111" s="50"/>
      <c r="D111" s="21"/>
      <c r="E111" s="59"/>
      <c r="F111" s="36"/>
    </row>
    <row r="112" spans="1:6" x14ac:dyDescent="0.2">
      <c r="A112" s="87"/>
      <c r="B112" s="41"/>
      <c r="C112" s="50"/>
      <c r="D112" s="21"/>
      <c r="E112" s="59"/>
      <c r="F112" s="36"/>
    </row>
    <row r="113" spans="1:6" x14ac:dyDescent="0.2">
      <c r="A113" s="89"/>
      <c r="B113" s="62"/>
      <c r="C113" s="54"/>
      <c r="D113" s="48"/>
      <c r="E113" s="49"/>
      <c r="F113" s="49"/>
    </row>
    <row r="114" spans="1:6" x14ac:dyDescent="0.2">
      <c r="A114" s="82">
        <f>COUNT($A$7:A113)+1</f>
        <v>19</v>
      </c>
      <c r="B114" s="40" t="s">
        <v>48</v>
      </c>
      <c r="C114" s="50"/>
      <c r="D114" s="21"/>
      <c r="E114" s="36"/>
      <c r="F114" s="36"/>
    </row>
    <row r="115" spans="1:6" ht="38.25" x14ac:dyDescent="0.2">
      <c r="A115" s="87"/>
      <c r="B115" s="41" t="s">
        <v>102</v>
      </c>
      <c r="C115" s="50"/>
      <c r="D115" s="21"/>
      <c r="E115" s="36"/>
      <c r="F115" s="36"/>
    </row>
    <row r="116" spans="1:6" ht="14.25" x14ac:dyDescent="0.2">
      <c r="A116" s="87"/>
      <c r="B116" s="41" t="s">
        <v>78</v>
      </c>
      <c r="C116" s="50">
        <v>6</v>
      </c>
      <c r="D116" s="21" t="s">
        <v>40</v>
      </c>
      <c r="E116" s="45"/>
      <c r="F116" s="36">
        <f t="shared" ref="F116" si="0">C116*E116</f>
        <v>0</v>
      </c>
    </row>
    <row r="117" spans="1:6" x14ac:dyDescent="0.2">
      <c r="A117" s="88"/>
      <c r="B117" s="63"/>
      <c r="C117" s="51"/>
      <c r="D117" s="52"/>
      <c r="E117" s="67"/>
      <c r="F117" s="53"/>
    </row>
    <row r="118" spans="1:6" x14ac:dyDescent="0.2">
      <c r="A118" s="89"/>
      <c r="B118" s="62"/>
      <c r="C118" s="54"/>
      <c r="D118" s="48"/>
      <c r="E118" s="49"/>
      <c r="F118" s="47"/>
    </row>
    <row r="119" spans="1:6" x14ac:dyDescent="0.2">
      <c r="A119" s="82">
        <f>COUNT($A$7:A118)+1</f>
        <v>20</v>
      </c>
      <c r="B119" s="40" t="s">
        <v>68</v>
      </c>
      <c r="C119" s="50"/>
      <c r="D119" s="21"/>
      <c r="E119" s="36"/>
      <c r="F119" s="36"/>
    </row>
    <row r="120" spans="1:6" ht="131.25" customHeight="1" x14ac:dyDescent="0.2">
      <c r="A120" s="87"/>
      <c r="B120" s="105" t="s">
        <v>69</v>
      </c>
      <c r="C120" s="50"/>
      <c r="D120" s="21"/>
      <c r="E120" s="36"/>
      <c r="F120" s="36"/>
    </row>
    <row r="121" spans="1:6" x14ac:dyDescent="0.2">
      <c r="A121" s="87"/>
      <c r="B121" s="41"/>
      <c r="C121" s="50">
        <v>1</v>
      </c>
      <c r="D121" s="21" t="s">
        <v>1</v>
      </c>
      <c r="E121" s="45"/>
      <c r="F121" s="36">
        <f t="shared" ref="F121" si="1">C121*E121</f>
        <v>0</v>
      </c>
    </row>
    <row r="122" spans="1:6" x14ac:dyDescent="0.2">
      <c r="A122" s="88"/>
      <c r="B122" s="63"/>
      <c r="C122" s="51"/>
      <c r="D122" s="52"/>
      <c r="E122" s="67"/>
      <c r="F122" s="53"/>
    </row>
    <row r="123" spans="1:6" x14ac:dyDescent="0.2">
      <c r="A123" s="89"/>
      <c r="B123" s="62"/>
      <c r="C123" s="54"/>
      <c r="D123" s="48"/>
      <c r="E123" s="49"/>
      <c r="F123" s="49"/>
    </row>
    <row r="124" spans="1:6" x14ac:dyDescent="0.2">
      <c r="A124" s="82">
        <f>COUNT($A$7:A123)+1</f>
        <v>21</v>
      </c>
      <c r="B124" s="40" t="s">
        <v>70</v>
      </c>
      <c r="C124" s="50"/>
      <c r="D124" s="21"/>
      <c r="E124" s="36"/>
      <c r="F124" s="36"/>
    </row>
    <row r="125" spans="1:6" ht="104.25" customHeight="1" x14ac:dyDescent="0.2">
      <c r="A125" s="87"/>
      <c r="B125" s="41" t="s">
        <v>71</v>
      </c>
      <c r="C125" s="50"/>
      <c r="D125" s="21"/>
      <c r="E125" s="36"/>
      <c r="F125" s="36"/>
    </row>
    <row r="126" spans="1:6" x14ac:dyDescent="0.2">
      <c r="A126" s="87"/>
      <c r="B126" s="41" t="s">
        <v>47</v>
      </c>
      <c r="C126" s="50">
        <v>1</v>
      </c>
      <c r="D126" s="21" t="s">
        <v>1</v>
      </c>
      <c r="E126" s="45"/>
      <c r="F126" s="36">
        <f t="shared" ref="F126" si="2">C126*E126</f>
        <v>0</v>
      </c>
    </row>
    <row r="127" spans="1:6" x14ac:dyDescent="0.2">
      <c r="A127" s="88"/>
      <c r="B127" s="63"/>
      <c r="C127" s="51"/>
      <c r="D127" s="52"/>
      <c r="E127" s="67"/>
      <c r="F127" s="53"/>
    </row>
    <row r="128" spans="1:6" x14ac:dyDescent="0.2">
      <c r="A128" s="89"/>
      <c r="B128" s="62"/>
      <c r="C128" s="54"/>
      <c r="D128" s="70"/>
      <c r="E128" s="71"/>
      <c r="F128" s="71"/>
    </row>
    <row r="129" spans="1:6" ht="25.5" x14ac:dyDescent="0.2">
      <c r="A129" s="82">
        <f>COUNT($A$7:A128)+1</f>
        <v>22</v>
      </c>
      <c r="B129" s="40" t="s">
        <v>72</v>
      </c>
      <c r="C129" s="50"/>
      <c r="D129" s="38"/>
      <c r="E129" s="39"/>
      <c r="F129" s="39"/>
    </row>
    <row r="130" spans="1:6" ht="30.75" customHeight="1" x14ac:dyDescent="0.2">
      <c r="A130" s="87"/>
      <c r="B130" s="41" t="s">
        <v>80</v>
      </c>
      <c r="C130" s="50"/>
      <c r="D130" s="38"/>
      <c r="E130" s="39"/>
      <c r="F130" s="39"/>
    </row>
    <row r="131" spans="1:6" ht="14.25" x14ac:dyDescent="0.2">
      <c r="A131" s="87"/>
      <c r="B131" s="41" t="s">
        <v>103</v>
      </c>
      <c r="C131" s="50"/>
      <c r="D131" s="38" t="s">
        <v>40</v>
      </c>
      <c r="E131" s="46"/>
      <c r="F131" s="39">
        <f>+E131*C131</f>
        <v>0</v>
      </c>
    </row>
    <row r="132" spans="1:6" x14ac:dyDescent="0.2">
      <c r="A132" s="88"/>
      <c r="B132" s="63"/>
      <c r="C132" s="51"/>
      <c r="D132" s="72"/>
      <c r="E132" s="73"/>
      <c r="F132" s="74"/>
    </row>
    <row r="133" spans="1:6" x14ac:dyDescent="0.2">
      <c r="A133" s="82">
        <f>COUNT($A$7:A132)+1</f>
        <v>23</v>
      </c>
      <c r="B133" s="40" t="s">
        <v>28</v>
      </c>
      <c r="C133" s="50"/>
      <c r="D133" s="21"/>
      <c r="E133" s="36"/>
      <c r="F133" s="37"/>
    </row>
    <row r="134" spans="1:6" ht="44.25" customHeight="1" x14ac:dyDescent="0.2">
      <c r="A134" s="87"/>
      <c r="B134" s="106" t="s">
        <v>27</v>
      </c>
      <c r="C134" s="50"/>
      <c r="D134" s="21"/>
      <c r="E134" s="36"/>
      <c r="F134" s="37"/>
    </row>
    <row r="135" spans="1:6" x14ac:dyDescent="0.2">
      <c r="A135" s="87"/>
      <c r="B135" s="41" t="s">
        <v>51</v>
      </c>
      <c r="C135" s="50">
        <v>3</v>
      </c>
      <c r="D135" s="21" t="s">
        <v>1</v>
      </c>
      <c r="E135" s="45"/>
      <c r="F135" s="36">
        <f>C135*E135</f>
        <v>0</v>
      </c>
    </row>
    <row r="136" spans="1:6" x14ac:dyDescent="0.2">
      <c r="A136" s="88"/>
      <c r="B136" s="63"/>
      <c r="C136" s="51"/>
      <c r="D136" s="52"/>
      <c r="E136" s="67"/>
      <c r="F136" s="53"/>
    </row>
    <row r="137" spans="1:6" x14ac:dyDescent="0.2">
      <c r="A137" s="89"/>
      <c r="B137" s="62"/>
      <c r="C137" s="54"/>
      <c r="D137" s="48"/>
      <c r="E137" s="49"/>
      <c r="F137" s="49"/>
    </row>
    <row r="138" spans="1:6" x14ac:dyDescent="0.2">
      <c r="A138" s="82">
        <f>COUNT($A$7:A137)+1</f>
        <v>24</v>
      </c>
      <c r="B138" s="40" t="s">
        <v>33</v>
      </c>
      <c r="C138" s="50"/>
      <c r="D138" s="21"/>
      <c r="E138" s="36"/>
      <c r="F138" s="37"/>
    </row>
    <row r="139" spans="1:6" x14ac:dyDescent="0.2">
      <c r="A139" s="87"/>
      <c r="B139" s="41" t="s">
        <v>34</v>
      </c>
      <c r="C139" s="50"/>
      <c r="D139" s="21"/>
      <c r="E139" s="36"/>
      <c r="F139" s="37"/>
    </row>
    <row r="140" spans="1:6" ht="14.25" x14ac:dyDescent="0.2">
      <c r="A140" s="87"/>
      <c r="B140" s="41"/>
      <c r="C140" s="50">
        <v>148</v>
      </c>
      <c r="D140" s="21" t="s">
        <v>40</v>
      </c>
      <c r="E140" s="45"/>
      <c r="F140" s="36">
        <f>C140*E140</f>
        <v>0</v>
      </c>
    </row>
    <row r="141" spans="1:6" x14ac:dyDescent="0.2">
      <c r="A141" s="88"/>
      <c r="B141" s="63"/>
      <c r="C141" s="51"/>
      <c r="D141" s="52"/>
      <c r="E141" s="67"/>
      <c r="F141" s="53"/>
    </row>
    <row r="142" spans="1:6" x14ac:dyDescent="0.2">
      <c r="A142" s="89"/>
      <c r="B142" s="68"/>
      <c r="C142" s="31"/>
      <c r="D142" s="32"/>
      <c r="E142" s="33"/>
      <c r="F142" s="31"/>
    </row>
    <row r="143" spans="1:6" x14ac:dyDescent="0.2">
      <c r="A143" s="82">
        <f>COUNT($A$7:A142)+1</f>
        <v>25</v>
      </c>
      <c r="B143" s="40" t="s">
        <v>29</v>
      </c>
      <c r="C143" s="37"/>
      <c r="D143" s="21"/>
      <c r="E143" s="55"/>
      <c r="F143" s="37"/>
    </row>
    <row r="144" spans="1:6" ht="76.5" x14ac:dyDescent="0.2">
      <c r="A144" s="85"/>
      <c r="B144" s="41" t="s">
        <v>73</v>
      </c>
      <c r="C144" s="37"/>
      <c r="D144" s="21"/>
      <c r="E144" s="36"/>
      <c r="F144" s="37"/>
    </row>
    <row r="145" spans="1:6" x14ac:dyDescent="0.2">
      <c r="A145" s="82"/>
      <c r="B145" s="76"/>
      <c r="C145" s="56"/>
      <c r="D145" s="57">
        <v>0.02</v>
      </c>
      <c r="E145" s="37"/>
      <c r="F145" s="36">
        <f>SUM(F7:F144)*D145</f>
        <v>0</v>
      </c>
    </row>
    <row r="146" spans="1:6" x14ac:dyDescent="0.2">
      <c r="A146" s="84"/>
      <c r="B146" s="77"/>
      <c r="C146" s="78"/>
      <c r="D146" s="79"/>
      <c r="E146" s="58"/>
      <c r="F146" s="53"/>
    </row>
    <row r="147" spans="1:6" x14ac:dyDescent="0.2">
      <c r="A147" s="86"/>
      <c r="B147" s="62"/>
      <c r="C147" s="47"/>
      <c r="D147" s="48"/>
      <c r="E147" s="80"/>
      <c r="F147" s="49"/>
    </row>
    <row r="148" spans="1:6" x14ac:dyDescent="0.2">
      <c r="A148" s="82">
        <f>COUNT($A$7:A147)+1</f>
        <v>26</v>
      </c>
      <c r="B148" s="40" t="s">
        <v>31</v>
      </c>
      <c r="C148" s="37"/>
      <c r="D148" s="21"/>
      <c r="E148" s="55"/>
      <c r="F148" s="36"/>
    </row>
    <row r="149" spans="1:6" ht="38.25" x14ac:dyDescent="0.2">
      <c r="A149" s="85"/>
      <c r="B149" s="41" t="s">
        <v>30</v>
      </c>
      <c r="C149" s="37"/>
      <c r="D149" s="21"/>
      <c r="E149" s="37"/>
      <c r="F149" s="36"/>
    </row>
    <row r="150" spans="1:6" x14ac:dyDescent="0.2">
      <c r="A150" s="85"/>
      <c r="B150" s="41"/>
      <c r="C150" s="56"/>
      <c r="D150" s="57">
        <v>0.05</v>
      </c>
      <c r="E150" s="37"/>
      <c r="F150" s="36">
        <f>SUM(F7:F143)*D150</f>
        <v>0</v>
      </c>
    </row>
    <row r="151" spans="1:6" x14ac:dyDescent="0.2">
      <c r="A151" s="90"/>
      <c r="B151" s="63"/>
      <c r="C151" s="58"/>
      <c r="D151" s="52"/>
      <c r="E151" s="58"/>
      <c r="F151" s="58"/>
    </row>
    <row r="152" spans="1:6" x14ac:dyDescent="0.2">
      <c r="A152" s="85"/>
      <c r="B152" s="41"/>
      <c r="C152" s="37"/>
      <c r="D152" s="21"/>
      <c r="E152" s="37"/>
      <c r="F152" s="37"/>
    </row>
    <row r="153" spans="1:6" x14ac:dyDescent="0.2">
      <c r="A153" s="82">
        <f>COUNT($A$7:A151)+1</f>
        <v>27</v>
      </c>
      <c r="B153" s="40" t="s">
        <v>74</v>
      </c>
      <c r="C153" s="37"/>
      <c r="D153" s="21"/>
      <c r="E153" s="37"/>
      <c r="F153" s="37"/>
    </row>
    <row r="154" spans="1:6" ht="38.25" x14ac:dyDescent="0.2">
      <c r="A154" s="85"/>
      <c r="B154" s="41" t="s">
        <v>32</v>
      </c>
      <c r="C154" s="56"/>
      <c r="D154" s="57">
        <v>0.1</v>
      </c>
      <c r="E154" s="37"/>
      <c r="F154" s="36">
        <f>SUM(F7:F143)*D154</f>
        <v>0</v>
      </c>
    </row>
    <row r="155" spans="1:6" x14ac:dyDescent="0.2">
      <c r="A155" s="90"/>
      <c r="B155" s="64"/>
      <c r="C155" s="37"/>
      <c r="D155" s="21"/>
      <c r="E155" s="55"/>
      <c r="F155" s="37"/>
    </row>
    <row r="156" spans="1:6" x14ac:dyDescent="0.2">
      <c r="A156" s="102"/>
      <c r="B156" s="65" t="s">
        <v>3</v>
      </c>
      <c r="C156" s="42"/>
      <c r="D156" s="43"/>
      <c r="E156" s="44" t="s">
        <v>44</v>
      </c>
      <c r="F156" s="44">
        <f>SUM(F9:F155)</f>
        <v>0</v>
      </c>
    </row>
    <row r="158" spans="1:6" x14ac:dyDescent="0.2">
      <c r="B158" s="66" t="s">
        <v>104</v>
      </c>
    </row>
    <row r="160" spans="1:6" x14ac:dyDescent="0.2">
      <c r="B160" s="66" t="s">
        <v>105</v>
      </c>
    </row>
  </sheetData>
  <phoneticPr fontId="0" type="noConversion"/>
  <pageMargins left="0.78740157480314965" right="0.27559055118110237" top="0.86614173228346458" bottom="0.74803149606299213" header="0.31496062992125984" footer="0.31496062992125984"/>
  <pageSetup paperSize="9" orientation="portrait" r:id="rId1"/>
  <headerFooter alignWithMargins="0">
    <oddHeader>&amp;L&amp;"Arial,Navadno"&amp;8ENERGETIKA LJUBLJANA d.o.o.
SEKTOR ZA INVESTICIJE IN RAZVOJ - SLUŽBA ZA PROJEKTIRANJE
št. načrta: N-30477/42205</oddHeader>
    <oddFooter>&amp;C&amp;"Arial,Navadno"&amp;P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vt:i4>
      </vt:variant>
      <vt:variant>
        <vt:lpstr>Imenovani obsegi</vt:lpstr>
      </vt:variant>
      <vt:variant>
        <vt:i4>3</vt:i4>
      </vt:variant>
    </vt:vector>
  </HeadingPairs>
  <TitlesOfParts>
    <vt:vector size="5" baseType="lpstr">
      <vt:lpstr>Rekapitulacija_GD</vt:lpstr>
      <vt:lpstr>N-30477_GD</vt:lpstr>
      <vt:lpstr>'N-30477_GD'!Področje_tiskanja</vt:lpstr>
      <vt:lpstr>Rekapitulacija_GD!Področje_tiskanja</vt:lpstr>
      <vt:lpstr>'N-30477_GD'!Tiskanje_naslovov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popisi plin 100mbar</dc:title>
  <dc:creator>test</dc:creator>
  <dc:description>izdelan: 31/08-2005</dc:description>
  <cp:lastModifiedBy>test</cp:lastModifiedBy>
  <cp:lastPrinted>2019-10-24T13:11:31Z</cp:lastPrinted>
  <dcterms:created xsi:type="dcterms:W3CDTF">1999-05-03T05:58:28Z</dcterms:created>
  <dcterms:modified xsi:type="dcterms:W3CDTF">2020-05-14T05:57:47Z</dcterms:modified>
</cp:coreProperties>
</file>