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VRTEC FRANCE PREŠEREN\RAZPISNA DOKUMENTACIJA\"/>
    </mc:Choice>
  </mc:AlternateContent>
  <bookViews>
    <workbookView xWindow="0" yWindow="0" windowWidth="25200" windowHeight="11280" tabRatio="839" firstSheet="3" activeTab="5"/>
  </bookViews>
  <sheets>
    <sheet name="MLEKO IN MLEČNI IZDELKI" sheetId="2" r:id="rId1"/>
    <sheet name="MESO IN MESNI IZDELKI" sheetId="3" r:id="rId2"/>
    <sheet name="RIBE" sheetId="4" r:id="rId3"/>
    <sheet name="JAJCA" sheetId="5" r:id="rId4"/>
    <sheet name="SVEŽA ZELENJAVA IN SADJE" sheetId="6" r:id="rId5"/>
    <sheet name="ZAM. IN KONZERV. SADJE IN ZEL." sheetId="7" r:id="rId6"/>
    <sheet name="SADNI SOKOVI IN SIRUPI" sheetId="8" r:id="rId7"/>
    <sheet name="ŽITA, MLEV.IZD.IZ TESTA, TE" sheetId="17" r:id="rId8"/>
    <sheet name="KRUH, PEKOVSKO P., SLAŠČIČARSKI" sheetId="18" r:id="rId9"/>
    <sheet name="SPLOŠNO PREHR. BLAGO" sheetId="13" r:id="rId10"/>
    <sheet name="DIETNA ŽIVILA" sheetId="15" r:id="rId11"/>
  </sheets>
  <definedNames>
    <definedName name="_xlnm.Print_Area" localSheetId="10">'DIETNA ŽIVILA'!$A$1:$J$88</definedName>
    <definedName name="_xlnm.Print_Area" localSheetId="3">JAJCA!$A$1:$J$22</definedName>
    <definedName name="_xlnm.Print_Area" localSheetId="8">'KRUH, PEKOVSKO P., SLAŠČIČARSKI'!$A$1:$J$107</definedName>
    <definedName name="_xlnm.Print_Area" localSheetId="1">'MESO IN MESNI IZDELKI'!$A$1:$J$98</definedName>
    <definedName name="_xlnm.Print_Area" localSheetId="0">'MLEKO IN MLEČNI IZDELKI'!$A$1:$J$130</definedName>
    <definedName name="_xlnm.Print_Area" localSheetId="2">RIBE!$A$1:$J$40</definedName>
    <definedName name="_xlnm.Print_Area" localSheetId="6">'SADNI SOKOVI IN SIRUPI'!$A$1:$J$46</definedName>
    <definedName name="_xlnm.Print_Area" localSheetId="9">'SPLOŠNO PREHR. BLAGO'!$A$1:$J$137</definedName>
    <definedName name="_xlnm.Print_Area" localSheetId="4">'SVEŽA ZELENJAVA IN SADJE'!$A$1:$J$174</definedName>
    <definedName name="_xlnm.Print_Area" localSheetId="5">'ZAM. IN KONZERV. SADJE IN ZEL.'!$A$1:$J$92</definedName>
    <definedName name="_xlnm.Print_Area" localSheetId="7">'ŽITA, MLEV.IZD.IZ TESTA, TE'!$A$1:$J$137</definedName>
  </definedNames>
  <calcPr calcId="162913" calcMode="autoNoTable"/>
</workbook>
</file>

<file path=xl/calcChain.xml><?xml version="1.0" encoding="utf-8"?>
<calcChain xmlns="http://schemas.openxmlformats.org/spreadsheetml/2006/main">
  <c r="G60" i="13" l="1"/>
  <c r="H60" i="13" s="1"/>
  <c r="I60" i="13" l="1"/>
  <c r="H9" i="15"/>
  <c r="I9" i="15" s="1"/>
  <c r="H10" i="15"/>
  <c r="H11" i="15"/>
  <c r="I11" i="15" s="1"/>
  <c r="H15" i="15"/>
  <c r="I15" i="15" s="1"/>
  <c r="H16" i="15"/>
  <c r="I16" i="15" s="1"/>
  <c r="H17" i="15"/>
  <c r="I17" i="15" s="1"/>
  <c r="H21" i="15"/>
  <c r="I21" i="15" s="1"/>
  <c r="H22" i="15"/>
  <c r="H23" i="15"/>
  <c r="I23" i="15" s="1"/>
  <c r="H27" i="15"/>
  <c r="I27" i="15" s="1"/>
  <c r="H28" i="15"/>
  <c r="I28" i="15" s="1"/>
  <c r="H29" i="15"/>
  <c r="I29" i="15" s="1"/>
  <c r="H33" i="15"/>
  <c r="I33" i="15" s="1"/>
  <c r="H34" i="15"/>
  <c r="H35" i="15"/>
  <c r="I35" i="15" s="1"/>
  <c r="H39" i="15"/>
  <c r="I39" i="15" s="1"/>
  <c r="H40" i="15"/>
  <c r="I40" i="15" s="1"/>
  <c r="H41" i="15"/>
  <c r="I41" i="15" s="1"/>
  <c r="H45" i="15"/>
  <c r="I45" i="15" s="1"/>
  <c r="H46" i="15"/>
  <c r="H47" i="15"/>
  <c r="I47" i="15" s="1"/>
  <c r="H51" i="15"/>
  <c r="I51" i="15" s="1"/>
  <c r="H52" i="15"/>
  <c r="I52" i="15" s="1"/>
  <c r="H53" i="15"/>
  <c r="I53" i="15" s="1"/>
  <c r="H57" i="15"/>
  <c r="I57" i="15" s="1"/>
  <c r="H58" i="15"/>
  <c r="H59" i="15"/>
  <c r="I59" i="15" s="1"/>
  <c r="H63" i="15"/>
  <c r="I63" i="15" s="1"/>
  <c r="H64" i="15"/>
  <c r="I64" i="15" s="1"/>
  <c r="H65" i="15"/>
  <c r="I65" i="15" s="1"/>
  <c r="H69" i="15"/>
  <c r="I69" i="15" s="1"/>
  <c r="H70" i="15"/>
  <c r="H71" i="15"/>
  <c r="I71" i="15" s="1"/>
  <c r="H75" i="15"/>
  <c r="H76" i="15"/>
  <c r="H77" i="15"/>
  <c r="G9" i="15"/>
  <c r="G10" i="15"/>
  <c r="I10" i="15" s="1"/>
  <c r="G11" i="15"/>
  <c r="G12" i="15"/>
  <c r="H12" i="15" s="1"/>
  <c r="G13" i="15"/>
  <c r="H13" i="15" s="1"/>
  <c r="I13" i="15" s="1"/>
  <c r="G14" i="15"/>
  <c r="H14" i="15" s="1"/>
  <c r="G15" i="15"/>
  <c r="G16" i="15"/>
  <c r="G17" i="15"/>
  <c r="G18" i="15"/>
  <c r="G19" i="15"/>
  <c r="H19" i="15" s="1"/>
  <c r="I19" i="15" s="1"/>
  <c r="G20" i="15"/>
  <c r="H20" i="15" s="1"/>
  <c r="G21" i="15"/>
  <c r="G22" i="15"/>
  <c r="I22" i="15" s="1"/>
  <c r="G23" i="15"/>
  <c r="G24" i="15"/>
  <c r="H24" i="15" s="1"/>
  <c r="G25" i="15"/>
  <c r="H25" i="15" s="1"/>
  <c r="I25" i="15" s="1"/>
  <c r="G26" i="15"/>
  <c r="H26" i="15" s="1"/>
  <c r="G27" i="15"/>
  <c r="G28" i="15"/>
  <c r="G29" i="15"/>
  <c r="G30" i="15"/>
  <c r="G31" i="15"/>
  <c r="H31" i="15" s="1"/>
  <c r="I31" i="15" s="1"/>
  <c r="G32" i="15"/>
  <c r="H32" i="15" s="1"/>
  <c r="G33" i="15"/>
  <c r="G34" i="15"/>
  <c r="I34" i="15" s="1"/>
  <c r="G35" i="15"/>
  <c r="G36" i="15"/>
  <c r="H36" i="15" s="1"/>
  <c r="G37" i="15"/>
  <c r="H37" i="15" s="1"/>
  <c r="I37" i="15" s="1"/>
  <c r="G38" i="15"/>
  <c r="H38" i="15" s="1"/>
  <c r="G39" i="15"/>
  <c r="G40" i="15"/>
  <c r="G41" i="15"/>
  <c r="G42" i="15"/>
  <c r="G43" i="15"/>
  <c r="H43" i="15" s="1"/>
  <c r="I43" i="15" s="1"/>
  <c r="G44" i="15"/>
  <c r="H44" i="15" s="1"/>
  <c r="G45" i="15"/>
  <c r="G46" i="15"/>
  <c r="I46" i="15" s="1"/>
  <c r="G47" i="15"/>
  <c r="G48" i="15"/>
  <c r="H48" i="15" s="1"/>
  <c r="G49" i="15"/>
  <c r="H49" i="15" s="1"/>
  <c r="I49" i="15" s="1"/>
  <c r="G50" i="15"/>
  <c r="H50" i="15" s="1"/>
  <c r="G51" i="15"/>
  <c r="G52" i="15"/>
  <c r="G53" i="15"/>
  <c r="G54" i="15"/>
  <c r="G55" i="15"/>
  <c r="H55" i="15" s="1"/>
  <c r="I55" i="15" s="1"/>
  <c r="G56" i="15"/>
  <c r="H56" i="15" s="1"/>
  <c r="G57" i="15"/>
  <c r="G58" i="15"/>
  <c r="I58" i="15" s="1"/>
  <c r="G59" i="15"/>
  <c r="G60" i="15"/>
  <c r="H60" i="15" s="1"/>
  <c r="G61" i="15"/>
  <c r="H61" i="15" s="1"/>
  <c r="I61" i="15" s="1"/>
  <c r="G62" i="15"/>
  <c r="H62" i="15" s="1"/>
  <c r="G63" i="15"/>
  <c r="G64" i="15"/>
  <c r="G65" i="15"/>
  <c r="G66" i="15"/>
  <c r="G67" i="15"/>
  <c r="H67" i="15" s="1"/>
  <c r="I67" i="15" s="1"/>
  <c r="G68" i="15"/>
  <c r="H68" i="15" s="1"/>
  <c r="G69" i="15"/>
  <c r="G70" i="15"/>
  <c r="I70" i="15" s="1"/>
  <c r="G71" i="15"/>
  <c r="G72" i="15"/>
  <c r="H72" i="15" s="1"/>
  <c r="G73" i="15"/>
  <c r="G74" i="15"/>
  <c r="H74" i="15" s="1"/>
  <c r="G75" i="15"/>
  <c r="I75" i="15" s="1"/>
  <c r="G76" i="15"/>
  <c r="I76" i="15" s="1"/>
  <c r="G77" i="15"/>
  <c r="I77" i="15" s="1"/>
  <c r="G8" i="15"/>
  <c r="I125" i="13"/>
  <c r="H125" i="13"/>
  <c r="H126" i="13"/>
  <c r="I126" i="13" s="1"/>
  <c r="G124" i="13"/>
  <c r="G125" i="13"/>
  <c r="G126" i="13"/>
  <c r="G123" i="13"/>
  <c r="H118" i="13"/>
  <c r="I118" i="13" s="1"/>
  <c r="G118" i="13"/>
  <c r="G119" i="13"/>
  <c r="H119" i="13" s="1"/>
  <c r="G120" i="13"/>
  <c r="H120" i="13" s="1"/>
  <c r="G117" i="13"/>
  <c r="G114" i="13"/>
  <c r="G113" i="13"/>
  <c r="H97" i="13"/>
  <c r="H71" i="13"/>
  <c r="I71" i="13" s="1"/>
  <c r="H72" i="13"/>
  <c r="H73" i="13"/>
  <c r="I73" i="13" s="1"/>
  <c r="H77" i="13"/>
  <c r="I77" i="13" s="1"/>
  <c r="H78" i="13"/>
  <c r="H79" i="13"/>
  <c r="I79" i="13" s="1"/>
  <c r="H83" i="13"/>
  <c r="I83" i="13" s="1"/>
  <c r="H86" i="13"/>
  <c r="I86" i="13" s="1"/>
  <c r="H89" i="13"/>
  <c r="I89" i="13" s="1"/>
  <c r="H92" i="13"/>
  <c r="I92" i="13" s="1"/>
  <c r="H95" i="13"/>
  <c r="I95" i="13" s="1"/>
  <c r="H98" i="13"/>
  <c r="I98" i="13" s="1"/>
  <c r="H99" i="13"/>
  <c r="I99" i="13" s="1"/>
  <c r="H101" i="13"/>
  <c r="I101" i="13" s="1"/>
  <c r="H102" i="13"/>
  <c r="I102" i="13" s="1"/>
  <c r="H104" i="13"/>
  <c r="I104" i="13" s="1"/>
  <c r="H105" i="13"/>
  <c r="I105" i="13" s="1"/>
  <c r="H107" i="13"/>
  <c r="I107" i="13" s="1"/>
  <c r="H108" i="13"/>
  <c r="I108" i="13" s="1"/>
  <c r="H110" i="13"/>
  <c r="I110" i="13" s="1"/>
  <c r="G70" i="13"/>
  <c r="H70" i="13" s="1"/>
  <c r="I70" i="13" s="1"/>
  <c r="G71" i="13"/>
  <c r="G72" i="13"/>
  <c r="I72" i="13" s="1"/>
  <c r="G73" i="13"/>
  <c r="G74" i="13"/>
  <c r="H74" i="13" s="1"/>
  <c r="I74" i="13" s="1"/>
  <c r="G75" i="13"/>
  <c r="H75" i="13" s="1"/>
  <c r="I75" i="13" s="1"/>
  <c r="G76" i="13"/>
  <c r="H76" i="13" s="1"/>
  <c r="I76" i="13" s="1"/>
  <c r="G77" i="13"/>
  <c r="G78" i="13"/>
  <c r="I78" i="13" s="1"/>
  <c r="G79" i="13"/>
  <c r="G80" i="13"/>
  <c r="H80" i="13" s="1"/>
  <c r="I80" i="13" s="1"/>
  <c r="G81" i="13"/>
  <c r="H81" i="13" s="1"/>
  <c r="I81" i="13" s="1"/>
  <c r="G82" i="13"/>
  <c r="H82" i="13" s="1"/>
  <c r="G83" i="13"/>
  <c r="G84" i="13"/>
  <c r="H84" i="13" s="1"/>
  <c r="I84" i="13" s="1"/>
  <c r="G85" i="13"/>
  <c r="G86" i="13"/>
  <c r="G87" i="13"/>
  <c r="H87" i="13" s="1"/>
  <c r="G88" i="13"/>
  <c r="G89" i="13"/>
  <c r="G90" i="13"/>
  <c r="H90" i="13" s="1"/>
  <c r="I90" i="13" s="1"/>
  <c r="G91" i="13"/>
  <c r="G92" i="13"/>
  <c r="G93" i="13"/>
  <c r="H93" i="13" s="1"/>
  <c r="G94" i="13"/>
  <c r="H94" i="13" s="1"/>
  <c r="G95" i="13"/>
  <c r="G96" i="13"/>
  <c r="H96" i="13" s="1"/>
  <c r="I96" i="13" s="1"/>
  <c r="G97" i="13"/>
  <c r="I97" i="13" s="1"/>
  <c r="G98" i="13"/>
  <c r="G99" i="13"/>
  <c r="G100" i="13"/>
  <c r="H100" i="13" s="1"/>
  <c r="G101" i="13"/>
  <c r="G102" i="13"/>
  <c r="G103" i="13"/>
  <c r="H103" i="13" s="1"/>
  <c r="I103" i="13" s="1"/>
  <c r="G104" i="13"/>
  <c r="G105" i="13"/>
  <c r="G106" i="13"/>
  <c r="G107" i="13"/>
  <c r="G108" i="13"/>
  <c r="G109" i="13"/>
  <c r="H109" i="13" s="1"/>
  <c r="I109" i="13" s="1"/>
  <c r="G110" i="13"/>
  <c r="G69" i="13"/>
  <c r="I65" i="13"/>
  <c r="H65" i="13"/>
  <c r="H66" i="13"/>
  <c r="G65" i="13"/>
  <c r="G66" i="13"/>
  <c r="I66" i="13" s="1"/>
  <c r="G64" i="13"/>
  <c r="G35" i="13"/>
  <c r="H35" i="13" s="1"/>
  <c r="I35" i="13" s="1"/>
  <c r="G36" i="13"/>
  <c r="H36" i="13" s="1"/>
  <c r="I36" i="13" s="1"/>
  <c r="G37" i="13"/>
  <c r="G38" i="13"/>
  <c r="G39" i="13"/>
  <c r="H39" i="13" s="1"/>
  <c r="I39" i="13" s="1"/>
  <c r="G40" i="13"/>
  <c r="H40" i="13" s="1"/>
  <c r="I40" i="13" s="1"/>
  <c r="G41" i="13"/>
  <c r="H41" i="13" s="1"/>
  <c r="I41" i="13" s="1"/>
  <c r="G42" i="13"/>
  <c r="H42" i="13" s="1"/>
  <c r="I42" i="13" s="1"/>
  <c r="G43" i="13"/>
  <c r="G44" i="13"/>
  <c r="H44" i="13" s="1"/>
  <c r="G45" i="13"/>
  <c r="H45" i="13" s="1"/>
  <c r="I45" i="13" s="1"/>
  <c r="G46" i="13"/>
  <c r="H46" i="13" s="1"/>
  <c r="I46" i="13" s="1"/>
  <c r="G47" i="13"/>
  <c r="H47" i="13" s="1"/>
  <c r="I47" i="13" s="1"/>
  <c r="G48" i="13"/>
  <c r="H48" i="13" s="1"/>
  <c r="I48" i="13" s="1"/>
  <c r="G49" i="13"/>
  <c r="G50" i="13"/>
  <c r="G51" i="13"/>
  <c r="H51" i="13" s="1"/>
  <c r="I51" i="13" s="1"/>
  <c r="G52" i="13"/>
  <c r="H52" i="13" s="1"/>
  <c r="I52" i="13" s="1"/>
  <c r="G53" i="13"/>
  <c r="H53" i="13" s="1"/>
  <c r="I53" i="13" s="1"/>
  <c r="G54" i="13"/>
  <c r="H54" i="13" s="1"/>
  <c r="I54" i="13" s="1"/>
  <c r="G55" i="13"/>
  <c r="G56" i="13"/>
  <c r="H56" i="13" s="1"/>
  <c r="G57" i="13"/>
  <c r="H57" i="13" s="1"/>
  <c r="I57" i="13" s="1"/>
  <c r="G58" i="13"/>
  <c r="H58" i="13" s="1"/>
  <c r="I58" i="13" s="1"/>
  <c r="G59" i="13"/>
  <c r="H59" i="13" s="1"/>
  <c r="I59" i="13" s="1"/>
  <c r="G61" i="13"/>
  <c r="H61" i="13" s="1"/>
  <c r="I61" i="13" s="1"/>
  <c r="G34" i="13"/>
  <c r="H19" i="13"/>
  <c r="I19" i="13" s="1"/>
  <c r="H23" i="13"/>
  <c r="I23" i="13" s="1"/>
  <c r="H26" i="13"/>
  <c r="H28" i="13"/>
  <c r="I28" i="13" s="1"/>
  <c r="G18" i="13"/>
  <c r="H18" i="13" s="1"/>
  <c r="I18" i="13" s="1"/>
  <c r="G19" i="13"/>
  <c r="G20" i="13"/>
  <c r="G21" i="13"/>
  <c r="H21" i="13" s="1"/>
  <c r="I21" i="13" s="1"/>
  <c r="G22" i="13"/>
  <c r="H22" i="13" s="1"/>
  <c r="I22" i="13" s="1"/>
  <c r="G23" i="13"/>
  <c r="G24" i="13"/>
  <c r="H24" i="13" s="1"/>
  <c r="I24" i="13" s="1"/>
  <c r="G25" i="13"/>
  <c r="G26" i="13"/>
  <c r="G27" i="13"/>
  <c r="H27" i="13" s="1"/>
  <c r="I27" i="13" s="1"/>
  <c r="G28" i="13"/>
  <c r="G29" i="13"/>
  <c r="H29" i="13" s="1"/>
  <c r="I29" i="13" s="1"/>
  <c r="G30" i="13"/>
  <c r="H30" i="13" s="1"/>
  <c r="I30" i="13" s="1"/>
  <c r="G31" i="13"/>
  <c r="H31" i="13" s="1"/>
  <c r="I31" i="13" s="1"/>
  <c r="G17" i="13"/>
  <c r="G9" i="13"/>
  <c r="H9" i="13" s="1"/>
  <c r="I9" i="13" s="1"/>
  <c r="G10" i="13"/>
  <c r="H10" i="13" s="1"/>
  <c r="I10" i="13" s="1"/>
  <c r="G11" i="13"/>
  <c r="H11" i="13" s="1"/>
  <c r="I11" i="13" s="1"/>
  <c r="G12" i="13"/>
  <c r="H12" i="13" s="1"/>
  <c r="I12" i="13" s="1"/>
  <c r="G13" i="13"/>
  <c r="H13" i="13" s="1"/>
  <c r="I13" i="13" s="1"/>
  <c r="G14" i="13"/>
  <c r="H14" i="13" s="1"/>
  <c r="I14" i="13" s="1"/>
  <c r="G8" i="13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" i="18"/>
  <c r="G10" i="18"/>
  <c r="G11" i="18"/>
  <c r="H11" i="18" s="1"/>
  <c r="I11" i="18" s="1"/>
  <c r="G12" i="18"/>
  <c r="H12" i="18" s="1"/>
  <c r="I12" i="18" s="1"/>
  <c r="G13" i="18"/>
  <c r="G14" i="18"/>
  <c r="G15" i="18"/>
  <c r="G16" i="18"/>
  <c r="G17" i="18"/>
  <c r="H17" i="18" s="1"/>
  <c r="I17" i="18" s="1"/>
  <c r="G18" i="18"/>
  <c r="H18" i="18" s="1"/>
  <c r="I18" i="18" s="1"/>
  <c r="G19" i="18"/>
  <c r="G20" i="18"/>
  <c r="G21" i="18"/>
  <c r="G22" i="18"/>
  <c r="G23" i="18"/>
  <c r="H23" i="18" s="1"/>
  <c r="I23" i="18" s="1"/>
  <c r="G24" i="18"/>
  <c r="H24" i="18" s="1"/>
  <c r="I24" i="18" s="1"/>
  <c r="G25" i="18"/>
  <c r="G26" i="18"/>
  <c r="G27" i="18"/>
  <c r="G28" i="18"/>
  <c r="G29" i="18"/>
  <c r="H29" i="18" s="1"/>
  <c r="I29" i="18" s="1"/>
  <c r="G30" i="18"/>
  <c r="H30" i="18" s="1"/>
  <c r="I30" i="18" s="1"/>
  <c r="G31" i="18"/>
  <c r="G32" i="18"/>
  <c r="G33" i="18"/>
  <c r="G34" i="18"/>
  <c r="G35" i="18"/>
  <c r="H35" i="18" s="1"/>
  <c r="I35" i="18" s="1"/>
  <c r="G36" i="18"/>
  <c r="H36" i="18" s="1"/>
  <c r="I36" i="18" s="1"/>
  <c r="G37" i="18"/>
  <c r="G38" i="18"/>
  <c r="G39" i="18"/>
  <c r="G40" i="18"/>
  <c r="G41" i="18"/>
  <c r="H41" i="18" s="1"/>
  <c r="I41" i="18" s="1"/>
  <c r="G42" i="18"/>
  <c r="H42" i="18" s="1"/>
  <c r="I42" i="18" s="1"/>
  <c r="G43" i="18"/>
  <c r="G44" i="18"/>
  <c r="G45" i="18"/>
  <c r="G46" i="18"/>
  <c r="G47" i="18"/>
  <c r="H47" i="18" s="1"/>
  <c r="I47" i="18" s="1"/>
  <c r="G48" i="18"/>
  <c r="H48" i="18" s="1"/>
  <c r="I48" i="18" s="1"/>
  <c r="G49" i="18"/>
  <c r="G50" i="18"/>
  <c r="G51" i="18"/>
  <c r="H126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H109" i="17" s="1"/>
  <c r="G110" i="17"/>
  <c r="G111" i="17"/>
  <c r="G112" i="17"/>
  <c r="G113" i="17"/>
  <c r="G114" i="17"/>
  <c r="G115" i="17"/>
  <c r="H115" i="17" s="1"/>
  <c r="G116" i="17"/>
  <c r="G117" i="17"/>
  <c r="G118" i="17"/>
  <c r="G119" i="17"/>
  <c r="G120" i="17"/>
  <c r="G121" i="17"/>
  <c r="H121" i="17" s="1"/>
  <c r="G122" i="17"/>
  <c r="G123" i="17"/>
  <c r="G124" i="17"/>
  <c r="G125" i="17"/>
  <c r="G126" i="17"/>
  <c r="I126" i="17" s="1"/>
  <c r="G127" i="17"/>
  <c r="G77" i="17"/>
  <c r="G78" i="17"/>
  <c r="G79" i="17"/>
  <c r="G80" i="17"/>
  <c r="G81" i="17"/>
  <c r="G82" i="17"/>
  <c r="H82" i="17" s="1"/>
  <c r="G83" i="17"/>
  <c r="G84" i="17"/>
  <c r="G85" i="17"/>
  <c r="G86" i="17"/>
  <c r="G87" i="17"/>
  <c r="G88" i="17"/>
  <c r="G89" i="17"/>
  <c r="G90" i="17"/>
  <c r="G91" i="17"/>
  <c r="G92" i="17"/>
  <c r="G93" i="17"/>
  <c r="G94" i="17"/>
  <c r="I14" i="17"/>
  <c r="I20" i="17"/>
  <c r="I26" i="17"/>
  <c r="I32" i="17"/>
  <c r="I38" i="17"/>
  <c r="I44" i="17"/>
  <c r="I50" i="17"/>
  <c r="I56" i="17"/>
  <c r="I62" i="17"/>
  <c r="I68" i="17"/>
  <c r="H9" i="17"/>
  <c r="H14" i="17"/>
  <c r="H15" i="17"/>
  <c r="H20" i="17"/>
  <c r="H21" i="17"/>
  <c r="H26" i="17"/>
  <c r="H27" i="17"/>
  <c r="H32" i="17"/>
  <c r="H33" i="17"/>
  <c r="H38" i="17"/>
  <c r="H39" i="17"/>
  <c r="H44" i="17"/>
  <c r="H45" i="17"/>
  <c r="H50" i="17"/>
  <c r="H51" i="17"/>
  <c r="H56" i="17"/>
  <c r="H57" i="17"/>
  <c r="H62" i="17"/>
  <c r="H63" i="17"/>
  <c r="H68" i="17"/>
  <c r="H69" i="17"/>
  <c r="G9" i="17"/>
  <c r="I9" i="17" s="1"/>
  <c r="G10" i="17"/>
  <c r="H10" i="17" s="1"/>
  <c r="G11" i="17"/>
  <c r="H11" i="17" s="1"/>
  <c r="G12" i="17"/>
  <c r="H12" i="17" s="1"/>
  <c r="G13" i="17"/>
  <c r="H13" i="17" s="1"/>
  <c r="I13" i="17" s="1"/>
  <c r="G14" i="17"/>
  <c r="G15" i="17"/>
  <c r="I15" i="17" s="1"/>
  <c r="G16" i="17"/>
  <c r="H16" i="17" s="1"/>
  <c r="G17" i="17"/>
  <c r="H17" i="17" s="1"/>
  <c r="G18" i="17"/>
  <c r="H18" i="17" s="1"/>
  <c r="G19" i="17"/>
  <c r="H19" i="17" s="1"/>
  <c r="I19" i="17" s="1"/>
  <c r="G20" i="17"/>
  <c r="G21" i="17"/>
  <c r="I21" i="17" s="1"/>
  <c r="G22" i="17"/>
  <c r="H22" i="17" s="1"/>
  <c r="G23" i="17"/>
  <c r="H23" i="17" s="1"/>
  <c r="G24" i="17"/>
  <c r="H24" i="17" s="1"/>
  <c r="G25" i="17"/>
  <c r="H25" i="17" s="1"/>
  <c r="I25" i="17" s="1"/>
  <c r="G26" i="17"/>
  <c r="G27" i="17"/>
  <c r="I27" i="17" s="1"/>
  <c r="G28" i="17"/>
  <c r="H28" i="17" s="1"/>
  <c r="G29" i="17"/>
  <c r="H29" i="17" s="1"/>
  <c r="G30" i="17"/>
  <c r="H30" i="17" s="1"/>
  <c r="G31" i="17"/>
  <c r="H31" i="17" s="1"/>
  <c r="I31" i="17" s="1"/>
  <c r="G32" i="17"/>
  <c r="G33" i="17"/>
  <c r="I33" i="17" s="1"/>
  <c r="G34" i="17"/>
  <c r="H34" i="17" s="1"/>
  <c r="G35" i="17"/>
  <c r="H35" i="17" s="1"/>
  <c r="G36" i="17"/>
  <c r="H36" i="17" s="1"/>
  <c r="G37" i="17"/>
  <c r="H37" i="17" s="1"/>
  <c r="I37" i="17" s="1"/>
  <c r="G38" i="17"/>
  <c r="G39" i="17"/>
  <c r="I39" i="17" s="1"/>
  <c r="G40" i="17"/>
  <c r="H40" i="17" s="1"/>
  <c r="G41" i="17"/>
  <c r="H41" i="17" s="1"/>
  <c r="G42" i="17"/>
  <c r="H42" i="17" s="1"/>
  <c r="G43" i="17"/>
  <c r="H43" i="17" s="1"/>
  <c r="I43" i="17" s="1"/>
  <c r="G44" i="17"/>
  <c r="G45" i="17"/>
  <c r="I45" i="17" s="1"/>
  <c r="G46" i="17"/>
  <c r="H46" i="17" s="1"/>
  <c r="G47" i="17"/>
  <c r="H47" i="17" s="1"/>
  <c r="G48" i="17"/>
  <c r="H48" i="17" s="1"/>
  <c r="G49" i="17"/>
  <c r="H49" i="17" s="1"/>
  <c r="I49" i="17" s="1"/>
  <c r="G50" i="17"/>
  <c r="G51" i="17"/>
  <c r="I51" i="17" s="1"/>
  <c r="G52" i="17"/>
  <c r="H52" i="17" s="1"/>
  <c r="G53" i="17"/>
  <c r="H53" i="17" s="1"/>
  <c r="G54" i="17"/>
  <c r="H54" i="17" s="1"/>
  <c r="G55" i="17"/>
  <c r="H55" i="17" s="1"/>
  <c r="I55" i="17" s="1"/>
  <c r="G56" i="17"/>
  <c r="G57" i="17"/>
  <c r="I57" i="17" s="1"/>
  <c r="G58" i="17"/>
  <c r="H58" i="17" s="1"/>
  <c r="G59" i="17"/>
  <c r="H59" i="17" s="1"/>
  <c r="G60" i="17"/>
  <c r="H60" i="17" s="1"/>
  <c r="G61" i="17"/>
  <c r="H61" i="17" s="1"/>
  <c r="I61" i="17" s="1"/>
  <c r="G62" i="17"/>
  <c r="G63" i="17"/>
  <c r="I63" i="17" s="1"/>
  <c r="G64" i="17"/>
  <c r="H64" i="17" s="1"/>
  <c r="G65" i="17"/>
  <c r="H65" i="17" s="1"/>
  <c r="G66" i="17"/>
  <c r="H66" i="17" s="1"/>
  <c r="G67" i="17"/>
  <c r="H67" i="17" s="1"/>
  <c r="I67" i="17" s="1"/>
  <c r="G68" i="17"/>
  <c r="G69" i="17"/>
  <c r="I69" i="17" s="1"/>
  <c r="G70" i="17"/>
  <c r="H70" i="17" s="1"/>
  <c r="G71" i="17"/>
  <c r="H71" i="17" s="1"/>
  <c r="G72" i="17"/>
  <c r="H72" i="17" s="1"/>
  <c r="G73" i="17"/>
  <c r="H73" i="17" s="1"/>
  <c r="I73" i="17" s="1"/>
  <c r="H32" i="8"/>
  <c r="I32" i="8" s="1"/>
  <c r="G32" i="8"/>
  <c r="G31" i="8"/>
  <c r="H9" i="8"/>
  <c r="H10" i="8"/>
  <c r="I10" i="8" s="1"/>
  <c r="H15" i="8"/>
  <c r="H16" i="8"/>
  <c r="I16" i="8" s="1"/>
  <c r="H21" i="8"/>
  <c r="H22" i="8"/>
  <c r="I22" i="8" s="1"/>
  <c r="H27" i="8"/>
  <c r="H28" i="8"/>
  <c r="I28" i="8" s="1"/>
  <c r="G9" i="8"/>
  <c r="I9" i="8" s="1"/>
  <c r="G10" i="8"/>
  <c r="G11" i="8"/>
  <c r="H11" i="8" s="1"/>
  <c r="I11" i="8" s="1"/>
  <c r="G12" i="8"/>
  <c r="H12" i="8" s="1"/>
  <c r="I12" i="8" s="1"/>
  <c r="G13" i="8"/>
  <c r="G14" i="8"/>
  <c r="G15" i="8"/>
  <c r="I15" i="8" s="1"/>
  <c r="G16" i="8"/>
  <c r="G17" i="8"/>
  <c r="H17" i="8" s="1"/>
  <c r="I17" i="8" s="1"/>
  <c r="G18" i="8"/>
  <c r="H18" i="8" s="1"/>
  <c r="I18" i="8" s="1"/>
  <c r="G19" i="8"/>
  <c r="G20" i="8"/>
  <c r="G21" i="8"/>
  <c r="I21" i="8" s="1"/>
  <c r="G22" i="8"/>
  <c r="G23" i="8"/>
  <c r="H23" i="8" s="1"/>
  <c r="I23" i="8" s="1"/>
  <c r="G24" i="8"/>
  <c r="H24" i="8" s="1"/>
  <c r="I24" i="8" s="1"/>
  <c r="G25" i="8"/>
  <c r="G26" i="8"/>
  <c r="G27" i="8"/>
  <c r="I27" i="8" s="1"/>
  <c r="G28" i="8"/>
  <c r="G8" i="8"/>
  <c r="G81" i="7"/>
  <c r="H81" i="7" s="1"/>
  <c r="G80" i="7"/>
  <c r="H77" i="7"/>
  <c r="I77" i="7" s="1"/>
  <c r="G74" i="7"/>
  <c r="H74" i="7" s="1"/>
  <c r="G75" i="7"/>
  <c r="H75" i="7" s="1"/>
  <c r="I75" i="7" s="1"/>
  <c r="G76" i="7"/>
  <c r="H76" i="7" s="1"/>
  <c r="I76" i="7" s="1"/>
  <c r="G77" i="7"/>
  <c r="G73" i="7"/>
  <c r="H39" i="7"/>
  <c r="I39" i="7" s="1"/>
  <c r="H40" i="7"/>
  <c r="I40" i="7" s="1"/>
  <c r="H45" i="7"/>
  <c r="I45" i="7" s="1"/>
  <c r="H46" i="7"/>
  <c r="I46" i="7" s="1"/>
  <c r="H51" i="7"/>
  <c r="I51" i="7" s="1"/>
  <c r="H52" i="7"/>
  <c r="I52" i="7" s="1"/>
  <c r="H57" i="7"/>
  <c r="I57" i="7" s="1"/>
  <c r="H58" i="7"/>
  <c r="I58" i="7" s="1"/>
  <c r="H63" i="7"/>
  <c r="I63" i="7" s="1"/>
  <c r="H64" i="7"/>
  <c r="I64" i="7" s="1"/>
  <c r="H69" i="7"/>
  <c r="I69" i="7" s="1"/>
  <c r="H70" i="7"/>
  <c r="I70" i="7" s="1"/>
  <c r="G37" i="7"/>
  <c r="H37" i="7" s="1"/>
  <c r="I37" i="7" s="1"/>
  <c r="G38" i="7"/>
  <c r="H38" i="7" s="1"/>
  <c r="I38" i="7" s="1"/>
  <c r="G39" i="7"/>
  <c r="G40" i="7"/>
  <c r="G41" i="7"/>
  <c r="H41" i="7" s="1"/>
  <c r="G42" i="7"/>
  <c r="H42" i="7" s="1"/>
  <c r="G43" i="7"/>
  <c r="H43" i="7" s="1"/>
  <c r="I43" i="7" s="1"/>
  <c r="G44" i="7"/>
  <c r="H44" i="7" s="1"/>
  <c r="I44" i="7" s="1"/>
  <c r="G45" i="7"/>
  <c r="G46" i="7"/>
  <c r="G47" i="7"/>
  <c r="H47" i="7" s="1"/>
  <c r="G48" i="7"/>
  <c r="H48" i="7" s="1"/>
  <c r="G49" i="7"/>
  <c r="H49" i="7" s="1"/>
  <c r="I49" i="7" s="1"/>
  <c r="G50" i="7"/>
  <c r="H50" i="7" s="1"/>
  <c r="I50" i="7" s="1"/>
  <c r="G51" i="7"/>
  <c r="G52" i="7"/>
  <c r="G53" i="7"/>
  <c r="H53" i="7" s="1"/>
  <c r="G54" i="7"/>
  <c r="H54" i="7" s="1"/>
  <c r="G55" i="7"/>
  <c r="H55" i="7" s="1"/>
  <c r="I55" i="7" s="1"/>
  <c r="G56" i="7"/>
  <c r="H56" i="7" s="1"/>
  <c r="I56" i="7" s="1"/>
  <c r="G57" i="7"/>
  <c r="G58" i="7"/>
  <c r="G59" i="7"/>
  <c r="H59" i="7" s="1"/>
  <c r="G60" i="7"/>
  <c r="H60" i="7" s="1"/>
  <c r="G61" i="7"/>
  <c r="H61" i="7" s="1"/>
  <c r="I61" i="7" s="1"/>
  <c r="G62" i="7"/>
  <c r="H62" i="7" s="1"/>
  <c r="I62" i="7" s="1"/>
  <c r="G63" i="7"/>
  <c r="G64" i="7"/>
  <c r="G65" i="7"/>
  <c r="H65" i="7" s="1"/>
  <c r="G66" i="7"/>
  <c r="H66" i="7" s="1"/>
  <c r="G67" i="7"/>
  <c r="H67" i="7" s="1"/>
  <c r="I67" i="7" s="1"/>
  <c r="G68" i="7"/>
  <c r="H68" i="7" s="1"/>
  <c r="I68" i="7" s="1"/>
  <c r="G69" i="7"/>
  <c r="G70" i="7"/>
  <c r="G36" i="7"/>
  <c r="H36" i="7" s="1"/>
  <c r="J71" i="7"/>
  <c r="J78" i="7"/>
  <c r="H80" i="7"/>
  <c r="I80" i="7" s="1"/>
  <c r="H23" i="7"/>
  <c r="I23" i="7" s="1"/>
  <c r="H29" i="7"/>
  <c r="I29" i="7" s="1"/>
  <c r="G9" i="7"/>
  <c r="G10" i="7"/>
  <c r="G11" i="7"/>
  <c r="H11" i="7" s="1"/>
  <c r="I11" i="7" s="1"/>
  <c r="G12" i="7"/>
  <c r="H12" i="7" s="1"/>
  <c r="I12" i="7" s="1"/>
  <c r="G13" i="7"/>
  <c r="G14" i="7"/>
  <c r="G15" i="7"/>
  <c r="G16" i="7"/>
  <c r="G17" i="7"/>
  <c r="H17" i="7" s="1"/>
  <c r="I17" i="7" s="1"/>
  <c r="G18" i="7"/>
  <c r="H18" i="7" s="1"/>
  <c r="I18" i="7" s="1"/>
  <c r="G19" i="7"/>
  <c r="G20" i="7"/>
  <c r="G21" i="7"/>
  <c r="G22" i="7"/>
  <c r="G23" i="7"/>
  <c r="G24" i="7"/>
  <c r="H24" i="7" s="1"/>
  <c r="I24" i="7" s="1"/>
  <c r="G25" i="7"/>
  <c r="G26" i="7"/>
  <c r="G27" i="7"/>
  <c r="G28" i="7"/>
  <c r="G29" i="7"/>
  <c r="G30" i="7"/>
  <c r="H30" i="7" s="1"/>
  <c r="I30" i="7" s="1"/>
  <c r="G31" i="7"/>
  <c r="G32" i="7"/>
  <c r="G33" i="7"/>
  <c r="G8" i="7"/>
  <c r="I25" i="13" l="1"/>
  <c r="I20" i="13"/>
  <c r="I26" i="13"/>
  <c r="I43" i="13"/>
  <c r="H55" i="13"/>
  <c r="I55" i="13" s="1"/>
  <c r="H37" i="13"/>
  <c r="I37" i="13" s="1"/>
  <c r="H20" i="13"/>
  <c r="H43" i="13"/>
  <c r="H25" i="13"/>
  <c r="H49" i="13"/>
  <c r="I49" i="13" s="1"/>
  <c r="I54" i="15"/>
  <c r="I18" i="15"/>
  <c r="I72" i="15"/>
  <c r="I60" i="15"/>
  <c r="I48" i="15"/>
  <c r="I36" i="15"/>
  <c r="I24" i="15"/>
  <c r="I12" i="15"/>
  <c r="H73" i="15"/>
  <c r="I73" i="15" s="1"/>
  <c r="I68" i="15"/>
  <c r="I56" i="15"/>
  <c r="I44" i="15"/>
  <c r="I32" i="15"/>
  <c r="I20" i="15"/>
  <c r="H66" i="15"/>
  <c r="I66" i="15" s="1"/>
  <c r="H54" i="15"/>
  <c r="H42" i="15"/>
  <c r="I42" i="15" s="1"/>
  <c r="H30" i="15"/>
  <c r="I30" i="15" s="1"/>
  <c r="H18" i="15"/>
  <c r="I74" i="15"/>
  <c r="I62" i="15"/>
  <c r="I50" i="15"/>
  <c r="I38" i="15"/>
  <c r="I26" i="15"/>
  <c r="I14" i="15"/>
  <c r="I106" i="13"/>
  <c r="I91" i="13"/>
  <c r="I114" i="13"/>
  <c r="I94" i="13"/>
  <c r="I82" i="13"/>
  <c r="I56" i="13"/>
  <c r="I44" i="13"/>
  <c r="H91" i="13"/>
  <c r="H85" i="13"/>
  <c r="I85" i="13" s="1"/>
  <c r="I93" i="13"/>
  <c r="I120" i="13"/>
  <c r="H50" i="13"/>
  <c r="I50" i="13" s="1"/>
  <c r="H38" i="13"/>
  <c r="I38" i="13" s="1"/>
  <c r="I100" i="13"/>
  <c r="I119" i="13"/>
  <c r="H88" i="13"/>
  <c r="I88" i="13" s="1"/>
  <c r="I87" i="13"/>
  <c r="H114" i="13"/>
  <c r="H124" i="13"/>
  <c r="I124" i="13" s="1"/>
  <c r="H106" i="13"/>
  <c r="I81" i="18"/>
  <c r="I69" i="18"/>
  <c r="I55" i="18"/>
  <c r="I90" i="18"/>
  <c r="H92" i="18"/>
  <c r="I92" i="18" s="1"/>
  <c r="H86" i="18"/>
  <c r="I86" i="18" s="1"/>
  <c r="H80" i="18"/>
  <c r="I80" i="18" s="1"/>
  <c r="H74" i="18"/>
  <c r="I74" i="18" s="1"/>
  <c r="H68" i="18"/>
  <c r="I68" i="18" s="1"/>
  <c r="H62" i="18"/>
  <c r="I62" i="18" s="1"/>
  <c r="H56" i="18"/>
  <c r="I56" i="18" s="1"/>
  <c r="H91" i="18"/>
  <c r="I91" i="18" s="1"/>
  <c r="H79" i="18"/>
  <c r="I79" i="18" s="1"/>
  <c r="H67" i="18"/>
  <c r="I67" i="18" s="1"/>
  <c r="H55" i="18"/>
  <c r="H96" i="18"/>
  <c r="I96" i="18" s="1"/>
  <c r="H90" i="18"/>
  <c r="H84" i="18"/>
  <c r="I84" i="18" s="1"/>
  <c r="H78" i="18"/>
  <c r="I78" i="18" s="1"/>
  <c r="H72" i="18"/>
  <c r="I72" i="18" s="1"/>
  <c r="H66" i="18"/>
  <c r="I66" i="18" s="1"/>
  <c r="H60" i="18"/>
  <c r="I60" i="18" s="1"/>
  <c r="H95" i="18"/>
  <c r="I95" i="18" s="1"/>
  <c r="H89" i="18"/>
  <c r="I89" i="18" s="1"/>
  <c r="H83" i="18"/>
  <c r="I83" i="18" s="1"/>
  <c r="H77" i="18"/>
  <c r="I77" i="18" s="1"/>
  <c r="H71" i="18"/>
  <c r="I71" i="18" s="1"/>
  <c r="H65" i="18"/>
  <c r="I65" i="18" s="1"/>
  <c r="H59" i="18"/>
  <c r="I59" i="18" s="1"/>
  <c r="H94" i="18"/>
  <c r="I94" i="18" s="1"/>
  <c r="H88" i="18"/>
  <c r="I88" i="18" s="1"/>
  <c r="H82" i="18"/>
  <c r="I82" i="18" s="1"/>
  <c r="H76" i="18"/>
  <c r="I76" i="18" s="1"/>
  <c r="H70" i="18"/>
  <c r="I70" i="18" s="1"/>
  <c r="H64" i="18"/>
  <c r="I64" i="18" s="1"/>
  <c r="H58" i="18"/>
  <c r="I58" i="18" s="1"/>
  <c r="H93" i="18"/>
  <c r="I93" i="18" s="1"/>
  <c r="H87" i="18"/>
  <c r="I87" i="18" s="1"/>
  <c r="H81" i="18"/>
  <c r="H75" i="18"/>
  <c r="I75" i="18" s="1"/>
  <c r="H69" i="18"/>
  <c r="H63" i="18"/>
  <c r="I63" i="18" s="1"/>
  <c r="H57" i="18"/>
  <c r="I57" i="18" s="1"/>
  <c r="H85" i="18"/>
  <c r="I85" i="18" s="1"/>
  <c r="H73" i="18"/>
  <c r="I73" i="18" s="1"/>
  <c r="H61" i="18"/>
  <c r="I61" i="18" s="1"/>
  <c r="I16" i="18"/>
  <c r="I27" i="18"/>
  <c r="I21" i="18"/>
  <c r="I38" i="18"/>
  <c r="I43" i="18"/>
  <c r="H46" i="18"/>
  <c r="I46" i="18" s="1"/>
  <c r="H40" i="18"/>
  <c r="I40" i="18" s="1"/>
  <c r="H34" i="18"/>
  <c r="I34" i="18" s="1"/>
  <c r="H28" i="18"/>
  <c r="I28" i="18" s="1"/>
  <c r="H22" i="18"/>
  <c r="I22" i="18" s="1"/>
  <c r="H16" i="18"/>
  <c r="H10" i="18"/>
  <c r="I10" i="18" s="1"/>
  <c r="H51" i="18"/>
  <c r="I51" i="18" s="1"/>
  <c r="H45" i="18"/>
  <c r="I45" i="18" s="1"/>
  <c r="H39" i="18"/>
  <c r="I39" i="18" s="1"/>
  <c r="H33" i="18"/>
  <c r="I33" i="18" s="1"/>
  <c r="H27" i="18"/>
  <c r="H21" i="18"/>
  <c r="H15" i="18"/>
  <c r="I15" i="18" s="1"/>
  <c r="H9" i="18"/>
  <c r="I9" i="18" s="1"/>
  <c r="H50" i="18"/>
  <c r="I50" i="18" s="1"/>
  <c r="H44" i="18"/>
  <c r="I44" i="18" s="1"/>
  <c r="H38" i="18"/>
  <c r="H32" i="18"/>
  <c r="I32" i="18" s="1"/>
  <c r="H26" i="18"/>
  <c r="I26" i="18" s="1"/>
  <c r="H20" i="18"/>
  <c r="I20" i="18" s="1"/>
  <c r="H14" i="18"/>
  <c r="I14" i="18" s="1"/>
  <c r="H49" i="18"/>
  <c r="I49" i="18" s="1"/>
  <c r="H43" i="18"/>
  <c r="H37" i="18"/>
  <c r="I37" i="18" s="1"/>
  <c r="H31" i="18"/>
  <c r="I31" i="18" s="1"/>
  <c r="H25" i="18"/>
  <c r="I25" i="18" s="1"/>
  <c r="H19" i="18"/>
  <c r="I19" i="18" s="1"/>
  <c r="H13" i="18"/>
  <c r="I13" i="18" s="1"/>
  <c r="I84" i="17"/>
  <c r="I117" i="17"/>
  <c r="I111" i="17"/>
  <c r="I99" i="17"/>
  <c r="I89" i="17"/>
  <c r="I77" i="17"/>
  <c r="I122" i="17"/>
  <c r="I110" i="17"/>
  <c r="I104" i="17"/>
  <c r="I94" i="17"/>
  <c r="I88" i="17"/>
  <c r="I103" i="17"/>
  <c r="I81" i="17"/>
  <c r="I120" i="17"/>
  <c r="I108" i="17"/>
  <c r="I80" i="17"/>
  <c r="I113" i="17"/>
  <c r="I91" i="17"/>
  <c r="I124" i="17"/>
  <c r="I106" i="17"/>
  <c r="H94" i="17"/>
  <c r="I82" i="17"/>
  <c r="I109" i="17"/>
  <c r="H93" i="17"/>
  <c r="I93" i="17" s="1"/>
  <c r="H87" i="17"/>
  <c r="I87" i="17" s="1"/>
  <c r="H81" i="17"/>
  <c r="H120" i="17"/>
  <c r="H114" i="17"/>
  <c r="I114" i="17" s="1"/>
  <c r="H108" i="17"/>
  <c r="H102" i="17"/>
  <c r="I102" i="17" s="1"/>
  <c r="I72" i="17"/>
  <c r="I66" i="17"/>
  <c r="I60" i="17"/>
  <c r="I54" i="17"/>
  <c r="I48" i="17"/>
  <c r="I42" i="17"/>
  <c r="I36" i="17"/>
  <c r="I30" i="17"/>
  <c r="I24" i="17"/>
  <c r="I18" i="17"/>
  <c r="I12" i="17"/>
  <c r="H92" i="17"/>
  <c r="I92" i="17" s="1"/>
  <c r="H86" i="17"/>
  <c r="I86" i="17" s="1"/>
  <c r="H80" i="17"/>
  <c r="H125" i="17"/>
  <c r="I125" i="17" s="1"/>
  <c r="H119" i="17"/>
  <c r="I119" i="17" s="1"/>
  <c r="H113" i="17"/>
  <c r="H107" i="17"/>
  <c r="I107" i="17" s="1"/>
  <c r="H101" i="17"/>
  <c r="I101" i="17" s="1"/>
  <c r="I121" i="17"/>
  <c r="I71" i="17"/>
  <c r="I65" i="17"/>
  <c r="I59" i="17"/>
  <c r="I53" i="17"/>
  <c r="I47" i="17"/>
  <c r="I41" i="17"/>
  <c r="I35" i="17"/>
  <c r="I29" i="17"/>
  <c r="I23" i="17"/>
  <c r="I17" i="17"/>
  <c r="I11" i="17"/>
  <c r="H91" i="17"/>
  <c r="H85" i="17"/>
  <c r="I85" i="17" s="1"/>
  <c r="H79" i="17"/>
  <c r="I79" i="17" s="1"/>
  <c r="H124" i="17"/>
  <c r="H118" i="17"/>
  <c r="I118" i="17" s="1"/>
  <c r="H112" i="17"/>
  <c r="I112" i="17" s="1"/>
  <c r="H106" i="17"/>
  <c r="H100" i="17"/>
  <c r="I100" i="17" s="1"/>
  <c r="I115" i="17"/>
  <c r="I70" i="17"/>
  <c r="I64" i="17"/>
  <c r="I58" i="17"/>
  <c r="I52" i="17"/>
  <c r="I46" i="17"/>
  <c r="I40" i="17"/>
  <c r="I34" i="17"/>
  <c r="I28" i="17"/>
  <c r="I22" i="17"/>
  <c r="I16" i="17"/>
  <c r="I10" i="17"/>
  <c r="H90" i="17"/>
  <c r="I90" i="17" s="1"/>
  <c r="H84" i="17"/>
  <c r="H78" i="17"/>
  <c r="I78" i="17" s="1"/>
  <c r="H123" i="17"/>
  <c r="I123" i="17" s="1"/>
  <c r="H117" i="17"/>
  <c r="H111" i="17"/>
  <c r="H105" i="17"/>
  <c r="I105" i="17" s="1"/>
  <c r="H99" i="17"/>
  <c r="H88" i="17"/>
  <c r="H127" i="17"/>
  <c r="I127" i="17" s="1"/>
  <c r="H103" i="17"/>
  <c r="H89" i="17"/>
  <c r="H83" i="17"/>
  <c r="I83" i="17" s="1"/>
  <c r="H77" i="17"/>
  <c r="H122" i="17"/>
  <c r="H116" i="17"/>
  <c r="I116" i="17" s="1"/>
  <c r="H110" i="17"/>
  <c r="H104" i="17"/>
  <c r="H98" i="17"/>
  <c r="I98" i="17" s="1"/>
  <c r="I25" i="8"/>
  <c r="I13" i="8"/>
  <c r="H26" i="8"/>
  <c r="I26" i="8" s="1"/>
  <c r="H14" i="8"/>
  <c r="I14" i="8" s="1"/>
  <c r="H25" i="8"/>
  <c r="H19" i="8"/>
  <c r="I19" i="8" s="1"/>
  <c r="H13" i="8"/>
  <c r="H20" i="8"/>
  <c r="I20" i="8" s="1"/>
  <c r="I66" i="7"/>
  <c r="I60" i="7"/>
  <c r="I54" i="7"/>
  <c r="I48" i="7"/>
  <c r="I42" i="7"/>
  <c r="I74" i="7"/>
  <c r="G82" i="7"/>
  <c r="I65" i="7"/>
  <c r="I59" i="7"/>
  <c r="I53" i="7"/>
  <c r="I47" i="7"/>
  <c r="I41" i="7"/>
  <c r="H82" i="7"/>
  <c r="I81" i="7"/>
  <c r="I82" i="7"/>
  <c r="G78" i="7"/>
  <c r="H73" i="7"/>
  <c r="I73" i="7" s="1"/>
  <c r="I36" i="7"/>
  <c r="G71" i="7"/>
  <c r="H28" i="7"/>
  <c r="I28" i="7" s="1"/>
  <c r="H22" i="7"/>
  <c r="I22" i="7" s="1"/>
  <c r="H16" i="7"/>
  <c r="I16" i="7" s="1"/>
  <c r="H10" i="7"/>
  <c r="I10" i="7" s="1"/>
  <c r="H33" i="7"/>
  <c r="I33" i="7" s="1"/>
  <c r="H27" i="7"/>
  <c r="I27" i="7" s="1"/>
  <c r="H21" i="7"/>
  <c r="I21" i="7" s="1"/>
  <c r="H15" i="7"/>
  <c r="I15" i="7" s="1"/>
  <c r="H9" i="7"/>
  <c r="I9" i="7" s="1"/>
  <c r="H32" i="7"/>
  <c r="I32" i="7" s="1"/>
  <c r="H26" i="7"/>
  <c r="I26" i="7" s="1"/>
  <c r="H20" i="7"/>
  <c r="I20" i="7" s="1"/>
  <c r="H14" i="7"/>
  <c r="I14" i="7" s="1"/>
  <c r="H31" i="7"/>
  <c r="I31" i="7" s="1"/>
  <c r="H25" i="7"/>
  <c r="I25" i="7" s="1"/>
  <c r="H19" i="7"/>
  <c r="I19" i="7" s="1"/>
  <c r="H13" i="7"/>
  <c r="I13" i="7" s="1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47" i="6"/>
  <c r="I136" i="6"/>
  <c r="I137" i="6"/>
  <c r="I138" i="6"/>
  <c r="I139" i="6"/>
  <c r="I140" i="6"/>
  <c r="I141" i="6"/>
  <c r="I142" i="6"/>
  <c r="I143" i="6"/>
  <c r="I144" i="6"/>
  <c r="H136" i="6"/>
  <c r="H137" i="6"/>
  <c r="H138" i="6"/>
  <c r="H139" i="6"/>
  <c r="H140" i="6"/>
  <c r="H141" i="6"/>
  <c r="H142" i="6"/>
  <c r="H143" i="6"/>
  <c r="H144" i="6"/>
  <c r="G136" i="6"/>
  <c r="G137" i="6"/>
  <c r="G138" i="6"/>
  <c r="G139" i="6"/>
  <c r="G140" i="6"/>
  <c r="G141" i="6"/>
  <c r="G142" i="6"/>
  <c r="G143" i="6"/>
  <c r="G144" i="6"/>
  <c r="G135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98" i="6"/>
  <c r="I94" i="6"/>
  <c r="I95" i="6"/>
  <c r="H94" i="6"/>
  <c r="H95" i="6"/>
  <c r="G94" i="6"/>
  <c r="G95" i="6"/>
  <c r="G93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70" i="6"/>
  <c r="I67" i="6"/>
  <c r="H67" i="6"/>
  <c r="G67" i="6"/>
  <c r="G66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8" i="6"/>
  <c r="H78" i="7" l="1"/>
  <c r="I78" i="7"/>
  <c r="H71" i="7"/>
  <c r="I71" i="7"/>
  <c r="G11" i="5"/>
  <c r="G8" i="5"/>
  <c r="I26" i="4"/>
  <c r="I27" i="4"/>
  <c r="I28" i="4"/>
  <c r="H26" i="4"/>
  <c r="H27" i="4"/>
  <c r="H28" i="4"/>
  <c r="H29" i="4"/>
  <c r="G25" i="4"/>
  <c r="H25" i="4" s="1"/>
  <c r="I25" i="4" s="1"/>
  <c r="G26" i="4"/>
  <c r="G27" i="4"/>
  <c r="G28" i="4"/>
  <c r="G29" i="4"/>
  <c r="I29" i="4" s="1"/>
  <c r="G24" i="4"/>
  <c r="H13" i="4"/>
  <c r="I13" i="4" s="1"/>
  <c r="H19" i="4"/>
  <c r="I19" i="4" s="1"/>
  <c r="G9" i="4"/>
  <c r="G10" i="4"/>
  <c r="H10" i="4" s="1"/>
  <c r="G11" i="4"/>
  <c r="G12" i="4"/>
  <c r="H12" i="4" s="1"/>
  <c r="G13" i="4"/>
  <c r="G14" i="4"/>
  <c r="H14" i="4" s="1"/>
  <c r="I14" i="4" s="1"/>
  <c r="G15" i="4"/>
  <c r="G16" i="4"/>
  <c r="G17" i="4"/>
  <c r="H17" i="4" s="1"/>
  <c r="G18" i="4"/>
  <c r="G19" i="4"/>
  <c r="G20" i="4"/>
  <c r="H20" i="4" s="1"/>
  <c r="I20" i="4" s="1"/>
  <c r="G21" i="4"/>
  <c r="G8" i="4"/>
  <c r="I16" i="4" l="1"/>
  <c r="H18" i="4"/>
  <c r="I18" i="4" s="1"/>
  <c r="H11" i="4"/>
  <c r="I11" i="4" s="1"/>
  <c r="I12" i="4"/>
  <c r="H16" i="4"/>
  <c r="I17" i="4"/>
  <c r="H21" i="4"/>
  <c r="I21" i="4" s="1"/>
  <c r="H15" i="4"/>
  <c r="I15" i="4" s="1"/>
  <c r="H9" i="4"/>
  <c r="I10" i="4"/>
  <c r="I9" i="4" l="1"/>
  <c r="G86" i="3" l="1"/>
  <c r="H86" i="3" s="1"/>
  <c r="I86" i="3" s="1"/>
  <c r="G87" i="3"/>
  <c r="H87" i="3" s="1"/>
  <c r="I87" i="3" s="1"/>
  <c r="G85" i="3"/>
  <c r="G81" i="3"/>
  <c r="H81" i="3" s="1"/>
  <c r="I81" i="3" s="1"/>
  <c r="G82" i="3"/>
  <c r="G80" i="3"/>
  <c r="G77" i="3"/>
  <c r="G76" i="3"/>
  <c r="H72" i="3"/>
  <c r="G71" i="3"/>
  <c r="H71" i="3" s="1"/>
  <c r="G72" i="3"/>
  <c r="G73" i="3"/>
  <c r="G70" i="3"/>
  <c r="G61" i="3"/>
  <c r="G62" i="3"/>
  <c r="G63" i="3"/>
  <c r="H63" i="3" s="1"/>
  <c r="I63" i="3" s="1"/>
  <c r="G64" i="3"/>
  <c r="G65" i="3"/>
  <c r="G66" i="3"/>
  <c r="H66" i="3" s="1"/>
  <c r="I66" i="3" s="1"/>
  <c r="G67" i="3"/>
  <c r="G60" i="3"/>
  <c r="G47" i="3"/>
  <c r="G48" i="3"/>
  <c r="H48" i="3" s="1"/>
  <c r="I48" i="3" s="1"/>
  <c r="G49" i="3"/>
  <c r="G50" i="3"/>
  <c r="H50" i="3" s="1"/>
  <c r="I50" i="3" s="1"/>
  <c r="G51" i="3"/>
  <c r="H51" i="3" s="1"/>
  <c r="I51" i="3" s="1"/>
  <c r="G52" i="3"/>
  <c r="H52" i="3" s="1"/>
  <c r="G53" i="3"/>
  <c r="H53" i="3" s="1"/>
  <c r="I53" i="3" s="1"/>
  <c r="G54" i="3"/>
  <c r="H54" i="3" s="1"/>
  <c r="I54" i="3" s="1"/>
  <c r="G55" i="3"/>
  <c r="G56" i="3"/>
  <c r="H56" i="3" s="1"/>
  <c r="G57" i="3"/>
  <c r="H57" i="3" s="1"/>
  <c r="I57" i="3" s="1"/>
  <c r="G46" i="3"/>
  <c r="H40" i="3"/>
  <c r="I40" i="3" s="1"/>
  <c r="G37" i="3"/>
  <c r="H37" i="3" s="1"/>
  <c r="I37" i="3" s="1"/>
  <c r="G38" i="3"/>
  <c r="H38" i="3" s="1"/>
  <c r="I38" i="3" s="1"/>
  <c r="G39" i="3"/>
  <c r="H39" i="3" s="1"/>
  <c r="G40" i="3"/>
  <c r="G41" i="3"/>
  <c r="H41" i="3" s="1"/>
  <c r="I41" i="3" s="1"/>
  <c r="G42" i="3"/>
  <c r="G43" i="3"/>
  <c r="H43" i="3" s="1"/>
  <c r="I43" i="3" s="1"/>
  <c r="G36" i="3"/>
  <c r="H32" i="3"/>
  <c r="G26" i="3"/>
  <c r="G27" i="3"/>
  <c r="G28" i="3"/>
  <c r="H28" i="3" s="1"/>
  <c r="I28" i="3" s="1"/>
  <c r="G29" i="3"/>
  <c r="H29" i="3" s="1"/>
  <c r="I29" i="3" s="1"/>
  <c r="G30" i="3"/>
  <c r="H30" i="3" s="1"/>
  <c r="G31" i="3"/>
  <c r="H31" i="3" s="1"/>
  <c r="I31" i="3" s="1"/>
  <c r="G32" i="3"/>
  <c r="G33" i="3"/>
  <c r="G25" i="3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16" i="3"/>
  <c r="H10" i="3"/>
  <c r="G9" i="3"/>
  <c r="H9" i="3" s="1"/>
  <c r="I9" i="3" s="1"/>
  <c r="G10" i="3"/>
  <c r="G11" i="3"/>
  <c r="H11" i="3" s="1"/>
  <c r="G12" i="3"/>
  <c r="H12" i="3" s="1"/>
  <c r="I12" i="3" s="1"/>
  <c r="G13" i="3"/>
  <c r="H13" i="3" s="1"/>
  <c r="G8" i="3"/>
  <c r="I10" i="3" l="1"/>
  <c r="I13" i="3"/>
  <c r="I32" i="3"/>
  <c r="I56" i="3"/>
  <c r="I72" i="3"/>
  <c r="I11" i="3"/>
  <c r="H26" i="3"/>
  <c r="I26" i="3" s="1"/>
  <c r="I39" i="3"/>
  <c r="H47" i="3"/>
  <c r="I47" i="3" s="1"/>
  <c r="H62" i="3"/>
  <c r="I62" i="3" s="1"/>
  <c r="H73" i="3"/>
  <c r="I73" i="3" s="1"/>
  <c r="I71" i="3"/>
  <c r="I30" i="3"/>
  <c r="H55" i="3"/>
  <c r="I55" i="3" s="1"/>
  <c r="H49" i="3"/>
  <c r="I49" i="3" s="1"/>
  <c r="I52" i="3"/>
  <c r="H67" i="3"/>
  <c r="I67" i="3" s="1"/>
  <c r="H61" i="3"/>
  <c r="I61" i="3" s="1"/>
  <c r="H27" i="3"/>
  <c r="I27" i="3" s="1"/>
  <c r="H82" i="3"/>
  <c r="I82" i="3" s="1"/>
  <c r="H65" i="3"/>
  <c r="I65" i="3" s="1"/>
  <c r="H77" i="3"/>
  <c r="I77" i="3" s="1"/>
  <c r="H33" i="3"/>
  <c r="I33" i="3" s="1"/>
  <c r="H64" i="3"/>
  <c r="I64" i="3" s="1"/>
  <c r="H42" i="3"/>
  <c r="I42" i="3" s="1"/>
  <c r="G116" i="2"/>
  <c r="G117" i="2"/>
  <c r="H117" i="2" s="1"/>
  <c r="I117" i="2" s="1"/>
  <c r="G118" i="2"/>
  <c r="H118" i="2" s="1"/>
  <c r="G119" i="2"/>
  <c r="H119" i="2" s="1"/>
  <c r="I119" i="2" s="1"/>
  <c r="G115" i="2"/>
  <c r="H93" i="2"/>
  <c r="H94" i="2"/>
  <c r="H105" i="2"/>
  <c r="H106" i="2"/>
  <c r="H111" i="2"/>
  <c r="H112" i="2"/>
  <c r="G93" i="2"/>
  <c r="G94" i="2"/>
  <c r="G95" i="2"/>
  <c r="H95" i="2" s="1"/>
  <c r="I95" i="2" s="1"/>
  <c r="G96" i="2"/>
  <c r="H96" i="2" s="1"/>
  <c r="I96" i="2" s="1"/>
  <c r="G97" i="2"/>
  <c r="G98" i="2"/>
  <c r="G99" i="2"/>
  <c r="G100" i="2"/>
  <c r="G101" i="2"/>
  <c r="H101" i="2" s="1"/>
  <c r="I101" i="2" s="1"/>
  <c r="G102" i="2"/>
  <c r="H102" i="2" s="1"/>
  <c r="I102" i="2" s="1"/>
  <c r="G103" i="2"/>
  <c r="G104" i="2"/>
  <c r="G105" i="2"/>
  <c r="G106" i="2"/>
  <c r="G107" i="2"/>
  <c r="H107" i="2" s="1"/>
  <c r="I107" i="2" s="1"/>
  <c r="G108" i="2"/>
  <c r="H108" i="2" s="1"/>
  <c r="I108" i="2" s="1"/>
  <c r="G109" i="2"/>
  <c r="G110" i="2"/>
  <c r="G111" i="2"/>
  <c r="G112" i="2"/>
  <c r="G92" i="2"/>
  <c r="H88" i="2"/>
  <c r="G87" i="2"/>
  <c r="H87" i="2" s="1"/>
  <c r="G88" i="2"/>
  <c r="G89" i="2"/>
  <c r="H89" i="2" s="1"/>
  <c r="G86" i="2"/>
  <c r="H78" i="2"/>
  <c r="H80" i="2"/>
  <c r="I80" i="2" s="1"/>
  <c r="G77" i="2"/>
  <c r="G78" i="2"/>
  <c r="G79" i="2"/>
  <c r="G80" i="2"/>
  <c r="G81" i="2"/>
  <c r="H81" i="2" s="1"/>
  <c r="I81" i="2" s="1"/>
  <c r="G82" i="2"/>
  <c r="G83" i="2"/>
  <c r="G76" i="2"/>
  <c r="H52" i="2"/>
  <c r="H58" i="2"/>
  <c r="H39" i="2"/>
  <c r="I39" i="2" s="1"/>
  <c r="H29" i="2"/>
  <c r="H35" i="2"/>
  <c r="G70" i="2"/>
  <c r="G71" i="2"/>
  <c r="G72" i="2"/>
  <c r="G73" i="2"/>
  <c r="G69" i="2"/>
  <c r="G66" i="2"/>
  <c r="H66" i="2" s="1"/>
  <c r="I66" i="2" s="1"/>
  <c r="G67" i="2"/>
  <c r="G65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46" i="2"/>
  <c r="G38" i="2"/>
  <c r="G39" i="2"/>
  <c r="G40" i="2"/>
  <c r="G41" i="2"/>
  <c r="H41" i="2" s="1"/>
  <c r="I41" i="2" s="1"/>
  <c r="G42" i="2"/>
  <c r="G43" i="2"/>
  <c r="H43" i="2" s="1"/>
  <c r="I43" i="2" s="1"/>
  <c r="G44" i="2"/>
  <c r="G3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17" i="2"/>
  <c r="G9" i="2"/>
  <c r="G10" i="2"/>
  <c r="G11" i="2"/>
  <c r="G12" i="2"/>
  <c r="G13" i="2"/>
  <c r="G14" i="2"/>
  <c r="G8" i="2"/>
  <c r="I35" i="2" l="1"/>
  <c r="I29" i="2"/>
  <c r="H23" i="2"/>
  <c r="I23" i="2" s="1"/>
  <c r="I112" i="2"/>
  <c r="I106" i="2"/>
  <c r="I94" i="2"/>
  <c r="H100" i="2"/>
  <c r="I100" i="2" s="1"/>
  <c r="I78" i="2"/>
  <c r="I111" i="2"/>
  <c r="I105" i="2"/>
  <c r="I93" i="2"/>
  <c r="H99" i="2"/>
  <c r="I99" i="2" s="1"/>
  <c r="I58" i="2"/>
  <c r="I52" i="2"/>
  <c r="I88" i="2"/>
  <c r="H82" i="2"/>
  <c r="I82" i="2" s="1"/>
  <c r="H116" i="2"/>
  <c r="I116" i="2" s="1"/>
  <c r="I40" i="2"/>
  <c r="I62" i="2"/>
  <c r="I54" i="2"/>
  <c r="I11" i="2"/>
  <c r="I26" i="2"/>
  <c r="I63" i="2"/>
  <c r="I57" i="2"/>
  <c r="H14" i="2"/>
  <c r="I14" i="2" s="1"/>
  <c r="H10" i="2"/>
  <c r="I10" i="2" s="1"/>
  <c r="H30" i="2"/>
  <c r="I30" i="2" s="1"/>
  <c r="H24" i="2"/>
  <c r="I24" i="2" s="1"/>
  <c r="H18" i="2"/>
  <c r="I18" i="2" s="1"/>
  <c r="H59" i="2"/>
  <c r="I59" i="2" s="1"/>
  <c r="H53" i="2"/>
  <c r="I53" i="2" s="1"/>
  <c r="H47" i="2"/>
  <c r="I47" i="2" s="1"/>
  <c r="H70" i="2"/>
  <c r="I70" i="2" s="1"/>
  <c r="I89" i="2"/>
  <c r="H9" i="2"/>
  <c r="I9" i="2" s="1"/>
  <c r="H44" i="2"/>
  <c r="I44" i="2" s="1"/>
  <c r="H38" i="2"/>
  <c r="I38" i="2" s="1"/>
  <c r="H67" i="2"/>
  <c r="I67" i="2" s="1"/>
  <c r="H79" i="2"/>
  <c r="I79" i="2" s="1"/>
  <c r="H34" i="2"/>
  <c r="I34" i="2" s="1"/>
  <c r="H28" i="2"/>
  <c r="I28" i="2" s="1"/>
  <c r="H22" i="2"/>
  <c r="I22" i="2" s="1"/>
  <c r="H63" i="2"/>
  <c r="H57" i="2"/>
  <c r="H51" i="2"/>
  <c r="I51" i="2" s="1"/>
  <c r="I87" i="2"/>
  <c r="H110" i="2"/>
  <c r="I110" i="2" s="1"/>
  <c r="H104" i="2"/>
  <c r="I104" i="2" s="1"/>
  <c r="H98" i="2"/>
  <c r="I98" i="2" s="1"/>
  <c r="H13" i="2"/>
  <c r="I13" i="2" s="1"/>
  <c r="H33" i="2"/>
  <c r="I33" i="2" s="1"/>
  <c r="H27" i="2"/>
  <c r="I27" i="2" s="1"/>
  <c r="H21" i="2"/>
  <c r="I21" i="2" s="1"/>
  <c r="H42" i="2"/>
  <c r="I42" i="2" s="1"/>
  <c r="H62" i="2"/>
  <c r="H56" i="2"/>
  <c r="I56" i="2" s="1"/>
  <c r="H50" i="2"/>
  <c r="I50" i="2" s="1"/>
  <c r="H73" i="2"/>
  <c r="I73" i="2" s="1"/>
  <c r="H83" i="2"/>
  <c r="I83" i="2" s="1"/>
  <c r="H77" i="2"/>
  <c r="I77" i="2" s="1"/>
  <c r="H109" i="2"/>
  <c r="I109" i="2" s="1"/>
  <c r="H103" i="2"/>
  <c r="I103" i="2" s="1"/>
  <c r="H97" i="2"/>
  <c r="I97" i="2" s="1"/>
  <c r="I118" i="2"/>
  <c r="H12" i="2"/>
  <c r="I12" i="2" s="1"/>
  <c r="H32" i="2"/>
  <c r="I32" i="2" s="1"/>
  <c r="H26" i="2"/>
  <c r="H20" i="2"/>
  <c r="I20" i="2" s="1"/>
  <c r="H61" i="2"/>
  <c r="I61" i="2" s="1"/>
  <c r="H55" i="2"/>
  <c r="I55" i="2" s="1"/>
  <c r="H49" i="2"/>
  <c r="I49" i="2" s="1"/>
  <c r="H72" i="2"/>
  <c r="I72" i="2" s="1"/>
  <c r="H11" i="2"/>
  <c r="H31" i="2"/>
  <c r="I31" i="2" s="1"/>
  <c r="H25" i="2"/>
  <c r="I25" i="2" s="1"/>
  <c r="H19" i="2"/>
  <c r="I19" i="2" s="1"/>
  <c r="H40" i="2"/>
  <c r="H60" i="2"/>
  <c r="I60" i="2" s="1"/>
  <c r="H54" i="2"/>
  <c r="H48" i="2"/>
  <c r="I48" i="2" s="1"/>
  <c r="H71" i="2"/>
  <c r="I71" i="2" s="1"/>
  <c r="G8" i="18" l="1"/>
  <c r="H8" i="18" s="1"/>
  <c r="G52" i="18"/>
  <c r="J52" i="18"/>
  <c r="G54" i="18"/>
  <c r="H54" i="18" s="1"/>
  <c r="J97" i="18"/>
  <c r="J128" i="17"/>
  <c r="G97" i="17"/>
  <c r="G128" i="17" s="1"/>
  <c r="G76" i="17"/>
  <c r="J74" i="17"/>
  <c r="H8" i="17"/>
  <c r="G8" i="17"/>
  <c r="G97" i="18" l="1"/>
  <c r="I8" i="17"/>
  <c r="I74" i="17" s="1"/>
  <c r="H74" i="17"/>
  <c r="H52" i="18"/>
  <c r="H97" i="18"/>
  <c r="I54" i="18"/>
  <c r="I8" i="18"/>
  <c r="H76" i="17"/>
  <c r="I76" i="17" s="1"/>
  <c r="H97" i="17"/>
  <c r="I97" i="17" s="1"/>
  <c r="G74" i="17"/>
  <c r="G95" i="17"/>
  <c r="I52" i="18" l="1"/>
  <c r="I97" i="18"/>
  <c r="I95" i="17"/>
  <c r="I128" i="17"/>
  <c r="H128" i="17"/>
  <c r="H95" i="17"/>
  <c r="J74" i="2" l="1"/>
  <c r="J34" i="7" l="1"/>
  <c r="J22" i="4"/>
  <c r="J23" i="3" l="1"/>
  <c r="J14" i="3"/>
  <c r="J127" i="13" l="1"/>
  <c r="J133" i="6" l="1"/>
  <c r="H37" i="2" l="1"/>
  <c r="H46" i="2"/>
  <c r="H69" i="2"/>
  <c r="I69" i="2" s="1"/>
  <c r="I46" i="2" l="1"/>
  <c r="I37" i="2"/>
  <c r="H65" i="2"/>
  <c r="I65" i="2" s="1"/>
  <c r="H85" i="3" l="1"/>
  <c r="H88" i="3" s="1"/>
  <c r="H76" i="3"/>
  <c r="H78" i="3" s="1"/>
  <c r="H70" i="3"/>
  <c r="H74" i="3" s="1"/>
  <c r="G68" i="3"/>
  <c r="J58" i="3"/>
  <c r="J44" i="3"/>
  <c r="G44" i="3"/>
  <c r="J34" i="3"/>
  <c r="G34" i="3"/>
  <c r="G14" i="3"/>
  <c r="J30" i="4"/>
  <c r="G30" i="4"/>
  <c r="G22" i="4"/>
  <c r="H46" i="3" l="1"/>
  <c r="G58" i="3"/>
  <c r="H16" i="3"/>
  <c r="H23" i="3" s="1"/>
  <c r="G23" i="3"/>
  <c r="H80" i="3"/>
  <c r="H83" i="3" s="1"/>
  <c r="G83" i="3"/>
  <c r="G78" i="3"/>
  <c r="G88" i="3"/>
  <c r="I70" i="3"/>
  <c r="I74" i="3" s="1"/>
  <c r="I76" i="3"/>
  <c r="I78" i="3" s="1"/>
  <c r="I85" i="3"/>
  <c r="I88" i="3" s="1"/>
  <c r="H8" i="3"/>
  <c r="H25" i="3"/>
  <c r="H34" i="3" s="1"/>
  <c r="H36" i="3"/>
  <c r="H60" i="3"/>
  <c r="H68" i="3" s="1"/>
  <c r="G74" i="3"/>
  <c r="H8" i="4"/>
  <c r="H22" i="4" s="1"/>
  <c r="H24" i="4"/>
  <c r="I36" i="3" l="1"/>
  <c r="I44" i="3" s="1"/>
  <c r="H44" i="3"/>
  <c r="I16" i="3"/>
  <c r="I23" i="3" s="1"/>
  <c r="I8" i="3"/>
  <c r="I14" i="3" s="1"/>
  <c r="H14" i="3"/>
  <c r="I46" i="3"/>
  <c r="I58" i="3" s="1"/>
  <c r="H58" i="3"/>
  <c r="I24" i="4"/>
  <c r="I30" i="4" s="1"/>
  <c r="H30" i="4"/>
  <c r="I80" i="3"/>
  <c r="I83" i="3" s="1"/>
  <c r="I25" i="3"/>
  <c r="I34" i="3" s="1"/>
  <c r="I60" i="3"/>
  <c r="I68" i="3" s="1"/>
  <c r="I8" i="4"/>
  <c r="I22" i="4" s="1"/>
  <c r="J96" i="6"/>
  <c r="H93" i="6"/>
  <c r="H66" i="6"/>
  <c r="G84" i="2"/>
  <c r="H76" i="2" l="1"/>
  <c r="I93" i="6"/>
  <c r="G96" i="6"/>
  <c r="H96" i="6"/>
  <c r="G68" i="6"/>
  <c r="I66" i="6"/>
  <c r="I76" i="2" l="1"/>
  <c r="H84" i="2"/>
  <c r="I96" i="6"/>
  <c r="H68" i="6"/>
  <c r="I68" i="6"/>
  <c r="I84" i="2" l="1"/>
  <c r="J78" i="15"/>
  <c r="J121" i="13"/>
  <c r="J111" i="13"/>
  <c r="J67" i="13"/>
  <c r="J62" i="13"/>
  <c r="J32" i="13"/>
  <c r="J15" i="13"/>
  <c r="J33" i="8"/>
  <c r="J29" i="8"/>
  <c r="J9" i="5"/>
  <c r="J120" i="2"/>
  <c r="J90" i="2"/>
  <c r="J15" i="2"/>
  <c r="G127" i="13"/>
  <c r="H123" i="13" l="1"/>
  <c r="H127" i="13" s="1"/>
  <c r="H147" i="6"/>
  <c r="I147" i="6" s="1"/>
  <c r="I123" i="13" l="1"/>
  <c r="I127" i="13" s="1"/>
  <c r="G115" i="13" l="1"/>
  <c r="G32" i="13"/>
  <c r="G121" i="13"/>
  <c r="H34" i="13"/>
  <c r="G62" i="13"/>
  <c r="G111" i="13"/>
  <c r="G67" i="13"/>
  <c r="H117" i="13"/>
  <c r="H121" i="13" s="1"/>
  <c r="H113" i="13"/>
  <c r="H115" i="13" s="1"/>
  <c r="H69" i="13"/>
  <c r="H64" i="13"/>
  <c r="H17" i="13"/>
  <c r="I64" i="13" l="1"/>
  <c r="I67" i="13" s="1"/>
  <c r="H67" i="13"/>
  <c r="I17" i="13"/>
  <c r="I32" i="13" s="1"/>
  <c r="H32" i="13"/>
  <c r="I34" i="13"/>
  <c r="I62" i="13" s="1"/>
  <c r="H62" i="13"/>
  <c r="I69" i="13"/>
  <c r="I111" i="13" s="1"/>
  <c r="H111" i="13"/>
  <c r="I113" i="13"/>
  <c r="I115" i="13" s="1"/>
  <c r="I117" i="13"/>
  <c r="I121" i="13" s="1"/>
  <c r="J164" i="6" l="1"/>
  <c r="G78" i="15" l="1"/>
  <c r="G164" i="6" l="1"/>
  <c r="I164" i="6" l="1"/>
  <c r="H164" i="6"/>
  <c r="H8" i="15"/>
  <c r="J64" i="6"/>
  <c r="I8" i="15" l="1"/>
  <c r="I78" i="15" s="1"/>
  <c r="H78" i="15"/>
  <c r="H8" i="13"/>
  <c r="I8" i="13" s="1"/>
  <c r="G15" i="13"/>
  <c r="I15" i="13" l="1"/>
  <c r="H15" i="13"/>
  <c r="G15" i="2"/>
  <c r="H31" i="8" l="1"/>
  <c r="I31" i="8" s="1"/>
  <c r="G33" i="8"/>
  <c r="G120" i="2"/>
  <c r="H17" i="2"/>
  <c r="H115" i="2"/>
  <c r="H120" i="2" s="1"/>
  <c r="H92" i="2"/>
  <c r="H8" i="2"/>
  <c r="H15" i="2" s="1"/>
  <c r="I33" i="8" l="1"/>
  <c r="H33" i="8"/>
  <c r="I17" i="2"/>
  <c r="I92" i="2"/>
  <c r="I8" i="2"/>
  <c r="I15" i="2" s="1"/>
  <c r="I115" i="2"/>
  <c r="I120" i="2" s="1"/>
  <c r="G90" i="2" l="1"/>
  <c r="H86" i="2" l="1"/>
  <c r="H90" i="2" s="1"/>
  <c r="I86" i="2" l="1"/>
  <c r="I90" i="2" s="1"/>
  <c r="G9" i="5" l="1"/>
  <c r="H8" i="5" l="1"/>
  <c r="H9" i="5" s="1"/>
  <c r="I8" i="5" l="1"/>
  <c r="I9" i="5" s="1"/>
  <c r="G29" i="8" l="1"/>
  <c r="G12" i="5"/>
  <c r="G34" i="7"/>
  <c r="H8" i="8" l="1"/>
  <c r="H29" i="8" s="1"/>
  <c r="H11" i="5"/>
  <c r="H8" i="7"/>
  <c r="H34" i="7" s="1"/>
  <c r="G91" i="6"/>
  <c r="G133" i="6"/>
  <c r="G64" i="6"/>
  <c r="I8" i="7" l="1"/>
  <c r="I34" i="7" s="1"/>
  <c r="G145" i="6"/>
  <c r="H98" i="6"/>
  <c r="H133" i="6" s="1"/>
  <c r="H8" i="6"/>
  <c r="H64" i="6" s="1"/>
  <c r="H135" i="6"/>
  <c r="I8" i="8"/>
  <c r="I29" i="8" s="1"/>
  <c r="I11" i="5"/>
  <c r="I12" i="5" s="1"/>
  <c r="H12" i="5"/>
  <c r="H70" i="6"/>
  <c r="I135" i="6" l="1"/>
  <c r="I145" i="6" s="1"/>
  <c r="H145" i="6"/>
  <c r="I98" i="6"/>
  <c r="I133" i="6" s="1"/>
  <c r="I70" i="6"/>
  <c r="I91" i="6" s="1"/>
  <c r="H91" i="6"/>
  <c r="I8" i="6"/>
  <c r="I64" i="6" s="1"/>
  <c r="G113" i="2" l="1"/>
  <c r="G74" i="2"/>
  <c r="H113" i="2" l="1"/>
  <c r="H74" i="2"/>
  <c r="I113" i="2" l="1"/>
  <c r="I74" i="2"/>
</calcChain>
</file>

<file path=xl/sharedStrings.xml><?xml version="1.0" encoding="utf-8"?>
<sst xmlns="http://schemas.openxmlformats.org/spreadsheetml/2006/main" count="2436" uniqueCount="944">
  <si>
    <t>L</t>
  </si>
  <si>
    <t>kg</t>
  </si>
  <si>
    <t>1.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</si>
  <si>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</si>
  <si>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</si>
  <si>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</si>
  <si>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</si>
  <si>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</si>
  <si>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</si>
  <si>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 xml:space="preserve">3.1. sklop: ZAMRZNJENE RIBE </t>
  </si>
  <si>
    <t>1.1. sklop:  PASTERIZIRANO in STERILIZIRANO  MLEKO</t>
  </si>
  <si>
    <t>kos</t>
  </si>
  <si>
    <t>Zelena, stebelna, razred I</t>
  </si>
  <si>
    <t>Koromač, razred I</t>
  </si>
  <si>
    <t>Rdeča redkev, razred I</t>
  </si>
  <si>
    <t>Rukola, razred I</t>
  </si>
  <si>
    <t>Beluši beli in zeleni, razred I</t>
  </si>
  <si>
    <t>Motovilec, razred I</t>
  </si>
  <si>
    <t>Vodni vlivanci – priloga, pakiranje do 2 kg</t>
  </si>
  <si>
    <t>Lovorjev list, pakiranje do 40 g</t>
  </si>
  <si>
    <t>Prašek za puding – vanilija, pakiranje do 1 kg</t>
  </si>
  <si>
    <t>Rum, pakiranje do 1 L</t>
  </si>
  <si>
    <t>Kvas sveži, pakiranje 42 g</t>
  </si>
  <si>
    <t>Kvas sveži, pakiranje 500 g</t>
  </si>
  <si>
    <t>Ajvar nepekoč, pakiranje do 1 kg</t>
  </si>
  <si>
    <t>Zamrznjeno baby korenje, pakiranje do 2,5 kg</t>
  </si>
  <si>
    <t>Zamrznjene paradižnikove kocke, pakiranje do 2,5 kg</t>
  </si>
  <si>
    <t>Kumare razred I</t>
  </si>
  <si>
    <t>Brokoli, razred I</t>
  </si>
  <si>
    <t>Blitva, razred I</t>
  </si>
  <si>
    <t>Melancani (jajčevci), razred I</t>
  </si>
  <si>
    <t>Radič štrucar, razred I</t>
  </si>
  <si>
    <t>Kitajsko zelje, razred I</t>
  </si>
  <si>
    <t>Zelje v glavah, razred I</t>
  </si>
  <si>
    <t>Cvetača, razred I</t>
  </si>
  <si>
    <t>Koleraba rumena (podzemna), razred I</t>
  </si>
  <si>
    <t>Ohrovt v glavah, razred I</t>
  </si>
  <si>
    <t>Paradižnik, razred I</t>
  </si>
  <si>
    <t>Paprika (babura), razred I</t>
  </si>
  <si>
    <t>Bučke, razred I</t>
  </si>
  <si>
    <t>Čebula (srednje debela), razred I</t>
  </si>
  <si>
    <t>Česen, razred I</t>
  </si>
  <si>
    <t>Por, razred I</t>
  </si>
  <si>
    <t>Peteršilj listi, razred I</t>
  </si>
  <si>
    <t>Peteršilj gomolj, razred I</t>
  </si>
  <si>
    <t>Eko korenje, razred I</t>
  </si>
  <si>
    <t>Eko kumare, razred I</t>
  </si>
  <si>
    <t>Eko paprika, razred I</t>
  </si>
  <si>
    <t>Eko paradižnik, razred I</t>
  </si>
  <si>
    <t>Eko cvetača, razred I</t>
  </si>
  <si>
    <t>Eko krompir, srednje debel, razred I</t>
  </si>
  <si>
    <t>Čičerika, razred I</t>
  </si>
  <si>
    <t>Slive, ekstra kvalitete</t>
  </si>
  <si>
    <t>Češnje, ekstra kvalitete</t>
  </si>
  <si>
    <t>Jagode, ekstra kvalitete</t>
  </si>
  <si>
    <t>Melone, razred I</t>
  </si>
  <si>
    <t>Klemenitne , razred I</t>
  </si>
  <si>
    <t>Ananas, razred I</t>
  </si>
  <si>
    <t>Sveže fige, razred I</t>
  </si>
  <si>
    <t>Ringlo, razred I</t>
  </si>
  <si>
    <t>Zelenjavne hrenovke, brez glutena, mleka in jajc</t>
  </si>
  <si>
    <t xml:space="preserve">Poltrdi lahki sir s 25 % m.m. v suhi snovi, vakuumsko pakiranje 2 do 3 kg </t>
  </si>
  <si>
    <t>Rastlinska smetana za stepanje, pakiranje 0,5 do 1 L</t>
  </si>
  <si>
    <t>Surovo maslo 1. vrste, min 82 % m.m., brez konzervansov in aditivov, pakiranje 125 do 250 g</t>
  </si>
  <si>
    <t>Jogurtova smetana z dodatkom sadja, brez umetnih barvil in konzervansov, pakiranje 150 do 180 g</t>
  </si>
  <si>
    <t>Zamrznjen grah, pakiranje do 2,5 kg</t>
  </si>
  <si>
    <t>Zamrznjena cvetača, pakiranje do 2,5 kg</t>
  </si>
  <si>
    <t>Zamrznjena koruza v zrnju, pakiranje do 2,5 kg</t>
  </si>
  <si>
    <t>Zamrznjena paprika (rdeča, zelena) – kocke, pakiranje do 2,5 kg</t>
  </si>
  <si>
    <t>Koruzna moka, pakiranje do 1 kg</t>
  </si>
  <si>
    <t>Ješprenj, pakiranje do 1 kg</t>
  </si>
  <si>
    <t>Bio ješprenj, pakiranje do 1 kg</t>
  </si>
  <si>
    <t>Bio prosena kaša, pakiranje do 1 kg</t>
  </si>
  <si>
    <t>Bio ajdova kaša, pakiranje do 1 kg</t>
  </si>
  <si>
    <t>Ovseni kosmiči, pakiranje do 1 kg</t>
  </si>
  <si>
    <t>Bio ovseni kosmiči, pakiranje do 1 kg</t>
  </si>
  <si>
    <t>Ajdova moka, pakiranje do 1 kg</t>
  </si>
  <si>
    <t>Čaj breskev, filter vrečke, gastro pakiranje do 1 kg</t>
  </si>
  <si>
    <t>Čaj borovnica, filter vrečke, gastro pakiranje do 1 kg</t>
  </si>
  <si>
    <t>Čaj divja češnja, filter vrečke, gastro pakiranje do 1,2 kg</t>
  </si>
  <si>
    <t>Čaj gozdni sadeži, filter vrečke, gastro pakiranje do 1,2 kg</t>
  </si>
  <si>
    <t>Sladkor rjavi, pakiranje do 1 kg</t>
  </si>
  <si>
    <t>Sladkor kristalni, pakiranje 1 kg</t>
  </si>
  <si>
    <t>Sladkor mleti, pakiranje 500 g</t>
  </si>
  <si>
    <t>Vanilin sladkor, pakiranje 1 kg</t>
  </si>
  <si>
    <t>Kokosova moka, pakiranje do 250 g</t>
  </si>
  <si>
    <t>Sojin napitek, pakiranje 1 L</t>
  </si>
  <si>
    <t>Rižev napitek, pakiranje 0,2 L</t>
  </si>
  <si>
    <t>Ovseni napitek, pakiranje 1 L</t>
  </si>
  <si>
    <t>Sojin napitek – vanilijev, pakiranje do 0,25 L</t>
  </si>
  <si>
    <t>Sojin puding, vanilija, čokolada, pakiranje 110 do 140 g</t>
  </si>
  <si>
    <t xml:space="preserve">Rižev puding, vanilija, čokolada, pakiranje 110 do 140 g </t>
  </si>
  <si>
    <t>Riževi kruhki, vaflji, pakiranje do 100 g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</si>
  <si>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</si>
  <si>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</si>
  <si>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</si>
  <si>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</si>
  <si>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</si>
  <si>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</si>
  <si>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</si>
  <si>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Pšenični polbeli kruh (T-850), 0,7 do 1,0 kg, rezan in pakiran</t>
  </si>
  <si>
    <t>Pšenični črni kruh (T-1100), 0,7 do 1,0 kg, rezan in pakiran</t>
  </si>
  <si>
    <t>ENOTA MERE</t>
  </si>
  <si>
    <t>Pirin kruh, 0,7 do 1,0 kg, rezan in pakiran</t>
  </si>
  <si>
    <t>Bio skuta, nepasirana, iz pasteriziranega mleka, min. 35 % m.m. v suhi snovi, pakiranje 0,5 do 1 kg</t>
  </si>
  <si>
    <t>Mešana zamrznjena zelenjava (cvetača, korenček, brokoli), pakiranje do 2,5 kg</t>
  </si>
  <si>
    <t>Solata endivja, razred I</t>
  </si>
  <si>
    <t>Radič rdeči, razred I</t>
  </si>
  <si>
    <t>Zelje mlado, razred I</t>
  </si>
  <si>
    <t>Eko čebula, razred I</t>
  </si>
  <si>
    <t>Eko por, razred I</t>
  </si>
  <si>
    <t>Bela redkev, razred I</t>
  </si>
  <si>
    <t>Eko solata mehkolistna, razred I</t>
  </si>
  <si>
    <t>Eko solata Gentile, razred I</t>
  </si>
  <si>
    <t>Eko solata endivija, razred I</t>
  </si>
  <si>
    <t>Šampinjoni celi, razred I</t>
  </si>
  <si>
    <t>Leča zelena, razred I</t>
  </si>
  <si>
    <t>Mandore, razred I</t>
  </si>
  <si>
    <t>Eko slive, razred I</t>
  </si>
  <si>
    <t xml:space="preserve">Rižev zdrob brez glutena, mleka in jajc </t>
  </si>
  <si>
    <t>SKUPAJ  VREDNOST SKLOPA 2.1.</t>
  </si>
  <si>
    <t>SKUPAJ  VREDNOST SKLOPA 3.1.</t>
  </si>
  <si>
    <t>SKUPAJ VREDNOST SKLOPA 4.1.</t>
  </si>
  <si>
    <t>Zelena list, razred I</t>
  </si>
  <si>
    <t>Zelena gomolj, razred I</t>
  </si>
  <si>
    <t>SKUPAJ  VREDNOST SKLOPA 5.2.</t>
  </si>
  <si>
    <t>Buče Hokaido, razred I</t>
  </si>
  <si>
    <t>SKUPAJ  VREDNOST SKLOPA 5.3.</t>
  </si>
  <si>
    <t>Eko koleraba (nadzemna), razred I</t>
  </si>
  <si>
    <t>Eko koleraba (podzemna), razred I</t>
  </si>
  <si>
    <t>Eko mlado zelje - glave, razred I</t>
  </si>
  <si>
    <t>Eko zelje - glave, razred I</t>
  </si>
  <si>
    <t>SKUPAJ  VREDNOST SKLOPA 5.4.</t>
  </si>
  <si>
    <t>SKUPAJ  VREDNOST SKLOPA 5.5.</t>
  </si>
  <si>
    <t>Bazilika, sveža</t>
  </si>
  <si>
    <t>Drobnjak, svež</t>
  </si>
  <si>
    <t>Pehtran, svež</t>
  </si>
  <si>
    <t>Granatno jabolko, razred I</t>
  </si>
  <si>
    <t>7.1. sklop:  SADNI in ZELENJAVNI SOKOVI</t>
  </si>
  <si>
    <t>SKUPAJ  VREDNOST SKLOPA 7.1.</t>
  </si>
  <si>
    <t>SKUPAJ  VREDNOST SKLOPA 6.1.</t>
  </si>
  <si>
    <t>6.1. sklop:  ZAMRZNJENA ZELENJAVA IN SADJE</t>
  </si>
  <si>
    <t>SKUPAJ  VREDNOST SKLOPA 6.2.</t>
  </si>
  <si>
    <t>SKUPAJ  VREDNOST SKLOPA 6.4.</t>
  </si>
  <si>
    <t>SKUPAJ  VREDNOST SKLOPA 11.1.</t>
  </si>
  <si>
    <t>Sojin jogurt, pakiranje do 250 g</t>
  </si>
  <si>
    <t>Testenine - peresniki, brez glutena, mleka, jajc (kakovost Schar ali Orgran ali podobno), pakiranje do 1 kg</t>
  </si>
  <si>
    <t>Njoki, brez glutena, mleka, jajc in soje, pakiranje do 500 g</t>
  </si>
  <si>
    <t>Bela polenta brez glutena, pakiranje do 0,5 kg</t>
  </si>
  <si>
    <t>Rumena polenta brez glutena, pakiranje do 0,5 kg</t>
  </si>
  <si>
    <t>Grisini brez glutena, pakiranje do 150 g</t>
  </si>
  <si>
    <t>Slivovi cmoki brez glutena, mleka, jajc in soje, pakiranje do 0,5 kg</t>
  </si>
  <si>
    <t>Smetana za kuhanje, 20 do 25 % m.m., pakiranje 0,5 do 1 L</t>
  </si>
  <si>
    <t>Riban poltrdi sir, min. 45 % m.m. v suhi snovi,  pakiranje 3 do 5 kg</t>
  </si>
  <si>
    <t>Mlečni puding, vanilija, čokolada, brez umetnih barvil in konzervansov, pakiranje 120 do 150 g</t>
  </si>
  <si>
    <t>Bio surovo maslo 1.vrste, min 82% m.m., pakiranje 125 do 500 g</t>
  </si>
  <si>
    <t>POSEBNE ZAHTEVE, KI JIH MORAJO IZPOLNJEVATI POSAMEZNA ŽIVILA</t>
  </si>
  <si>
    <t>SKUPAJ  VREDNOST SKLOPA 3.2.</t>
  </si>
  <si>
    <t>SKUPAJ  VREDNOST SKLOPA 1.1.</t>
  </si>
  <si>
    <t>SKUPAJ VREDNOST SKLOPA 1.6.</t>
  </si>
  <si>
    <t>SKUPAJ VREDNOST SKLOPA 4.2.</t>
  </si>
  <si>
    <t>Koruza – sladka, zrnje, sterilizirana, brez kemičnih konzervansov, pakiranje do 700 g</t>
  </si>
  <si>
    <t>Kumarice v kisu, pasterizirane, brez kemičnih konzervansov, pakiranje do 800 g</t>
  </si>
  <si>
    <t>Paprika fileti v kisu, pasterizirana, brez kemičnih konzervansov, pakiranje do 800 g</t>
  </si>
  <si>
    <t>Sadno zelenjavni sok iz korenčka, jabolka in pomaranče, sadno zelenjavni delež 100 %, brez dodanega sladkorja, umetnih sladil in arom ter kemičnih konzervansov, pakirano po 0,5 do 1 L</t>
  </si>
  <si>
    <t>Tekoča margarina za brizganje, vsebnost trans maščobnih kislin pod 2 %, PVC ročka, pakiranje 3,5 do 4 L</t>
  </si>
  <si>
    <t>Mlečni namaz, 15 do 20 % m.m., pakiranje 120 do 200 g</t>
  </si>
  <si>
    <t>Mlečni namaz z zelišči, 15 do 20 % m.m., pakiranje 120 do 200 g</t>
  </si>
  <si>
    <t>ZNESEK DDV (EUR)</t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</si>
  <si>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</si>
  <si>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t>Sladka pasterizirana smetana, 30 do 35 % m.m., brez konzervansov in aditivov,  pakiranje 0,20 do 0,25 L</t>
  </si>
  <si>
    <t>Sladka pasterizirana  smetana, 30 do 35% m.m., brez konzervansov in aditivov,  pakiranje 0,5 do 1 L</t>
  </si>
  <si>
    <t>Korenje rdeče, razred I</t>
  </si>
  <si>
    <t>Korenje rumeno, razred I</t>
  </si>
  <si>
    <t>Grozdje, črno namizno, ekstra kvalitete</t>
  </si>
  <si>
    <t>Zamrznjen stročji fižol maslenec, pakiranje do 2,5 kg</t>
  </si>
  <si>
    <t>Paradižnikov koncentrat – dvojni, stereliziran, min. 28 % suhe snovi, brez kemičnih konzervansov, pakiranje 0,3 do 1 kg</t>
  </si>
  <si>
    <t>Pšenična moka tipa 850, pakiranje do 1 kg</t>
  </si>
  <si>
    <t>Pšenična moka polnozrnata, pakiranje do 1 kg</t>
  </si>
  <si>
    <t>Bio koruzni zdrob, pakiranje do 1 kg</t>
  </si>
  <si>
    <t>Bio pirin zdrob, pakiranje do 1 kg</t>
  </si>
  <si>
    <t>Rženi kosmiči, pakiranje do 1 kg</t>
  </si>
  <si>
    <t>Bio pšenične testenine, peresniki, pakiranje do 1 kg</t>
  </si>
  <si>
    <t>Jedilno, rafinirano, sončično olje 100 %, pakiranje 5 do 10 L</t>
  </si>
  <si>
    <t>Jedilno rafinirano sončično olje 100 %, pakiranje 1 L</t>
  </si>
  <si>
    <t>Majoneza brez mlečnih sestavin in konzervansov, pakiranje 600 do 750 g</t>
  </si>
  <si>
    <t>Koruzni škrob, brez glutena, pakiranje do 200 g</t>
  </si>
  <si>
    <t>Prašek za puding – čokolada, pakiranje do 1 kg</t>
  </si>
  <si>
    <t>Mleti mak, pakiranje do 250 g</t>
  </si>
  <si>
    <t>Fritati, pakiranje do 1 kg</t>
  </si>
  <si>
    <t xml:space="preserve">Želatina, v lističih, pakiranje do 100 g </t>
  </si>
  <si>
    <t>Brinove jagode, pakirano do 40 g</t>
  </si>
  <si>
    <t>Curry, pakiranje do 60 g</t>
  </si>
  <si>
    <t>Kardamom, pakiranje do 40 g</t>
  </si>
  <si>
    <t>Origano, pakiranje do 20 g</t>
  </si>
  <si>
    <t>Rožmarin rezan, pakiranje do 40 g</t>
  </si>
  <si>
    <t>Šetraj, pakiranje do 20 g</t>
  </si>
  <si>
    <t>Timijan, pakiranje do 20 g</t>
  </si>
  <si>
    <t>Majaron, pakiranje do 20 g</t>
  </si>
  <si>
    <t>Mlečni namaz z vrtninami (kumarice, paprika…), 15 do 20 % m.m., pakiranje 120 do 200 g</t>
  </si>
  <si>
    <t>Puranji file v kosu, razred kakovosti A (max skupno odstopanje 2 % naročene mase)</t>
  </si>
  <si>
    <t>Pasterizirano mleko, 3,2 do 3,5 % m.m., pakiranje 1 L</t>
  </si>
  <si>
    <t>Sterilizirano mleko (kratkotrajna sterilizacija), 3,2 do 3,5 % m.m., pakiranje 0,2 L, dodana slamica</t>
  </si>
  <si>
    <t>Probiotično tekoče fermenirano mleko z dodanim sadjem, 1,0  do 3,5 % m.m., pakiranje 250 do 1000 g</t>
  </si>
  <si>
    <t>Probiotično fermenirano mleko z dodanim sadjem, 1,0  do 3,5 % m.m., pakiranje: lonček 150 do 180 g</t>
  </si>
  <si>
    <t>Kislo mleko iz homogeniziranega mleka, 3,2 do 3,5 % m.m., pakiranje: lonček 150 do 180 g</t>
  </si>
  <si>
    <t>Jogurtova kisla smetana, do 10 % m.m., pakiranje 150 do 180 g</t>
  </si>
  <si>
    <t>Skuta, pasirana, manj mastna, do 10 % m.m. v suhi snovi, pakiranje 0,5 do 1 kg</t>
  </si>
  <si>
    <t>Sveži polnomastni sir v slanici, kroglice, min. 40 % m.m. v suhi snovi, pakiranje do 250 g (kvaliteta Mozzarella ali enakovredno)</t>
  </si>
  <si>
    <t>Poltrdi sir GAUDA, min. 45 % m.m. v suhi snovi, zorjen v foliji, pakiranje do 3 kg</t>
  </si>
  <si>
    <t>Poltrdi sir EDAMEC, min. 45 % m.m. v suhi snovi, zorjen v foliji, pakiranje do 3 kg</t>
  </si>
  <si>
    <t>Poltrdi sir EDAMEC, min. 45 % m.m. v suhi snovi, zorjen v foliji, pakiranje 300  do 600 g</t>
  </si>
  <si>
    <t>Poltrdi sir TRAPIST, min. 45 % m.m. v suhi snovi, zorjen v foliji, pakiranje do 3 kg</t>
  </si>
  <si>
    <t>Sveži polnomastni beli sir iz kravjega mleka v slanici, pakiranje do 1 kg</t>
  </si>
  <si>
    <t>Bio navadni jogurt, 3,0 do 3,5 % m.m., pakiranje 150 do 180 g</t>
  </si>
  <si>
    <t>Bio albuminska skuta, iz pasteriziranega mleka, pakirano do 1 kg</t>
  </si>
  <si>
    <t>Trajno mleko DEKLARIRANO BREZ LAKTOZE, 1,5 do 3,5 % m.m., kratkotrajna sterilizacija, pakiranje 1 L</t>
  </si>
  <si>
    <r>
      <t>Navadni jogurt</t>
    </r>
    <r>
      <rPr>
        <b/>
        <sz val="9"/>
        <rFont val="Arial Narrow"/>
        <family val="2"/>
        <charset val="238"/>
      </rPr>
      <t xml:space="preserve">, </t>
    </r>
    <r>
      <rPr>
        <sz val="9"/>
        <rFont val="Arial Narrow"/>
        <family val="2"/>
        <charset val="238"/>
      </rPr>
      <t>DEKLARIRAN BREZ LAKTOZE, pakiranje do 0,5 l</t>
    </r>
  </si>
  <si>
    <r>
      <t>Sadni jogurt</t>
    </r>
    <r>
      <rPr>
        <b/>
        <sz val="9"/>
        <rFont val="Arial Narrow"/>
        <family val="2"/>
        <charset val="238"/>
      </rPr>
      <t xml:space="preserve">, </t>
    </r>
    <r>
      <rPr>
        <sz val="9"/>
        <rFont val="Arial Narrow"/>
        <family val="2"/>
        <charset val="238"/>
      </rPr>
      <t>DEKLARIRAN BREZ LAKTOZE, pakiranje do 0,5 l</t>
    </r>
  </si>
  <si>
    <t>Mlečni sladoled, DEKLARIRAN BREZ LAKTOZE, pakiranje do 1000 ml</t>
  </si>
  <si>
    <t>Svinjska rebra s kostjo, očiščeno, I.kategorija</t>
  </si>
  <si>
    <t>Svinjski kare, BK, očiščeno, I.kategorija</t>
  </si>
  <si>
    <t>Telečje stegno, očiščeno, brez bočnika, BK, v kosu, I.kategorija</t>
  </si>
  <si>
    <t>Svinjsko stegno, očiščeno, BK, brez slanine v kosu, I.kategorija</t>
  </si>
  <si>
    <t>Puranji file, razred kakovosti A, narezan na kocke velikosti cca 2 x 2 cm (max odstopanje 10 % od velikosti kock, max skupno odstopanje 2 % naročene teže)</t>
  </si>
  <si>
    <t>SKUPAJ  VREDNOST SKLOPA 2.2.</t>
  </si>
  <si>
    <t>Pečena hamburška slanina, max 2,5 % soli</t>
  </si>
  <si>
    <t>Ocvirki, suhi</t>
  </si>
  <si>
    <t>SKUPAJ  VREDNOST SKLOPA 2.3.</t>
  </si>
  <si>
    <t>SKUPAJ  VREDNOST SKLOPA 2.4.</t>
  </si>
  <si>
    <t>Bio mlado goveje stegno, očiščeno, brez bočnika, BK, zrezki 60 - 80 g, I. kategorija</t>
  </si>
  <si>
    <t>Bio mlado goveje stegno, očiščeno, brez bočnika, BK, v kosu, I. kategorija</t>
  </si>
  <si>
    <t>Bio goveja hrenovka, min 90 % govedine, z rastlinskim oljem, brez dodane svinjine, brez alergenov, v naravnem bio ovoju iz ovčjega čreva, 60 do 70 g</t>
  </si>
  <si>
    <t>Skuta, nepasirana, iz pasteriziranega mleka, 30 do 40 % m.m. v suhi snovi, pakiranje 3 do 5 kg</t>
  </si>
  <si>
    <t>Skuta, nepasirana, iz pasteriziranega mleka, 30 do 40  % m.m. v suhi snovi, pakiranje 0,5 do 1 kg</t>
  </si>
  <si>
    <t>Skuta, pasirana, iz pasteriziranega mleka, 30 do 40 % m.m. v suhi snovi, pakiranje 3 do 5 kg</t>
  </si>
  <si>
    <t>Skuta, pasirana, iz pasteriziranega mleka, 30 do 40  % m.m. v suhi snovi, pakiranje 0,5 do 1 kg</t>
  </si>
  <si>
    <t>Poltrdi polnomastni sir brez lizocima iz jajc, primeren za alergike na jajca, 35 do 45 % m.m., pakiran v kontrolirani atmosferi, pakiranje 300 do 600 g</t>
  </si>
  <si>
    <t>Vanilijev jogurt iz pasteriziranega fermentiranega mleka, 4 do 6 % m.m., brez umetnih barvil in konzervansov, pakiranje 150 do 180 g</t>
  </si>
  <si>
    <t>Bio kisla pasterizirana smetana, 18 do 20 % m.m., pakiranje 150 do 200 g</t>
  </si>
  <si>
    <t>Poltrdi polnomastni sir DEKLARIRAN BREZ LAKTOZE, min. 35 % m.m., vakumsko pakiranje 300 do 600 g</t>
  </si>
  <si>
    <t xml:space="preserve">Piščančja bedra s kostjo, 200 do 250 g / kos, razred kakovosti A </t>
  </si>
  <si>
    <t>Piščančje krače, 110 do 120 g / kos, razred kakovosti A</t>
  </si>
  <si>
    <t>Sterilizirane sardine v rastlinskem olju, pakiranje 500 do 1000 g</t>
  </si>
  <si>
    <t>Sterilizirane sardine v rastlinskem olju, pakiranje 80 do 150 g</t>
  </si>
  <si>
    <t>Sterilizirana skuša v rastlinskem olju, pakiranje do 2 kg</t>
  </si>
  <si>
    <t>4.1. sklop: KOKOŠJA JAJCA IZ TALNE REJE</t>
  </si>
  <si>
    <t>SKUPAJ  VREDNOST SKLOPA 5.1.</t>
  </si>
  <si>
    <t>Eko brokoli, razred I</t>
  </si>
  <si>
    <t>Mlada špinača, razred I</t>
  </si>
  <si>
    <t>Paradižnik češnjevec, razred I</t>
  </si>
  <si>
    <t>Rdeča pesa -  gomolj, razred I</t>
  </si>
  <si>
    <t>Grozdje, belo namizno, ekstra kvalitete</t>
  </si>
  <si>
    <t>Jabolka (gala, jonagold, idared, zlati delišes,…), do 120 g / kos, razred I</t>
  </si>
  <si>
    <t>Hruške, do 120 g / kos, razred I</t>
  </si>
  <si>
    <t>Marelice, do 100 g / kos, razred I</t>
  </si>
  <si>
    <t>Nektarine, do 120 g / kos, ekstra kvalitete</t>
  </si>
  <si>
    <t>Kaki navaden,  do 120 g / kos, kvaliteta I</t>
  </si>
  <si>
    <t>Kaki vanilija (Persimon), do 120 g / kos</t>
  </si>
  <si>
    <t>Lubenice, razred I</t>
  </si>
  <si>
    <t>Pomaranče, do 120 g / kos, brez pešk, razred I</t>
  </si>
  <si>
    <t>Mandarine, do 100 g / kos, brez pešk, razred I</t>
  </si>
  <si>
    <t>Kivi, do 100 g / kos, razred I</t>
  </si>
  <si>
    <t>Limone, do 100 g / kos, razred I</t>
  </si>
  <si>
    <t>Maline, razred I</t>
  </si>
  <si>
    <t>Ameriške borovnice, razred I</t>
  </si>
  <si>
    <t>Mlad stročji fižol - maslenec, razred I</t>
  </si>
  <si>
    <t>Eko jabolka, do 120 g / kos, razred I</t>
  </si>
  <si>
    <t>Eko hruške, do 120 g / kos, razred I</t>
  </si>
  <si>
    <t>Eko banane, do 150 g / kos, razred I</t>
  </si>
  <si>
    <t>Eko limone, do 100 g / kos, razred I</t>
  </si>
  <si>
    <t>Eko pomaranče, do 120 g/ kos, razred I</t>
  </si>
  <si>
    <t>Eko kivi, do 100 g / kos, razred I</t>
  </si>
  <si>
    <t>Zamrznjena blitva - briketi, pakiranje 2 do 3 kg</t>
  </si>
  <si>
    <t>Zamrznjeno korenje - valovite rezine, pakiranje 2 do 3 kg</t>
  </si>
  <si>
    <t>Zamrznjeno korenje - kockice, pakiranje 2 do 3 kg</t>
  </si>
  <si>
    <t>Zamrznjen brokoli, pakiranje do 2,5 kg</t>
  </si>
  <si>
    <t>Zamrznjene bučke - kocke, pakiranje do 2,5 kg</t>
  </si>
  <si>
    <t>Zamrznjen por - rezan na lističe, pakiranje do 2,5 kg</t>
  </si>
  <si>
    <t>100 % sirup BEZEG brez dodanega sladkorja, umetnih sladil in arom ter kemičnih konzervansov, pakiranje do 5 L</t>
  </si>
  <si>
    <t>100 %  sirup MALINA, brez dodanega sladkorja, umetnih sladil in arom ter kemičnih konzervansov, pakiranje do 5 L</t>
  </si>
  <si>
    <t xml:space="preserve">Ribezov nektar, min. 25 % sadni delež,brez  umetnih sladil in arom ter kemičnih konzervansov, pakiranje 1 L </t>
  </si>
  <si>
    <t>Zelenjavni sok iz korenčka, zelenjavni delež korenčka min. 50 %, brez dodanega sladkorja, umetnih sladil in arom ter kemičnih konzervansov, pakirano od 0,5 do 1 L</t>
  </si>
  <si>
    <t>100 % limonin sok, brez dodanega sladkorja in brez dodaneih kemičnih konzervansov ali drugih aditivov,  pakirano do 1 l</t>
  </si>
  <si>
    <t>Pečene zamrznjene palačinke, porcijske, do 60 g / kos, pakiranje 1 do 2 kg</t>
  </si>
  <si>
    <t>Pšenična moka tipa 400 - ostra, pakiranje 1 kg</t>
  </si>
  <si>
    <t xml:space="preserve">Pšenična moka tipa 500 - gladka, pakiranje 1 kg </t>
  </si>
  <si>
    <t>Pšenična moka tipa 1100, pakiranje do 1 kg</t>
  </si>
  <si>
    <t>Ržena moka tip 1250, pakiranje do 1 kg</t>
  </si>
  <si>
    <t>Mešanica treh rižev (rjavi, rdeči in črni), pakiranje do 1 kg</t>
  </si>
  <si>
    <t>Ajdova kaša, pakiranje do 1 kg</t>
  </si>
  <si>
    <t>Prosena kaša, pakiranje do 1 kg</t>
  </si>
  <si>
    <t>Pira, pakiranje do 1 kg</t>
  </si>
  <si>
    <t>Bio rženi kosmiči, pakiranje 0,25 do 0,5 kg</t>
  </si>
  <si>
    <t>Bio pšenični zdrob, pakiranje do 1 kg</t>
  </si>
  <si>
    <t>Bio pšenična moka tipa 500, pakiranje do 1kg</t>
  </si>
  <si>
    <t>Bio pirina moka, pakiranje do 1 kg</t>
  </si>
  <si>
    <t>Bio ajdova moka, pakiranje do 1 kg</t>
  </si>
  <si>
    <t>Ječmenovi kosmiči, pakiranje do 1 kg</t>
  </si>
  <si>
    <t>Sojini kosmiči, pakiranje do 1 kg</t>
  </si>
  <si>
    <t>Sirova štručka, min. 14 % sira, 60 do 70 g / kos</t>
  </si>
  <si>
    <t>Ajdovo mešano pekovsko pecivo z orehi, 30 do 50 g / kos</t>
  </si>
  <si>
    <t>Bučno olje 100 %, jedilno nerafinirano, pakiranje do 1 L v stekleni embalaži</t>
  </si>
  <si>
    <t>Lešniki praženi, fino mleti, razred I, pakiranje do 500 g</t>
  </si>
  <si>
    <t>Lešniki, praženi, razred I, pakiranje do 500 g</t>
  </si>
  <si>
    <t>Indijski oreščki, razred I, pakiranje do 500 g</t>
  </si>
  <si>
    <t>Brazilski oreščki, razred I, pakiranje do 500 g</t>
  </si>
  <si>
    <t>Orehova jedrca - polovice, razred I,pakiranje do 500 g</t>
  </si>
  <si>
    <t>Orehova jedrca, fino mleti, razred I,pakiranje do 500 g</t>
  </si>
  <si>
    <t>Suhe banane brez konzervansov, razred I, pakiranje do 500 g</t>
  </si>
  <si>
    <t>Suhe brusnice brez konzervansov, razred I, pakiranje do 500 g</t>
  </si>
  <si>
    <t>Suhe fige, brez konzervansov, razred I, pakiranje do 500 g</t>
  </si>
  <si>
    <t>Suhi hruškovi krhlji, brez konzervansov, razred I, pakiranje do 500 g</t>
  </si>
  <si>
    <t>Suhi jabolčni krhlji brez konzervansov, razred I, pakiranje do 500 g</t>
  </si>
  <si>
    <t>Čaj jagoda - vanilija, filter vrečke, gastro pakiranje do 1,3 kg</t>
  </si>
  <si>
    <t>Otroški čaj (janež, komarček, kamilica, kumina), gastro pakiranje do 1 kg</t>
  </si>
  <si>
    <t>Šetraj, pakiranje do 300 g, gastro pakiranje v embalažo, ki omogoča neprodušno zapiranje</t>
  </si>
  <si>
    <t>Timijan, pakiranje do 300 g, gastro pakiranje v embalažo, ki omogoča neprodušno zapiranje</t>
  </si>
  <si>
    <t>Lovorjev list, pakiranje do 100 g, gastro pakiranje v embalažo, ki omogoča neprodušno zapiranje</t>
  </si>
  <si>
    <t>Pehtran, pakiranje do 300 g, gastro pakiranje v embalažo, ki omogoča neprodušno zapiranje</t>
  </si>
  <si>
    <t>Mešanica zelišč za solato, pakiranje do 500 g, gastro pakiranje v embalažo, ki omogoča neprodušno zapiranje</t>
  </si>
  <si>
    <t xml:space="preserve">Sadno - zelenjavna rezina z min. 80 % sadja in zelenjave, pakiranje 30 do 40 g </t>
  </si>
  <si>
    <t>Jabolčni kis 5 %, pakiranje 1 L</t>
  </si>
  <si>
    <t>Vinski kis 4 %, pakiranje 1 L</t>
  </si>
  <si>
    <t>Alkoholni kis 9 %, pakiranje 1 L</t>
  </si>
  <si>
    <t>Mešanica kavnih nadomestkov (pražen ječmen, korenina cikorije), pakiranje do 250 g</t>
  </si>
  <si>
    <t>Čokolada v prahu, min 36 % kakavovih delcev, pakiranje do 1 kg</t>
  </si>
  <si>
    <t>Jedilna čokolada, min. 40 % kakavov delež, pakiranje do 0,5 kg</t>
  </si>
  <si>
    <t>Pecilni prašek, pakiranje do 1 kg</t>
  </si>
  <si>
    <t>Kvas suhi, pakiranje do 15 g</t>
  </si>
  <si>
    <t>Sojina omaka, pakiranje do 0,5 L</t>
  </si>
  <si>
    <t>Korneti, pakiranje 100 do 300 g</t>
  </si>
  <si>
    <t>Lanena semena, pakiranje do 200 g</t>
  </si>
  <si>
    <t>Sojini koščki, pakiranje do 0,5 kg</t>
  </si>
  <si>
    <t>Sezam, semena, pakiranje do 200 g</t>
  </si>
  <si>
    <t xml:space="preserve">Bio zeliščni čaj, gastro pakiranje do 1,5 kg </t>
  </si>
  <si>
    <t>Naravni tofu</t>
  </si>
  <si>
    <t>Javorjev sirup, pakiranje do 0,5 L</t>
  </si>
  <si>
    <t>Rižev napitek z dodanim kalcijem, pakiranje 1 L</t>
  </si>
  <si>
    <t>Cimet v skorji, pakiranje do 40 g</t>
  </si>
  <si>
    <t>Klinčki mleti, pakiranje do 40 g</t>
  </si>
  <si>
    <t>Klinčki celi, pakiranje do 400 g, gastro pakiranje v embalažo, ki omogoča neprodušno zapiranje</t>
  </si>
  <si>
    <t>Kumina cela, pakiranje do 50 g</t>
  </si>
  <si>
    <t>Origano, zamrznjeno sušen, pakiranje do 600 g, gastro pakiranje v embalažo, ki omogoča neprodušno zapiranje</t>
  </si>
  <si>
    <t>Poper črni, mleti, pakiranje do 100 g</t>
  </si>
  <si>
    <r>
      <t>Majaron, zamrznjeno sušen</t>
    </r>
    <r>
      <rPr>
        <u/>
        <sz val="9"/>
        <color theme="1"/>
        <rFont val="Arial Narrow"/>
        <family val="2"/>
        <charset val="238"/>
      </rPr>
      <t>,</t>
    </r>
    <r>
      <rPr>
        <sz val="9"/>
        <color theme="1"/>
        <rFont val="Arial Narrow"/>
        <family val="2"/>
        <charset val="238"/>
      </rPr>
      <t xml:space="preserve">  pakiranje do 100 g, gastro pakiranje v embalažo, ki omogoča neprodušno zapiranje</t>
    </r>
  </si>
  <si>
    <t>Rižev desert z dodanim sadjem, lonček, pakiranje 125 do 150 g</t>
  </si>
  <si>
    <t>Rožičeva moka deklarirana brez glutena ali z izjavo proizvajalca, da ne vsebuje glutena, oreškov, arašidov, mleka, pakiranje 200 do 1000 g</t>
  </si>
  <si>
    <t xml:space="preserve">Margarina min 40 % maščobe, brez mleka in mlečnih sestavin (kakovost VITAGEN ali podobno), vsebnost trans maščobnih kislin pod 2 %, pakiranje do 250 g </t>
  </si>
  <si>
    <t>Pekovsko pecivo različnih oblik (bombice, žemlje, štručke,...) brez glutena (kakovost Schar ali podobno), 40 do 60 g / kos</t>
  </si>
  <si>
    <t>Bio mleko, pasterizirano, min 3,2 m.m., pakiranje 0,75 do 1 L</t>
  </si>
  <si>
    <t>Bio mleko, pasterizirano, min 3,2 m.m., pakiranje 5 do 10 L</t>
  </si>
  <si>
    <t>SKUPAJ  VREDNOST SKLOPA 2.5.</t>
  </si>
  <si>
    <t>SKUPAJ  VREDNOST SKLOPA 2.6.</t>
  </si>
  <si>
    <t>4.2. sklop: BIO KOKOŠJA JAJCA</t>
  </si>
  <si>
    <t>Paprika zelena, razred I</t>
  </si>
  <si>
    <t>Paprika  rdeča,  razred I</t>
  </si>
  <si>
    <t>Paprika rumena, razred I</t>
  </si>
  <si>
    <t>Zamrznjene borovnice,  rolend ali enakovredno, pakiranje do 2,5 kg</t>
  </si>
  <si>
    <t>Zamrznjene jagode, rolend ali enakovredno, pakiranje do 2,5 kg</t>
  </si>
  <si>
    <t>Zamrznjeni gozdni sadeži, rolend ali enakovredno, pakiranje do 2,5 kg</t>
  </si>
  <si>
    <t>Zamrznjene višnje, rolend ali enakovredno, brez koščic</t>
  </si>
  <si>
    <t>Zamrznjene maline, rolend ali enakovredno, pakiranje do 2,5 kg</t>
  </si>
  <si>
    <t>Paradižnik - pelat olupljeni v kockah, steriliziran, brez kemičnih konzervansov,  pakiranje od 2,5 do 5 kg</t>
  </si>
  <si>
    <t>Zamrznjeni beli beluši, pakiranje do 2,5 kg</t>
  </si>
  <si>
    <t>Zamrznjeni zeleni beluši, pakiranje do 2,5 kg</t>
  </si>
  <si>
    <t>Zamrznjena mešanica gob (jurčki, lisičke…), pakirano od 1 do 3 kg</t>
  </si>
  <si>
    <t>Polnozrnate testenine polžki, pakiranje 1 do 5 kg</t>
  </si>
  <si>
    <t>Jušne kroglice, pakiranje do 500 g</t>
  </si>
  <si>
    <t>Pisane jušne kroglice, pakiranje do 500 g</t>
  </si>
  <si>
    <t>Prava kava, mleta, črna, pakiranje 100 do 250 g,  Barcaffe ali enakovredno</t>
  </si>
  <si>
    <t>Otroški piškoti kvalitete Baby ali enakovredno, pakiranje 250 do 500 g</t>
  </si>
  <si>
    <t>Kokosova smetana za kuhanje, brez alergenov, pakiranje do 500 ml</t>
  </si>
  <si>
    <t>Sojin desert - navaden, brez dodanega sladkorja, pakiranje 120 do 160 g</t>
  </si>
  <si>
    <t>Sojin desert - sadni, pakiranje 120 do 160 g</t>
  </si>
  <si>
    <t>Riževa smetana za stepanje, pakiranje do          300 ml</t>
  </si>
  <si>
    <t>Puding v prahu, okus čokolada, deklariran brez alergenov, pakiranje 30 do 60 g (za 0,5 l pudinga)</t>
  </si>
  <si>
    <t>Puding v prahu, okus vanilija, deklariran brez alergenov,  pakiranje 30 do 60 g (za 0,5 l pudinga)</t>
  </si>
  <si>
    <t>Koruzni kruhki, vaflji, pakiranje do 120 g</t>
  </si>
  <si>
    <t>Kokosovo olje, pakiranje do 0,5 L</t>
  </si>
  <si>
    <t>Krekerji brez glutena, mleka in jajc (kakovost Schar ali enakovredno)</t>
  </si>
  <si>
    <t xml:space="preserve">Prepečenec brez glutena, mleka in jajc (kakovost Schar ali enakovredno) </t>
  </si>
  <si>
    <t xml:space="preserve">Riževi kosmiči brez glutena, mleka in jajc  (kakovost Schar ali enakovredno) </t>
  </si>
  <si>
    <t>Koruzni kosmiči brez glutena, mleka in jajc  (kakovost Schar ali enakovredno)</t>
  </si>
  <si>
    <t xml:space="preserve">Koruzni zdrob brez glutena, mleka in jajc  (kakovost Schar ali enakovredno) </t>
  </si>
  <si>
    <t>ŠT. ŽIVIL PO MERILU "SHEMA KAKOVOSTI"</t>
  </si>
  <si>
    <t>Bio kisla repa, rezana, pakiranje od 5 do 10 kg</t>
  </si>
  <si>
    <t>Bio kislo zelje, rezano, pakiranje od 5 do 10 kg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</si>
  <si>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</si>
  <si>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</si>
  <si>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</si>
  <si>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t>Kokosova smetana za stepanje, brez alergenov, pakiranje do 500 ml</t>
  </si>
  <si>
    <r>
      <t xml:space="preserve">Nadomestek jajc, deklariran brez alergenov </t>
    </r>
    <r>
      <rPr>
        <b/>
        <sz val="9"/>
        <color theme="1"/>
        <rFont val="Arial Narrow"/>
        <family val="2"/>
        <charset val="238"/>
      </rPr>
      <t>(glutena, pšenice, mleka, jajc, kvasa, soje in oreščkov)</t>
    </r>
    <r>
      <rPr>
        <sz val="9"/>
        <color theme="1"/>
        <rFont val="Arial Narrow"/>
        <family val="2"/>
        <charset val="238"/>
      </rPr>
      <t>, pakiranje do 500 g</t>
    </r>
  </si>
  <si>
    <r>
      <t xml:space="preserve">Čičerikina moka, deklarirana </t>
    </r>
    <r>
      <rPr>
        <b/>
        <sz val="9"/>
        <color theme="1"/>
        <rFont val="Arial Narrow"/>
        <family val="2"/>
        <charset val="238"/>
      </rPr>
      <t>brez glutena,</t>
    </r>
    <r>
      <rPr>
        <sz val="9"/>
        <color theme="1"/>
        <rFont val="Arial Narrow"/>
        <family val="2"/>
        <charset val="238"/>
      </rPr>
      <t xml:space="preserve"> do 1 kg</t>
    </r>
  </si>
  <si>
    <r>
      <t xml:space="preserve">Drobtine brez alergenov  </t>
    </r>
    <r>
      <rPr>
        <b/>
        <sz val="9"/>
        <rFont val="Arial Narrow"/>
        <family val="2"/>
        <charset val="238"/>
      </rPr>
      <t>(glutena, pšenice, mleka, jajc, kvasa, soje in oreščkov)</t>
    </r>
  </si>
  <si>
    <r>
      <t>Koruzni kus kus, brez</t>
    </r>
    <r>
      <rPr>
        <b/>
        <sz val="9"/>
        <rFont val="Arial Narrow"/>
        <family val="2"/>
        <charset val="238"/>
      </rPr>
      <t xml:space="preserve"> glutena, mleka in jajc (enakovredno Schar)</t>
    </r>
  </si>
  <si>
    <t>MLEKO IN MLEČNI IZDELKI</t>
  </si>
  <si>
    <t xml:space="preserve"> MESO IN MESNI IZDELKI</t>
  </si>
  <si>
    <t xml:space="preserve"> RIBE IN KONZERVIRANE RIBE</t>
  </si>
  <si>
    <t xml:space="preserve"> JAJCA</t>
  </si>
  <si>
    <t>SVEŽE SADJE IN ZELENJAVA</t>
  </si>
  <si>
    <t>SADNI SOKOVI IN SIRUPI</t>
  </si>
  <si>
    <t>SPLOŠNO PREHRAMBENO BLAGO</t>
  </si>
  <si>
    <t>DIETNA ŽIVILA</t>
  </si>
  <si>
    <r>
      <t xml:space="preserve">Suho meso – prekajena svinjska </t>
    </r>
    <r>
      <rPr>
        <b/>
        <sz val="9"/>
        <rFont val="Arial Narrow"/>
        <family val="2"/>
        <charset val="238"/>
      </rPr>
      <t>vratovina,</t>
    </r>
    <r>
      <rPr>
        <sz val="9"/>
        <rFont val="Arial Narrow"/>
        <family val="2"/>
        <charset val="238"/>
      </rPr>
      <t xml:space="preserve"> max 2,5 % soli</t>
    </r>
  </si>
  <si>
    <t>Jogurt na grški način, s sadjem,  iz pasteriziranega kravjega mleka, brez  aditivov,  do 150g</t>
  </si>
  <si>
    <t>Kislo mleko iz homogeniziranega mleka, 3,2 do 3,5 % m.m. od 500 do 1000g</t>
  </si>
  <si>
    <t>Skuta sadna v lončku, brez GSO in barvil,  naravna aroma, sadni pripravek do 25%,  lonček 80 -120 g</t>
  </si>
  <si>
    <t>Sladoled kremn/mlečni brez umetnih sladil z različnimi okusi, pakiranje banjica 3000 do 5000 ml</t>
  </si>
  <si>
    <t>Sladoled kremni/mlečni brez umetnih sladil z različnimi okusi, pakiranje banjica 1000 ml</t>
  </si>
  <si>
    <t>Bio navadni jogurt, 3,0 do 3,5 % m.m., pakiranje 1000 g</t>
  </si>
  <si>
    <t>Bio polnomastni poltrdi sir, 35 do 45 m.m., primeren za rezanje, pakiranje do 3 kg</t>
  </si>
  <si>
    <t>Bio mladi sir (min. 50% s.s in min 30%mlečne maščobe v s.s. štruca, primeren za rezanje, do 3 kg</t>
  </si>
  <si>
    <t>Morska ščuka = Novozelanski repak, file, brez kosti, zamrznjeno, brez glazure, 80- 10 dag /kom</t>
  </si>
  <si>
    <t>Nektarji in sokovi pakirani v litrski embalaži morajo imeti pokrovček na navoj  z možnostjo ponovnega zapiranja.</t>
  </si>
  <si>
    <t xml:space="preserve">Multivitaminski sok, 100 % sadni delež, brez dodanega sladkorja, umetnih sladil in arom ter kemičnih konzervansov, pakiranje 1 L , pokrovček na navoj </t>
  </si>
  <si>
    <t>Jabolčni sok, bistri, 100 % sadni delež, brez dodanega sladkorja, umetnih sladil in arom ter kemičnih konzervansov, pakiranje 0,2 L</t>
  </si>
  <si>
    <t>Ananasov sok, 100 % sadni delež, brez dodanega sladkorja, umetnih sladil in arom ter kemičnih konzervansov, pakiranje 0,2 L,  poktovček na navoj</t>
  </si>
  <si>
    <t xml:space="preserve">Nektar hruška, min.50% sadni delež, brez umetnih sladil, 1 L </t>
  </si>
  <si>
    <t>Nektar jagoda, min. 45% sadni delež, brez umetnih sladil, 1 L</t>
  </si>
  <si>
    <t xml:space="preserve">Nektar hruška, min.50% sadni delež, brez umetnih sladil, 0,2 L </t>
  </si>
  <si>
    <t>Nektar marelica, min. 43% sadni delež, brez umetnih sladil, 1 L</t>
  </si>
  <si>
    <t>Nektar marelica, min.40% sadni delež, brez umetnih sladil, 0,2 L (priložena slamica v pvc foliji)</t>
  </si>
  <si>
    <t>Za sklop 7.1.: Sokovom v pakiranju 0,2 L mora biti  embalaža oblikovana tako, da omogoča higiensko ustrezno pitje neposredno iz embalaže (npr. pokrovček z navojem).</t>
  </si>
  <si>
    <r>
      <t>Kokosov napitek-</t>
    </r>
    <r>
      <rPr>
        <b/>
        <sz val="9"/>
        <color theme="1"/>
        <rFont val="Arial Narrow"/>
        <family val="2"/>
        <charset val="238"/>
      </rPr>
      <t>mleko,</t>
    </r>
    <r>
      <rPr>
        <sz val="9"/>
        <color theme="1"/>
        <rFont val="Arial Narrow"/>
        <family val="2"/>
        <charset val="238"/>
      </rPr>
      <t xml:space="preserve"> brez mleka, glutena, soje in oreščkov, pakiranje do 1 l</t>
    </r>
  </si>
  <si>
    <t xml:space="preserve">Kokosov napitek - nadomestek za mleko  čokolada ali kakav , do 1 L, </t>
  </si>
  <si>
    <t>Kokosov puding / desert,  različni okusi,  do 130 g</t>
  </si>
  <si>
    <r>
      <t>Rižev sladoled brez glutena, mleka in jajc (</t>
    </r>
    <r>
      <rPr>
        <b/>
        <sz val="9"/>
        <rFont val="Arial Narrow"/>
        <family val="2"/>
        <charset val="238"/>
      </rPr>
      <t>okus vanilija</t>
    </r>
    <r>
      <rPr>
        <sz val="9"/>
        <rFont val="Arial Narrow"/>
        <family val="2"/>
        <charset val="238"/>
      </rPr>
      <t>, brez dodanega okusa sadja in čokolade), pakiranje do 1000 ml</t>
    </r>
  </si>
  <si>
    <t>Riževa moka, pakirana do 1 kg</t>
  </si>
  <si>
    <r>
      <t xml:space="preserve">Moka </t>
    </r>
    <r>
      <rPr>
        <b/>
        <sz val="9"/>
        <color theme="1"/>
        <rFont val="Arial Narrow"/>
        <family val="2"/>
        <charset val="238"/>
      </rPr>
      <t>brez glutena</t>
    </r>
    <r>
      <rPr>
        <sz val="9"/>
        <color theme="1"/>
        <rFont val="Arial Narrow"/>
        <family val="2"/>
        <charset val="238"/>
      </rPr>
      <t xml:space="preserve"> za pecivo (kakovost Schar ali enakovredno), pakiranje do 1 kg </t>
    </r>
  </si>
  <si>
    <r>
      <t xml:space="preserve">Ajdova moka, deklarirana </t>
    </r>
    <r>
      <rPr>
        <b/>
        <sz val="9"/>
        <rFont val="Arial Narrow"/>
        <family val="2"/>
        <charset val="238"/>
      </rPr>
      <t xml:space="preserve">brez glutena </t>
    </r>
    <r>
      <rPr>
        <sz val="9"/>
        <rFont val="Arial Narrow"/>
        <family val="2"/>
        <charset val="238"/>
      </rPr>
      <t>in alergenov, pakirana po 1 kg</t>
    </r>
  </si>
  <si>
    <r>
      <t xml:space="preserve">Žito Kvinoja, deklarirano </t>
    </r>
    <r>
      <rPr>
        <b/>
        <sz val="9"/>
        <rFont val="Arial Narrow"/>
        <family val="2"/>
        <charset val="238"/>
      </rPr>
      <t xml:space="preserve">brez glutena, </t>
    </r>
    <r>
      <rPr>
        <sz val="9"/>
        <rFont val="Arial Narrow"/>
        <family val="2"/>
        <charset val="238"/>
      </rPr>
      <t>do 500g</t>
    </r>
  </si>
  <si>
    <r>
      <t xml:space="preserve">Zelenjavna pašteta, </t>
    </r>
    <r>
      <rPr>
        <b/>
        <sz val="9"/>
        <rFont val="Arial Narrow"/>
        <family val="2"/>
        <charset val="238"/>
      </rPr>
      <t>brez jajc, mleka</t>
    </r>
    <r>
      <rPr>
        <sz val="9"/>
        <rFont val="Arial Narrow"/>
        <family val="2"/>
        <charset val="238"/>
      </rPr>
      <t xml:space="preserve">, ml. sestavin, do 50g  </t>
    </r>
  </si>
  <si>
    <r>
      <t xml:space="preserve">Namazi različnih okusov (bučke, por, bazilika…) </t>
    </r>
    <r>
      <rPr>
        <b/>
        <sz val="9"/>
        <color theme="1"/>
        <rFont val="Arial Narrow"/>
        <family val="2"/>
        <charset val="238"/>
      </rPr>
      <t>brez mleka, jajc, soje in glutena</t>
    </r>
  </si>
  <si>
    <r>
      <t xml:space="preserve">Piškoti različnih oblik, </t>
    </r>
    <r>
      <rPr>
        <b/>
        <sz val="9"/>
        <color theme="1"/>
        <rFont val="Arial Narrow"/>
        <family val="2"/>
        <charset val="238"/>
      </rPr>
      <t xml:space="preserve">brez glutena </t>
    </r>
    <r>
      <rPr>
        <sz val="9"/>
        <color theme="1"/>
        <rFont val="Arial Narrow"/>
        <family val="2"/>
        <charset val="238"/>
      </rPr>
      <t>(kakovost Schar ali enakovredno), pakiranje do 1 kg</t>
    </r>
  </si>
  <si>
    <r>
      <t xml:space="preserve">Piškoti različnih oblik </t>
    </r>
    <r>
      <rPr>
        <b/>
        <sz val="9"/>
        <rFont val="Arial Narrow"/>
        <family val="2"/>
        <charset val="238"/>
      </rPr>
      <t xml:space="preserve">brez jajc, mleka, ml. sestavin, oreščkov, soje in čokolade, </t>
    </r>
    <r>
      <rPr>
        <sz val="9"/>
        <rFont val="Arial Narrow"/>
        <family val="2"/>
        <charset val="238"/>
      </rPr>
      <t>pakiranje 150 do 200 g</t>
    </r>
  </si>
  <si>
    <r>
      <t>Piškoti različnih oblik,</t>
    </r>
    <r>
      <rPr>
        <b/>
        <sz val="9"/>
        <color theme="1"/>
        <rFont val="Arial Narrow"/>
        <family val="2"/>
        <charset val="238"/>
      </rPr>
      <t xml:space="preserve"> brez glutena, mleka, jajc, soje in čokolade</t>
    </r>
    <r>
      <rPr>
        <sz val="9"/>
        <color theme="1"/>
        <rFont val="Arial Narrow"/>
        <family val="2"/>
        <charset val="238"/>
      </rPr>
      <t xml:space="preserve"> (kakovost Schar ali Orgran ali podobno), pakiranje do 1 kg</t>
    </r>
  </si>
  <si>
    <t>REZANCI Riževi, tanki,  do 500 g</t>
  </si>
  <si>
    <t>REZANCI Riževi, široki, do 500g</t>
  </si>
  <si>
    <t>Tunin namaz-pašteta brez  jajc, mleka, ml. sestavin in konzervansov do 30 g</t>
  </si>
  <si>
    <r>
      <t>Jušna zakuha</t>
    </r>
    <r>
      <rPr>
        <b/>
        <sz val="9"/>
        <color theme="1"/>
        <rFont val="Arial Narrow"/>
        <family val="2"/>
        <charset val="238"/>
      </rPr>
      <t xml:space="preserve"> (rezanci)</t>
    </r>
    <r>
      <rPr>
        <sz val="9"/>
        <color theme="1"/>
        <rFont val="Arial Narrow"/>
        <family val="2"/>
        <charset val="238"/>
      </rPr>
      <t xml:space="preserve"> </t>
    </r>
    <r>
      <rPr>
        <b/>
        <sz val="9"/>
        <color theme="1"/>
        <rFont val="Arial Narrow"/>
        <family val="2"/>
        <charset val="238"/>
      </rPr>
      <t xml:space="preserve">brez glutena, mleka in jajc </t>
    </r>
    <r>
      <rPr>
        <sz val="9"/>
        <color theme="1"/>
        <rFont val="Arial Narrow"/>
        <family val="2"/>
        <charset val="238"/>
      </rPr>
      <t>(kakovost Schar ali podobno), pakiranje do 1 kg</t>
    </r>
  </si>
  <si>
    <r>
      <t xml:space="preserve">Beli kruh </t>
    </r>
    <r>
      <rPr>
        <b/>
        <sz val="9"/>
        <color theme="1"/>
        <rFont val="Arial Narrow"/>
        <family val="2"/>
        <charset val="238"/>
      </rPr>
      <t>brez glutena</t>
    </r>
    <r>
      <rPr>
        <sz val="9"/>
        <color theme="1"/>
        <rFont val="Arial Narrow"/>
        <family val="2"/>
        <charset val="238"/>
      </rPr>
      <t xml:space="preserve"> (kakovost Schar ali enakovredno)</t>
    </r>
  </si>
  <si>
    <r>
      <t xml:space="preserve">Večzrnati kruh </t>
    </r>
    <r>
      <rPr>
        <b/>
        <sz val="9"/>
        <color theme="1"/>
        <rFont val="Arial Narrow"/>
        <family val="2"/>
        <charset val="238"/>
      </rPr>
      <t>brez glutena</t>
    </r>
    <r>
      <rPr>
        <sz val="9"/>
        <color theme="1"/>
        <rFont val="Arial Narrow"/>
        <family val="2"/>
        <charset val="238"/>
      </rPr>
      <t xml:space="preserve"> (kakovost Schar ali enakovredno)</t>
    </r>
  </si>
  <si>
    <r>
      <t xml:space="preserve">Testenine - polžki, </t>
    </r>
    <r>
      <rPr>
        <b/>
        <sz val="9"/>
        <color theme="1"/>
        <rFont val="Arial Narrow"/>
        <family val="2"/>
        <charset val="238"/>
      </rPr>
      <t>brez glutena, mleka, jajc</t>
    </r>
    <r>
      <rPr>
        <sz val="9"/>
        <color theme="1"/>
        <rFont val="Arial Narrow"/>
        <family val="2"/>
        <charset val="238"/>
      </rPr>
      <t xml:space="preserve"> (kakovost Schar ali Orgran ali podobno), pakiranje do 1 kg</t>
    </r>
  </si>
  <si>
    <r>
      <t xml:space="preserve">Testenine - špageti, </t>
    </r>
    <r>
      <rPr>
        <b/>
        <sz val="9"/>
        <color theme="1"/>
        <rFont val="Arial Narrow"/>
        <family val="2"/>
        <charset val="238"/>
      </rPr>
      <t xml:space="preserve">brez glutena, mleka, jajc </t>
    </r>
    <r>
      <rPr>
        <sz val="9"/>
        <color theme="1"/>
        <rFont val="Arial Narrow"/>
        <family val="2"/>
        <charset val="238"/>
      </rPr>
      <t>(kakovost Schar ali Orgran ali podobno), pakiranje do 1 kg</t>
    </r>
  </si>
  <si>
    <r>
      <t xml:space="preserve">Testenine - svedri, </t>
    </r>
    <r>
      <rPr>
        <b/>
        <sz val="9"/>
        <color theme="1"/>
        <rFont val="Arial Narrow"/>
        <family val="2"/>
        <charset val="238"/>
      </rPr>
      <t>brez glutena, mleka, jajc</t>
    </r>
    <r>
      <rPr>
        <sz val="9"/>
        <color theme="1"/>
        <rFont val="Arial Narrow"/>
        <family val="2"/>
        <charset val="238"/>
      </rPr>
      <t xml:space="preserve"> (kakovost Schar ali Orgran ali podobno), pakiranje do 1 kg</t>
    </r>
  </si>
  <si>
    <r>
      <t xml:space="preserve">Testenine - široki rezanci, </t>
    </r>
    <r>
      <rPr>
        <b/>
        <sz val="9"/>
        <color theme="1"/>
        <rFont val="Arial Narrow"/>
        <family val="2"/>
        <charset val="238"/>
      </rPr>
      <t>brez glutena, mleka, jajc</t>
    </r>
    <r>
      <rPr>
        <sz val="9"/>
        <color theme="1"/>
        <rFont val="Arial Narrow"/>
        <family val="2"/>
        <charset val="238"/>
      </rPr>
      <t xml:space="preserve"> (kakovost Schar ali Orgran ali podobno), pakiranje do 1 kg</t>
    </r>
  </si>
  <si>
    <t>Oljčno olje 100 %, ekstra deviško, hladno stiskano, pakiranje do 1 L v stekleni embalaži</t>
  </si>
  <si>
    <r>
      <t xml:space="preserve">Repično olje, hladno stiskano, </t>
    </r>
    <r>
      <rPr>
        <b/>
        <sz val="9"/>
        <color theme="1"/>
        <rFont val="Arial Narrow"/>
        <family val="2"/>
        <charset val="238"/>
      </rPr>
      <t>brez sledi arašidov</t>
    </r>
    <r>
      <rPr>
        <sz val="9"/>
        <color theme="1"/>
        <rFont val="Arial Narrow"/>
        <family val="2"/>
        <charset val="238"/>
      </rPr>
      <t>, pakiranje do 1 L v stekleni embalaži</t>
    </r>
  </si>
  <si>
    <t>Balzamični kis, do 1 L</t>
  </si>
  <si>
    <t>Morska sol, jodirana, drobno mleta, brez dodanih sredstev za sprijemanje, pakiranje 1 kg</t>
  </si>
  <si>
    <t>Vafelj oblati za napolitanke, 200 g</t>
  </si>
  <si>
    <t>Čaj šipek - hibiskus, brez konzervansov in um.arom, filter vrečke, gastro pakiranje do 1,5 kg</t>
  </si>
  <si>
    <t>Čaj šipek, brez konzervansov in um.arom,  filter vrečke, gastro pakiranje do 1,5 kg</t>
  </si>
  <si>
    <t>Planinski čaj - mešanica različnih zelišč, brez konzervansov in um.arom, filter vrečke, gastro pakiranje do 1 kg</t>
  </si>
  <si>
    <t>Kamilični čaj, brez konzervansov in um.arom, filter vrečke, pakiranje do 1 kg</t>
  </si>
  <si>
    <t>Metin čaj,  brez konzervansov in um.arom, filter vrečke, gastro pakiranje do 1 kg</t>
  </si>
  <si>
    <t>Lipov čaj, brez konzervansov in um.arom,  filter vrečke, gastro pakiranje do 1 kg</t>
  </si>
  <si>
    <t>Bezgov čaj, brez konzervansov in um.arom,  filter vrečke, gastro pakiranje do 1 kg</t>
  </si>
  <si>
    <r>
      <t>Otroški čaj (janež, komarček, kamilica, kumina), filter vrečke, pakiranje do</t>
    </r>
    <r>
      <rPr>
        <b/>
        <sz val="9"/>
        <color theme="1"/>
        <rFont val="Arial Narrow"/>
        <family val="2"/>
        <charset val="238"/>
      </rPr>
      <t xml:space="preserve"> </t>
    </r>
    <r>
      <rPr>
        <sz val="9"/>
        <color theme="1"/>
        <rFont val="Arial Narrow"/>
        <family val="2"/>
        <charset val="238"/>
      </rPr>
      <t>100g</t>
    </r>
  </si>
  <si>
    <t>Kurkuma, pakiranje do 50 g</t>
  </si>
  <si>
    <t>Mešanica kavnih nadomestkov (pražen ječmen, korenina cikorije), pakiranje do 1kg</t>
  </si>
  <si>
    <t>Sončnična semena, do 1 kg</t>
  </si>
  <si>
    <t>Mlečni desert s sadjem, brez umetnih barvil in konzervansov, pakiranje 120 do 150 g</t>
  </si>
  <si>
    <t>Kislo zelje, glave, brez konzervansov (samo askorbinska in sol)</t>
  </si>
  <si>
    <t>Kislo zelje, narezano, brez kem. konzervansov (samo askorbinska in sol),  pakiranje 0,5 do 1 kg</t>
  </si>
  <si>
    <t>Kisla repa, narezana (rinfuza) brez kem. konzervansov (samo askorbinska in sol), pakiranje 5 do 10 kg vedro</t>
  </si>
  <si>
    <t>Kisla repa, narezana brez kem. konzervansov (samo askorbinska in sol),  pakiranje 0,5 do 1 kg</t>
  </si>
  <si>
    <t>Zamrznjena špinača - pasirana briketi, pakiranje 2 do 3 kg</t>
  </si>
  <si>
    <t>Zamrznjen stročji fižol,rezan, rumen, pakiranje do 2,5 kg</t>
  </si>
  <si>
    <t>Mešana zamrznjena zelenjava (za francosko solato), pakiranje do 2,5 kg</t>
  </si>
  <si>
    <t>Koleraba zelena (nadzemna), mladi gomolji, razred I</t>
  </si>
  <si>
    <t>Ohrovt brstiči, razred I</t>
  </si>
  <si>
    <t>Čebula mlada, razred I</t>
  </si>
  <si>
    <t>Zelje sveže rdeče  – glave,  razred I</t>
  </si>
  <si>
    <t>Čebula rdeča, razred I</t>
  </si>
  <si>
    <t>Buče Maslenka, razred I</t>
  </si>
  <si>
    <t>Buče Muškatne, razred I</t>
  </si>
  <si>
    <t>Peteršilj kodrasti, razred I</t>
  </si>
  <si>
    <t>Breskve, do 100 g / kos, razred I</t>
  </si>
  <si>
    <t>Grozdje, rose namizno, ekstra kvalitete</t>
  </si>
  <si>
    <t>Nashi, do 100 g / kos, razred I</t>
  </si>
  <si>
    <t>Grenivke, rdeče, rumene, razred I</t>
  </si>
  <si>
    <t>Pomaranče rdeče, do 120 g / kos, brez pešk, razred I</t>
  </si>
  <si>
    <t>Banane, do 150 g / kos, ne pikaste in rjave do 15 %,  razred I</t>
  </si>
  <si>
    <t>Mango, ekstra kakovost</t>
  </si>
  <si>
    <t>Ribez,  razred I</t>
  </si>
  <si>
    <t>Dateljni</t>
  </si>
  <si>
    <t>Limete, razred I</t>
  </si>
  <si>
    <t>Meta, sveža</t>
  </si>
  <si>
    <t>Instant kakavov napitek, najmanj 25 % kakava, največ 74g enostavnih sladkorjev pakiranje do 2,5 kg (kvaliteta Benquick ali enakovredno)</t>
  </si>
  <si>
    <t>Eko česen, razred I</t>
  </si>
  <si>
    <t>Eko bučke, razred I</t>
  </si>
  <si>
    <t>Eko jajčevec, razred I</t>
  </si>
  <si>
    <t>Eko peteršilj, razred I</t>
  </si>
  <si>
    <t>Eko grah, razred I</t>
  </si>
  <si>
    <t>Eko grozdje, razred I</t>
  </si>
  <si>
    <t>Eko nektarine, do 100 g / kos, razred I</t>
  </si>
  <si>
    <t>Eko breskve, do 100 g / kos, razred I</t>
  </si>
  <si>
    <t>Bio kislo mleko iz pasteriziranega mleka 3,5 mm, 150 - 200 g</t>
  </si>
  <si>
    <t>Mlado goveje pleče, BK, očiščeno, v kosu ali narezano na kocke 1,5 x 1,5 cm, I.kategorija</t>
  </si>
  <si>
    <t>Mladi goveji roastbeaf  (goveja ledja, nizki hrbet), BK, očiščeno, v kosu ali narezan,  I.kategorija</t>
  </si>
  <si>
    <t>Telečje stegno, očiščeno, brez bočnika, BK, narezano na zrezke, 60 do 70 g / kos, I.kategorija</t>
  </si>
  <si>
    <t>Telečje stegno, očiščeno, brez bočnika, BK, narezano na kocke 1,5 x 1,5 cm, I.kategorija</t>
  </si>
  <si>
    <t xml:space="preserve">Telečje  pleče, očiščeno, BK, v kosu ali narezano </t>
  </si>
  <si>
    <t>2.2. sklop: SVEŽE SVINJSKO MESO</t>
  </si>
  <si>
    <t>2.1. sklop: SVEŽE MLADO GOVEJE, TELEČJE MESO</t>
  </si>
  <si>
    <t>Svinjsko pleče BK, narezano ali v kosu, I.kategorija</t>
  </si>
  <si>
    <t>Svinjski file (ribica, očiščeno), 1.kat., očiščen</t>
  </si>
  <si>
    <t>Svinjski vrat svež, bk, 1.kat.</t>
  </si>
  <si>
    <t>BIO svinjsko stegno,  BK, očiščeno!v kosu ali narezano ,  I. kategorija</t>
  </si>
  <si>
    <t xml:space="preserve">Puranji file, razred kakovosti A, narezan na zrezke 60 do 70 g </t>
  </si>
  <si>
    <t>Piščančji file (prsa BKK), razred kakovosti A (max skupno odstopanje 2 % naročene teže), v kosu ali narezano (kocke 2x2, zrezki 60-70g)</t>
  </si>
  <si>
    <t>Puranja bedro (stegno in krača), s kožo in kostjo, razred A</t>
  </si>
  <si>
    <t>Pečenice iz svinjskega mesa v naravnem ovoju, manj začinjene, 60 do 70 g / kos</t>
  </si>
  <si>
    <t>Pečenice iz perutninskega mesa, brez glutena, 60 do 70 g / kos</t>
  </si>
  <si>
    <t>Piščančje prsi v ovoju, brez glutena, manj soli, delež piščančjih prsi BK je najmanj 80 % (min. 18%mišičnih beljakovin in največ 3% maščobe), v kosu ali narezano na rezine 15 do 20 g</t>
  </si>
  <si>
    <t>Puranja šunka v ovoju, vsebuje najmanj 70 % puranjega mesa, v kosu ali narezano na rezine 15 do 20 g / kos</t>
  </si>
  <si>
    <t>Pečena piščančja šunka v ovitku, v kosu ali narezano na rezine, 15 do 20 g / kos</t>
  </si>
  <si>
    <t>Pašteta iz piščančjega mesa v ovoju, vsaj 60% mesa, vsebnost jeter v končnem izdelku najmanj 15 %, največ 35 % maščob, 80-125 g</t>
  </si>
  <si>
    <t>Pašteta jetrna, največ 35 % maščob, vsebnost jeter v končnem izdelku najmanj 15 %, brez konzervansov, 500 do 800 g</t>
  </si>
  <si>
    <t>Zaseka, do 3 kg</t>
  </si>
  <si>
    <t>Telečje hrenovke v naravnem ovoju, manj slane in začinjene, 60 do 70 g / kos</t>
  </si>
  <si>
    <t>Suhi pršut brez kosti, vakumsko pakiranje, v kosu, 1 do 1,5 kg</t>
  </si>
  <si>
    <t>Kuhan pršut, extra razreda (iz celega izkoščičenega prašičjega stegna ne sestavljeno iz koščkov - oblikovano meso), v kosu ali narezan na rezine, 15 do 20 g / kos</t>
  </si>
  <si>
    <t>Pečen pršut, extra razreda (iz celega izkoščičenega prašičjega stegna ne sestavljeno iz koščkov - oblikovano meso), v kosu ali narezan na rezine 15g do 20 g / kos</t>
  </si>
  <si>
    <t>Bio sadna skuta, sadni pripravek min 10%, naravne arome, lonček, do 80 g</t>
  </si>
  <si>
    <t>Bio mlado goveje stegno, očiščeno, brez bočnika, BK, narezano na kocke 1,5 x 1,5 cm, I.kategorija</t>
  </si>
  <si>
    <t>Bio mlado goveje pleče BK, v kosu ali  narezano na kocke 1,5 x 1,5   I.kategorija</t>
  </si>
  <si>
    <t xml:space="preserve">Bio mladi goveji ledveni del hrbta BK, dobro uležano meso, v kosu ali narezan dobro </t>
  </si>
  <si>
    <t>Bio telečje stegno, očiščeno, brez bočnika, BK, v kosu ali narezano na kocke 1,5 x 1,5 cm ali na zrezke 60 - 70 g, I.kategorija</t>
  </si>
  <si>
    <t xml:space="preserve">Bio telečje pleče, očiščeno, BK, v kosu ali narezano na kocke 1,5 x 1,5 cm ali na zrezke 60 - 70 g, I.kategorija    </t>
  </si>
  <si>
    <t>Bio svinjski kare bk I. kat. v kosu , očiščeno</t>
  </si>
  <si>
    <t>Bio piščančje stegno, BKK, 70 do 90 g / kos</t>
  </si>
  <si>
    <t>Bio piščančji file, BKK, v kosu ali narezano kocke 1,5 x 1,5 cm,  ali zrezki 60 do 70 g</t>
  </si>
  <si>
    <t>Bio piščančje krače, očiščene, 100 do 120 g / kos</t>
  </si>
  <si>
    <t>Bio puranji file BKK, v kosu ali narezano na kocke 1,5 x 1,5 cm, ali zrezki 60 do 70 g</t>
  </si>
  <si>
    <t>Bio skutni namaz (lahko tudi z dodatki drobnjak ali  paprika), pakiranje 0,25 do 1 kg</t>
  </si>
  <si>
    <t xml:space="preserve">5.1. sklop:  SVEŽA ZELENJAVA </t>
  </si>
  <si>
    <t>Bio kefir, 3,0 do 3,5 m.m., pakiranje 150 do 180 g</t>
  </si>
  <si>
    <t>Bio sadni kefir, 3,0 do 3,5 m.m., pakiranje 150 do 180 g</t>
  </si>
  <si>
    <t>Pasterizirano mleko, 1,5 do 1,8 % m.m., pakiranje 1 L,</t>
  </si>
  <si>
    <t>Piščančja hrenovka brez ovoja, vsebuje min. 80 % piščančjega mesa, max. 2% soli, brez alergenov, 60 do 70 g / kom</t>
  </si>
  <si>
    <t>Tekoči navadni jogurt, 3,2 do 3,5 % m.m., pakiranje 500 do 1000 g</t>
  </si>
  <si>
    <t xml:space="preserve">Probiotičo tekoče fermenirano mleko, 1,0  do 3,5 % m.m., brez umetnih sladil in barvil, brez GSO, z živimi probiotičnimi kulturami, pakiranje 250 do 1000 g  </t>
  </si>
  <si>
    <t>Bio surovo mleko (za kuhanje mlečnih jedi) 3,5% mm, vedro do 10 L</t>
  </si>
  <si>
    <t xml:space="preserve">Ananasov sok, 100 % sadni delež, brez dodanega sladkorja, umetnih sladil in arom ter kemičnih konzervansov, pakiranje 1 L, pokrovček na navoj </t>
  </si>
  <si>
    <t xml:space="preserve">Pomarančni sok, 100 % sadni delež, brez dodanega sladkorja, umetnih sladil in arom ter kemičnih konzervansov, pakiranje 1 L , pokrovček na navoj </t>
  </si>
  <si>
    <t xml:space="preserve">Nektar breskov, 50 % sadni delež, brez dodanega sladkorja, umetnih sladil in arom ter kemičnih konzervansov, pakiranje 0,2 L </t>
  </si>
  <si>
    <t xml:space="preserve">Nektar borovnica, min. 35 % sadni delež, brez umetnih sladil in arom ter kemičnih konzervansov, pakiranje 1 L </t>
  </si>
  <si>
    <t>Nektar borovnica, min. 35 % sadni delež, brez umetnih sladil in arom ter kemičnih konzervansov,  0,2 L (pokrovček ali slamica)</t>
  </si>
  <si>
    <t xml:space="preserve">Nektar jagoda, min. 45% sadni delež, brez umetnih sladil, 0,2 L </t>
  </si>
  <si>
    <t xml:space="preserve">Nektar breskev, min 50% breskove kaše, brez dodanega sladkorja, umetnih sladil in arom ter kemičnih konzervansov, pakiranje 1L </t>
  </si>
  <si>
    <t>kom</t>
  </si>
  <si>
    <t>Fižol suhi češnjevec, razred I</t>
  </si>
  <si>
    <t>Bio mleko z okusom vanilije (pripravka vanilje min. 3 % ), pasterizirano, min 3,2 m.m., pakiranje 150 do 200 ml</t>
  </si>
  <si>
    <t>Bio mleko z okusom vanilije (pripravka vanilje min. 3 % ), pasterizirano, min 3,2 m.m., pakiranje 1000 ml</t>
  </si>
  <si>
    <t>Bio mleko, pasterizirano, min 3,2 m.m., slamica ali pokrovček, pakiranje 150 do 200 ml</t>
  </si>
  <si>
    <t>Sterilizirano mleko (kratkotrajna sterilizacija), 1,5 do 1,8 % m.m., pakiranje 1 L</t>
  </si>
  <si>
    <t>Sterilizirano mleko (kratkotrajna sterilizacija), 3,2 do 3,5 % m.m., pakiranje 1 L</t>
  </si>
  <si>
    <t xml:space="preserve">Trdi sir, polnomasten (45%mm), drobno riban, pakiranje do 1000g  </t>
  </si>
  <si>
    <t xml:space="preserve">Riban poltrdi sir, min. 45 % m.m. v suhi snovi,  pakiranje 300 do 1000 g </t>
  </si>
  <si>
    <t>Svinjsko stegno, očiščeno, BK, brez slanine, narezano na zrezke, 60 do 70 g / kos,  ali na kocke 1,5 x 1,5 cm, I.kategorija</t>
  </si>
  <si>
    <t>Sojin jogurt, sadni pakiranje do 250 g</t>
  </si>
  <si>
    <t xml:space="preserve">BLAGOVNA ZNAMKA </t>
  </si>
  <si>
    <t>Pisane mrvice, pakiranje do 150g</t>
  </si>
  <si>
    <t>Krekerji, NESLANI - brez dodane soli za posip, pakiranje do 300 g</t>
  </si>
  <si>
    <t>Kokosovo maslo</t>
  </si>
  <si>
    <t>Puding v prahu, okus kokos, deklariran brez alergenov,  pakiranje 30 do 60 g (za 0,5 l pudinga)</t>
  </si>
  <si>
    <t>Kakav v prahu, min. 20 % kakavovega masla, pakiranje do 1 kg</t>
  </si>
  <si>
    <t xml:space="preserve">Pomarančni sok, 100 % sadni delež, brez dodanega sladkorja, umetnih sladil in arom ter kemičnih konzervansov, pakiranje 0,2 L </t>
  </si>
  <si>
    <t>Zamrznjen brstični ohrovt, do 2,5 kg</t>
  </si>
  <si>
    <t>6.3. sklop:  KISLO ZELJE IN REPA BREZ KONZERVANSOV</t>
  </si>
  <si>
    <t>6.4. sklop:  BIO KISLA REPA IN ZELJE</t>
  </si>
  <si>
    <t>SKUPAJ  VREDNOST SKLOPA 6.3.</t>
  </si>
  <si>
    <t>2.3. sklop: PERUTNINSKO MESO</t>
  </si>
  <si>
    <t>2.4. sklop: IZDELKI IZ PERUTNINSKEGA MESA</t>
  </si>
  <si>
    <t>2.5. sklop: OSTALI MESNI IZDELKI</t>
  </si>
  <si>
    <t>2.6. sklop: BIO  GOVEJE IN TELEČJE MESO IN IZDELKI</t>
  </si>
  <si>
    <t>2.7. sklop: BIO PIŠČANČJE  IN PURANJE MESO</t>
  </si>
  <si>
    <t>SKUPAJ  VREDNOST SKLOPA 2.7.</t>
  </si>
  <si>
    <t>2.8. sklop: BIO SVINJSKO MESO</t>
  </si>
  <si>
    <t>SKUPAJ  VREDNOST SKLOPA 2.8.</t>
  </si>
  <si>
    <t>Bio jogurt  sadni (mlečni napitek),  iz pasteriziranega mleka,  sadna baza min 10%, 3,0 do  3,5 % m.m., pakiranje  1000 g</t>
  </si>
  <si>
    <t>Bio jogurt sadni (mlečni napitek),  iz pasteriziranega mleka, sadna baza min 10%, 3,0 do  3,5 % m.m., pakiranje do 150 g</t>
  </si>
  <si>
    <t>Bazilika, zamrznjeno sušena, pakiranje do 100 g, gastro pakiranje v embalažo, ki omogoča neprodušno zapiranje</t>
  </si>
  <si>
    <t>Čaj sadni malina,  filter vrečke,  gastro pakiranje do 1 kg</t>
  </si>
  <si>
    <r>
      <t xml:space="preserve">Kokosova moka, </t>
    </r>
    <r>
      <rPr>
        <b/>
        <sz val="9"/>
        <color theme="1"/>
        <rFont val="Arial Narrow"/>
        <family val="2"/>
        <charset val="238"/>
      </rPr>
      <t xml:space="preserve">deklarirana brez alergenov (gluten, arašidi, mleko, soja …) </t>
    </r>
    <r>
      <rPr>
        <sz val="9"/>
        <color theme="1"/>
        <rFont val="Arial Narrow"/>
        <family val="2"/>
        <charset val="238"/>
      </rPr>
      <t>ali z izjavo proizvajalca, pakiranje do 1000 g</t>
    </r>
  </si>
  <si>
    <t>Mandlji, olupljeni, razred I, pakiranje do 500 g</t>
  </si>
  <si>
    <t>Rozine Sultana brez konzervansov (nežveplane), razred I, pakiranje do 1000 g</t>
  </si>
  <si>
    <t>Suhe slive brez koščic in konzervansov, razred I, pakiranje do 1000 g</t>
  </si>
  <si>
    <t>Suhe marelice brez konzervansov (nežveplane), razred I, pakiranje do 1000 g</t>
  </si>
  <si>
    <t>Bučna semena - sušena (enakovredno Golica), pakiranje do 500 g</t>
  </si>
  <si>
    <t>Sončnična semena, jedilna, oluščena, pakiranje do 500 g</t>
  </si>
  <si>
    <t>Puranje prsi v ovitku, pečene, v  kosu ali narezano na rezine 15 do 20 g / kos</t>
  </si>
  <si>
    <t xml:space="preserve">Piščančja salama, extra razreda, brez glutena, vsebuje najmanj 70 %  piščančjega mesa, najmanj 10 % mesnih beljakovin in zmanjšana vsebnost maščobe - največ 17 % maščob na 100 g,  nitritov max 7 mg/kg, brez dodanih arom, narezana na rezine,  15 do 20 g / kos     </t>
  </si>
  <si>
    <r>
      <t xml:space="preserve">Sadna rezina (s sadjem, žiti ali čokolado)  </t>
    </r>
    <r>
      <rPr>
        <b/>
        <u/>
        <sz val="9"/>
        <rFont val="Arial Narrow"/>
        <family val="2"/>
        <charset val="238"/>
      </rPr>
      <t>brez glutena in mlečnih sestavin</t>
    </r>
    <r>
      <rPr>
        <b/>
        <sz val="9"/>
        <rFont val="Arial Narrow"/>
        <family val="2"/>
        <charset val="238"/>
      </rPr>
      <t>,</t>
    </r>
    <r>
      <rPr>
        <sz val="9"/>
        <color indexed="8"/>
        <rFont val="Arial Narrow"/>
        <family val="2"/>
        <charset val="238"/>
      </rPr>
      <t xml:space="preserve"> 25 g  do 48g, posamezno pakirana</t>
    </r>
  </si>
  <si>
    <t>Kisla pasterizirana smetana, 25 do 30 % m.m., brez konzervansov in aditivov,  pakiranje 150 do 180 g</t>
  </si>
  <si>
    <t>Kisla pasterizirana smetana, 25 do 30 % m.m., brez konzervansov in aditivov, pakiranje 400 do 900 g</t>
  </si>
  <si>
    <t>Pasterizirano mleko, 3,2 do 3,5 m.m., pakiranje 5- 10l vedro /ročka</t>
  </si>
  <si>
    <t>Navadni čvrsti jogurt, 2,5 do 3,5 % m.m., pakiranje: lonček 150 do 180 g</t>
  </si>
  <si>
    <t>Sadni jogurt, 2,5 -3,5 % m.m., pakiranje lonček 150 - 180g</t>
  </si>
  <si>
    <t>Probiotični jogurt1,0 do 3,5 % m.m., pakiranje 150 do 1000 g</t>
  </si>
  <si>
    <t>Skuta nepasirana, iz pasteriziranega mleka, 30 - 40 %m.m., v suhi snovi, pakiranje 3 do 5 kg</t>
  </si>
  <si>
    <t>SKUPAJ VREDNOST SKLOPA 1.4.</t>
  </si>
  <si>
    <t>Mlado goveje stegno, očiščeno brez bočnika, BK narezano na zrezke, 60 do 80 g/ kos, I kategorija</t>
  </si>
  <si>
    <t>Mlado goveje stegno, očiščeno, brez bočnika, BK v kosu, I. kategorija</t>
  </si>
  <si>
    <t>Mlado goveje pleče, očiščeno, brez bočnika, BK, narezano na kocke 1 x 1 cm, I kategorija</t>
  </si>
  <si>
    <t>Piščančji file v kosu, razred kakovosti A (max skupno odstopanje 2 % naročene teže)</t>
  </si>
  <si>
    <t>Piščančji file, razred kakovosti A, narezan na kocke velikost 1x1 cm (max odstopanje 10% od velikosti kock, max skupno odstopanje 2%)</t>
  </si>
  <si>
    <t>Piščančji file, razred kakovosti A, narezano na zrezke 60 - 80 g( max odstopanje 2% naročene teže)</t>
  </si>
  <si>
    <t>Krompir (rdeč, bel, rumen, srednje debel), razred I</t>
  </si>
  <si>
    <t>Mladi krompir (maj, junij, julij), razred I</t>
  </si>
  <si>
    <t xml:space="preserve">5.4. sklop:  OČIŠČENA ZELENJAVA </t>
  </si>
  <si>
    <t>Zelje, očiščeno in naribano, razred I</t>
  </si>
  <si>
    <t>Čebulica šalotka (max. premer do 2 cm), razred I</t>
  </si>
  <si>
    <t>Leča rdeča, razred I</t>
  </si>
  <si>
    <t>Krompir olupljen - cel, razred I,  sveže olupljen in vakuumsko pakiran, brez dodanih konzervansov</t>
  </si>
  <si>
    <t>Krompir olupljen - narezan na kolute, razred I, sveže olupljen in vakuumsko pakiran, brez dodanih konzervansov.</t>
  </si>
  <si>
    <t>2.9. sklop: ŽIVILA IZ SHEM KAKOVOSTI (brez eko živil): GOVEJE MESO (npr. izbrana kakovost)</t>
  </si>
  <si>
    <t>2.10. sklop: ŽIVILA IZ SHEM KAKOVOSTI (brez eko živil): PERUTNINSKO MESO (npr. višja kakovost, izbrana kakovost)</t>
  </si>
  <si>
    <t>SKUPAJ  VREDNOST SKLOPA 2.10.</t>
  </si>
  <si>
    <t>SKUPAJ  VREDNOST SKLOPA 2.9.</t>
  </si>
  <si>
    <t>5.3. sklop: EKO ZELENJAVA</t>
  </si>
  <si>
    <t>5.5. sklop:  SADJE</t>
  </si>
  <si>
    <t>SKUPAJ  VREDNOST SKLOPA 5.6.</t>
  </si>
  <si>
    <t>1.2. sklop: MLEČNI IZDELKI</t>
  </si>
  <si>
    <t>SMETANA in MASLO</t>
  </si>
  <si>
    <t>SKUTE in SIRI</t>
  </si>
  <si>
    <t>MLEČNI NAMAZI</t>
  </si>
  <si>
    <t>MLEČNI PUDINGI in DESERTI</t>
  </si>
  <si>
    <t>SKUPAJ VREDNOST SKLOPA 1.2.</t>
  </si>
  <si>
    <t>SKUPAJ VREDNOST SKLOPA 1.3.</t>
  </si>
  <si>
    <t>SKUPAJ VREDNOST SKLOPA 1.5.</t>
  </si>
  <si>
    <t>1.3. sklop: ŽIVILA IZ SHEM KAKOVOSTI (brez eko živil): MLEKO IN MLEČNI IZDELKI (npr. izbrana kakovost)</t>
  </si>
  <si>
    <t>1.4. sklop: SLADOLED</t>
  </si>
  <si>
    <t>1.5. sklop: BIO MLEKO IN MLEČNI IZDELKI</t>
  </si>
  <si>
    <t>1.6. sklop: MLEKO IN MLEČNI IZDELKI DEKLARIRANI BREZ LAKTOZE</t>
  </si>
  <si>
    <r>
      <t>Sadno - žitna rezina s čokolado, pakiranje 30 do 45 g, min. 80 % sadn</t>
    </r>
    <r>
      <rPr>
        <sz val="9"/>
        <rFont val="Arial Narrow"/>
        <family val="2"/>
        <charset val="238"/>
      </rPr>
      <t xml:space="preserve">ega deleža, </t>
    </r>
    <r>
      <rPr>
        <sz val="9"/>
        <color theme="1"/>
        <rFont val="Arial Narrow"/>
        <family val="2"/>
        <charset val="238"/>
      </rPr>
      <t>(Frutabela ali enakovredno)</t>
    </r>
  </si>
  <si>
    <t>Cvetlični med, pakiranje do 1 kg</t>
  </si>
  <si>
    <t>Gozdni med, pakiranje do 1 kg</t>
  </si>
  <si>
    <t>Lipov med, pakiranje do 1 kg</t>
  </si>
  <si>
    <t>Akacijev med, pakiranje do 1 kg</t>
  </si>
  <si>
    <r>
      <t xml:space="preserve">LIMANDA </t>
    </r>
    <r>
      <rPr>
        <i/>
        <sz val="9"/>
        <rFont val="Arial Narrow"/>
        <family val="2"/>
        <charset val="238"/>
      </rPr>
      <t>(Limanda limanda</t>
    </r>
    <r>
      <rPr>
        <sz val="9"/>
        <rFont val="Arial Narrow"/>
        <family val="2"/>
        <charset val="238"/>
      </rPr>
      <t>) - Morski list ali rumenoplavuta limanda - file, brez kosti in kože, posamič zamrznjen, velikost fileja od 80 -160 g (max 10 % odstopanje od naročene teže posameznega fileja), I.kvaliteta</t>
    </r>
  </si>
  <si>
    <r>
      <t xml:space="preserve">RDEČI OKUN </t>
    </r>
    <r>
      <rPr>
        <i/>
        <sz val="9"/>
        <rFont val="Arial Narrow"/>
        <family val="2"/>
        <charset val="238"/>
      </rPr>
      <t>(Sebastes spp.)</t>
    </r>
    <r>
      <rPr>
        <sz val="9"/>
        <rFont val="Arial Narrow"/>
        <family val="2"/>
        <charset val="238"/>
      </rPr>
      <t xml:space="preserve"> – file, posamič zamrznjen, (max 10 % odstopanje od naročene teže posameznega fileja), brez kosti, I.kvaliteta</t>
    </r>
  </si>
  <si>
    <r>
      <t xml:space="preserve">MORSKA PLOŠČA ali platesa </t>
    </r>
    <r>
      <rPr>
        <i/>
        <sz val="9"/>
        <rFont val="Arial Narrow"/>
        <family val="2"/>
        <charset val="238"/>
      </rPr>
      <t xml:space="preserve"> (Pleuronectes platessa)</t>
    </r>
    <r>
      <rPr>
        <sz val="9"/>
        <rFont val="Arial Narrow"/>
        <family val="2"/>
        <charset val="238"/>
      </rPr>
      <t>- file, posamič zamrznjen, (max 10 % odstopanje od naročene teže posameznega fileja), brez kosti, I.kvaliteta</t>
    </r>
  </si>
  <si>
    <r>
      <t xml:space="preserve">ARGENTINSKI OSLIČ </t>
    </r>
    <r>
      <rPr>
        <i/>
        <sz val="9"/>
        <rFont val="Arial Narrow"/>
        <family val="2"/>
        <charset val="238"/>
      </rPr>
      <t>(Merluccius merluccius</t>
    </r>
    <r>
      <rPr>
        <sz val="9"/>
        <rFont val="Arial Narrow"/>
        <family val="2"/>
        <charset val="238"/>
      </rPr>
      <t>) - file, posamič zamrznjen,  file teže 70g ali 140g  posamič zamrznjen,  v bloku 3-5% glazure (max 10 % odstopanje od naročene teže posameznega fileja), brez kosti , pakiranje do 8 kg, I.kvaliteta</t>
    </r>
  </si>
  <si>
    <r>
      <t>PATAGONSKI LIGNJI (</t>
    </r>
    <r>
      <rPr>
        <i/>
        <sz val="9"/>
        <rFont val="Arial Narrow"/>
        <family val="2"/>
        <charset val="238"/>
      </rPr>
      <t>Loligo spp.)</t>
    </r>
    <r>
      <rPr>
        <sz val="9"/>
        <rFont val="Arial Narrow"/>
        <family val="2"/>
        <charset val="238"/>
      </rPr>
      <t>, celi, očiščeni, brez hrustanca, po potrebi tudi rezani, pakiranje do 1 kg</t>
    </r>
  </si>
  <si>
    <r>
      <t>ATLANTSKI LOSOS</t>
    </r>
    <r>
      <rPr>
        <i/>
        <sz val="9"/>
        <rFont val="Arial Narrow"/>
        <family val="2"/>
        <charset val="238"/>
      </rPr>
      <t xml:space="preserve"> (Salmo salar) </t>
    </r>
    <r>
      <rPr>
        <sz val="9"/>
        <rFont val="Arial Narrow"/>
        <family val="2"/>
        <charset val="238"/>
      </rPr>
      <t xml:space="preserve">– porcijski file, </t>
    </r>
    <r>
      <rPr>
        <b/>
        <sz val="9"/>
        <rFont val="Arial Narrow"/>
        <family val="2"/>
        <charset val="238"/>
      </rPr>
      <t xml:space="preserve">brez kože,  </t>
    </r>
    <r>
      <rPr>
        <sz val="9"/>
        <rFont val="Arial Narrow"/>
        <family val="2"/>
        <charset val="238"/>
      </rPr>
      <t>brez kosti, posamič zamrznjen, (max 10 % odstopanje od naročene teže posameznega fileja),  file teže 70g ali 140g    I.kvaliteta</t>
    </r>
  </si>
  <si>
    <r>
      <t xml:space="preserve">ATLANTSKI LOSOS  </t>
    </r>
    <r>
      <rPr>
        <i/>
        <sz val="9"/>
        <rFont val="Arial Narrow"/>
        <family val="2"/>
        <charset val="238"/>
      </rPr>
      <t xml:space="preserve">(Salmo salar) </t>
    </r>
    <r>
      <rPr>
        <sz val="9"/>
        <rFont val="Arial Narrow"/>
        <family val="2"/>
        <charset val="238"/>
      </rPr>
      <t xml:space="preserve"> – porcijski file, </t>
    </r>
    <r>
      <rPr>
        <b/>
        <sz val="9"/>
        <rFont val="Arial Narrow"/>
        <family val="2"/>
        <charset val="238"/>
      </rPr>
      <t xml:space="preserve">s kožo, </t>
    </r>
    <r>
      <rPr>
        <sz val="9"/>
        <rFont val="Arial Narrow"/>
        <family val="2"/>
        <charset val="238"/>
      </rPr>
      <t>brez kosti, posamič zamrznjen, brez glazure oz.max 10 % odstopanje od naročene teže posameznega fileja),  pakiranje do 10 kg, I.kvaliteta</t>
    </r>
  </si>
  <si>
    <r>
      <t xml:space="preserve">ORADA </t>
    </r>
    <r>
      <rPr>
        <i/>
        <sz val="9"/>
        <rFont val="Arial Narrow"/>
        <family val="2"/>
        <charset val="238"/>
      </rPr>
      <t>(Sparus aurata)</t>
    </r>
    <r>
      <rPr>
        <sz val="9"/>
        <rFont val="Arial Narrow"/>
        <family val="2"/>
        <charset val="238"/>
      </rPr>
      <t>- file, posamič zamrznjen, (max 10 % odstopanje od naročene teže posameznega fileja), brez kosti, I.kvaliteta</t>
    </r>
  </si>
  <si>
    <r>
      <t xml:space="preserve">BRANCIN </t>
    </r>
    <r>
      <rPr>
        <i/>
        <sz val="9"/>
        <rFont val="Arial Narrow"/>
        <family val="2"/>
        <charset val="238"/>
      </rPr>
      <t>(Dicentrarchus labrax)</t>
    </r>
    <r>
      <rPr>
        <sz val="9"/>
        <rFont val="Arial Narrow"/>
        <family val="2"/>
        <charset val="238"/>
      </rPr>
      <t>- file, posamič zamrznjen, (max 10 % odstopanje od naročene teže posameznega fileja), brez kosti, I.kvaliteta</t>
    </r>
  </si>
  <si>
    <r>
      <t>SARDELE</t>
    </r>
    <r>
      <rPr>
        <i/>
        <sz val="9"/>
        <rFont val="Arial Narrow"/>
        <family val="2"/>
        <charset val="238"/>
      </rPr>
      <t xml:space="preserve"> (Sardina pilchardus)</t>
    </r>
    <r>
      <rPr>
        <sz val="9"/>
        <rFont val="Arial Narrow"/>
        <family val="2"/>
        <charset val="238"/>
      </rPr>
      <t xml:space="preserve"> file, izkoščičen, brez glave, posamič zamrznjen (max 10 % odstopanja od naročene teže)</t>
    </r>
  </si>
  <si>
    <r>
      <t>SKUŠA</t>
    </r>
    <r>
      <rPr>
        <i/>
        <sz val="9"/>
        <rFont val="Arial Narrow"/>
        <family val="2"/>
        <charset val="238"/>
      </rPr>
      <t xml:space="preserve"> (Scomber scombrus),</t>
    </r>
    <r>
      <rPr>
        <sz val="9"/>
        <rFont val="Arial Narrow"/>
        <family val="2"/>
        <charset val="238"/>
      </rPr>
      <t xml:space="preserve"> file brez kosti, posamezno zamrznjen, file teže 70g ali 140g p,  pakirani do 8 kg</t>
    </r>
  </si>
  <si>
    <r>
      <t xml:space="preserve">SMUČ </t>
    </r>
    <r>
      <rPr>
        <i/>
        <sz val="9"/>
        <rFont val="Arial Narrow"/>
        <family val="2"/>
        <charset val="238"/>
      </rPr>
      <t>(Sander lucioperca</t>
    </r>
    <r>
      <rPr>
        <sz val="9"/>
        <rFont val="Arial Narrow"/>
        <family val="2"/>
        <charset val="238"/>
      </rPr>
      <t xml:space="preserve">) (sladkovodna iz družine ostriža), file, brez kosti s kožo, ile teže 70g ali 140g  posamično zamrznjen, 1. kvaliteta, do 10% ledenega naliva,  pakirani do 8 kg </t>
    </r>
  </si>
  <si>
    <t xml:space="preserve">Prešana pusta šunka, extra razreda, min. 70 % delež mesa, do 1,3 % soli, v kosu in narezana na rezine  (iz  celih  (integralnih)  kosov  svežega nezmrznjenega nesa, mišičnih  beljakovin  najmanj  16%  in  vode  največ  76%  brez dodanih sredstev za vezanje vode, ojačevalcev  arome,  proteinskih  hidrolizatov  in  drugih  dodatnih sestavin.  Lahko  se  uporabi  dodatek  sladkorjev  do  0,5%., razsol(ica),  dišave,  začimbe,     askorbinska kislina ali Na-askorbat do 0,03%. </t>
  </si>
  <si>
    <t>Piščančje nabodalo z zelenjavo, sveže meso stegno in/ali prsi razreda A, vsaj 75 % mesa in vsaj 15 % zelenjave; dovoljene začimbe in aditivi po pravilniku, brez alergenov, brez konzervansov, samo sol!,  teže na kom 70 do 80 g</t>
  </si>
  <si>
    <t>Kislo mleko iz homogeniziranega mleka, 3,2 do 3,5 % m.m., brez  konzervansov,   umetnih   sladil   in   drugih   aditivov   ter   dodanega sladkorja pakiranje: lonček 150 do 180 g</t>
  </si>
  <si>
    <t>Čvrsti navadni jogurt, brez konzervansov in drugih aditivov 2,5 do 3,5 % m.m., pakiranje: lonček 150 g</t>
  </si>
  <si>
    <t>Tekoči navadni jogurt, brez konzervansov in drugih aditivov ,  3,2 do 3,5 % m.m., pakiranje 500 do 1000 g</t>
  </si>
  <si>
    <t>Sadni jogurt   različni okusi, vsebuje vsaj 10 % sadja ali sadnega pripravka, vsebnost sladkorja do 12 g / 100 g,  2,5 do 3,5 % m.m., brez konzervansov, umetnih sladil in drugih aditivov;      pakiranje: lonček do 125 g</t>
  </si>
  <si>
    <t>Tekoči sadni jogurt, različni okusi, vsebuje vsaj 10 % sadja ali sadnega pripravka, vsebnost sladkorja do 12 g / 100 g,  1,1 do 3,5 % m.m.,  brez konzervansov, umetnih sladil in drugih aditivov;      pakiranje 1 L</t>
  </si>
  <si>
    <t>Sadni jogurt s celimi koščki sadja, vsebnost sladkorja do 10 g / 100 g, 1,0 do 3,0 % m.m., brez konzervansov, umetnih sladil in drugih aditivov;      pakiranje 100 do 125 g</t>
  </si>
  <si>
    <t>Skuta s podloženim ali nadloženim sadjem, desertna, od 5 do 10 % (m/m) mlečne maščobe, min. 15 % sadja ali  sadnega   pripravka,   brez   konzervansov,  umetnih  sladil in drugih aditivov, pakiranje v lonček 110 do 150 g</t>
  </si>
  <si>
    <t>Sterilizirano  mleko z okusom čokolade (najmanj 0,5 % dodanega kakava  ali  čokolade, (kratkotrajna sterilizacija), 3,2 do 3,5 % m.m., pakiranje 0,2 L, dodana slamica</t>
  </si>
  <si>
    <t>Jogurt z različnimi dodatki v nadpokrovčku, brez GSO, konzervansov in barvil, naravna aroma, pakiranje do 150 g</t>
  </si>
  <si>
    <t>Jogurt na grški način, iz pasteriziranega kravjega mleka, brez  aditivov, do 150g</t>
  </si>
  <si>
    <t>Probiotično fermenirano mleko, 1,0  do 3,5 % m.m., brez umetnih sladil in barvil, brez GSO, z živimi probiotičnimi kulturami,  pakiranje: lonček od 150 do 180 g</t>
  </si>
  <si>
    <t xml:space="preserve">Pinjenec fermentirani, sadni - različni okusi, dodane ml-kisl.bakt, 0,4 - 0,5 % M.M, lonček do 250 g, </t>
  </si>
  <si>
    <t>Mlečna rezina, brez konzervansov 28-30 g (enakovredno kot Kinder Pingvin)</t>
  </si>
  <si>
    <t>Sladoled kremni/mlečni brez umetnih sladil z različnimi okusi, lonček, dodana plastična žlička, pakiranje 80 do 120 ml</t>
  </si>
  <si>
    <t>Sladoled brez glutena, sadni, 70 - 90 ml</t>
  </si>
  <si>
    <r>
      <t>BRITVASTE KOZICE 30/50</t>
    </r>
    <r>
      <rPr>
        <i/>
        <sz val="9"/>
        <rFont val="Arial Narrow"/>
        <family val="2"/>
        <charset val="238"/>
      </rPr>
      <t xml:space="preserve"> (družina Pandalidae) </t>
    </r>
    <r>
      <rPr>
        <sz val="9"/>
        <rFont val="Arial Narrow"/>
        <family val="2"/>
        <charset val="238"/>
      </rPr>
      <t>- gamberi, repki izluščeni in očiščeni, zamrznjeno, pakirano 1 kg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</si>
  <si>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</si>
  <si>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5.2. sklop:  ŽIVILA IZ SHEM KAKOVOSTI (brez eko živil): KROMPIR (npr. integriran)</t>
  </si>
  <si>
    <t>Naročnik: Vrtec Dr. France Prešeren, Erjavčeva 29, 1000 Ljubljana</t>
  </si>
  <si>
    <t>Sadno - žitna rezina z jogurtovim ali čokoladnim oblivom, pakiranje 30 do 45 g   min 33% sadnega deleža (jagoda, malina ali gozdni sadeži), Frutabela ali enakovredno</t>
  </si>
  <si>
    <r>
      <t>Steriilzirani koščki tune</t>
    </r>
    <r>
      <rPr>
        <i/>
        <sz val="9"/>
        <rFont val="Arial Narrow"/>
        <family val="2"/>
        <charset val="238"/>
      </rPr>
      <t xml:space="preserve"> (Thunnus 
thynnus,Thunnus albacares)</t>
    </r>
    <r>
      <rPr>
        <sz val="9"/>
        <rFont val="Arial Narrow"/>
        <family val="2"/>
        <charset val="238"/>
      </rPr>
      <t xml:space="preserve"> v oljčnem olju (večji koščki tune), vsebuje minimalno 70 % tune, vsebnost soli do 1,24 g / 100 g tune, pakiranje 80 do 150 g</t>
    </r>
  </si>
  <si>
    <t>Sterilizirani koščki lososa v olju, pakirano do 200 g</t>
  </si>
  <si>
    <t>Kokošja jajca A razred (masa jajca 63 do 72 g), talna reja, velikost L, pakirana po 10 do 30 kom.</t>
  </si>
  <si>
    <t>Mortadela, narezana na rezine 15 g / kos</t>
  </si>
  <si>
    <r>
      <t xml:space="preserve">Steriilzirani koščki tune </t>
    </r>
    <r>
      <rPr>
        <i/>
        <sz val="9"/>
        <rFont val="Arial Narrow"/>
        <family val="2"/>
        <charset val="238"/>
      </rPr>
      <t>(Thunnus thynnus, Thunnus albacares</t>
    </r>
    <r>
      <rPr>
        <sz val="9"/>
        <rFont val="Arial Narrow"/>
        <family val="2"/>
        <charset val="238"/>
      </rPr>
      <t>), min 65% tune, v oljčnem olju; prečni rez kosov mora biti raven, kosi morajo biti zloženi v enem redu; kosi mesa morajo biti enakomerno visoki in bele, svetlo rožnate do rjavo rdeče barve; dovoljeno je največ 30 % manjših koščkov od deklarirane neto količine ribe; meso mora biti čvrste konzistence in ne suho, brez konzervansov</t>
    </r>
    <r>
      <rPr>
        <u/>
        <sz val="9"/>
        <rFont val="Arial Narrow"/>
        <family val="2"/>
        <charset val="238"/>
      </rPr>
      <t>,</t>
    </r>
    <r>
      <rPr>
        <sz val="9"/>
        <rFont val="Arial Narrow"/>
        <family val="2"/>
        <charset val="238"/>
      </rPr>
      <t xml:space="preserve"> vsebnost soli do 1,24 g / 100 g tune, pakiranje 1000 do 2000 g</t>
    </r>
  </si>
  <si>
    <t>Bio kokošja jajca (kategorija 0), A razred, velikost L, masa jajca 63 g do 72 g, pakirana po 10 do 30 kom</t>
  </si>
  <si>
    <t xml:space="preserve">Jabolčni sok, bistri, 100 % sadni delež, brez dodanega sladkorja, umetnih sladil in arom ter kemičnih konzervansov, pakiranje 1 L, pokrovček na navoj </t>
  </si>
  <si>
    <t>Pasterizirano mleko, 3,2 do 3,5 % m.m., pakiranje 5 do 10 L, vedro / ročka</t>
  </si>
  <si>
    <t>Solata zelena krhkolistna (kristalka,ledenka, gentile) razred I</t>
  </si>
  <si>
    <t>3.2. sklop : KONZERVIRANE RIBE</t>
  </si>
  <si>
    <t>7.2. sklop:  SIRUPI</t>
  </si>
  <si>
    <t>SKUPAJ  VREDNOST SKLOPA 7.2.</t>
  </si>
  <si>
    <t>Ponudnik: _______________________________________________________________</t>
  </si>
  <si>
    <t>ŽITA, MLEVSKI IZDELKI, TESTNINE</t>
  </si>
  <si>
    <t>VREDNOST ZA OCENJENO KOLIČINO BREZ DDV (EUR)</t>
  </si>
  <si>
    <t>Namenska pšenična moka za vlečeno testo tipa 500, pakiranje 1 kg</t>
  </si>
  <si>
    <t>Polnozrnata pirna moka, pakiranje do 10 kg</t>
  </si>
  <si>
    <t>Pirna moka, pakiranje do 10 kg</t>
  </si>
  <si>
    <t>Pšenični zdrob, pakiranje 1 do 2 kg</t>
  </si>
  <si>
    <t>Pirin zdrob, pakiranje do 1 kg</t>
  </si>
  <si>
    <t>Kus kus – instant, pakiranje do 5 kg</t>
  </si>
  <si>
    <t>Polnozrnati kus kus – instant, pakiranje 1 do 5 kg</t>
  </si>
  <si>
    <t xml:space="preserve">Koruzni zdrob, pakiranje do 1 kg </t>
  </si>
  <si>
    <t>Bela polenta, koruzni zdrob iz bele koruze, pakiranje do 1 kg</t>
  </si>
  <si>
    <t>Riž bel, glaziran, okroglozrnati, 1. vrste, pakiranje 3 do 5 kg</t>
  </si>
  <si>
    <t>Riž rjavi integralni okroglozrnat, pakiranje do 1 kg</t>
  </si>
  <si>
    <t>Riž dolgozrnati parboiled, ekstra kvalitete (kakovost ZLATO POLJE PARBOILED ali enakovredno), pakiranje 3 do 5 kg</t>
  </si>
  <si>
    <t>Nebrušen integralni rjavi riž, dolgozrnat, do 1kg</t>
  </si>
  <si>
    <t>3 žita - riž, pira in ječmen, pakiranje do 1 kg</t>
  </si>
  <si>
    <t>Amarant, pakiranje do 1kg</t>
  </si>
  <si>
    <t>Kamut, pakiranje do 1kg</t>
  </si>
  <si>
    <t>Bulgur, pakiranje do 1kg</t>
  </si>
  <si>
    <t>Kvinoja, pakiranje do 1 kg</t>
  </si>
  <si>
    <t xml:space="preserve">Sadni muesli, pakiranje do 1 kg </t>
  </si>
  <si>
    <t>Rezanci - jušna zakuha, pšenični z jajci, pakiranje do 1 kg</t>
  </si>
  <si>
    <t>Ribana kaša - jušna zakuha, pšenična z  jajci, pakiranje do 1 kg</t>
  </si>
  <si>
    <t>Rižek - jušna zakuha, pšenična z jajci, pakiranje  1 - 5 kg</t>
  </si>
  <si>
    <t>Zvezdice - jušna zakuha, pšenična z jajci, pakiranje 1-5 kg  kg</t>
  </si>
  <si>
    <t xml:space="preserve">Polžki drobni, z jajci, do 1 kg </t>
  </si>
  <si>
    <t>Jajčni bleki, pšenični z jajci, pakiranje  do 5 kg</t>
  </si>
  <si>
    <t>Polžki, pšenični z jajci, pakiranje do 5 kg</t>
  </si>
  <si>
    <t>Polžki, pšenični brez jajc, pakiranje do 5 kg</t>
  </si>
  <si>
    <t>Peresniki - pšenični brez jajc, pakiranje do 5 kg</t>
  </si>
  <si>
    <t>Široki rezanci - pšenični z jajci, pakiranje do 8 kg</t>
  </si>
  <si>
    <t>Kodrasti široki rezanci - pšenični brez jajc, pakiranje 1-8 kg</t>
  </si>
  <si>
    <t>Polnozrnate testenine v obliki špagetov, pakiranje do 8 kg</t>
  </si>
  <si>
    <t>Polnozrnate testenine - široki rezanci, pakiranje do 8 kg</t>
  </si>
  <si>
    <t>Špageti  - pšenični brez jajc, pakiranje do 5 kg</t>
  </si>
  <si>
    <t>Svedrčki - pšenični brez jajc, pakiranje do 10 kg</t>
  </si>
  <si>
    <t>Svedrčki/kitke z jajci, pakiranje 2-10 kg</t>
  </si>
  <si>
    <t>Pšenične testenine školjkice, pakiranje do 2 kg</t>
  </si>
  <si>
    <t>Pšenične testenine, metuljčki veliki, pakiranje do 5 kg</t>
  </si>
  <si>
    <t>Ajdove testenine (široki rezanci, svedri….), pakiranje do 2 kg</t>
  </si>
  <si>
    <t>Pirine testenine,(peresniki) pakiranje 1-5  kg</t>
  </si>
  <si>
    <t>Testo za lazanjo do 9kg</t>
  </si>
  <si>
    <t>Špinačne testenine (široki rezanci,…), pakiranje do 7 kg</t>
  </si>
  <si>
    <t xml:space="preserve">Tribarvni peresniki, pakiranje do 3 kg </t>
  </si>
  <si>
    <t xml:space="preserve">kg </t>
  </si>
  <si>
    <t xml:space="preserve"> Fuži jajčne  testenine, pakiranje do 3 kg</t>
  </si>
  <si>
    <t>Vodni vlivanci – zakuha, pakiranje do 2 kg</t>
  </si>
  <si>
    <t>Mlinci, pakiranje 1 do 6 kg</t>
  </si>
  <si>
    <t>Koruzni kosmiči brez dodanega sladkorja, pakiranje do 500 g</t>
  </si>
  <si>
    <t>Pirini kosmiči, pakiranje do 1 kg</t>
  </si>
  <si>
    <t>Bio kus kus, do 1 kg</t>
  </si>
  <si>
    <t>Bio pira, do 1 kg</t>
  </si>
  <si>
    <t>Bio pšenične testenine, špageti, pakiranje do 1 kg</t>
  </si>
  <si>
    <t>Bio polnozrnate testenine, peresniki , pakiranje do 1 kg</t>
  </si>
  <si>
    <t>Bio polnozrnate testenine, špageti, pakiranje do 1 kg</t>
  </si>
  <si>
    <t>Bio pirini špageti, pakiranje do 1kg.</t>
  </si>
  <si>
    <t>Bio pšenična jušna zakuha, brez mleka in jajc, pakiranje do 1 kg</t>
  </si>
  <si>
    <t>Vlečeno testo, velikost cca 30 x 50 cm, pakiranje do 5 kg</t>
  </si>
  <si>
    <t>Predkuhano testo za lazanjo, pakiranje do 5 kg, velikost gastronom pekača 1/1</t>
  </si>
  <si>
    <t>Zamrznjeno listnato testo, neto količina do 2 kg</t>
  </si>
  <si>
    <t>Zamrznjeni krompirjevi svaljki-dolgi (min. 5 cm, na videz podobni ročno izdelanim), pakiranje 1 do 2 kg</t>
  </si>
  <si>
    <t>Zamrznjeni zdrobovi ocvrtki, pakirani 1-3 kg</t>
  </si>
  <si>
    <t>Zamrznjeni krompirjevi svaljki brez skute, pakiranje 1 do 2 kg</t>
  </si>
  <si>
    <t>Zamrznjeni krompirjevi skutini svaljki, pakiranje 1 do 2 kg</t>
  </si>
  <si>
    <t>Tortelini s špinačnim nadevom, do 2 kg</t>
  </si>
  <si>
    <t>Tortelini s sirovim nadevom, do 2 kg</t>
  </si>
  <si>
    <t>Sirovi štruklji, pakirano 1-2 kg</t>
  </si>
  <si>
    <t>Kaneloni sirovi, so 100g na kom, pakiranje do 2 kg</t>
  </si>
  <si>
    <t>Kaneloni mesni, pakirani do 3 kg</t>
  </si>
  <si>
    <t xml:space="preserve">Francoski masleni rogljič, 60g </t>
  </si>
  <si>
    <t xml:space="preserve">Mini francoski rogljič, 20-35g </t>
  </si>
  <si>
    <t>Francoski rogljič z nadevom, 90g</t>
  </si>
  <si>
    <t>Navihanček s sadnim, čokoladnim ali vanilijevim nadevom, 70-100g</t>
  </si>
  <si>
    <t>Zamrznjeni svaljki z dodatkom pirine moke, pakiranje 1 do 2 kg</t>
  </si>
  <si>
    <t>Zamrznjeni svaljki z dodatkom koruznega zdroba, pakiranje 1 do 2 kg</t>
  </si>
  <si>
    <t>Zamrznjeni svaljki z dodatkom ržene moke, pakiranje 1 do 2 kg</t>
  </si>
  <si>
    <t>Ajdovi štruklji, kvašeni, z orehovim nadevom do 150g/ kom, pakiranje do 2 kg</t>
  </si>
  <si>
    <t>Borovničevi cmoki, do 50g na kom, pakiranje do 2kg</t>
  </si>
  <si>
    <t>Pirini cmoki z mareličnim nadevom, do 50g/kom, pakiranje do 2 kg</t>
  </si>
  <si>
    <t>Cmoki z jagodnim nadevom, do 50g na kom, pakiranje do 2kg</t>
  </si>
  <si>
    <t>Cmoki s slivovim nadevom, do 50g na kom, pakiranje do 2kg</t>
  </si>
  <si>
    <t>Žitni polpeti, do 2kg</t>
  </si>
  <si>
    <t>Sojini polpeti, do 2 kg</t>
  </si>
  <si>
    <t>Sirovi polpeti, do 2kg</t>
  </si>
  <si>
    <t>Burek skutin, do 80g</t>
  </si>
  <si>
    <t>Burek skutin, 80-160g</t>
  </si>
  <si>
    <t>Skutini štruklji v palici, pakirano do 8kg</t>
  </si>
  <si>
    <t>Naročnik:  Vrtec Dr. France Prešeren, Erjavčeva 29, 1000 Ljubljana</t>
  </si>
  <si>
    <t>SKUPAJ  VREDNOST SKLOPA 9.2</t>
  </si>
  <si>
    <t>Gibanica, 80-100g</t>
  </si>
  <si>
    <t>Osja gnezda ali podobno, 100-120g</t>
  </si>
  <si>
    <t xml:space="preserve">Linški keksi </t>
  </si>
  <si>
    <t>Keksi pirini 250-500 g</t>
  </si>
  <si>
    <t>Marmeladni keksi (lincer), 350 -500g</t>
  </si>
  <si>
    <t>Keksi z medom v obliki živalic, pakitanje 350-1000g</t>
  </si>
  <si>
    <t>Vanilijevi keksi - rogljički, 350 -500g</t>
  </si>
  <si>
    <t>Kakavovi keksi, 500-2000g</t>
  </si>
  <si>
    <t>Medenjaki, 350-500g</t>
  </si>
  <si>
    <t>Lešnikovi keksi , 350-500g</t>
  </si>
  <si>
    <t>Orehovi rogljički, 350-500g</t>
  </si>
  <si>
    <t>Keksi z maslom in orehi, 350 -500g</t>
  </si>
  <si>
    <t>Sirov zavitek, do 100g</t>
  </si>
  <si>
    <t>Jabolčni zavitek, do 100g</t>
  </si>
  <si>
    <t>Sirov burek, 80-160g</t>
  </si>
  <si>
    <t>Krof z marmelado 60-80g</t>
  </si>
  <si>
    <t xml:space="preserve">Orehova potica, pakirana do 1kg </t>
  </si>
  <si>
    <t>Lešnikova potica, do 1kg</t>
  </si>
  <si>
    <t>kokosova potica , do 1 kg</t>
  </si>
  <si>
    <t>Pehtranova potica, do 1 kg</t>
  </si>
  <si>
    <t xml:space="preserve">Kremna rezina  s čokoladnim prelivom, do 150g </t>
  </si>
  <si>
    <t>Kremna rezina, do 150g</t>
  </si>
  <si>
    <t xml:space="preserve">Rolada sadna, z naravno sladko smetano 80 do 100g </t>
  </si>
  <si>
    <t>Sadni kruh v kosu, do 1 kg</t>
  </si>
  <si>
    <t>Rolada čokoladna, z naravno sladko smetano, 80-100g</t>
  </si>
  <si>
    <t>Torta sadna ali čokoladna, do 2,5 kg</t>
  </si>
  <si>
    <t>Ledena torta, do 2,5kg</t>
  </si>
  <si>
    <t>Jabolčna blazinica iz listnatega testa 60-100g</t>
  </si>
  <si>
    <t>Skutina blazinica iz listnatega testa, 60-80g</t>
  </si>
  <si>
    <t>Štrukelj ali žepek z orehovim nadevom, 80-100g</t>
  </si>
  <si>
    <t xml:space="preserve">Čokoladna torta z višnjami, do 2,5 kg </t>
  </si>
  <si>
    <t xml:space="preserve">Minjoni, do 50 g, sadni ali čokoladni </t>
  </si>
  <si>
    <t>Ježek, 60-70g</t>
  </si>
  <si>
    <t xml:space="preserve">Navihanček s čokoladnim nadevom, 70 do 80g </t>
  </si>
  <si>
    <t xml:space="preserve"> Ajdov rogljič z orehi, 70-90g</t>
  </si>
  <si>
    <t>Rogljič s kaljenimi semeni, 70-90g</t>
  </si>
  <si>
    <t>Rogljič s koprivo, 70-90g</t>
  </si>
  <si>
    <t>Navihanček s sadnim nadevom, 70 do 80g</t>
  </si>
  <si>
    <t>Francoski rogljič z mareličnim polnilom, 50-90g</t>
  </si>
  <si>
    <t>Francoski rogljič s čokoladno lešnikovim nadevom, 50-90g</t>
  </si>
  <si>
    <t>Francoski rogljič brez mleka in jajc, 50-80g</t>
  </si>
  <si>
    <t>Francoski polnozrnat rogljič iz listnatega testa, 50-80g</t>
  </si>
  <si>
    <t>Polbeli kruh z manj soli v štruci, rezan po dogovoru (rezina 50 - 70 gr)</t>
  </si>
  <si>
    <t>Črni kruh brez aditivov v štruci, rezan po dogovoru (rezina 50 -70 gr), pakiranje 1000g</t>
  </si>
  <si>
    <t>Beli kruh brez aditivov v štruci, rezan po dogovoru (rezina 50-70 gr), pakiranje 1000g</t>
  </si>
  <si>
    <t>Francoska štručka bela, neto količina 250-500 g</t>
  </si>
  <si>
    <t>Francoska štručka, polnozrnata, neto 250-500g</t>
  </si>
  <si>
    <t>Francoska štručka polbela, neto količina 250 - 500 g</t>
  </si>
  <si>
    <t>Francoska štručka s semeni, neto 250-500 g</t>
  </si>
  <si>
    <t>Pšenično pecivo z različnimi posipi (sezam, sončnice,…) 30 do 50 g / kos</t>
  </si>
  <si>
    <t>Makova štručka, 60 do 80 g / kos, po potrebi prerezano</t>
  </si>
  <si>
    <t>Makova štručka, 30 do 50 g / kos</t>
  </si>
  <si>
    <t>Pekovsko pecivo posebnih oblik (parkelj, zajček,…), 80 do 120 g / kos</t>
  </si>
  <si>
    <t>Mlečno pekovsko pecivo različnih oblik (štručka, rogljič, polžek,…), 40 do 50 g / kos</t>
  </si>
  <si>
    <t>Hot dog štručka, 110 do 130 g / kos, luknjana</t>
  </si>
  <si>
    <t>Pirino pekovsko pecivo različnih oblik (žemlja, kajzerica, bombeta, štručka,…), 30 do 50 g / kos</t>
  </si>
  <si>
    <t xml:space="preserve">Pirino pekovsko pecivo različnih oblik (žemlja, kajzerica, bombeta, štručka,…), 60 do 70 g / kos, po potrebi prerezano </t>
  </si>
  <si>
    <t>Ovseno mešano pekovsko pecivo različnih oblik (žemlja, kajzerica, bombeta, štručka,…), 30 do 50 g / kos</t>
  </si>
  <si>
    <t xml:space="preserve">Ovseno mešano pekovsko pecivo različnih oblik (žemlja, kajzerica, bombeta, štručka,…), 60 do 70 g / kos, po potrebi prerezano </t>
  </si>
  <si>
    <t>Rženo mešano pekovsko pecivo različnih oblik (žemlja, kajzerica, bombeta, štručka,…), 30 do 50 g / kos</t>
  </si>
  <si>
    <t>Rženo mešano pekovsko pecivo različnih oblik (žemlja, kajzerica, bombeta, štručka,…), 60 do 70 g / kos, po potrebi prerezano</t>
  </si>
  <si>
    <t>Ajdovo mešano pekovsko pecivo različnih oblik (žemlja, kajzerica, bombeta, štručka,…), 30 do 50 g / kos</t>
  </si>
  <si>
    <t>Ajdovo mešano pekovsko pecivo različnih oblik (žemlja, kajzerica, bombeta, štručka,…), 60 do 70 g / kos, po potrebi prerezano</t>
  </si>
  <si>
    <t>Koruzno mešano pekovsko pecivo različnih oblik (žemlja, kajzerica, bombeta, štručka,…), 30 do 50 g / kos</t>
  </si>
  <si>
    <t>Koruzno mešano pekovsko pecivo različnih oblik (žemlja, kajzerica, bombeta, štručka,…), 60 do 70 g / kos, po potrebi prerezano</t>
  </si>
  <si>
    <t>Pšenično polnozrnato (Graham) pekovsko pecivo različnih oblik (žemlja, kajzerica, bombeta, štručka,…), 60 do 70 g / kos, po potrebi prerezano</t>
  </si>
  <si>
    <t>Pšenično polnozrnato (Graham) pekovsko pecivo različnih oblik (žemlja, kajzerica, bombeta, štručka,…), 30 do 50 g / kos</t>
  </si>
  <si>
    <t>Pšenično črno pekovsko pecivo različnih oblik (žemlja, kajzerica, bombeta, štručka,…), 80 do 100 g / kos, po potrebi prerezano</t>
  </si>
  <si>
    <t>Pšenično črno pekovsko pecivo različnih oblik (žemlja, kajzerica, bombeta, štručka,…), 60 do 70 g / kos, po potrebi prerezano</t>
  </si>
  <si>
    <t>Pšenično črno pekovsko pecivo različnih oblik (žemlja, kajzerica, bombeta, štručka,…), 30 do 50 g / kos</t>
  </si>
  <si>
    <t>Pšenično belo pekovsko pecivo različnih oblik (žemlja, kajzerica, bombeta, štručka,…), 60 do 70 g / kos, po potrebi prerezano</t>
  </si>
  <si>
    <t>Pšenično belo pekovsko pecivo različnih oblik (žemlja, kajzerica, bombeta, štručka,…), 30 do 50 g / kos</t>
  </si>
  <si>
    <t>Kruh s semeni (s posipom ali brez), štruca ali model, 0,7 do 1,0 kg, rezan in pakiran</t>
  </si>
  <si>
    <t>Rženi mešani kruh,štruca ali model, 0,7 do 1,0 kg, rezan in pakiran</t>
  </si>
  <si>
    <t>Pisani mešani iz treh vrst moke kruh, 0,7 do 1,0 kg, štruca ali model,  rezan in pakiran</t>
  </si>
  <si>
    <t>Ajdov mešani kruh z orehi, štruca ali model, 0,7 do 1,0 kg, rezan in pakiran</t>
  </si>
  <si>
    <t>Ajdov mešani kruh, 0,7 do 1,0 kg,štruca ali model,  rezan in pakiran</t>
  </si>
  <si>
    <t>Ovseni mešani kruh brez aditivov, štruca ali model, 0,7 do 1,0 kg, rezan in pakiran</t>
  </si>
  <si>
    <t>Koruzni mešani kruh brez aditivov, štruca ali model, 0,7 do 1,0 kg, rezan in pakiran</t>
  </si>
  <si>
    <t>Pšenični polnozrnati kruh (Graham kruh) brez aditivov, 0,7 do 1,0 kg, rezan in pakiran, štruca ali model</t>
  </si>
  <si>
    <t>Pšenični črni kruh (T-500), 0,7 do 1,0 kg, rezan in pakiran</t>
  </si>
  <si>
    <t xml:space="preserve">KRUH IN PEKOVSKO PECIVO, SLAŠČIČARSKI IZDELKI IN KEKSI </t>
  </si>
  <si>
    <t>Solata zelena - mehkolistna, razred I</t>
  </si>
  <si>
    <t xml:space="preserve">ZAMRZNJENA IN KONZERVIRANA ZELENJAVA IN SADJE, MARMELADE </t>
  </si>
  <si>
    <t>Špirala čokoladna, ali podobno 60-80g</t>
  </si>
  <si>
    <t>Kefir (fermentirano mleko), 1,5 do 3,5 % m.m., pakiranje: lonček 150 do 200 g</t>
  </si>
  <si>
    <t>Kefir (fermentirano mleko)   1,5 do 3,5 % m.m., 500g</t>
  </si>
  <si>
    <t>Kefir (fermentirano mleko) sadni,  1,5 do 3,5 % m.m., pakiranje: lonček 150 do 200 g</t>
  </si>
  <si>
    <t>Kefir (fermentirano mleko) sadni,  1,5 do 3,5 % m.m., 500 - 1000 g</t>
  </si>
  <si>
    <t>Zahteve naročnika in morebitne storitve v zvezi s posamezno vrsto prehrambenega blaga so v splošnih in posebnih pogojih razpisne dokumentacije in v opisu artikla tega Popisa blaga.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</si>
  <si>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</si>
  <si>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</si>
  <si>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</si>
  <si>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</si>
  <si>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r>
      <t>Piščančja stegna, BKK, razred kakovosti A,</t>
    </r>
    <r>
      <rPr>
        <b/>
        <sz val="9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70-90g/kos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</si>
  <si>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Blagovne ali trgovinske znamke ali proizvajalca ni potrebno navajati pri artiklih, kjer je to označeno z znakom /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</si>
  <si>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Blagovne ali trgovinske znamke ali proizvajalca ni potrebno navajati pri artiklih, kjer je to označeno z znakom / (sveže sadje in zelenjava).</t>
    </r>
  </si>
  <si>
    <t>5.6. sklop: EKO SADJE</t>
  </si>
  <si>
    <t xml:space="preserve">5.7. sklop:  SUHO SADJE IN SEMENA </t>
  </si>
  <si>
    <t>SKUPAJ VREDNOST SKLOPA 5.7.</t>
  </si>
  <si>
    <t>Koruza – sladka, storžki, sterilizirana, brez kemičnih konzervansov, pakiranje do 700 g</t>
  </si>
  <si>
    <t>Šampinjoni v kisu, brez konzervansov, neto teža 400 do 1000 g</t>
  </si>
  <si>
    <t>Kapre v slanici, do 200-700g</t>
  </si>
  <si>
    <t>Kumarice v kisu, pasterizirane, brez kemičnih konzervansov, pakiranje 3 do 4,5 kg</t>
  </si>
  <si>
    <t>Pečena paprika v kisu,brez konzervanosv,  do 1kg</t>
  </si>
  <si>
    <t>Paprika fileti v kisu, pasterizirana, brez kemičnih konzervansov, pakiranje 3 do 4,5 kg</t>
  </si>
  <si>
    <t>Olive kalamata, neto količina 200 do 500 g</t>
  </si>
  <si>
    <t>Zelene olive brez koščic, brez konzervansov  500-1000g</t>
  </si>
  <si>
    <t>Zelene olive polnjene s svežo papriko, brez konzervansov 250-1000g</t>
  </si>
  <si>
    <t>Olupljen paradižnik - pelati, v gostem paradižnikovem soku, pasteriziran, brez  kemičnih konzervansov,  pakiranje  1 -3 kg</t>
  </si>
  <si>
    <t>Olupljen paradižnik - pelati, v gostem paradižnikovem soku, pasteriziran, brez  kemičnih konzervansov,  pakiranje do 1 kg</t>
  </si>
  <si>
    <t>Džuveč v dozi, do 4,5 kg</t>
  </si>
  <si>
    <t>Breskov kompot, manj sladek, min 50 % plodu, pasteriziran ali steriliziran, brez kemičnih konzervansov, pakiranje do 1000 g</t>
  </si>
  <si>
    <t>Marelični kompot, manj sladek,  min 50 % plodu, pasteriziran ali steriliziran, brez kemičnih konzervansov, pakiranje do 1000 g</t>
  </si>
  <si>
    <t>Slivov kompot, brez koščic, manj sladek,  min 50 % plodu, pasteriziran ali steriliziran, brez kemičnih konzervansov, pakiranje do 1000 g</t>
  </si>
  <si>
    <t>Hruškov kompot,  manj sladek,  min 50 % plodu, pasteriziran ali steriliziran, brez kemičnih konzervansov, pakiranje do 1000 g</t>
  </si>
  <si>
    <t>Ananasov kompot – kocke, manj sladek,  min 50 % plodu, pasteriziran ali steriliziran, brez kemičnih konzervansov, pakiranje do 1000 g</t>
  </si>
  <si>
    <t>Jagodni kompot, manj sladek, min 35 % plodu, pasteriziran ali steriliziran, brez kemičnih konzervansov, pakiranje do 1000 g</t>
  </si>
  <si>
    <t>Višnjev kompot (brez koščic), manj sladek,  min 40 % plodu, pasteriziran ali steriliziran, brez kemičnih konzervansov, pakiranje do 1000 g</t>
  </si>
  <si>
    <t>Ekstra domača marmelada - marelica, min. 50 g sadnega deleža / 100 g izdelka, brez kemičnih konzervansov in sladil, pakiranje do 1000 g</t>
  </si>
  <si>
    <t>Ekstra domača mešana marmelada, min. 50 g sadnega deleže / 100 g izdelka, brez kemičnih konzervansov in sladil, pakiranje do 1000 g</t>
  </si>
  <si>
    <t>Ekstra domača marmelada - jagoda, min 50 % sadne kaše, brez kemičnih konzervansov in sladil, pakiranje do 1000 g</t>
  </si>
  <si>
    <t>Ekstra džem - jagoda, min. 45% sadnega deleža, max. 40 g sladkorja / 100 g izdelka, brez kemičnih konzervansov, pakiranje do 1000 g</t>
  </si>
  <si>
    <t>Ekstra džem - borovnica, min. 45% sadnega deleža, brez kemičnih konzervansov, pakiranje do 1000 g</t>
  </si>
  <si>
    <t>Ekstra džem - gozdni sadeži, min 45 % sadni delež, brez kemičnih konzervansov, sladil in barvil, pakiranje do 400 g</t>
  </si>
  <si>
    <t>Slivov pekmez, oslajen, brez kemičnih konzervansov, pakiranje do 850 g</t>
  </si>
  <si>
    <t>Sadna solata, min 55% plodu, pasterizirana ali sterilizirana, do 4,2kg</t>
  </si>
  <si>
    <t>6.2. sklop: PASTERIZIRANA IN STERILIZIRANA ZELENJAVA IN SADJE, KONZERVIRANO SADJE, MARMELADE</t>
  </si>
  <si>
    <t>Kislo zelje, narezano, brez kem. konzervansov (samo askorbinska in sol), pakiranje 5 kg do 12 kg vedro</t>
  </si>
  <si>
    <t>8.1. sklop:  ŽITA, MLEVSKI IZDELKI, TESTENINE IN KOSMIČI</t>
  </si>
  <si>
    <t>SKUPAJ  VREDNOST SKLOPA 8.1.</t>
  </si>
  <si>
    <t>8.2 sklop: BIO ŽITA,  MLEVSKI IZDELKI IN TESTENINE</t>
  </si>
  <si>
    <t>SKUPAJ  VREDNOST SKLOPA 8.2</t>
  </si>
  <si>
    <t>SKUPAJ  VREDNOST SKLOPA 8.3</t>
  </si>
  <si>
    <t>8.3 sklop:  ZAMRZNJENI IZDELKI IZ TESTA</t>
  </si>
  <si>
    <t>9.1 sklop: KRUH IN PEKOVSKO PECIVO</t>
  </si>
  <si>
    <t>SKUPAJ  VREDNOST SKLOPA 9.1</t>
  </si>
  <si>
    <t xml:space="preserve">9.2. sklop: SLAŠČIČARSKI IZDELKI, ROGLJIČKI, PECIVA </t>
  </si>
  <si>
    <t>10.1.  sklop:  OLJA, MAJONEZE IN MARGARINE</t>
  </si>
  <si>
    <t>SKUPAJ  VREDNOST SKLOPA 10.1.</t>
  </si>
  <si>
    <t>10.2. sklop:  ČAJ</t>
  </si>
  <si>
    <t>SKUPAJ  VREDNOST SKLOPA 10.2.</t>
  </si>
  <si>
    <t>10.3. sklop:  ZAČIMBE - neprodušno zaprto pakiranje, ki omogoča dobro zapiranje tudi po odprtju</t>
  </si>
  <si>
    <t>SKUPAJ  VREDNOST SKLOPA 10.3.</t>
  </si>
  <si>
    <t>10.4. sklop: SADNO IN SADNO-ZELENJAVNE ŽITNE REZINE</t>
  </si>
  <si>
    <t>SKUPAJ  VREDNOST SKLOPA 10.4.</t>
  </si>
  <si>
    <t xml:space="preserve">10.5. sklop: OSTALA ŽIVILA IN DODATKI </t>
  </si>
  <si>
    <t>SKUPAJ  VREDNOST SKLOPA 10.5.</t>
  </si>
  <si>
    <t xml:space="preserve">Bio sadni čaj, gastro pakiranje do 1,5 kg </t>
  </si>
  <si>
    <t>10.6. sklop: BIO ČAJI</t>
  </si>
  <si>
    <t>SKUPAJ  VREDNOST SKLOPA 10.6.</t>
  </si>
  <si>
    <t xml:space="preserve">10.7. sklop: MED </t>
  </si>
  <si>
    <t>SKUPAJ  VREDNOST SKLOPA 10.7.</t>
  </si>
  <si>
    <t>10.8.  sklop:  SUHE STROČNICE</t>
  </si>
  <si>
    <t>SKUPAJ  VREDNOST SKLOPA 10.8.</t>
  </si>
  <si>
    <t>11.1. sklop: DIETNA ŽIVILA</t>
  </si>
  <si>
    <t>Naravna pitna voda, negazirana, pakiranje 0,5 L</t>
  </si>
  <si>
    <t>Naravna pitna voda, negazirana, pakiranje 1,5 L</t>
  </si>
  <si>
    <t>Paprika rdeča mleta sladka, pakiranje do 1000 g, gastro pakiranje v embalažo, ki omogoča neprodušno zapiranje</t>
  </si>
  <si>
    <t>Cimet mleti, gastro pakiranje do 600 g</t>
  </si>
  <si>
    <t>Muškatni orešček mleti,gastro pakiranje do 600 g</t>
  </si>
  <si>
    <t>Kumina mleta, gastro pakiranje do 600 g</t>
  </si>
  <si>
    <t>Koper, mleti, pakiranje do 45 g</t>
  </si>
  <si>
    <t>Rdeča pesa, rezana, v solati, marinirana, sveže pripravljena, brez umetnih konzervansov, v vedru, pakiranje 5 do 10 kg</t>
  </si>
  <si>
    <t>Rdeča pesa, pasterizirana, narezana na rezine debeline 1 do 3 mm, brez kemičnih konzervansov in sladil, min. 60 % plodu, pakiranje 800 g do 4,5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</si>
</sst>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4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b/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9"/>
      <name val="Calibri"/>
      <family val="2"/>
      <charset val="238"/>
      <scheme val="minor"/>
    </font>
    <font>
      <sz val="4"/>
      <name val="Arial Narrow"/>
      <family val="2"/>
      <charset val="238"/>
    </font>
    <font>
      <sz val="6"/>
      <name val="Arial Narrow"/>
      <family val="2"/>
      <charset val="238"/>
    </font>
    <font>
      <sz val="7"/>
      <name val="Calibri"/>
      <family val="2"/>
      <charset val="238"/>
      <scheme val="minor"/>
    </font>
    <font>
      <u/>
      <sz val="9"/>
      <color theme="1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u/>
      <sz val="9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Narrow"/>
      <family val="2"/>
      <charset val="238"/>
    </font>
    <font>
      <u/>
      <sz val="9"/>
      <name val="Arial Narrow"/>
      <family val="2"/>
      <charset val="238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name val="Arial Narrow"/>
      <family val="2"/>
      <charset val="238"/>
    </font>
    <font>
      <sz val="14"/>
      <name val="Calibri"/>
      <family val="2"/>
      <charset val="238"/>
      <scheme val="minor"/>
    </font>
    <font>
      <i/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sz val="4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9" fontId="29" fillId="0" borderId="0" applyFont="0" applyFill="0" applyBorder="0" applyAlignment="0" applyProtection="0"/>
  </cellStyleXfs>
  <cellXfs count="312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14" fillId="0" borderId="0" xfId="0" applyFont="1" applyProtection="1"/>
    <xf numFmtId="0" fontId="14" fillId="0" borderId="0" xfId="0" applyFont="1" applyAlignment="1" applyProtection="1">
      <alignment horizontal="center" vertical="center"/>
    </xf>
    <xf numFmtId="3" fontId="14" fillId="0" borderId="0" xfId="0" applyNumberFormat="1" applyFont="1" applyProtection="1"/>
    <xf numFmtId="0" fontId="3" fillId="0" borderId="0" xfId="0" applyFont="1" applyProtection="1"/>
    <xf numFmtId="0" fontId="10" fillId="0" borderId="0" xfId="0" applyFont="1" applyProtection="1"/>
    <xf numFmtId="0" fontId="1" fillId="0" borderId="0" xfId="0" applyFont="1" applyProtection="1"/>
    <xf numFmtId="3" fontId="13" fillId="0" borderId="1" xfId="0" quotePrefix="1" applyNumberFormat="1" applyFont="1" applyBorder="1" applyAlignment="1" applyProtection="1">
      <alignment horizontal="center" vertical="center"/>
    </xf>
    <xf numFmtId="0" fontId="17" fillId="0" borderId="0" xfId="0" applyFont="1" applyProtection="1"/>
    <xf numFmtId="0" fontId="18" fillId="0" borderId="0" xfId="0" applyFont="1" applyProtection="1"/>
    <xf numFmtId="0" fontId="11" fillId="0" borderId="0" xfId="0" applyFont="1" applyAlignment="1" applyProtection="1">
      <alignment horizontal="center" vertical="center"/>
    </xf>
    <xf numFmtId="0" fontId="21" fillId="0" borderId="0" xfId="0" applyFont="1" applyProtection="1"/>
    <xf numFmtId="0" fontId="15" fillId="0" borderId="1" xfId="3" applyFont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justify" vertical="center" wrapText="1"/>
    </xf>
    <xf numFmtId="0" fontId="22" fillId="0" borderId="0" xfId="0" applyFont="1" applyProtection="1"/>
    <xf numFmtId="0" fontId="23" fillId="0" borderId="0" xfId="0" applyFont="1" applyProtection="1"/>
    <xf numFmtId="0" fontId="9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6" fillId="0" borderId="0" xfId="0" applyFont="1" applyBorder="1"/>
    <xf numFmtId="0" fontId="15" fillId="0" borderId="1" xfId="3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justify" vertical="center" wrapText="1"/>
    </xf>
    <xf numFmtId="0" fontId="13" fillId="0" borderId="0" xfId="0" applyFont="1" applyBorder="1" applyAlignment="1" applyProtection="1">
      <alignment horizontal="justify" vertical="center" wrapText="1"/>
    </xf>
    <xf numFmtId="3" fontId="13" fillId="0" borderId="0" xfId="0" quotePrefix="1" applyNumberFormat="1" applyFont="1" applyBorder="1" applyAlignment="1" applyProtection="1">
      <alignment horizontal="center" vertical="center"/>
    </xf>
    <xf numFmtId="3" fontId="13" fillId="5" borderId="0" xfId="0" quotePrefix="1" applyNumberFormat="1" applyFont="1" applyFill="1" applyBorder="1" applyAlignment="1" applyProtection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0" xfId="0" applyFont="1" applyProtection="1"/>
    <xf numFmtId="0" fontId="3" fillId="0" borderId="0" xfId="0" applyFont="1" applyProtection="1"/>
    <xf numFmtId="0" fontId="14" fillId="0" borderId="1" xfId="0" applyFont="1" applyBorder="1" applyAlignment="1" applyProtection="1">
      <alignment horizontal="justify" vertical="center" wrapText="1"/>
    </xf>
    <xf numFmtId="0" fontId="16" fillId="0" borderId="1" xfId="0" applyFont="1" applyBorder="1" applyAlignment="1" applyProtection="1">
      <alignment horizontal="justify" vertical="center" wrapText="1"/>
    </xf>
    <xf numFmtId="3" fontId="13" fillId="0" borderId="1" xfId="0" quotePrefix="1" applyNumberFormat="1" applyFont="1" applyBorder="1" applyAlignment="1" applyProtection="1">
      <alignment horizontal="center" vertical="center"/>
    </xf>
    <xf numFmtId="3" fontId="13" fillId="5" borderId="1" xfId="0" quotePrefix="1" applyNumberFormat="1" applyFont="1" applyFill="1" applyBorder="1" applyAlignment="1" applyProtection="1">
      <alignment horizontal="center" vertical="center"/>
    </xf>
    <xf numFmtId="4" fontId="16" fillId="4" borderId="1" xfId="0" applyNumberFormat="1" applyFont="1" applyFill="1" applyBorder="1" applyAlignment="1" applyProtection="1">
      <alignment horizontal="center" vertical="center"/>
    </xf>
    <xf numFmtId="3" fontId="16" fillId="4" borderId="1" xfId="0" applyNumberFormat="1" applyFont="1" applyFill="1" applyBorder="1" applyAlignment="1" applyProtection="1">
      <alignment horizontal="center" vertical="center"/>
    </xf>
    <xf numFmtId="3" fontId="13" fillId="0" borderId="1" xfId="0" quotePrefix="1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vertical="center" wrapText="1"/>
    </xf>
    <xf numFmtId="0" fontId="6" fillId="0" borderId="0" xfId="0" applyFont="1"/>
    <xf numFmtId="0" fontId="7" fillId="0" borderId="0" xfId="0" applyFont="1" applyProtection="1">
      <protection locked="0"/>
    </xf>
    <xf numFmtId="0" fontId="15" fillId="0" borderId="1" xfId="0" applyFont="1" applyBorder="1" applyAlignment="1" applyProtection="1">
      <alignment horizontal="justify" vertical="center" wrapText="1"/>
    </xf>
    <xf numFmtId="0" fontId="13" fillId="0" borderId="1" xfId="0" applyFont="1" applyBorder="1" applyAlignment="1" applyProtection="1">
      <alignment horizontal="justify" vertical="center" wrapText="1"/>
    </xf>
    <xf numFmtId="0" fontId="6" fillId="0" borderId="0" xfId="0" applyFont="1" applyAlignment="1">
      <alignment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" fontId="15" fillId="4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4" fontId="12" fillId="3" borderId="1" xfId="1" applyNumberFormat="1" applyFont="1" applyFill="1" applyBorder="1" applyAlignment="1" applyProtection="1">
      <alignment horizontal="center" vertical="center" wrapText="1"/>
    </xf>
    <xf numFmtId="3" fontId="12" fillId="3" borderId="5" xfId="1" applyNumberFormat="1" applyFont="1" applyFill="1" applyBorder="1" applyAlignment="1" applyProtection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</xf>
    <xf numFmtId="3" fontId="12" fillId="3" borderId="1" xfId="1" applyNumberFormat="1" applyFont="1" applyFill="1" applyBorder="1" applyAlignment="1" applyProtection="1">
      <alignment horizontal="center" vertical="center" wrapText="1"/>
    </xf>
    <xf numFmtId="0" fontId="12" fillId="3" borderId="5" xfId="1" applyFont="1" applyFill="1" applyBorder="1" applyAlignment="1" applyProtection="1">
      <alignment horizontal="center" vertical="center" wrapText="1"/>
    </xf>
    <xf numFmtId="4" fontId="12" fillId="3" borderId="5" xfId="1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justify" wrapText="1"/>
    </xf>
    <xf numFmtId="0" fontId="15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 wrapText="1"/>
    </xf>
    <xf numFmtId="0" fontId="15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justify" vertical="center" wrapText="1"/>
    </xf>
    <xf numFmtId="0" fontId="27" fillId="0" borderId="1" xfId="0" applyFont="1" applyBorder="1" applyAlignment="1">
      <alignment horizontal="justify" vertical="center" wrapText="1"/>
    </xf>
    <xf numFmtId="0" fontId="27" fillId="0" borderId="1" xfId="0" applyFont="1" applyFill="1" applyBorder="1" applyAlignment="1">
      <alignment horizontal="justify" wrapText="1"/>
    </xf>
    <xf numFmtId="0" fontId="16" fillId="3" borderId="3" xfId="0" applyFont="1" applyFill="1" applyBorder="1" applyAlignment="1" applyProtection="1">
      <alignment horizontal="left" vertical="center"/>
    </xf>
    <xf numFmtId="0" fontId="15" fillId="0" borderId="1" xfId="4" applyFont="1" applyFill="1" applyBorder="1" applyAlignment="1">
      <alignment vertical="top" wrapText="1"/>
    </xf>
    <xf numFmtId="0" fontId="15" fillId="0" borderId="1" xfId="0" applyFont="1" applyFill="1" applyBorder="1" applyAlignment="1" applyProtection="1">
      <alignment vertical="center" wrapText="1"/>
    </xf>
    <xf numFmtId="9" fontId="15" fillId="0" borderId="1" xfId="5" applyFont="1" applyBorder="1" applyAlignment="1">
      <alignment horizontal="justify" vertical="center" wrapText="1"/>
    </xf>
    <xf numFmtId="0" fontId="15" fillId="0" borderId="1" xfId="2" applyFont="1" applyBorder="1" applyAlignment="1">
      <alignment vertical="center" wrapText="1"/>
    </xf>
    <xf numFmtId="0" fontId="15" fillId="0" borderId="1" xfId="2" applyFont="1" applyBorder="1" applyAlignment="1">
      <alignment vertical="top" wrapText="1"/>
    </xf>
    <xf numFmtId="0" fontId="3" fillId="0" borderId="0" xfId="0" applyFont="1" applyAlignment="1" applyProtection="1">
      <alignment horizontal="center" vertical="center"/>
    </xf>
    <xf numFmtId="0" fontId="15" fillId="0" borderId="7" xfId="0" applyFont="1" applyFill="1" applyBorder="1" applyAlignment="1">
      <alignment horizontal="justify" vertical="center" wrapText="1"/>
    </xf>
    <xf numFmtId="2" fontId="3" fillId="0" borderId="0" xfId="0" applyNumberFormat="1" applyFont="1" applyAlignment="1" applyProtection="1">
      <alignment horizontal="left" vertical="center"/>
    </xf>
    <xf numFmtId="2" fontId="13" fillId="0" borderId="0" xfId="0" quotePrefix="1" applyNumberFormat="1" applyFont="1" applyBorder="1" applyAlignment="1" applyProtection="1">
      <alignment horizontal="left" vertical="center"/>
    </xf>
    <xf numFmtId="2" fontId="14" fillId="0" borderId="0" xfId="0" applyNumberFormat="1" applyFont="1" applyAlignment="1" applyProtection="1">
      <alignment horizontal="left" vertical="center"/>
    </xf>
    <xf numFmtId="3" fontId="25" fillId="0" borderId="1" xfId="0" quotePrefix="1" applyNumberFormat="1" applyFont="1" applyBorder="1" applyAlignment="1" applyProtection="1">
      <alignment horizontal="center" vertical="center"/>
    </xf>
    <xf numFmtId="3" fontId="30" fillId="0" borderId="1" xfId="0" quotePrefix="1" applyNumberFormat="1" applyFont="1" applyBorder="1" applyAlignment="1" applyProtection="1">
      <alignment horizontal="center" vertical="center"/>
    </xf>
    <xf numFmtId="2" fontId="13" fillId="0" borderId="1" xfId="0" quotePrefix="1" applyNumberFormat="1" applyFont="1" applyBorder="1" applyAlignment="1" applyProtection="1">
      <alignment horizontal="center" vertical="center"/>
    </xf>
    <xf numFmtId="0" fontId="15" fillId="0" borderId="1" xfId="0" applyFont="1" applyBorder="1" applyAlignment="1">
      <alignment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0" fontId="20" fillId="0" borderId="0" xfId="0" applyFont="1" applyProtection="1"/>
    <xf numFmtId="0" fontId="14" fillId="0" borderId="1" xfId="0" applyFont="1" applyFill="1" applyBorder="1" applyAlignment="1" applyProtection="1">
      <alignment horizontal="justify" vertical="center" wrapText="1"/>
    </xf>
    <xf numFmtId="0" fontId="14" fillId="0" borderId="0" xfId="0" applyFont="1" applyFill="1" applyBorder="1" applyAlignment="1" applyProtection="1">
      <alignment horizontal="justify" vertical="center" wrapText="1"/>
    </xf>
    <xf numFmtId="0" fontId="16" fillId="0" borderId="0" xfId="0" applyFont="1" applyFill="1" applyBorder="1" applyAlignment="1" applyProtection="1">
      <alignment horizontal="justify" vertical="center" wrapText="1"/>
    </xf>
    <xf numFmtId="3" fontId="13" fillId="0" borderId="0" xfId="0" quotePrefix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3" fontId="13" fillId="0" borderId="1" xfId="0" quotePrefix="1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16" fillId="3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16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Protection="1"/>
    <xf numFmtId="0" fontId="33" fillId="0" borderId="0" xfId="0" applyFont="1" applyProtection="1"/>
    <xf numFmtId="0" fontId="28" fillId="0" borderId="0" xfId="0" applyFont="1" applyProtection="1"/>
    <xf numFmtId="0" fontId="15" fillId="0" borderId="0" xfId="0" applyFont="1" applyProtection="1"/>
    <xf numFmtId="0" fontId="34" fillId="5" borderId="0" xfId="0" applyFont="1" applyFill="1" applyProtection="1"/>
    <xf numFmtId="4" fontId="13" fillId="4" borderId="1" xfId="0" applyNumberFormat="1" applyFont="1" applyFill="1" applyBorder="1" applyAlignment="1" applyProtection="1">
      <alignment horizontal="center" vertical="center"/>
    </xf>
    <xf numFmtId="3" fontId="13" fillId="4" borderId="1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Fill="1" applyProtection="1"/>
    <xf numFmtId="0" fontId="15" fillId="0" borderId="0" xfId="0" applyFont="1" applyBorder="1" applyAlignment="1">
      <alignment horizontal="justify" wrapText="1"/>
    </xf>
    <xf numFmtId="4" fontId="12" fillId="3" borderId="1" xfId="1" applyNumberFormat="1" applyFont="1" applyFill="1" applyBorder="1" applyAlignment="1" applyProtection="1">
      <alignment horizontal="center" vertical="center" wrapText="1"/>
    </xf>
    <xf numFmtId="3" fontId="12" fillId="3" borderId="5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3" fontId="14" fillId="0" borderId="1" xfId="0" applyNumberFormat="1" applyFont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center" vertical="center" wrapText="1"/>
    </xf>
    <xf numFmtId="3" fontId="13" fillId="0" borderId="1" xfId="0" quotePrefix="1" applyNumberFormat="1" applyFont="1" applyBorder="1" applyAlignment="1" applyProtection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4" fillId="0" borderId="0" xfId="0" applyFont="1" applyFill="1" applyBorder="1" applyAlignment="1" applyProtection="1">
      <alignment horizontal="justify" vertical="center" wrapText="1"/>
    </xf>
    <xf numFmtId="0" fontId="16" fillId="0" borderId="0" xfId="0" applyFont="1" applyFill="1" applyBorder="1" applyAlignment="1" applyProtection="1">
      <alignment horizontal="justify" vertical="center" wrapText="1"/>
    </xf>
    <xf numFmtId="3" fontId="13" fillId="0" borderId="0" xfId="0" quotePrefix="1" applyNumberFormat="1" applyFont="1" applyFill="1" applyBorder="1" applyAlignment="1" applyProtection="1">
      <alignment horizontal="center" vertical="center"/>
    </xf>
    <xf numFmtId="4" fontId="16" fillId="0" borderId="0" xfId="0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justify" vertical="center" wrapText="1"/>
    </xf>
    <xf numFmtId="0" fontId="13" fillId="0" borderId="0" xfId="0" applyFont="1" applyFill="1" applyBorder="1" applyAlignment="1" applyProtection="1">
      <alignment horizontal="justify" vertical="center" wrapText="1"/>
    </xf>
    <xf numFmtId="4" fontId="13" fillId="0" borderId="0" xfId="0" applyNumberFormat="1" applyFont="1" applyFill="1" applyBorder="1" applyAlignment="1" applyProtection="1">
      <alignment horizontal="center" vertical="center"/>
    </xf>
    <xf numFmtId="3" fontId="13" fillId="0" borderId="0" xfId="0" applyNumberFormat="1" applyFont="1" applyFill="1" applyBorder="1" applyAlignment="1" applyProtection="1">
      <alignment horizontal="center" vertical="center"/>
    </xf>
    <xf numFmtId="0" fontId="16" fillId="3" borderId="4" xfId="0" applyFont="1" applyFill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/>
      <protection locked="0"/>
    </xf>
    <xf numFmtId="3" fontId="15" fillId="0" borderId="1" xfId="0" quotePrefix="1" applyNumberFormat="1" applyFont="1" applyBorder="1" applyAlignment="1" applyProtection="1">
      <alignment horizontal="center" vertical="center"/>
    </xf>
    <xf numFmtId="0" fontId="3" fillId="7" borderId="0" xfId="0" applyFont="1" applyFill="1" applyProtection="1"/>
    <xf numFmtId="3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justify" vertical="center" wrapText="1"/>
    </xf>
    <xf numFmtId="4" fontId="16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justify" vertical="center" wrapText="1"/>
    </xf>
    <xf numFmtId="3" fontId="15" fillId="0" borderId="1" xfId="0" quotePrefix="1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justify" vertical="center" wrapText="1"/>
    </xf>
    <xf numFmtId="2" fontId="12" fillId="3" borderId="1" xfId="1" applyNumberFormat="1" applyFont="1" applyFill="1" applyBorder="1" applyAlignment="1" applyProtection="1">
      <alignment horizontal="left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38" fillId="3" borderId="1" xfId="1" applyFont="1" applyFill="1" applyBorder="1" applyAlignment="1" applyProtection="1">
      <alignment horizontal="center" vertical="center" wrapText="1"/>
    </xf>
    <xf numFmtId="0" fontId="13" fillId="3" borderId="5" xfId="1" applyFont="1" applyFill="1" applyBorder="1" applyAlignment="1" applyProtection="1">
      <alignment horizontal="center" vertical="center" wrapText="1"/>
    </xf>
    <xf numFmtId="0" fontId="15" fillId="3" borderId="5" xfId="1" applyFont="1" applyFill="1" applyBorder="1" applyAlignment="1" applyProtection="1">
      <alignment horizontal="center" vertical="center" wrapText="1"/>
    </xf>
    <xf numFmtId="3" fontId="13" fillId="3" borderId="5" xfId="1" applyNumberFormat="1" applyFont="1" applyFill="1" applyBorder="1" applyAlignment="1" applyProtection="1">
      <alignment horizontal="center" vertical="center" wrapText="1"/>
    </xf>
    <xf numFmtId="4" fontId="13" fillId="3" borderId="5" xfId="1" applyNumberFormat="1" applyFont="1" applyFill="1" applyBorder="1" applyAlignment="1" applyProtection="1">
      <alignment horizontal="center" vertical="center" wrapText="1"/>
    </xf>
    <xf numFmtId="0" fontId="39" fillId="0" borderId="0" xfId="0" applyFont="1" applyProtection="1"/>
    <xf numFmtId="0" fontId="15" fillId="0" borderId="6" xfId="0" applyFont="1" applyFill="1" applyBorder="1" applyAlignment="1">
      <alignment horizontal="justify" vertical="center" wrapText="1"/>
    </xf>
    <xf numFmtId="3" fontId="14" fillId="4" borderId="1" xfId="0" quotePrefix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justify" wrapText="1"/>
    </xf>
    <xf numFmtId="0" fontId="6" fillId="0" borderId="0" xfId="0" applyFont="1" applyBorder="1" applyAlignment="1">
      <alignment vertical="center"/>
    </xf>
    <xf numFmtId="3" fontId="15" fillId="4" borderId="1" xfId="0" quotePrefix="1" applyNumberFormat="1" applyFont="1" applyFill="1" applyBorder="1" applyAlignment="1" applyProtection="1">
      <alignment horizontal="center" vertical="center" wrapText="1"/>
    </xf>
    <xf numFmtId="0" fontId="34" fillId="5" borderId="0" xfId="0" applyFont="1" applyFill="1" applyProtection="1">
      <protection locked="0"/>
    </xf>
    <xf numFmtId="2" fontId="34" fillId="5" borderId="0" xfId="0" applyNumberFormat="1" applyFont="1" applyFill="1" applyAlignment="1" applyProtection="1">
      <alignment horizontal="left" vertical="center"/>
      <protection locked="0"/>
    </xf>
    <xf numFmtId="1" fontId="12" fillId="3" borderId="5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NumberFormat="1" applyFont="1" applyProtection="1">
      <protection locked="0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/>
    <xf numFmtId="0" fontId="0" fillId="0" borderId="0" xfId="0" applyAlignment="1">
      <alignment vertical="center"/>
    </xf>
    <xf numFmtId="0" fontId="6" fillId="0" borderId="0" xfId="0" applyFont="1" applyProtection="1">
      <protection locked="0"/>
    </xf>
    <xf numFmtId="0" fontId="6" fillId="0" borderId="0" xfId="0" applyFont="1" applyAlignment="1" applyProtection="1"/>
    <xf numFmtId="0" fontId="41" fillId="0" borderId="0" xfId="0" applyFont="1" applyProtection="1"/>
    <xf numFmtId="0" fontId="21" fillId="0" borderId="0" xfId="0" applyFont="1" applyAlignment="1" applyProtection="1">
      <alignment horizontal="center" vertical="center"/>
    </xf>
    <xf numFmtId="3" fontId="21" fillId="0" borderId="0" xfId="0" applyNumberFormat="1" applyFont="1" applyProtection="1"/>
    <xf numFmtId="0" fontId="42" fillId="0" borderId="0" xfId="0" applyFont="1" applyProtection="1"/>
    <xf numFmtId="1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left" vertical="center"/>
    </xf>
    <xf numFmtId="4" fontId="15" fillId="5" borderId="0" xfId="0" applyNumberFormat="1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left" vertical="center"/>
      <protection locked="0"/>
    </xf>
    <xf numFmtId="1" fontId="13" fillId="5" borderId="2" xfId="0" applyNumberFormat="1" applyFont="1" applyFill="1" applyBorder="1" applyAlignment="1" applyProtection="1">
      <alignment horizontal="left" vertical="center"/>
      <protection locked="0"/>
    </xf>
    <xf numFmtId="0" fontId="13" fillId="0" borderId="3" xfId="0" applyFont="1" applyFill="1" applyBorder="1" applyAlignment="1" applyProtection="1">
      <alignment vertical="center"/>
    </xf>
    <xf numFmtId="0" fontId="13" fillId="0" borderId="4" xfId="0" applyFont="1" applyFill="1" applyBorder="1" applyAlignment="1" applyProtection="1">
      <alignment vertical="center"/>
    </xf>
    <xf numFmtId="1" fontId="13" fillId="5" borderId="2" xfId="0" applyNumberFormat="1" applyFont="1" applyFill="1" applyBorder="1" applyAlignment="1" applyProtection="1">
      <alignment vertical="center"/>
      <protection locked="0"/>
    </xf>
    <xf numFmtId="1" fontId="13" fillId="0" borderId="2" xfId="0" applyNumberFormat="1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0" fontId="44" fillId="0" borderId="0" xfId="0" applyFont="1" applyProtection="1"/>
    <xf numFmtId="0" fontId="15" fillId="0" borderId="0" xfId="0" applyFont="1" applyBorder="1" applyAlignment="1" applyProtection="1">
      <alignment horizontal="justify" vertical="center" wrapText="1"/>
    </xf>
    <xf numFmtId="0" fontId="22" fillId="0" borderId="0" xfId="0" applyFont="1" applyAlignment="1" applyProtection="1">
      <alignment horizontal="center" vertical="center"/>
    </xf>
    <xf numFmtId="3" fontId="22" fillId="0" borderId="0" xfId="0" applyNumberFormat="1" applyFont="1" applyProtection="1"/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165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4" xfId="0" applyNumberFormat="1" applyFont="1" applyFill="1" applyBorder="1" applyAlignment="1" applyProtection="1">
      <alignment horizontal="left" vertical="center"/>
      <protection locked="0"/>
    </xf>
    <xf numFmtId="49" fontId="13" fillId="0" borderId="4" xfId="0" applyNumberFormat="1" applyFont="1" applyFill="1" applyBorder="1" applyAlignment="1" applyProtection="1">
      <alignment vertical="center"/>
      <protection locked="0"/>
    </xf>
    <xf numFmtId="165" fontId="13" fillId="0" borderId="4" xfId="0" applyNumberFormat="1" applyFont="1" applyFill="1" applyBorder="1" applyAlignment="1" applyProtection="1">
      <alignment horizontal="left" vertical="center"/>
      <protection locked="0"/>
    </xf>
    <xf numFmtId="165" fontId="13" fillId="0" borderId="4" xfId="0" applyNumberFormat="1" applyFont="1" applyFill="1" applyBorder="1" applyAlignment="1" applyProtection="1">
      <alignment vertical="center"/>
      <protection locked="0"/>
    </xf>
    <xf numFmtId="165" fontId="1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15" fillId="0" borderId="0" xfId="0" applyFont="1" applyAlignment="1" applyProtection="1">
      <alignment horizontal="center" vertical="center"/>
    </xf>
    <xf numFmtId="3" fontId="15" fillId="0" borderId="0" xfId="0" applyNumberFormat="1" applyFont="1" applyProtection="1"/>
    <xf numFmtId="0" fontId="15" fillId="0" borderId="0" xfId="0" applyFont="1" applyFill="1" applyProtection="1"/>
    <xf numFmtId="0" fontId="15" fillId="0" borderId="0" xfId="0" applyFont="1"/>
    <xf numFmtId="4" fontId="1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15" fillId="3" borderId="0" xfId="0" applyFont="1" applyFill="1"/>
    <xf numFmtId="4" fontId="15" fillId="4" borderId="1" xfId="0" quotePrefix="1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/>
    <xf numFmtId="0" fontId="20" fillId="7" borderId="0" xfId="0" applyFont="1" applyFill="1" applyProtection="1"/>
    <xf numFmtId="0" fontId="15" fillId="0" borderId="1" xfId="0" quotePrefix="1" applyFont="1" applyFill="1" applyBorder="1" applyAlignment="1" applyProtection="1">
      <alignment horizontal="center" vertical="center" wrapText="1"/>
    </xf>
    <xf numFmtId="1" fontId="15" fillId="4" borderId="1" xfId="0" quotePrefix="1" applyNumberFormat="1" applyFont="1" applyFill="1" applyBorder="1" applyAlignment="1" applyProtection="1">
      <alignment horizontal="center" vertical="center" wrapText="1"/>
    </xf>
    <xf numFmtId="3" fontId="15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center" wrapText="1"/>
    </xf>
    <xf numFmtId="0" fontId="15" fillId="5" borderId="0" xfId="0" applyNumberFormat="1" applyFont="1" applyFill="1" applyBorder="1" applyAlignment="1">
      <alignment horizontal="center" vertical="center"/>
    </xf>
    <xf numFmtId="4" fontId="15" fillId="5" borderId="0" xfId="0" applyNumberFormat="1" applyFont="1" applyFill="1" applyBorder="1" applyAlignment="1">
      <alignment horizontal="right"/>
    </xf>
    <xf numFmtId="4" fontId="15" fillId="5" borderId="0" xfId="0" quotePrefix="1" applyNumberFormat="1" applyFont="1" applyFill="1" applyBorder="1" applyAlignment="1">
      <alignment horizontal="right"/>
    </xf>
    <xf numFmtId="4" fontId="15" fillId="0" borderId="0" xfId="0" applyNumberFormat="1" applyFont="1" applyFill="1" applyBorder="1" applyAlignment="1">
      <alignment horizontal="right"/>
    </xf>
    <xf numFmtId="164" fontId="15" fillId="0" borderId="1" xfId="2" applyNumberFormat="1" applyFont="1" applyBorder="1" applyAlignment="1" applyProtection="1">
      <alignment horizontal="center" vertical="center"/>
      <protection locked="0"/>
    </xf>
    <xf numFmtId="164" fontId="15" fillId="0" borderId="5" xfId="2" applyNumberFormat="1" applyFont="1" applyBorder="1" applyAlignment="1" applyProtection="1">
      <alignment horizontal="center" vertical="center"/>
      <protection locked="0"/>
    </xf>
    <xf numFmtId="164" fontId="15" fillId="0" borderId="5" xfId="2" applyNumberFormat="1" applyFont="1" applyBorder="1" applyAlignment="1" applyProtection="1">
      <alignment horizontal="center" vertical="center" wrapText="1"/>
      <protection locked="0"/>
    </xf>
    <xf numFmtId="164" fontId="15" fillId="0" borderId="1" xfId="0" applyNumberFormat="1" applyFont="1" applyBorder="1" applyAlignment="1" applyProtection="1">
      <alignment horizontal="center" vertical="center" wrapText="1"/>
      <protection locked="0"/>
    </xf>
    <xf numFmtId="164" fontId="15" fillId="0" borderId="1" xfId="2" applyNumberFormat="1" applyFont="1" applyBorder="1" applyAlignment="1" applyProtection="1">
      <alignment horizontal="center" vertical="top" wrapText="1"/>
      <protection locked="0"/>
    </xf>
    <xf numFmtId="49" fontId="26" fillId="0" borderId="1" xfId="0" quotePrefix="1" applyNumberFormat="1" applyFont="1" applyBorder="1" applyAlignment="1" applyProtection="1">
      <alignment horizontal="center" vertical="center"/>
      <protection locked="0"/>
    </xf>
    <xf numFmtId="165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justify" vertical="center" wrapText="1"/>
    </xf>
    <xf numFmtId="3" fontId="15" fillId="0" borderId="5" xfId="0" applyNumberFormat="1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7" xfId="0" applyFont="1" applyBorder="1" applyAlignment="1">
      <alignment horizontal="justify" vertical="center" wrapText="1"/>
    </xf>
    <xf numFmtId="3" fontId="13" fillId="5" borderId="1" xfId="0" quotePrefix="1" applyNumberFormat="1" applyFont="1" applyFill="1" applyBorder="1" applyAlignment="1" applyProtection="1">
      <alignment horizontal="center" vertical="center"/>
    </xf>
    <xf numFmtId="3" fontId="13" fillId="0" borderId="1" xfId="0" quotePrefix="1" applyNumberFormat="1" applyFont="1" applyBorder="1" applyAlignment="1" applyProtection="1">
      <alignment horizontal="center" vertical="center"/>
    </xf>
    <xf numFmtId="0" fontId="41" fillId="0" borderId="0" xfId="0" applyFont="1" applyProtection="1"/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justify" vertical="center" wrapText="1"/>
    </xf>
    <xf numFmtId="4" fontId="16" fillId="4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justify" vertical="center" wrapText="1"/>
    </xf>
    <xf numFmtId="0" fontId="13" fillId="0" borderId="1" xfId="0" applyFont="1" applyBorder="1" applyAlignment="1" applyProtection="1">
      <alignment horizontal="justify" vertical="center" wrapText="1"/>
    </xf>
    <xf numFmtId="0" fontId="14" fillId="0" borderId="1" xfId="0" applyFont="1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5" borderId="1" xfId="0" applyFont="1" applyFill="1" applyBorder="1" applyAlignment="1" applyProtection="1">
      <alignment horizontal="left" vertical="center" wrapText="1"/>
    </xf>
    <xf numFmtId="3" fontId="13" fillId="5" borderId="1" xfId="0" quotePrefix="1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justify" vertical="center" wrapText="1"/>
    </xf>
    <xf numFmtId="3" fontId="14" fillId="0" borderId="1" xfId="0" applyNumberFormat="1" applyFont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3" fontId="13" fillId="0" borderId="1" xfId="0" quotePrefix="1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</xf>
    <xf numFmtId="0" fontId="15" fillId="5" borderId="1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4" fillId="5" borderId="1" xfId="0" applyFont="1" applyFill="1" applyBorder="1" applyAlignment="1" applyProtection="1">
      <alignment horizontal="justify" vertic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Protection="1"/>
    <xf numFmtId="3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14" fillId="4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horizontal="justify" vertical="center" wrapText="1"/>
    </xf>
    <xf numFmtId="3" fontId="15" fillId="0" borderId="7" xfId="0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3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6" borderId="1" xfId="0" applyNumberFormat="1" applyFont="1" applyFill="1" applyBorder="1" applyAlignment="1" applyProtection="1">
      <alignment horizontal="center" vertical="center"/>
      <protection locked="0"/>
    </xf>
    <xf numFmtId="49" fontId="15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Border="1" applyAlignment="1" applyProtection="1">
      <alignment horizontal="center" vertical="center" wrapText="1"/>
      <protection locked="0"/>
    </xf>
    <xf numFmtId="164" fontId="15" fillId="6" borderId="1" xfId="0" applyNumberFormat="1" applyFont="1" applyFill="1" applyBorder="1" applyAlignment="1" applyProtection="1">
      <alignment horizontal="center" vertical="center"/>
      <protection locked="0"/>
    </xf>
    <xf numFmtId="164" fontId="15" fillId="0" borderId="1" xfId="0" applyNumberFormat="1" applyFont="1" applyFill="1" applyBorder="1" applyAlignment="1" applyProtection="1">
      <alignment horizontal="center" vertical="center"/>
      <protection locked="0"/>
    </xf>
    <xf numFmtId="164" fontId="1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quotePrefix="1" applyNumberFormat="1" applyFont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25" fillId="0" borderId="1" xfId="0" applyNumberFormat="1" applyFont="1" applyBorder="1" applyAlignment="1" applyProtection="1">
      <alignment horizontal="left" vertical="center" wrapText="1"/>
      <protection locked="0"/>
    </xf>
    <xf numFmtId="49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16" fillId="5" borderId="1" xfId="0" applyNumberFormat="1" applyFont="1" applyFill="1" applyBorder="1" applyAlignment="1" applyProtection="1">
      <alignment horizontal="center" vertical="center"/>
    </xf>
    <xf numFmtId="164" fontId="2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4" xfId="0" applyFont="1" applyFill="1" applyBorder="1" applyAlignment="1" applyProtection="1">
      <alignment horizontal="left" vertical="center" wrapText="1"/>
    </xf>
    <xf numFmtId="0" fontId="43" fillId="3" borderId="0" xfId="0" applyFont="1" applyFill="1" applyAlignment="1" applyProtection="1">
      <alignment horizont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</xf>
    <xf numFmtId="0" fontId="13" fillId="3" borderId="3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36" fillId="3" borderId="0" xfId="0" applyFont="1" applyFill="1" applyAlignment="1" applyProtection="1">
      <alignment horizontal="center"/>
    </xf>
    <xf numFmtId="0" fontId="14" fillId="0" borderId="0" xfId="0" applyFont="1" applyAlignment="1" applyProtection="1">
      <alignment horizontal="left"/>
      <protection locked="0"/>
    </xf>
    <xf numFmtId="0" fontId="16" fillId="3" borderId="1" xfId="0" applyFont="1" applyFill="1" applyBorder="1" applyAlignment="1" applyProtection="1">
      <alignment horizontal="left" vertical="center" wrapText="1"/>
    </xf>
    <xf numFmtId="0" fontId="37" fillId="3" borderId="0" xfId="0" applyFont="1" applyFill="1" applyAlignment="1" applyProtection="1">
      <alignment horizontal="center"/>
    </xf>
    <xf numFmtId="0" fontId="16" fillId="3" borderId="3" xfId="0" applyFont="1" applyFill="1" applyBorder="1" applyAlignment="1" applyProtection="1">
      <alignment horizontal="left" vertical="center" wrapText="1"/>
    </xf>
    <xf numFmtId="0" fontId="16" fillId="3" borderId="4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16" fillId="3" borderId="8" xfId="0" applyFont="1" applyFill="1" applyBorder="1" applyAlignment="1" applyProtection="1">
      <alignment horizontal="left" vertical="center" wrapText="1"/>
    </xf>
    <xf numFmtId="0" fontId="16" fillId="3" borderId="6" xfId="0" applyFont="1" applyFill="1" applyBorder="1" applyAlignment="1" applyProtection="1">
      <alignment horizontal="left" vertical="center" wrapText="1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5" fillId="3" borderId="0" xfId="0" applyFont="1" applyFill="1" applyAlignment="1" applyProtection="1">
      <alignment horizontal="center" vertical="center" wrapText="1"/>
    </xf>
  </cellXfs>
  <cellStyles count="6">
    <cellStyle name="Navadno" xfId="0" builtinId="0"/>
    <cellStyle name="Navadno 2" xfId="1"/>
    <cellStyle name="Navadno 2_marinka-splošno" xfId="4"/>
    <cellStyle name="Normal_radmila-MESO IN MESNI" xfId="2"/>
    <cellStyle name="Normal_renata - vse-MLEKO-IN-MLECNI" xfId="3"/>
    <cellStyle name="Odstotek" xfId="5" builtinId="5"/>
  </cellStyles>
  <dxfs count="0"/>
  <tableStyles count="0" defaultTableStyle="TableStyleMedium9" defaultPivotStyle="PivotStyleLight16"/>
  <colors>
    <mruColors>
      <color rgb="FFBEBEB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view="pageBreakPreview" zoomScaleNormal="100" zoomScaleSheetLayoutView="100" workbookViewId="0">
      <pane ySplit="6" topLeftCell="A118" activePane="bottomLeft" state="frozen"/>
      <selection activeCell="E56" sqref="E56"/>
      <selection pane="bottomLeft" activeCell="A122" sqref="A122:XFD130"/>
    </sheetView>
  </sheetViews>
  <sheetFormatPr defaultColWidth="9.28515625" defaultRowHeight="15.75" x14ac:dyDescent="0.3"/>
  <cols>
    <col min="1" max="1" width="4.140625" style="17" customWidth="1"/>
    <col min="2" max="2" width="31.42578125" style="17" customWidth="1"/>
    <col min="3" max="3" width="7" style="185" customWidth="1"/>
    <col min="4" max="4" width="4.42578125" style="186" customWidth="1"/>
    <col min="5" max="5" width="20.7109375" style="98" customWidth="1"/>
    <col min="6" max="9" width="10.85546875" style="17" customWidth="1"/>
    <col min="10" max="10" width="10.7109375" style="17" customWidth="1"/>
    <col min="11" max="16384" width="9.28515625" style="164"/>
  </cols>
  <sheetData>
    <row r="1" spans="1:10" ht="15" x14ac:dyDescent="0.25">
      <c r="A1" s="285" t="s">
        <v>3</v>
      </c>
      <c r="B1" s="285"/>
      <c r="C1" s="285"/>
      <c r="D1" s="285"/>
      <c r="E1" s="285"/>
      <c r="F1" s="162" t="s">
        <v>675</v>
      </c>
      <c r="G1" s="163"/>
      <c r="H1" s="163"/>
      <c r="I1" s="163"/>
      <c r="J1" s="163"/>
    </row>
    <row r="2" spans="1:10" s="167" customFormat="1" ht="13.5" x14ac:dyDescent="0.25">
      <c r="A2" s="14"/>
      <c r="B2" s="14"/>
      <c r="C2" s="165"/>
      <c r="D2" s="166"/>
      <c r="E2" s="98"/>
      <c r="F2" s="14"/>
      <c r="G2" s="14"/>
      <c r="H2" s="14"/>
      <c r="I2" s="14"/>
      <c r="J2" s="14"/>
    </row>
    <row r="3" spans="1:10" ht="18" x14ac:dyDescent="0.25">
      <c r="A3" s="288" t="s">
        <v>396</v>
      </c>
      <c r="B3" s="288"/>
      <c r="C3" s="288"/>
      <c r="D3" s="288"/>
      <c r="E3" s="288"/>
      <c r="F3" s="288"/>
      <c r="G3" s="288"/>
      <c r="H3" s="288"/>
      <c r="I3" s="288"/>
      <c r="J3" s="288"/>
    </row>
    <row r="4" spans="1:10" s="167" customFormat="1" ht="13.5" x14ac:dyDescent="0.25">
      <c r="A4" s="14"/>
      <c r="B4" s="14"/>
      <c r="C4" s="165"/>
      <c r="D4" s="166"/>
      <c r="E4" s="98"/>
      <c r="F4" s="14"/>
      <c r="G4" s="14"/>
      <c r="H4" s="14"/>
      <c r="I4" s="14"/>
      <c r="J4" s="14"/>
    </row>
    <row r="5" spans="1:10" s="18" customFormat="1" ht="45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18" customFormat="1" ht="11.25" x14ac:dyDescent="0.1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s="83" customFormat="1" ht="13.5" x14ac:dyDescent="0.2">
      <c r="A7" s="286" t="s">
        <v>10</v>
      </c>
      <c r="B7" s="287"/>
      <c r="C7" s="287"/>
      <c r="D7" s="287"/>
      <c r="E7" s="287"/>
      <c r="F7" s="287"/>
      <c r="G7" s="287"/>
      <c r="H7" s="287"/>
      <c r="I7" s="287"/>
      <c r="J7" s="287"/>
    </row>
    <row r="8" spans="1:10" s="83" customFormat="1" ht="27" x14ac:dyDescent="0.2">
      <c r="A8" s="50">
        <v>1</v>
      </c>
      <c r="B8" s="40" t="s">
        <v>684</v>
      </c>
      <c r="C8" s="82">
        <v>3000</v>
      </c>
      <c r="D8" s="82" t="s">
        <v>0</v>
      </c>
      <c r="E8" s="187"/>
      <c r="F8" s="189"/>
      <c r="G8" s="49">
        <f>C8*ROUND(F8, 4)</f>
        <v>0</v>
      </c>
      <c r="H8" s="49">
        <f t="shared" ref="H8:H14" si="0">G8*0.095</f>
        <v>0</v>
      </c>
      <c r="I8" s="49">
        <f t="shared" ref="I8:I14" si="1">G8+H8</f>
        <v>0</v>
      </c>
      <c r="J8" s="149"/>
    </row>
    <row r="9" spans="1:10" s="83" customFormat="1" ht="27" x14ac:dyDescent="0.2">
      <c r="A9" s="50">
        <v>2</v>
      </c>
      <c r="B9" s="40" t="s">
        <v>201</v>
      </c>
      <c r="C9" s="82">
        <v>500</v>
      </c>
      <c r="D9" s="82" t="s">
        <v>0</v>
      </c>
      <c r="E9" s="187"/>
      <c r="F9" s="189"/>
      <c r="G9" s="49">
        <f t="shared" ref="G9:G14" si="2">C9*ROUND(F9, 4)</f>
        <v>0</v>
      </c>
      <c r="H9" s="49">
        <f t="shared" si="0"/>
        <v>0</v>
      </c>
      <c r="I9" s="49">
        <f t="shared" si="1"/>
        <v>0</v>
      </c>
      <c r="J9" s="149"/>
    </row>
    <row r="10" spans="1:10" s="83" customFormat="1" ht="27" x14ac:dyDescent="0.2">
      <c r="A10" s="50">
        <v>3</v>
      </c>
      <c r="B10" s="40" t="s">
        <v>559</v>
      </c>
      <c r="C10" s="82">
        <v>2000</v>
      </c>
      <c r="D10" s="82" t="s">
        <v>0</v>
      </c>
      <c r="E10" s="187"/>
      <c r="F10" s="189"/>
      <c r="G10" s="49">
        <f t="shared" si="2"/>
        <v>0</v>
      </c>
      <c r="H10" s="49">
        <f t="shared" si="0"/>
        <v>0</v>
      </c>
      <c r="I10" s="49">
        <f t="shared" si="1"/>
        <v>0</v>
      </c>
      <c r="J10" s="149"/>
    </row>
    <row r="11" spans="1:10" s="83" customFormat="1" ht="27" x14ac:dyDescent="0.2">
      <c r="A11" s="50">
        <v>4</v>
      </c>
      <c r="B11" s="40" t="s">
        <v>558</v>
      </c>
      <c r="C11" s="82">
        <v>500</v>
      </c>
      <c r="D11" s="82" t="s">
        <v>0</v>
      </c>
      <c r="E11" s="187"/>
      <c r="F11" s="189"/>
      <c r="G11" s="49">
        <f t="shared" si="2"/>
        <v>0</v>
      </c>
      <c r="H11" s="49">
        <f t="shared" si="0"/>
        <v>0</v>
      </c>
      <c r="I11" s="49">
        <f t="shared" si="1"/>
        <v>0</v>
      </c>
      <c r="J11" s="149"/>
    </row>
    <row r="12" spans="1:10" s="83" customFormat="1" ht="27" x14ac:dyDescent="0.2">
      <c r="A12" s="50">
        <v>5</v>
      </c>
      <c r="B12" s="40" t="s">
        <v>541</v>
      </c>
      <c r="C12" s="82">
        <v>2000</v>
      </c>
      <c r="D12" s="82" t="s">
        <v>0</v>
      </c>
      <c r="E12" s="187"/>
      <c r="F12" s="189"/>
      <c r="G12" s="49">
        <f t="shared" si="2"/>
        <v>0</v>
      </c>
      <c r="H12" s="49">
        <f t="shared" si="0"/>
        <v>0</v>
      </c>
      <c r="I12" s="49">
        <f t="shared" si="1"/>
        <v>0</v>
      </c>
      <c r="J12" s="149"/>
    </row>
    <row r="13" spans="1:10" s="83" customFormat="1" ht="27" x14ac:dyDescent="0.2">
      <c r="A13" s="50">
        <v>6</v>
      </c>
      <c r="B13" s="40" t="s">
        <v>202</v>
      </c>
      <c r="C13" s="82">
        <v>2000</v>
      </c>
      <c r="D13" s="82" t="s">
        <v>0</v>
      </c>
      <c r="E13" s="187"/>
      <c r="F13" s="189"/>
      <c r="G13" s="49">
        <f t="shared" si="2"/>
        <v>0</v>
      </c>
      <c r="H13" s="49">
        <f t="shared" si="0"/>
        <v>0</v>
      </c>
      <c r="I13" s="49">
        <f t="shared" si="1"/>
        <v>0</v>
      </c>
      <c r="J13" s="149"/>
    </row>
    <row r="14" spans="1:10" s="83" customFormat="1" ht="54" x14ac:dyDescent="0.2">
      <c r="A14" s="50">
        <v>7</v>
      </c>
      <c r="B14" s="40" t="s">
        <v>664</v>
      </c>
      <c r="C14" s="82">
        <v>1000</v>
      </c>
      <c r="D14" s="82" t="s">
        <v>0</v>
      </c>
      <c r="E14" s="188"/>
      <c r="F14" s="189"/>
      <c r="G14" s="49">
        <f t="shared" si="2"/>
        <v>0</v>
      </c>
      <c r="H14" s="49">
        <f t="shared" si="0"/>
        <v>0</v>
      </c>
      <c r="I14" s="49">
        <f t="shared" si="1"/>
        <v>0</v>
      </c>
      <c r="J14" s="149"/>
    </row>
    <row r="15" spans="1:10" s="83" customFormat="1" ht="13.5" x14ac:dyDescent="0.2">
      <c r="A15" s="44"/>
      <c r="B15" s="45" t="s">
        <v>158</v>
      </c>
      <c r="C15" s="113" t="s">
        <v>8</v>
      </c>
      <c r="D15" s="113" t="s">
        <v>8</v>
      </c>
      <c r="E15" s="113" t="s">
        <v>8</v>
      </c>
      <c r="F15" s="36" t="s">
        <v>8</v>
      </c>
      <c r="G15" s="100">
        <f>SUM(G8:G14)</f>
        <v>0</v>
      </c>
      <c r="H15" s="100">
        <f>SUM(H8:H14)</f>
        <v>0</v>
      </c>
      <c r="I15" s="100">
        <f>SUM(I8:I14)</f>
        <v>0</v>
      </c>
      <c r="J15" s="101">
        <f>SUM(J8:J14)</f>
        <v>0</v>
      </c>
    </row>
    <row r="16" spans="1:10" s="83" customFormat="1" ht="13.5" x14ac:dyDescent="0.2">
      <c r="A16" s="286" t="s">
        <v>626</v>
      </c>
      <c r="B16" s="287"/>
      <c r="C16" s="287"/>
      <c r="D16" s="287"/>
      <c r="E16" s="287"/>
      <c r="F16" s="287"/>
      <c r="G16" s="287"/>
      <c r="H16" s="287"/>
      <c r="I16" s="287"/>
      <c r="J16" s="287"/>
    </row>
    <row r="17" spans="1:10" s="83" customFormat="1" ht="40.5" x14ac:dyDescent="0.2">
      <c r="A17" s="50">
        <v>1</v>
      </c>
      <c r="B17" s="40" t="s">
        <v>658</v>
      </c>
      <c r="C17" s="82">
        <v>750</v>
      </c>
      <c r="D17" s="82" t="s">
        <v>1</v>
      </c>
      <c r="E17" s="187"/>
      <c r="F17" s="189"/>
      <c r="G17" s="49">
        <f>C17*ROUND(F17, 4)</f>
        <v>0</v>
      </c>
      <c r="H17" s="49">
        <f>G17*0.095</f>
        <v>0</v>
      </c>
      <c r="I17" s="49">
        <f>G17+H17</f>
        <v>0</v>
      </c>
      <c r="J17" s="168"/>
    </row>
    <row r="18" spans="1:10" s="83" customFormat="1" ht="40.5" x14ac:dyDescent="0.2">
      <c r="A18" s="50">
        <v>2</v>
      </c>
      <c r="B18" s="40" t="s">
        <v>659</v>
      </c>
      <c r="C18" s="82">
        <v>2000</v>
      </c>
      <c r="D18" s="82" t="s">
        <v>1</v>
      </c>
      <c r="E18" s="187"/>
      <c r="F18" s="189"/>
      <c r="G18" s="49">
        <f t="shared" ref="G18:G35" si="3">C18*ROUND(F18, 4)</f>
        <v>0</v>
      </c>
      <c r="H18" s="49">
        <f t="shared" ref="H18:H35" si="4">G18*0.095</f>
        <v>0</v>
      </c>
      <c r="I18" s="49">
        <f t="shared" ref="I18:I35" si="5">G18+H18</f>
        <v>0</v>
      </c>
      <c r="J18" s="168"/>
    </row>
    <row r="19" spans="1:10" s="83" customFormat="1" ht="67.5" x14ac:dyDescent="0.2">
      <c r="A19" s="50">
        <v>3</v>
      </c>
      <c r="B19" s="58" t="s">
        <v>661</v>
      </c>
      <c r="C19" s="82">
        <v>1500</v>
      </c>
      <c r="D19" s="82" t="s">
        <v>1</v>
      </c>
      <c r="E19" s="187"/>
      <c r="F19" s="189"/>
      <c r="G19" s="49">
        <f t="shared" si="3"/>
        <v>0</v>
      </c>
      <c r="H19" s="49">
        <f t="shared" si="4"/>
        <v>0</v>
      </c>
      <c r="I19" s="49">
        <f t="shared" si="5"/>
        <v>0</v>
      </c>
      <c r="J19" s="168"/>
    </row>
    <row r="20" spans="1:10" s="83" customFormat="1" ht="67.5" x14ac:dyDescent="0.2">
      <c r="A20" s="50">
        <v>4</v>
      </c>
      <c r="B20" s="40" t="s">
        <v>660</v>
      </c>
      <c r="C20" s="82">
        <v>1500</v>
      </c>
      <c r="D20" s="82" t="s">
        <v>1</v>
      </c>
      <c r="E20" s="187"/>
      <c r="F20" s="189"/>
      <c r="G20" s="49">
        <f t="shared" si="3"/>
        <v>0</v>
      </c>
      <c r="H20" s="49">
        <f t="shared" si="4"/>
        <v>0</v>
      </c>
      <c r="I20" s="49">
        <f t="shared" si="5"/>
        <v>0</v>
      </c>
      <c r="J20" s="168"/>
    </row>
    <row r="21" spans="1:10" s="83" customFormat="1" ht="54" x14ac:dyDescent="0.2">
      <c r="A21" s="50">
        <v>5</v>
      </c>
      <c r="B21" s="40" t="s">
        <v>662</v>
      </c>
      <c r="C21" s="82">
        <v>800</v>
      </c>
      <c r="D21" s="82" t="s">
        <v>1</v>
      </c>
      <c r="E21" s="187"/>
      <c r="F21" s="189"/>
      <c r="G21" s="49">
        <f t="shared" si="3"/>
        <v>0</v>
      </c>
      <c r="H21" s="49">
        <f t="shared" si="4"/>
        <v>0</v>
      </c>
      <c r="I21" s="49">
        <f t="shared" si="5"/>
        <v>0</v>
      </c>
      <c r="J21" s="168"/>
    </row>
    <row r="22" spans="1:10" s="83" customFormat="1" ht="40.5" x14ac:dyDescent="0.2">
      <c r="A22" s="50">
        <v>6</v>
      </c>
      <c r="B22" s="40" t="s">
        <v>665</v>
      </c>
      <c r="C22" s="82">
        <v>740</v>
      </c>
      <c r="D22" s="82" t="s">
        <v>1</v>
      </c>
      <c r="E22" s="187"/>
      <c r="F22" s="189"/>
      <c r="G22" s="49">
        <f t="shared" si="3"/>
        <v>0</v>
      </c>
      <c r="H22" s="49">
        <f t="shared" si="4"/>
        <v>0</v>
      </c>
      <c r="I22" s="49">
        <f t="shared" si="5"/>
        <v>0</v>
      </c>
      <c r="J22" s="168"/>
    </row>
    <row r="23" spans="1:10" s="83" customFormat="1" ht="27" x14ac:dyDescent="0.2">
      <c r="A23" s="50">
        <v>7</v>
      </c>
      <c r="B23" s="62" t="s">
        <v>666</v>
      </c>
      <c r="C23" s="82">
        <v>540</v>
      </c>
      <c r="D23" s="82" t="s">
        <v>1</v>
      </c>
      <c r="E23" s="187"/>
      <c r="F23" s="189"/>
      <c r="G23" s="49">
        <f t="shared" si="3"/>
        <v>0</v>
      </c>
      <c r="H23" s="49">
        <f t="shared" si="4"/>
        <v>0</v>
      </c>
      <c r="I23" s="49">
        <f t="shared" si="5"/>
        <v>0</v>
      </c>
      <c r="J23" s="168"/>
    </row>
    <row r="24" spans="1:10" s="83" customFormat="1" ht="31.5" customHeight="1" x14ac:dyDescent="0.2">
      <c r="A24" s="50">
        <v>8</v>
      </c>
      <c r="B24" s="62" t="s">
        <v>405</v>
      </c>
      <c r="C24" s="82">
        <v>400</v>
      </c>
      <c r="D24" s="82" t="s">
        <v>1</v>
      </c>
      <c r="E24" s="187"/>
      <c r="F24" s="189"/>
      <c r="G24" s="49">
        <f t="shared" si="3"/>
        <v>0</v>
      </c>
      <c r="H24" s="49">
        <f t="shared" si="4"/>
        <v>0</v>
      </c>
      <c r="I24" s="49">
        <f t="shared" si="5"/>
        <v>0</v>
      </c>
      <c r="J24" s="168"/>
    </row>
    <row r="25" spans="1:10" s="83" customFormat="1" ht="54" x14ac:dyDescent="0.2">
      <c r="A25" s="50">
        <v>9</v>
      </c>
      <c r="B25" s="40" t="s">
        <v>544</v>
      </c>
      <c r="C25" s="82">
        <v>350</v>
      </c>
      <c r="D25" s="82" t="s">
        <v>1</v>
      </c>
      <c r="E25" s="187"/>
      <c r="F25" s="189"/>
      <c r="G25" s="49">
        <f t="shared" si="3"/>
        <v>0</v>
      </c>
      <c r="H25" s="49">
        <f t="shared" si="4"/>
        <v>0</v>
      </c>
      <c r="I25" s="49">
        <f t="shared" si="5"/>
        <v>0</v>
      </c>
      <c r="J25" s="168"/>
    </row>
    <row r="26" spans="1:10" s="83" customFormat="1" ht="40.5" x14ac:dyDescent="0.2">
      <c r="A26" s="50">
        <v>10</v>
      </c>
      <c r="B26" s="40" t="s">
        <v>203</v>
      </c>
      <c r="C26" s="82">
        <v>550</v>
      </c>
      <c r="D26" s="82" t="s">
        <v>1</v>
      </c>
      <c r="E26" s="187"/>
      <c r="F26" s="189"/>
      <c r="G26" s="49">
        <f t="shared" si="3"/>
        <v>0</v>
      </c>
      <c r="H26" s="49">
        <f t="shared" si="4"/>
        <v>0</v>
      </c>
      <c r="I26" s="49">
        <f t="shared" si="5"/>
        <v>0</v>
      </c>
      <c r="J26" s="168"/>
    </row>
    <row r="27" spans="1:10" s="83" customFormat="1" ht="54" x14ac:dyDescent="0.2">
      <c r="A27" s="50">
        <v>11</v>
      </c>
      <c r="B27" s="40" t="s">
        <v>667</v>
      </c>
      <c r="C27" s="82">
        <v>320</v>
      </c>
      <c r="D27" s="82" t="s">
        <v>1</v>
      </c>
      <c r="E27" s="187"/>
      <c r="F27" s="189"/>
      <c r="G27" s="49">
        <f t="shared" si="3"/>
        <v>0</v>
      </c>
      <c r="H27" s="49">
        <f t="shared" si="4"/>
        <v>0</v>
      </c>
      <c r="I27" s="49">
        <f t="shared" si="5"/>
        <v>0</v>
      </c>
      <c r="J27" s="168"/>
    </row>
    <row r="28" spans="1:10" s="83" customFormat="1" ht="40.5" x14ac:dyDescent="0.2">
      <c r="A28" s="50">
        <v>12</v>
      </c>
      <c r="B28" s="40" t="s">
        <v>204</v>
      </c>
      <c r="C28" s="82">
        <v>520</v>
      </c>
      <c r="D28" s="82" t="s">
        <v>1</v>
      </c>
      <c r="E28" s="187"/>
      <c r="F28" s="189"/>
      <c r="G28" s="49">
        <f t="shared" si="3"/>
        <v>0</v>
      </c>
      <c r="H28" s="49">
        <f t="shared" si="4"/>
        <v>0</v>
      </c>
      <c r="I28" s="49">
        <f t="shared" si="5"/>
        <v>0</v>
      </c>
      <c r="J28" s="168"/>
    </row>
    <row r="29" spans="1:10" s="83" customFormat="1" ht="27" x14ac:dyDescent="0.2">
      <c r="A29" s="50">
        <v>13</v>
      </c>
      <c r="B29" s="40" t="s">
        <v>864</v>
      </c>
      <c r="C29" s="82">
        <v>480</v>
      </c>
      <c r="D29" s="82" t="s">
        <v>1</v>
      </c>
      <c r="E29" s="187"/>
      <c r="F29" s="189"/>
      <c r="G29" s="49">
        <f t="shared" si="3"/>
        <v>0</v>
      </c>
      <c r="H29" s="49">
        <f t="shared" si="4"/>
        <v>0</v>
      </c>
      <c r="I29" s="49">
        <f t="shared" si="5"/>
        <v>0</v>
      </c>
      <c r="J29" s="168"/>
    </row>
    <row r="30" spans="1:10" s="83" customFormat="1" ht="27" x14ac:dyDescent="0.2">
      <c r="A30" s="50">
        <v>14</v>
      </c>
      <c r="B30" s="40" t="s">
        <v>865</v>
      </c>
      <c r="C30" s="82">
        <v>320</v>
      </c>
      <c r="D30" s="82" t="s">
        <v>1</v>
      </c>
      <c r="E30" s="187"/>
      <c r="F30" s="189"/>
      <c r="G30" s="49">
        <f t="shared" si="3"/>
        <v>0</v>
      </c>
      <c r="H30" s="49">
        <f t="shared" si="4"/>
        <v>0</v>
      </c>
      <c r="I30" s="49">
        <f t="shared" si="5"/>
        <v>0</v>
      </c>
      <c r="J30" s="168"/>
    </row>
    <row r="31" spans="1:10" s="83" customFormat="1" ht="27" x14ac:dyDescent="0.2">
      <c r="A31" s="50">
        <v>15</v>
      </c>
      <c r="B31" s="40" t="s">
        <v>866</v>
      </c>
      <c r="C31" s="82">
        <v>500</v>
      </c>
      <c r="D31" s="82" t="s">
        <v>1</v>
      </c>
      <c r="E31" s="187"/>
      <c r="F31" s="189"/>
      <c r="G31" s="49">
        <f t="shared" si="3"/>
        <v>0</v>
      </c>
      <c r="H31" s="49">
        <f t="shared" si="4"/>
        <v>0</v>
      </c>
      <c r="I31" s="49">
        <f t="shared" si="5"/>
        <v>0</v>
      </c>
      <c r="J31" s="168"/>
    </row>
    <row r="32" spans="1:10" s="83" customFormat="1" ht="27" x14ac:dyDescent="0.2">
      <c r="A32" s="50">
        <v>16</v>
      </c>
      <c r="B32" s="40" t="s">
        <v>867</v>
      </c>
      <c r="C32" s="82">
        <v>320</v>
      </c>
      <c r="D32" s="82" t="s">
        <v>1</v>
      </c>
      <c r="E32" s="187"/>
      <c r="F32" s="189"/>
      <c r="G32" s="49">
        <f t="shared" si="3"/>
        <v>0</v>
      </c>
      <c r="H32" s="49">
        <f t="shared" si="4"/>
        <v>0</v>
      </c>
      <c r="I32" s="49">
        <f t="shared" si="5"/>
        <v>0</v>
      </c>
      <c r="J32" s="168"/>
    </row>
    <row r="33" spans="1:10" s="83" customFormat="1" ht="54" x14ac:dyDescent="0.2">
      <c r="A33" s="50">
        <v>17</v>
      </c>
      <c r="B33" s="40" t="s">
        <v>657</v>
      </c>
      <c r="C33" s="82">
        <v>100</v>
      </c>
      <c r="D33" s="82" t="s">
        <v>1</v>
      </c>
      <c r="E33" s="187"/>
      <c r="F33" s="189"/>
      <c r="G33" s="49">
        <f t="shared" si="3"/>
        <v>0</v>
      </c>
      <c r="H33" s="49">
        <f t="shared" si="4"/>
        <v>0</v>
      </c>
      <c r="I33" s="49">
        <f t="shared" si="5"/>
        <v>0</v>
      </c>
      <c r="J33" s="168"/>
    </row>
    <row r="34" spans="1:10" s="83" customFormat="1" ht="27" x14ac:dyDescent="0.2">
      <c r="A34" s="50">
        <v>18</v>
      </c>
      <c r="B34" s="40" t="s">
        <v>406</v>
      </c>
      <c r="C34" s="82">
        <v>80</v>
      </c>
      <c r="D34" s="82" t="s">
        <v>1</v>
      </c>
      <c r="E34" s="187"/>
      <c r="F34" s="189"/>
      <c r="G34" s="49">
        <f t="shared" si="3"/>
        <v>0</v>
      </c>
      <c r="H34" s="49">
        <f t="shared" si="4"/>
        <v>0</v>
      </c>
      <c r="I34" s="49">
        <f t="shared" si="5"/>
        <v>0</v>
      </c>
      <c r="J34" s="168"/>
    </row>
    <row r="35" spans="1:10" s="83" customFormat="1" ht="40.5" x14ac:dyDescent="0.2">
      <c r="A35" s="50">
        <v>19</v>
      </c>
      <c r="B35" s="146" t="s">
        <v>668</v>
      </c>
      <c r="C35" s="82">
        <v>750</v>
      </c>
      <c r="D35" s="82" t="s">
        <v>1</v>
      </c>
      <c r="E35" s="187"/>
      <c r="F35" s="189"/>
      <c r="G35" s="49">
        <f t="shared" si="3"/>
        <v>0</v>
      </c>
      <c r="H35" s="49">
        <f t="shared" si="4"/>
        <v>0</v>
      </c>
      <c r="I35" s="49">
        <f t="shared" si="5"/>
        <v>0</v>
      </c>
      <c r="J35" s="168"/>
    </row>
    <row r="36" spans="1:10" s="83" customFormat="1" ht="13.5" customHeight="1" x14ac:dyDescent="0.2">
      <c r="A36" s="169" t="s">
        <v>627</v>
      </c>
      <c r="B36" s="170"/>
      <c r="C36" s="170"/>
      <c r="D36" s="170"/>
      <c r="E36" s="190"/>
      <c r="F36" s="192"/>
      <c r="G36" s="171"/>
      <c r="H36" s="171"/>
      <c r="I36" s="171"/>
      <c r="J36" s="172"/>
    </row>
    <row r="37" spans="1:10" s="83" customFormat="1" ht="40.5" x14ac:dyDescent="0.2">
      <c r="A37" s="50">
        <v>20</v>
      </c>
      <c r="B37" s="40" t="s">
        <v>597</v>
      </c>
      <c r="C37" s="82">
        <v>500</v>
      </c>
      <c r="D37" s="82" t="s">
        <v>1</v>
      </c>
      <c r="E37" s="187"/>
      <c r="F37" s="189"/>
      <c r="G37" s="49">
        <f>C37*ROUND(F37, 4)</f>
        <v>0</v>
      </c>
      <c r="H37" s="49">
        <f t="shared" ref="H37:H73" si="6">G37*0.095</f>
        <v>0</v>
      </c>
      <c r="I37" s="49">
        <f t="shared" ref="I37:I73" si="7">G37+H37</f>
        <v>0</v>
      </c>
      <c r="J37" s="168"/>
    </row>
    <row r="38" spans="1:10" s="83" customFormat="1" ht="40.5" x14ac:dyDescent="0.2">
      <c r="A38" s="50">
        <v>21</v>
      </c>
      <c r="B38" s="40" t="s">
        <v>598</v>
      </c>
      <c r="C38" s="82">
        <v>450</v>
      </c>
      <c r="D38" s="82" t="s">
        <v>1</v>
      </c>
      <c r="E38" s="187"/>
      <c r="F38" s="189"/>
      <c r="G38" s="49">
        <f t="shared" ref="G38:G44" si="8">C38*ROUND(F38, 4)</f>
        <v>0</v>
      </c>
      <c r="H38" s="49">
        <f t="shared" si="6"/>
        <v>0</v>
      </c>
      <c r="I38" s="49">
        <f t="shared" si="7"/>
        <v>0</v>
      </c>
      <c r="J38" s="168"/>
    </row>
    <row r="39" spans="1:10" s="83" customFormat="1" ht="27" x14ac:dyDescent="0.2">
      <c r="A39" s="50">
        <v>22</v>
      </c>
      <c r="B39" s="40" t="s">
        <v>206</v>
      </c>
      <c r="C39" s="82">
        <v>50</v>
      </c>
      <c r="D39" s="82" t="s">
        <v>1</v>
      </c>
      <c r="E39" s="187"/>
      <c r="F39" s="189"/>
      <c r="G39" s="49">
        <f t="shared" si="8"/>
        <v>0</v>
      </c>
      <c r="H39" s="49">
        <f t="shared" si="6"/>
        <v>0</v>
      </c>
      <c r="I39" s="49">
        <f t="shared" si="7"/>
        <v>0</v>
      </c>
      <c r="J39" s="168"/>
    </row>
    <row r="40" spans="1:10" s="83" customFormat="1" ht="27" x14ac:dyDescent="0.2">
      <c r="A40" s="50">
        <v>23</v>
      </c>
      <c r="B40" s="40" t="s">
        <v>152</v>
      </c>
      <c r="C40" s="82">
        <v>50</v>
      </c>
      <c r="D40" s="82" t="s">
        <v>0</v>
      </c>
      <c r="E40" s="187"/>
      <c r="F40" s="189"/>
      <c r="G40" s="49">
        <f t="shared" si="8"/>
        <v>0</v>
      </c>
      <c r="H40" s="49">
        <f t="shared" si="6"/>
        <v>0</v>
      </c>
      <c r="I40" s="49">
        <f t="shared" si="7"/>
        <v>0</v>
      </c>
      <c r="J40" s="168"/>
    </row>
    <row r="41" spans="1:10" s="83" customFormat="1" ht="40.5" x14ac:dyDescent="0.2">
      <c r="A41" s="50">
        <v>24</v>
      </c>
      <c r="B41" s="40" t="s">
        <v>170</v>
      </c>
      <c r="C41" s="82">
        <v>350</v>
      </c>
      <c r="D41" s="82" t="s">
        <v>0</v>
      </c>
      <c r="E41" s="187"/>
      <c r="F41" s="189"/>
      <c r="G41" s="49">
        <f t="shared" si="8"/>
        <v>0</v>
      </c>
      <c r="H41" s="49">
        <f t="shared" si="6"/>
        <v>0</v>
      </c>
      <c r="I41" s="49">
        <f t="shared" si="7"/>
        <v>0</v>
      </c>
      <c r="J41" s="168"/>
    </row>
    <row r="42" spans="1:10" s="83" customFormat="1" ht="40.5" x14ac:dyDescent="0.2">
      <c r="A42" s="50">
        <v>25</v>
      </c>
      <c r="B42" s="40" t="s">
        <v>171</v>
      </c>
      <c r="C42" s="82">
        <v>850</v>
      </c>
      <c r="D42" s="82" t="s">
        <v>0</v>
      </c>
      <c r="E42" s="187"/>
      <c r="F42" s="189"/>
      <c r="G42" s="49">
        <f t="shared" si="8"/>
        <v>0</v>
      </c>
      <c r="H42" s="49">
        <f t="shared" si="6"/>
        <v>0</v>
      </c>
      <c r="I42" s="49">
        <f t="shared" si="7"/>
        <v>0</v>
      </c>
      <c r="J42" s="168"/>
    </row>
    <row r="43" spans="1:10" s="83" customFormat="1" ht="27" x14ac:dyDescent="0.2">
      <c r="A43" s="50">
        <v>26</v>
      </c>
      <c r="B43" s="40" t="s">
        <v>62</v>
      </c>
      <c r="C43" s="82">
        <v>60</v>
      </c>
      <c r="D43" s="82" t="s">
        <v>0</v>
      </c>
      <c r="E43" s="187"/>
      <c r="F43" s="189"/>
      <c r="G43" s="49">
        <f t="shared" si="8"/>
        <v>0</v>
      </c>
      <c r="H43" s="49">
        <f t="shared" si="6"/>
        <v>0</v>
      </c>
      <c r="I43" s="49">
        <f t="shared" si="7"/>
        <v>0</v>
      </c>
      <c r="J43" s="168"/>
    </row>
    <row r="44" spans="1:10" s="83" customFormat="1" ht="27" x14ac:dyDescent="0.2">
      <c r="A44" s="50">
        <v>27</v>
      </c>
      <c r="B44" s="40" t="s">
        <v>63</v>
      </c>
      <c r="C44" s="82">
        <v>1500</v>
      </c>
      <c r="D44" s="82" t="s">
        <v>1</v>
      </c>
      <c r="E44" s="187"/>
      <c r="F44" s="189"/>
      <c r="G44" s="49">
        <f t="shared" si="8"/>
        <v>0</v>
      </c>
      <c r="H44" s="49">
        <f t="shared" si="6"/>
        <v>0</v>
      </c>
      <c r="I44" s="49">
        <f t="shared" si="7"/>
        <v>0</v>
      </c>
      <c r="J44" s="168"/>
    </row>
    <row r="45" spans="1:10" s="83" customFormat="1" ht="13.5" customHeight="1" x14ac:dyDescent="0.2">
      <c r="A45" s="169" t="s">
        <v>628</v>
      </c>
      <c r="B45" s="170"/>
      <c r="C45" s="170"/>
      <c r="D45" s="170"/>
      <c r="E45" s="190"/>
      <c r="F45" s="192"/>
      <c r="G45" s="171"/>
      <c r="H45" s="171"/>
      <c r="I45" s="171"/>
      <c r="J45" s="173"/>
    </row>
    <row r="46" spans="1:10" s="83" customFormat="1" ht="27" x14ac:dyDescent="0.2">
      <c r="A46" s="50">
        <v>28</v>
      </c>
      <c r="B46" s="40" t="s">
        <v>233</v>
      </c>
      <c r="C46" s="82">
        <v>1300</v>
      </c>
      <c r="D46" s="82" t="s">
        <v>1</v>
      </c>
      <c r="E46" s="187"/>
      <c r="F46" s="189"/>
      <c r="G46" s="49">
        <f>C46*ROUND(F46, 4)</f>
        <v>0</v>
      </c>
      <c r="H46" s="49">
        <f t="shared" si="6"/>
        <v>0</v>
      </c>
      <c r="I46" s="49">
        <f t="shared" si="7"/>
        <v>0</v>
      </c>
      <c r="J46" s="168"/>
    </row>
    <row r="47" spans="1:10" s="83" customFormat="1" ht="30" customHeight="1" x14ac:dyDescent="0.2">
      <c r="A47" s="50">
        <v>29</v>
      </c>
      <c r="B47" s="40" t="s">
        <v>234</v>
      </c>
      <c r="C47" s="82">
        <v>100</v>
      </c>
      <c r="D47" s="82" t="s">
        <v>1</v>
      </c>
      <c r="E47" s="187"/>
      <c r="F47" s="189"/>
      <c r="G47" s="49">
        <f t="shared" ref="G47:G63" si="9">C47*ROUND(F47, 4)</f>
        <v>0</v>
      </c>
      <c r="H47" s="49">
        <f t="shared" si="6"/>
        <v>0</v>
      </c>
      <c r="I47" s="49">
        <f t="shared" si="7"/>
        <v>0</v>
      </c>
      <c r="J47" s="168"/>
    </row>
    <row r="48" spans="1:10" s="83" customFormat="1" ht="27" x14ac:dyDescent="0.2">
      <c r="A48" s="50">
        <v>30</v>
      </c>
      <c r="B48" s="40" t="s">
        <v>235</v>
      </c>
      <c r="C48" s="82">
        <v>300</v>
      </c>
      <c r="D48" s="82" t="s">
        <v>1</v>
      </c>
      <c r="E48" s="187"/>
      <c r="F48" s="189"/>
      <c r="G48" s="49">
        <f t="shared" si="9"/>
        <v>0</v>
      </c>
      <c r="H48" s="49">
        <f t="shared" si="6"/>
        <v>0</v>
      </c>
      <c r="I48" s="49">
        <f t="shared" si="7"/>
        <v>0</v>
      </c>
      <c r="J48" s="168"/>
    </row>
    <row r="49" spans="1:10" s="83" customFormat="1" ht="27" x14ac:dyDescent="0.2">
      <c r="A49" s="50">
        <v>31</v>
      </c>
      <c r="B49" s="40" t="s">
        <v>236</v>
      </c>
      <c r="C49" s="82">
        <v>40</v>
      </c>
      <c r="D49" s="82" t="s">
        <v>1</v>
      </c>
      <c r="E49" s="187"/>
      <c r="F49" s="189"/>
      <c r="G49" s="49">
        <f t="shared" si="9"/>
        <v>0</v>
      </c>
      <c r="H49" s="49">
        <f t="shared" si="6"/>
        <v>0</v>
      </c>
      <c r="I49" s="49">
        <f t="shared" si="7"/>
        <v>0</v>
      </c>
      <c r="J49" s="168"/>
    </row>
    <row r="50" spans="1:10" s="83" customFormat="1" ht="27" x14ac:dyDescent="0.2">
      <c r="A50" s="50">
        <v>32</v>
      </c>
      <c r="B50" s="40" t="s">
        <v>207</v>
      </c>
      <c r="C50" s="82">
        <v>75</v>
      </c>
      <c r="D50" s="82" t="s">
        <v>1</v>
      </c>
      <c r="E50" s="187"/>
      <c r="F50" s="189"/>
      <c r="G50" s="49">
        <f t="shared" si="9"/>
        <v>0</v>
      </c>
      <c r="H50" s="49">
        <f t="shared" si="6"/>
        <v>0</v>
      </c>
      <c r="I50" s="49">
        <f t="shared" si="7"/>
        <v>0</v>
      </c>
      <c r="J50" s="168"/>
    </row>
    <row r="51" spans="1:10" s="83" customFormat="1" ht="40.5" x14ac:dyDescent="0.2">
      <c r="A51" s="50">
        <v>33</v>
      </c>
      <c r="B51" s="62" t="s">
        <v>407</v>
      </c>
      <c r="C51" s="82">
        <v>600</v>
      </c>
      <c r="D51" s="82" t="s">
        <v>1</v>
      </c>
      <c r="E51" s="187"/>
      <c r="F51" s="189"/>
      <c r="G51" s="49">
        <f t="shared" si="9"/>
        <v>0</v>
      </c>
      <c r="H51" s="49">
        <f t="shared" si="6"/>
        <v>0</v>
      </c>
      <c r="I51" s="49">
        <f t="shared" si="7"/>
        <v>0</v>
      </c>
      <c r="J51" s="168"/>
    </row>
    <row r="52" spans="1:10" s="83" customFormat="1" ht="67.5" x14ac:dyDescent="0.2">
      <c r="A52" s="50">
        <v>34</v>
      </c>
      <c r="B52" s="40" t="s">
        <v>663</v>
      </c>
      <c r="C52" s="82">
        <v>560</v>
      </c>
      <c r="D52" s="82" t="s">
        <v>1</v>
      </c>
      <c r="E52" s="187"/>
      <c r="F52" s="189"/>
      <c r="G52" s="49">
        <f t="shared" si="9"/>
        <v>0</v>
      </c>
      <c r="H52" s="49">
        <f t="shared" si="6"/>
        <v>0</v>
      </c>
      <c r="I52" s="49">
        <f t="shared" si="7"/>
        <v>0</v>
      </c>
      <c r="J52" s="168"/>
    </row>
    <row r="53" spans="1:10" s="83" customFormat="1" ht="27" x14ac:dyDescent="0.2">
      <c r="A53" s="50">
        <v>35</v>
      </c>
      <c r="B53" s="40" t="s">
        <v>209</v>
      </c>
      <c r="C53" s="82">
        <v>240</v>
      </c>
      <c r="D53" s="82" t="s">
        <v>1</v>
      </c>
      <c r="E53" s="187"/>
      <c r="F53" s="189"/>
      <c r="G53" s="49">
        <f t="shared" si="9"/>
        <v>0</v>
      </c>
      <c r="H53" s="49">
        <f t="shared" si="6"/>
        <v>0</v>
      </c>
      <c r="I53" s="49">
        <f t="shared" si="7"/>
        <v>0</v>
      </c>
      <c r="J53" s="168"/>
    </row>
    <row r="54" spans="1:10" s="83" customFormat="1" ht="27" x14ac:dyDescent="0.2">
      <c r="A54" s="50">
        <v>36</v>
      </c>
      <c r="B54" s="40" t="s">
        <v>210</v>
      </c>
      <c r="C54" s="82">
        <v>750</v>
      </c>
      <c r="D54" s="82" t="s">
        <v>1</v>
      </c>
      <c r="E54" s="187"/>
      <c r="F54" s="189"/>
      <c r="G54" s="49">
        <f t="shared" si="9"/>
        <v>0</v>
      </c>
      <c r="H54" s="49">
        <f t="shared" si="6"/>
        <v>0</v>
      </c>
      <c r="I54" s="49">
        <f t="shared" si="7"/>
        <v>0</v>
      </c>
      <c r="J54" s="168"/>
    </row>
    <row r="55" spans="1:10" s="83" customFormat="1" ht="27" x14ac:dyDescent="0.2">
      <c r="A55" s="50">
        <v>37</v>
      </c>
      <c r="B55" s="40" t="s">
        <v>211</v>
      </c>
      <c r="C55" s="82">
        <v>100</v>
      </c>
      <c r="D55" s="82" t="s">
        <v>1</v>
      </c>
      <c r="E55" s="187"/>
      <c r="F55" s="189"/>
      <c r="G55" s="49">
        <f t="shared" si="9"/>
        <v>0</v>
      </c>
      <c r="H55" s="49">
        <f t="shared" si="6"/>
        <v>0</v>
      </c>
      <c r="I55" s="49">
        <f t="shared" si="7"/>
        <v>0</v>
      </c>
      <c r="J55" s="168"/>
    </row>
    <row r="56" spans="1:10" s="83" customFormat="1" ht="27" x14ac:dyDescent="0.2">
      <c r="A56" s="50">
        <v>38</v>
      </c>
      <c r="B56" s="40" t="s">
        <v>212</v>
      </c>
      <c r="C56" s="82">
        <v>60</v>
      </c>
      <c r="D56" s="82" t="s">
        <v>1</v>
      </c>
      <c r="E56" s="187"/>
      <c r="F56" s="189"/>
      <c r="G56" s="49">
        <f t="shared" si="9"/>
        <v>0</v>
      </c>
      <c r="H56" s="49">
        <f t="shared" si="6"/>
        <v>0</v>
      </c>
      <c r="I56" s="49">
        <f t="shared" si="7"/>
        <v>0</v>
      </c>
      <c r="J56" s="168"/>
    </row>
    <row r="57" spans="1:10" s="83" customFormat="1" ht="54" x14ac:dyDescent="0.2">
      <c r="A57" s="50">
        <v>39</v>
      </c>
      <c r="B57" s="40" t="s">
        <v>237</v>
      </c>
      <c r="C57" s="82">
        <v>30</v>
      </c>
      <c r="D57" s="82" t="s">
        <v>1</v>
      </c>
      <c r="E57" s="187"/>
      <c r="F57" s="189"/>
      <c r="G57" s="49">
        <f t="shared" si="9"/>
        <v>0</v>
      </c>
      <c r="H57" s="49">
        <f t="shared" si="6"/>
        <v>0</v>
      </c>
      <c r="I57" s="49">
        <f t="shared" si="7"/>
        <v>0</v>
      </c>
      <c r="J57" s="168"/>
    </row>
    <row r="58" spans="1:10" s="83" customFormat="1" ht="27" x14ac:dyDescent="0.2">
      <c r="A58" s="50">
        <v>40</v>
      </c>
      <c r="B58" s="23" t="s">
        <v>61</v>
      </c>
      <c r="C58" s="82">
        <v>30</v>
      </c>
      <c r="D58" s="82" t="s">
        <v>1</v>
      </c>
      <c r="E58" s="187"/>
      <c r="F58" s="189"/>
      <c r="G58" s="49">
        <f t="shared" si="9"/>
        <v>0</v>
      </c>
      <c r="H58" s="49">
        <f t="shared" si="6"/>
        <v>0</v>
      </c>
      <c r="I58" s="49">
        <f t="shared" si="7"/>
        <v>0</v>
      </c>
      <c r="J58" s="168"/>
    </row>
    <row r="59" spans="1:10" s="83" customFormat="1" ht="27" x14ac:dyDescent="0.2">
      <c r="A59" s="50">
        <v>41</v>
      </c>
      <c r="B59" s="23" t="s">
        <v>153</v>
      </c>
      <c r="C59" s="82">
        <v>120</v>
      </c>
      <c r="D59" s="82" t="s">
        <v>1</v>
      </c>
      <c r="E59" s="187"/>
      <c r="F59" s="189"/>
      <c r="G59" s="49">
        <f t="shared" si="9"/>
        <v>0</v>
      </c>
      <c r="H59" s="49">
        <f t="shared" si="6"/>
        <v>0</v>
      </c>
      <c r="I59" s="49">
        <f t="shared" si="7"/>
        <v>0</v>
      </c>
      <c r="J59" s="168"/>
    </row>
    <row r="60" spans="1:10" s="83" customFormat="1" ht="27" x14ac:dyDescent="0.2">
      <c r="A60" s="50">
        <v>42</v>
      </c>
      <c r="B60" s="23" t="s">
        <v>561</v>
      </c>
      <c r="C60" s="82">
        <v>22</v>
      </c>
      <c r="D60" s="82" t="s">
        <v>1</v>
      </c>
      <c r="E60" s="187"/>
      <c r="F60" s="189"/>
      <c r="G60" s="49">
        <f t="shared" si="9"/>
        <v>0</v>
      </c>
      <c r="H60" s="49">
        <f t="shared" si="6"/>
        <v>0</v>
      </c>
      <c r="I60" s="49">
        <f t="shared" si="7"/>
        <v>0</v>
      </c>
      <c r="J60" s="168"/>
    </row>
    <row r="61" spans="1:10" s="83" customFormat="1" ht="40.5" x14ac:dyDescent="0.2">
      <c r="A61" s="50">
        <v>43</v>
      </c>
      <c r="B61" s="40" t="s">
        <v>208</v>
      </c>
      <c r="C61" s="82">
        <v>150</v>
      </c>
      <c r="D61" s="82" t="s">
        <v>1</v>
      </c>
      <c r="E61" s="187"/>
      <c r="F61" s="189"/>
      <c r="G61" s="49">
        <f t="shared" si="9"/>
        <v>0</v>
      </c>
      <c r="H61" s="49">
        <f t="shared" si="6"/>
        <v>0</v>
      </c>
      <c r="I61" s="49">
        <f t="shared" si="7"/>
        <v>0</v>
      </c>
      <c r="J61" s="168"/>
    </row>
    <row r="62" spans="1:10" s="83" customFormat="1" ht="27" x14ac:dyDescent="0.2">
      <c r="A62" s="50">
        <v>44</v>
      </c>
      <c r="B62" s="40" t="s">
        <v>213</v>
      </c>
      <c r="C62" s="82">
        <v>15</v>
      </c>
      <c r="D62" s="82" t="s">
        <v>1</v>
      </c>
      <c r="E62" s="187"/>
      <c r="F62" s="189"/>
      <c r="G62" s="49">
        <f t="shared" si="9"/>
        <v>0</v>
      </c>
      <c r="H62" s="49">
        <f t="shared" si="6"/>
        <v>0</v>
      </c>
      <c r="I62" s="49">
        <f t="shared" si="7"/>
        <v>0</v>
      </c>
      <c r="J62" s="168"/>
    </row>
    <row r="63" spans="1:10" s="83" customFormat="1" ht="27" x14ac:dyDescent="0.2">
      <c r="A63" s="50">
        <v>45</v>
      </c>
      <c r="B63" s="40" t="s">
        <v>560</v>
      </c>
      <c r="C63" s="82">
        <v>64</v>
      </c>
      <c r="D63" s="82" t="s">
        <v>1</v>
      </c>
      <c r="E63" s="187"/>
      <c r="F63" s="189"/>
      <c r="G63" s="49">
        <f t="shared" si="9"/>
        <v>0</v>
      </c>
      <c r="H63" s="49">
        <f t="shared" si="6"/>
        <v>0</v>
      </c>
      <c r="I63" s="49">
        <f t="shared" si="7"/>
        <v>0</v>
      </c>
      <c r="J63" s="168"/>
    </row>
    <row r="64" spans="1:10" s="83" customFormat="1" ht="13.5" x14ac:dyDescent="0.2">
      <c r="A64" s="174" t="s">
        <v>629</v>
      </c>
      <c r="B64" s="175"/>
      <c r="C64" s="175"/>
      <c r="D64" s="175"/>
      <c r="E64" s="191"/>
      <c r="F64" s="193"/>
      <c r="G64" s="171"/>
      <c r="H64" s="171"/>
      <c r="I64" s="171"/>
      <c r="J64" s="176"/>
    </row>
    <row r="65" spans="1:10" s="83" customFormat="1" ht="27" x14ac:dyDescent="0.2">
      <c r="A65" s="50">
        <v>46</v>
      </c>
      <c r="B65" s="40" t="s">
        <v>167</v>
      </c>
      <c r="C65" s="82">
        <v>30</v>
      </c>
      <c r="D65" s="82" t="s">
        <v>1</v>
      </c>
      <c r="E65" s="187"/>
      <c r="F65" s="189"/>
      <c r="G65" s="49">
        <f>C65*ROUND(F65, 4)</f>
        <v>0</v>
      </c>
      <c r="H65" s="49">
        <f t="shared" si="6"/>
        <v>0</v>
      </c>
      <c r="I65" s="49">
        <f t="shared" si="7"/>
        <v>0</v>
      </c>
      <c r="J65" s="168"/>
    </row>
    <row r="66" spans="1:10" s="83" customFormat="1" ht="27" x14ac:dyDescent="0.2">
      <c r="A66" s="50">
        <v>47</v>
      </c>
      <c r="B66" s="40" t="s">
        <v>199</v>
      </c>
      <c r="C66" s="82">
        <v>30</v>
      </c>
      <c r="D66" s="82" t="s">
        <v>1</v>
      </c>
      <c r="E66" s="187"/>
      <c r="F66" s="189"/>
      <c r="G66" s="49">
        <f t="shared" ref="G66:G67" si="10">C66*ROUND(F66, 4)</f>
        <v>0</v>
      </c>
      <c r="H66" s="49">
        <f t="shared" si="6"/>
        <v>0</v>
      </c>
      <c r="I66" s="49">
        <f t="shared" si="7"/>
        <v>0</v>
      </c>
      <c r="J66" s="168"/>
    </row>
    <row r="67" spans="1:10" s="83" customFormat="1" ht="27" x14ac:dyDescent="0.2">
      <c r="A67" s="50">
        <v>48</v>
      </c>
      <c r="B67" s="40" t="s">
        <v>166</v>
      </c>
      <c r="C67" s="82">
        <v>12</v>
      </c>
      <c r="D67" s="82" t="s">
        <v>1</v>
      </c>
      <c r="E67" s="187"/>
      <c r="F67" s="189"/>
      <c r="G67" s="49">
        <f t="shared" si="10"/>
        <v>0</v>
      </c>
      <c r="H67" s="49">
        <f t="shared" si="6"/>
        <v>0</v>
      </c>
      <c r="I67" s="49">
        <f t="shared" si="7"/>
        <v>0</v>
      </c>
      <c r="J67" s="168"/>
    </row>
    <row r="68" spans="1:10" s="178" customFormat="1" ht="13.5" customHeight="1" x14ac:dyDescent="0.2">
      <c r="A68" s="174" t="s">
        <v>630</v>
      </c>
      <c r="B68" s="175"/>
      <c r="C68" s="175"/>
      <c r="D68" s="175"/>
      <c r="E68" s="191"/>
      <c r="F68" s="193"/>
      <c r="G68" s="171"/>
      <c r="H68" s="171"/>
      <c r="I68" s="171"/>
      <c r="J68" s="177"/>
    </row>
    <row r="69" spans="1:10" s="83" customFormat="1" ht="39.75" customHeight="1" x14ac:dyDescent="0.2">
      <c r="A69" s="50">
        <v>49</v>
      </c>
      <c r="B69" s="40" t="s">
        <v>154</v>
      </c>
      <c r="C69" s="82">
        <v>550</v>
      </c>
      <c r="D69" s="82" t="s">
        <v>1</v>
      </c>
      <c r="E69" s="187"/>
      <c r="F69" s="189"/>
      <c r="G69" s="49">
        <f>C69*ROUND(F69, 4)</f>
        <v>0</v>
      </c>
      <c r="H69" s="49">
        <f t="shared" si="6"/>
        <v>0</v>
      </c>
      <c r="I69" s="49">
        <f t="shared" si="7"/>
        <v>0</v>
      </c>
      <c r="J69" s="168"/>
    </row>
    <row r="70" spans="1:10" s="83" customFormat="1" ht="27" x14ac:dyDescent="0.2">
      <c r="A70" s="50">
        <v>50</v>
      </c>
      <c r="B70" s="40" t="s">
        <v>463</v>
      </c>
      <c r="C70" s="82">
        <v>450</v>
      </c>
      <c r="D70" s="82" t="s">
        <v>1</v>
      </c>
      <c r="E70" s="187"/>
      <c r="F70" s="189"/>
      <c r="G70" s="49">
        <f t="shared" ref="G70:G73" si="11">C70*ROUND(F70, 4)</f>
        <v>0</v>
      </c>
      <c r="H70" s="49">
        <f t="shared" si="6"/>
        <v>0</v>
      </c>
      <c r="I70" s="49">
        <f t="shared" si="7"/>
        <v>0</v>
      </c>
      <c r="J70" s="168"/>
    </row>
    <row r="71" spans="1:10" s="83" customFormat="1" ht="40.5" x14ac:dyDescent="0.2">
      <c r="A71" s="50">
        <v>51</v>
      </c>
      <c r="B71" s="40" t="s">
        <v>238</v>
      </c>
      <c r="C71" s="82">
        <v>1000</v>
      </c>
      <c r="D71" s="82" t="s">
        <v>1</v>
      </c>
      <c r="E71" s="187"/>
      <c r="F71" s="189"/>
      <c r="G71" s="49">
        <f t="shared" si="11"/>
        <v>0</v>
      </c>
      <c r="H71" s="49">
        <f t="shared" si="6"/>
        <v>0</v>
      </c>
      <c r="I71" s="49">
        <f t="shared" si="7"/>
        <v>0</v>
      </c>
      <c r="J71" s="168"/>
    </row>
    <row r="72" spans="1:10" s="83" customFormat="1" ht="27" customHeight="1" x14ac:dyDescent="0.2">
      <c r="A72" s="50">
        <v>52</v>
      </c>
      <c r="B72" s="40" t="s">
        <v>64</v>
      </c>
      <c r="C72" s="82">
        <v>1000</v>
      </c>
      <c r="D72" s="82" t="s">
        <v>1</v>
      </c>
      <c r="E72" s="187"/>
      <c r="F72" s="189"/>
      <c r="G72" s="49">
        <f t="shared" si="11"/>
        <v>0</v>
      </c>
      <c r="H72" s="49">
        <f t="shared" si="6"/>
        <v>0</v>
      </c>
      <c r="I72" s="49">
        <f t="shared" si="7"/>
        <v>0</v>
      </c>
      <c r="J72" s="168"/>
    </row>
    <row r="73" spans="1:10" s="83" customFormat="1" ht="27" x14ac:dyDescent="0.2">
      <c r="A73" s="50">
        <v>53</v>
      </c>
      <c r="B73" s="62" t="s">
        <v>669</v>
      </c>
      <c r="C73" s="82">
        <v>195</v>
      </c>
      <c r="D73" s="82" t="s">
        <v>1</v>
      </c>
      <c r="E73" s="187"/>
      <c r="F73" s="189"/>
      <c r="G73" s="49">
        <f t="shared" si="11"/>
        <v>0</v>
      </c>
      <c r="H73" s="49">
        <f t="shared" si="6"/>
        <v>0</v>
      </c>
      <c r="I73" s="49">
        <f t="shared" si="7"/>
        <v>0</v>
      </c>
      <c r="J73" s="168"/>
    </row>
    <row r="74" spans="1:10" s="83" customFormat="1" ht="13.5" x14ac:dyDescent="0.2">
      <c r="A74" s="44"/>
      <c r="B74" s="45" t="s">
        <v>631</v>
      </c>
      <c r="C74" s="113" t="s">
        <v>8</v>
      </c>
      <c r="D74" s="113" t="s">
        <v>8</v>
      </c>
      <c r="E74" s="113" t="s">
        <v>8</v>
      </c>
      <c r="F74" s="36" t="s">
        <v>8</v>
      </c>
      <c r="G74" s="100">
        <f>SUM(G17:G73)</f>
        <v>0</v>
      </c>
      <c r="H74" s="100">
        <f>SUM(H17:H73)</f>
        <v>0</v>
      </c>
      <c r="I74" s="100">
        <f>SUM(I17:I73)</f>
        <v>0</v>
      </c>
      <c r="J74" s="101">
        <f>SUM(J17:J73)</f>
        <v>0</v>
      </c>
    </row>
    <row r="75" spans="1:10" s="83" customFormat="1" ht="15" customHeight="1" x14ac:dyDescent="0.2">
      <c r="A75" s="286" t="s">
        <v>634</v>
      </c>
      <c r="B75" s="287"/>
      <c r="C75" s="287"/>
      <c r="D75" s="287"/>
      <c r="E75" s="287"/>
      <c r="F75" s="287"/>
      <c r="G75" s="287"/>
      <c r="H75" s="287"/>
      <c r="I75" s="287"/>
      <c r="J75" s="287"/>
    </row>
    <row r="76" spans="1:10" s="83" customFormat="1" ht="30" customHeight="1" x14ac:dyDescent="0.2">
      <c r="A76" s="179">
        <v>1</v>
      </c>
      <c r="B76" s="133" t="s">
        <v>599</v>
      </c>
      <c r="C76" s="134">
        <v>1500</v>
      </c>
      <c r="D76" s="126" t="s">
        <v>0</v>
      </c>
      <c r="E76" s="187"/>
      <c r="F76" s="189"/>
      <c r="G76" s="49">
        <f>C76*ROUND(F76, 4)</f>
        <v>0</v>
      </c>
      <c r="H76" s="49">
        <f t="shared" ref="H76:H83" si="12">G76*0.095</f>
        <v>0</v>
      </c>
      <c r="I76" s="49">
        <f t="shared" ref="I76:I83" si="13">G76+H76</f>
        <v>0</v>
      </c>
      <c r="J76" s="180" t="s">
        <v>8</v>
      </c>
    </row>
    <row r="77" spans="1:10" s="83" customFormat="1" ht="30" customHeight="1" x14ac:dyDescent="0.2">
      <c r="A77" s="179">
        <v>2</v>
      </c>
      <c r="B77" s="133" t="s">
        <v>543</v>
      </c>
      <c r="C77" s="134">
        <v>300</v>
      </c>
      <c r="D77" s="126" t="s">
        <v>1</v>
      </c>
      <c r="E77" s="187"/>
      <c r="F77" s="189"/>
      <c r="G77" s="49">
        <f t="shared" ref="G77:G83" si="14">C77*ROUND(F77, 4)</f>
        <v>0</v>
      </c>
      <c r="H77" s="49">
        <f t="shared" si="12"/>
        <v>0</v>
      </c>
      <c r="I77" s="49">
        <f t="shared" si="13"/>
        <v>0</v>
      </c>
      <c r="J77" s="180" t="s">
        <v>8</v>
      </c>
    </row>
    <row r="78" spans="1:10" s="83" customFormat="1" ht="30" customHeight="1" x14ac:dyDescent="0.2">
      <c r="A78" s="179">
        <v>3</v>
      </c>
      <c r="B78" s="133" t="s">
        <v>600</v>
      </c>
      <c r="C78" s="134">
        <v>350</v>
      </c>
      <c r="D78" s="126" t="s">
        <v>1</v>
      </c>
      <c r="E78" s="187"/>
      <c r="F78" s="189"/>
      <c r="G78" s="49">
        <f t="shared" si="14"/>
        <v>0</v>
      </c>
      <c r="H78" s="49">
        <f t="shared" si="12"/>
        <v>0</v>
      </c>
      <c r="I78" s="49">
        <f t="shared" si="13"/>
        <v>0</v>
      </c>
      <c r="J78" s="180" t="s">
        <v>8</v>
      </c>
    </row>
    <row r="79" spans="1:10" s="83" customFormat="1" ht="30" customHeight="1" x14ac:dyDescent="0.2">
      <c r="A79" s="179">
        <v>4</v>
      </c>
      <c r="B79" s="133" t="s">
        <v>601</v>
      </c>
      <c r="C79" s="134">
        <v>350</v>
      </c>
      <c r="D79" s="126" t="s">
        <v>1</v>
      </c>
      <c r="E79" s="187"/>
      <c r="F79" s="189"/>
      <c r="G79" s="49">
        <f t="shared" si="14"/>
        <v>0</v>
      </c>
      <c r="H79" s="49">
        <f t="shared" si="12"/>
        <v>0</v>
      </c>
      <c r="I79" s="49">
        <f t="shared" si="13"/>
        <v>0</v>
      </c>
      <c r="J79" s="180" t="s">
        <v>8</v>
      </c>
    </row>
    <row r="80" spans="1:10" s="83" customFormat="1" ht="30" customHeight="1" x14ac:dyDescent="0.2">
      <c r="A80" s="179">
        <v>5</v>
      </c>
      <c r="B80" s="133" t="s">
        <v>602</v>
      </c>
      <c r="C80" s="134">
        <v>150</v>
      </c>
      <c r="D80" s="126" t="s">
        <v>1</v>
      </c>
      <c r="E80" s="187"/>
      <c r="F80" s="189"/>
      <c r="G80" s="49">
        <f t="shared" si="14"/>
        <v>0</v>
      </c>
      <c r="H80" s="49">
        <f t="shared" si="12"/>
        <v>0</v>
      </c>
      <c r="I80" s="49">
        <f t="shared" si="13"/>
        <v>0</v>
      </c>
      <c r="J80" s="180" t="s">
        <v>8</v>
      </c>
    </row>
    <row r="81" spans="1:10" s="83" customFormat="1" ht="27" x14ac:dyDescent="0.2">
      <c r="A81" s="179">
        <v>6</v>
      </c>
      <c r="B81" s="133" t="s">
        <v>205</v>
      </c>
      <c r="C81" s="134">
        <v>200</v>
      </c>
      <c r="D81" s="126" t="s">
        <v>1</v>
      </c>
      <c r="E81" s="187"/>
      <c r="F81" s="189"/>
      <c r="G81" s="49">
        <f t="shared" si="14"/>
        <v>0</v>
      </c>
      <c r="H81" s="49">
        <f t="shared" si="12"/>
        <v>0</v>
      </c>
      <c r="I81" s="49">
        <f t="shared" si="13"/>
        <v>0</v>
      </c>
      <c r="J81" s="180" t="s">
        <v>8</v>
      </c>
    </row>
    <row r="82" spans="1:10" s="83" customFormat="1" ht="27" x14ac:dyDescent="0.2">
      <c r="A82" s="179">
        <v>7</v>
      </c>
      <c r="B82" s="133" t="s">
        <v>63</v>
      </c>
      <c r="C82" s="134">
        <v>700</v>
      </c>
      <c r="D82" s="126" t="s">
        <v>1</v>
      </c>
      <c r="E82" s="187"/>
      <c r="F82" s="189"/>
      <c r="G82" s="49">
        <f t="shared" si="14"/>
        <v>0</v>
      </c>
      <c r="H82" s="49">
        <f t="shared" si="12"/>
        <v>0</v>
      </c>
      <c r="I82" s="49">
        <f t="shared" si="13"/>
        <v>0</v>
      </c>
      <c r="J82" s="180" t="s">
        <v>8</v>
      </c>
    </row>
    <row r="83" spans="1:10" s="83" customFormat="1" ht="27" x14ac:dyDescent="0.2">
      <c r="A83" s="179">
        <v>8</v>
      </c>
      <c r="B83" s="133" t="s">
        <v>603</v>
      </c>
      <c r="C83" s="134">
        <v>1000</v>
      </c>
      <c r="D83" s="126" t="s">
        <v>1</v>
      </c>
      <c r="E83" s="187"/>
      <c r="F83" s="189"/>
      <c r="G83" s="49">
        <f t="shared" si="14"/>
        <v>0</v>
      </c>
      <c r="H83" s="49">
        <f t="shared" si="12"/>
        <v>0</v>
      </c>
      <c r="I83" s="49">
        <f t="shared" si="13"/>
        <v>0</v>
      </c>
      <c r="J83" s="180" t="s">
        <v>8</v>
      </c>
    </row>
    <row r="84" spans="1:10" s="83" customFormat="1" ht="20.100000000000001" customHeight="1" x14ac:dyDescent="0.2">
      <c r="A84" s="44"/>
      <c r="B84" s="45" t="s">
        <v>632</v>
      </c>
      <c r="C84" s="113" t="s">
        <v>8</v>
      </c>
      <c r="D84" s="113" t="s">
        <v>8</v>
      </c>
      <c r="E84" s="113" t="s">
        <v>8</v>
      </c>
      <c r="F84" s="36" t="s">
        <v>8</v>
      </c>
      <c r="G84" s="100">
        <f>SUM(G76:G83)</f>
        <v>0</v>
      </c>
      <c r="H84" s="100">
        <f>SUM(H76:H83)</f>
        <v>0</v>
      </c>
      <c r="I84" s="100">
        <f>SUM(I76:I83)</f>
        <v>0</v>
      </c>
      <c r="J84" s="180" t="s">
        <v>8</v>
      </c>
    </row>
    <row r="85" spans="1:10" s="83" customFormat="1" ht="13.5" x14ac:dyDescent="0.2">
      <c r="A85" s="286" t="s">
        <v>635</v>
      </c>
      <c r="B85" s="287"/>
      <c r="C85" s="287"/>
      <c r="D85" s="287"/>
      <c r="E85" s="287"/>
      <c r="F85" s="287"/>
      <c r="G85" s="287"/>
      <c r="H85" s="287"/>
      <c r="I85" s="287"/>
      <c r="J85" s="287"/>
    </row>
    <row r="86" spans="1:10" s="83" customFormat="1" ht="40.5" x14ac:dyDescent="0.2">
      <c r="A86" s="50">
        <v>1</v>
      </c>
      <c r="B86" s="15" t="s">
        <v>670</v>
      </c>
      <c r="C86" s="82">
        <v>450</v>
      </c>
      <c r="D86" s="82" t="s">
        <v>0</v>
      </c>
      <c r="E86" s="187"/>
      <c r="F86" s="189"/>
      <c r="G86" s="49">
        <f>C86*ROUND(F86, 4)</f>
        <v>0</v>
      </c>
      <c r="H86" s="49">
        <f t="shared" ref="H86:H89" si="15">G86*0.095</f>
        <v>0</v>
      </c>
      <c r="I86" s="49">
        <f t="shared" ref="I86:I89" si="16">G86+H86</f>
        <v>0</v>
      </c>
      <c r="J86" s="149"/>
    </row>
    <row r="87" spans="1:10" s="83" customFormat="1" ht="28.5" customHeight="1" x14ac:dyDescent="0.2">
      <c r="A87" s="50">
        <v>2</v>
      </c>
      <c r="B87" s="15" t="s">
        <v>408</v>
      </c>
      <c r="C87" s="82">
        <v>40</v>
      </c>
      <c r="D87" s="82" t="s">
        <v>0</v>
      </c>
      <c r="E87" s="187"/>
      <c r="F87" s="189"/>
      <c r="G87" s="49">
        <f t="shared" ref="G87:G89" si="17">C87*ROUND(F87, 4)</f>
        <v>0</v>
      </c>
      <c r="H87" s="49">
        <f t="shared" si="15"/>
        <v>0</v>
      </c>
      <c r="I87" s="49">
        <f t="shared" si="16"/>
        <v>0</v>
      </c>
      <c r="J87" s="149"/>
    </row>
    <row r="88" spans="1:10" s="83" customFormat="1" ht="27" x14ac:dyDescent="0.2">
      <c r="A88" s="50">
        <v>3</v>
      </c>
      <c r="B88" s="15" t="s">
        <v>409</v>
      </c>
      <c r="C88" s="82">
        <v>40</v>
      </c>
      <c r="D88" s="82" t="s">
        <v>0</v>
      </c>
      <c r="E88" s="187"/>
      <c r="F88" s="189"/>
      <c r="G88" s="49">
        <f t="shared" si="17"/>
        <v>0</v>
      </c>
      <c r="H88" s="49">
        <f t="shared" si="15"/>
        <v>0</v>
      </c>
      <c r="I88" s="49">
        <f t="shared" si="16"/>
        <v>0</v>
      </c>
      <c r="J88" s="149"/>
    </row>
    <row r="89" spans="1:10" s="83" customFormat="1" ht="13.5" x14ac:dyDescent="0.2">
      <c r="A89" s="50">
        <v>4</v>
      </c>
      <c r="B89" s="62" t="s">
        <v>671</v>
      </c>
      <c r="C89" s="82">
        <v>50</v>
      </c>
      <c r="D89" s="82" t="s">
        <v>0</v>
      </c>
      <c r="E89" s="187"/>
      <c r="F89" s="189"/>
      <c r="G89" s="49">
        <f t="shared" si="17"/>
        <v>0</v>
      </c>
      <c r="H89" s="49">
        <f t="shared" si="15"/>
        <v>0</v>
      </c>
      <c r="I89" s="49">
        <f t="shared" si="16"/>
        <v>0</v>
      </c>
      <c r="J89" s="149"/>
    </row>
    <row r="90" spans="1:10" s="83" customFormat="1" ht="13.5" x14ac:dyDescent="0.2">
      <c r="A90" s="44"/>
      <c r="B90" s="45" t="s">
        <v>604</v>
      </c>
      <c r="C90" s="113" t="s">
        <v>8</v>
      </c>
      <c r="D90" s="113" t="s">
        <v>8</v>
      </c>
      <c r="E90" s="113" t="s">
        <v>8</v>
      </c>
      <c r="F90" s="36" t="s">
        <v>8</v>
      </c>
      <c r="G90" s="100">
        <f>SUM(G86:G89)</f>
        <v>0</v>
      </c>
      <c r="H90" s="100">
        <f>SUM(H86:H89)</f>
        <v>0</v>
      </c>
      <c r="I90" s="100">
        <f>SUM(I86:I89)</f>
        <v>0</v>
      </c>
      <c r="J90" s="101">
        <f>SUM(J86:J89)</f>
        <v>0</v>
      </c>
    </row>
    <row r="91" spans="1:10" s="83" customFormat="1" ht="13.5" x14ac:dyDescent="0.2">
      <c r="A91" s="286" t="s">
        <v>636</v>
      </c>
      <c r="B91" s="287"/>
      <c r="C91" s="287"/>
      <c r="D91" s="287"/>
      <c r="E91" s="287"/>
      <c r="F91" s="287"/>
      <c r="G91" s="287"/>
      <c r="H91" s="287"/>
      <c r="I91" s="287"/>
      <c r="J91" s="287"/>
    </row>
    <row r="92" spans="1:10" s="83" customFormat="1" ht="27" x14ac:dyDescent="0.2">
      <c r="A92" s="181">
        <v>1</v>
      </c>
      <c r="B92" s="15" t="s">
        <v>350</v>
      </c>
      <c r="C92" s="82">
        <v>200</v>
      </c>
      <c r="D92" s="82" t="s">
        <v>0</v>
      </c>
      <c r="E92" s="187"/>
      <c r="F92" s="194"/>
      <c r="G92" s="49">
        <f>C92*ROUND(F92, 4)</f>
        <v>0</v>
      </c>
      <c r="H92" s="49">
        <f t="shared" ref="H92:H112" si="18">G92*0.095</f>
        <v>0</v>
      </c>
      <c r="I92" s="49">
        <f t="shared" ref="I92:I112" si="19">G92+H92</f>
        <v>0</v>
      </c>
      <c r="J92" s="152" t="s">
        <v>8</v>
      </c>
    </row>
    <row r="93" spans="1:10" s="83" customFormat="1" ht="27" x14ac:dyDescent="0.2">
      <c r="A93" s="50">
        <v>2</v>
      </c>
      <c r="B93" s="15" t="s">
        <v>351</v>
      </c>
      <c r="C93" s="82">
        <v>1000</v>
      </c>
      <c r="D93" s="82" t="s">
        <v>0</v>
      </c>
      <c r="E93" s="187"/>
      <c r="F93" s="194"/>
      <c r="G93" s="49">
        <f t="shared" ref="G93:G112" si="20">C93*ROUND(F93, 4)</f>
        <v>0</v>
      </c>
      <c r="H93" s="49">
        <f t="shared" si="18"/>
        <v>0</v>
      </c>
      <c r="I93" s="49">
        <f t="shared" si="19"/>
        <v>0</v>
      </c>
      <c r="J93" s="152" t="s">
        <v>8</v>
      </c>
    </row>
    <row r="94" spans="1:10" s="83" customFormat="1" ht="27" x14ac:dyDescent="0.2">
      <c r="A94" s="181">
        <v>3</v>
      </c>
      <c r="B94" s="74" t="s">
        <v>545</v>
      </c>
      <c r="C94" s="82">
        <v>1000</v>
      </c>
      <c r="D94" s="82" t="s">
        <v>0</v>
      </c>
      <c r="E94" s="187"/>
      <c r="F94" s="194"/>
      <c r="G94" s="49">
        <f t="shared" si="20"/>
        <v>0</v>
      </c>
      <c r="H94" s="49">
        <f t="shared" si="18"/>
        <v>0</v>
      </c>
      <c r="I94" s="49">
        <f t="shared" si="19"/>
        <v>0</v>
      </c>
      <c r="J94" s="152" t="s">
        <v>8</v>
      </c>
    </row>
    <row r="95" spans="1:10" s="83" customFormat="1" ht="27" x14ac:dyDescent="0.2">
      <c r="A95" s="181">
        <v>4</v>
      </c>
      <c r="B95" s="15" t="s">
        <v>557</v>
      </c>
      <c r="C95" s="82">
        <v>500</v>
      </c>
      <c r="D95" s="82" t="s">
        <v>0</v>
      </c>
      <c r="E95" s="187"/>
      <c r="F95" s="189"/>
      <c r="G95" s="49">
        <f t="shared" si="20"/>
        <v>0</v>
      </c>
      <c r="H95" s="49">
        <f t="shared" si="18"/>
        <v>0</v>
      </c>
      <c r="I95" s="49">
        <f t="shared" si="19"/>
        <v>0</v>
      </c>
      <c r="J95" s="152" t="s">
        <v>8</v>
      </c>
    </row>
    <row r="96" spans="1:10" s="83" customFormat="1" ht="40.5" x14ac:dyDescent="0.2">
      <c r="A96" s="50">
        <v>5</v>
      </c>
      <c r="B96" s="15" t="s">
        <v>556</v>
      </c>
      <c r="C96" s="82">
        <v>200</v>
      </c>
      <c r="D96" s="82" t="s">
        <v>0</v>
      </c>
      <c r="E96" s="187"/>
      <c r="F96" s="189"/>
      <c r="G96" s="49">
        <f t="shared" si="20"/>
        <v>0</v>
      </c>
      <c r="H96" s="49">
        <f t="shared" si="18"/>
        <v>0</v>
      </c>
      <c r="I96" s="49">
        <f t="shared" si="19"/>
        <v>0</v>
      </c>
      <c r="J96" s="152" t="s">
        <v>8</v>
      </c>
    </row>
    <row r="97" spans="1:10" s="83" customFormat="1" ht="40.5" x14ac:dyDescent="0.2">
      <c r="A97" s="181">
        <v>6</v>
      </c>
      <c r="B97" s="15" t="s">
        <v>555</v>
      </c>
      <c r="C97" s="82">
        <v>300</v>
      </c>
      <c r="D97" s="82" t="s">
        <v>0</v>
      </c>
      <c r="E97" s="187"/>
      <c r="F97" s="189"/>
      <c r="G97" s="49">
        <f t="shared" si="20"/>
        <v>0</v>
      </c>
      <c r="H97" s="49">
        <f t="shared" si="18"/>
        <v>0</v>
      </c>
      <c r="I97" s="49">
        <f t="shared" si="19"/>
        <v>0</v>
      </c>
      <c r="J97" s="152" t="s">
        <v>8</v>
      </c>
    </row>
    <row r="98" spans="1:10" s="83" customFormat="1" ht="27" x14ac:dyDescent="0.2">
      <c r="A98" s="181">
        <v>7</v>
      </c>
      <c r="B98" s="15" t="s">
        <v>214</v>
      </c>
      <c r="C98" s="82">
        <v>500</v>
      </c>
      <c r="D98" s="82" t="s">
        <v>1</v>
      </c>
      <c r="E98" s="187"/>
      <c r="F98" s="194"/>
      <c r="G98" s="49">
        <f t="shared" si="20"/>
        <v>0</v>
      </c>
      <c r="H98" s="49">
        <f t="shared" si="18"/>
        <v>0</v>
      </c>
      <c r="I98" s="49">
        <f t="shared" si="19"/>
        <v>0</v>
      </c>
      <c r="J98" s="152" t="s">
        <v>8</v>
      </c>
    </row>
    <row r="99" spans="1:10" s="83" customFormat="1" ht="27" x14ac:dyDescent="0.2">
      <c r="A99" s="50">
        <v>8</v>
      </c>
      <c r="B99" s="15" t="s">
        <v>410</v>
      </c>
      <c r="C99" s="82">
        <v>300</v>
      </c>
      <c r="D99" s="82" t="s">
        <v>1</v>
      </c>
      <c r="E99" s="187"/>
      <c r="F99" s="194"/>
      <c r="G99" s="49">
        <f t="shared" si="20"/>
        <v>0</v>
      </c>
      <c r="H99" s="49">
        <f t="shared" si="18"/>
        <v>0</v>
      </c>
      <c r="I99" s="49">
        <f t="shared" si="19"/>
        <v>0</v>
      </c>
      <c r="J99" s="152" t="s">
        <v>8</v>
      </c>
    </row>
    <row r="100" spans="1:10" s="83" customFormat="1" ht="44.25" customHeight="1" x14ac:dyDescent="0.2">
      <c r="A100" s="181">
        <v>9</v>
      </c>
      <c r="B100" s="15" t="s">
        <v>583</v>
      </c>
      <c r="C100" s="82">
        <v>250</v>
      </c>
      <c r="D100" s="82" t="s">
        <v>1</v>
      </c>
      <c r="E100" s="187"/>
      <c r="F100" s="194"/>
      <c r="G100" s="49">
        <f t="shared" si="20"/>
        <v>0</v>
      </c>
      <c r="H100" s="49">
        <f t="shared" si="18"/>
        <v>0</v>
      </c>
      <c r="I100" s="49">
        <f t="shared" si="19"/>
        <v>0</v>
      </c>
      <c r="J100" s="152" t="s">
        <v>8</v>
      </c>
    </row>
    <row r="101" spans="1:10" s="83" customFormat="1" ht="48" customHeight="1" x14ac:dyDescent="0.2">
      <c r="A101" s="181">
        <v>10</v>
      </c>
      <c r="B101" s="15" t="s">
        <v>584</v>
      </c>
      <c r="C101" s="82">
        <v>250</v>
      </c>
      <c r="D101" s="82" t="s">
        <v>1</v>
      </c>
      <c r="E101" s="187"/>
      <c r="F101" s="194"/>
      <c r="G101" s="49">
        <f t="shared" si="20"/>
        <v>0</v>
      </c>
      <c r="H101" s="49">
        <f t="shared" si="18"/>
        <v>0</v>
      </c>
      <c r="I101" s="49">
        <f t="shared" si="19"/>
        <v>0</v>
      </c>
      <c r="J101" s="152" t="s">
        <v>8</v>
      </c>
    </row>
    <row r="102" spans="1:10" s="83" customFormat="1" ht="13.5" x14ac:dyDescent="0.2">
      <c r="A102" s="50">
        <v>11</v>
      </c>
      <c r="B102" s="15" t="s">
        <v>539</v>
      </c>
      <c r="C102" s="82">
        <v>300</v>
      </c>
      <c r="D102" s="82" t="s">
        <v>1</v>
      </c>
      <c r="E102" s="187"/>
      <c r="F102" s="194"/>
      <c r="G102" s="49">
        <f t="shared" si="20"/>
        <v>0</v>
      </c>
      <c r="H102" s="49">
        <f t="shared" si="18"/>
        <v>0</v>
      </c>
      <c r="I102" s="49">
        <f t="shared" si="19"/>
        <v>0</v>
      </c>
      <c r="J102" s="152" t="s">
        <v>8</v>
      </c>
    </row>
    <row r="103" spans="1:10" s="83" customFormat="1" ht="27" x14ac:dyDescent="0.2">
      <c r="A103" s="181">
        <v>12</v>
      </c>
      <c r="B103" s="15" t="s">
        <v>540</v>
      </c>
      <c r="C103" s="82">
        <v>150</v>
      </c>
      <c r="D103" s="82" t="s">
        <v>1</v>
      </c>
      <c r="E103" s="187"/>
      <c r="F103" s="194"/>
      <c r="G103" s="49">
        <f t="shared" si="20"/>
        <v>0</v>
      </c>
      <c r="H103" s="49">
        <f t="shared" si="18"/>
        <v>0</v>
      </c>
      <c r="I103" s="49">
        <f t="shared" si="19"/>
        <v>0</v>
      </c>
      <c r="J103" s="152" t="s">
        <v>8</v>
      </c>
    </row>
    <row r="104" spans="1:10" s="83" customFormat="1" ht="27" x14ac:dyDescent="0.2">
      <c r="A104" s="181">
        <v>13</v>
      </c>
      <c r="B104" s="62" t="s">
        <v>499</v>
      </c>
      <c r="C104" s="82">
        <v>150</v>
      </c>
      <c r="D104" s="82" t="s">
        <v>1</v>
      </c>
      <c r="E104" s="187"/>
      <c r="F104" s="194"/>
      <c r="G104" s="49">
        <f t="shared" si="20"/>
        <v>0</v>
      </c>
      <c r="H104" s="49">
        <f t="shared" si="18"/>
        <v>0</v>
      </c>
      <c r="I104" s="49">
        <f t="shared" si="19"/>
        <v>0</v>
      </c>
      <c r="J104" s="152" t="s">
        <v>8</v>
      </c>
    </row>
    <row r="105" spans="1:10" s="83" customFormat="1" ht="27" x14ac:dyDescent="0.2">
      <c r="A105" s="50">
        <v>14</v>
      </c>
      <c r="B105" s="15" t="s">
        <v>239</v>
      </c>
      <c r="C105" s="82">
        <v>30</v>
      </c>
      <c r="D105" s="82" t="s">
        <v>1</v>
      </c>
      <c r="E105" s="187"/>
      <c r="F105" s="189"/>
      <c r="G105" s="49">
        <f t="shared" si="20"/>
        <v>0</v>
      </c>
      <c r="H105" s="49">
        <f t="shared" si="18"/>
        <v>0</v>
      </c>
      <c r="I105" s="49">
        <f t="shared" si="19"/>
        <v>0</v>
      </c>
      <c r="J105" s="152" t="s">
        <v>8</v>
      </c>
    </row>
    <row r="106" spans="1:10" s="83" customFormat="1" ht="40.5" x14ac:dyDescent="0.2">
      <c r="A106" s="181">
        <v>15</v>
      </c>
      <c r="B106" s="44" t="s">
        <v>104</v>
      </c>
      <c r="C106" s="82">
        <v>120</v>
      </c>
      <c r="D106" s="82" t="s">
        <v>1</v>
      </c>
      <c r="E106" s="187"/>
      <c r="F106" s="189"/>
      <c r="G106" s="49">
        <f t="shared" si="20"/>
        <v>0</v>
      </c>
      <c r="H106" s="49">
        <f t="shared" si="18"/>
        <v>0</v>
      </c>
      <c r="I106" s="49">
        <f t="shared" si="19"/>
        <v>0</v>
      </c>
      <c r="J106" s="152" t="s">
        <v>8</v>
      </c>
    </row>
    <row r="107" spans="1:10" s="83" customFormat="1" ht="27" x14ac:dyDescent="0.2">
      <c r="A107" s="181">
        <v>16</v>
      </c>
      <c r="B107" s="44" t="s">
        <v>215</v>
      </c>
      <c r="C107" s="82">
        <v>50</v>
      </c>
      <c r="D107" s="82" t="s">
        <v>1</v>
      </c>
      <c r="E107" s="187"/>
      <c r="F107" s="189"/>
      <c r="G107" s="49">
        <f t="shared" si="20"/>
        <v>0</v>
      </c>
      <c r="H107" s="49">
        <f t="shared" si="18"/>
        <v>0</v>
      </c>
      <c r="I107" s="49">
        <f t="shared" si="19"/>
        <v>0</v>
      </c>
      <c r="J107" s="152" t="s">
        <v>8</v>
      </c>
    </row>
    <row r="108" spans="1:10" s="83" customFormat="1" ht="27" x14ac:dyDescent="0.2">
      <c r="A108" s="50">
        <v>17</v>
      </c>
      <c r="B108" s="15" t="s">
        <v>537</v>
      </c>
      <c r="C108" s="82">
        <v>50</v>
      </c>
      <c r="D108" s="82" t="s">
        <v>1</v>
      </c>
      <c r="E108" s="187"/>
      <c r="F108" s="189"/>
      <c r="G108" s="49">
        <f t="shared" si="20"/>
        <v>0</v>
      </c>
      <c r="H108" s="49">
        <f t="shared" si="18"/>
        <v>0</v>
      </c>
      <c r="I108" s="49">
        <f t="shared" si="19"/>
        <v>0</v>
      </c>
      <c r="J108" s="152" t="s">
        <v>8</v>
      </c>
    </row>
    <row r="109" spans="1:10" s="83" customFormat="1" ht="27" x14ac:dyDescent="0.2">
      <c r="A109" s="181">
        <v>18</v>
      </c>
      <c r="B109" s="62" t="s">
        <v>526</v>
      </c>
      <c r="C109" s="82">
        <v>70</v>
      </c>
      <c r="D109" s="82" t="s">
        <v>1</v>
      </c>
      <c r="E109" s="187"/>
      <c r="F109" s="189"/>
      <c r="G109" s="49">
        <f t="shared" si="20"/>
        <v>0</v>
      </c>
      <c r="H109" s="49">
        <f t="shared" si="18"/>
        <v>0</v>
      </c>
      <c r="I109" s="49">
        <f t="shared" si="19"/>
        <v>0</v>
      </c>
      <c r="J109" s="152" t="s">
        <v>8</v>
      </c>
    </row>
    <row r="110" spans="1:10" s="83" customFormat="1" ht="27" x14ac:dyDescent="0.2">
      <c r="A110" s="181">
        <v>19</v>
      </c>
      <c r="B110" s="16" t="s">
        <v>155</v>
      </c>
      <c r="C110" s="182">
        <v>100</v>
      </c>
      <c r="D110" s="82" t="s">
        <v>1</v>
      </c>
      <c r="E110" s="187"/>
      <c r="F110" s="189"/>
      <c r="G110" s="49">
        <f t="shared" si="20"/>
        <v>0</v>
      </c>
      <c r="H110" s="49">
        <f t="shared" si="18"/>
        <v>0</v>
      </c>
      <c r="I110" s="49">
        <f t="shared" si="19"/>
        <v>0</v>
      </c>
      <c r="J110" s="152" t="s">
        <v>8</v>
      </c>
    </row>
    <row r="111" spans="1:10" s="83" customFormat="1" ht="27" x14ac:dyDescent="0.2">
      <c r="A111" s="50">
        <v>20</v>
      </c>
      <c r="B111" s="16" t="s">
        <v>411</v>
      </c>
      <c r="C111" s="182">
        <v>1200</v>
      </c>
      <c r="D111" s="82" t="s">
        <v>1</v>
      </c>
      <c r="E111" s="187"/>
      <c r="F111" s="189"/>
      <c r="G111" s="49">
        <f t="shared" si="20"/>
        <v>0</v>
      </c>
      <c r="H111" s="49">
        <f t="shared" si="18"/>
        <v>0</v>
      </c>
      <c r="I111" s="49">
        <f t="shared" si="19"/>
        <v>0</v>
      </c>
      <c r="J111" s="152" t="s">
        <v>8</v>
      </c>
    </row>
    <row r="112" spans="1:10" s="83" customFormat="1" ht="40.5" x14ac:dyDescent="0.2">
      <c r="A112" s="181">
        <v>21</v>
      </c>
      <c r="B112" s="62" t="s">
        <v>412</v>
      </c>
      <c r="C112" s="182">
        <v>100</v>
      </c>
      <c r="D112" s="82" t="s">
        <v>1</v>
      </c>
      <c r="E112" s="188"/>
      <c r="F112" s="189"/>
      <c r="G112" s="49">
        <f t="shared" si="20"/>
        <v>0</v>
      </c>
      <c r="H112" s="49">
        <f t="shared" si="18"/>
        <v>0</v>
      </c>
      <c r="I112" s="49">
        <f t="shared" si="19"/>
        <v>0</v>
      </c>
      <c r="J112" s="152" t="s">
        <v>8</v>
      </c>
    </row>
    <row r="113" spans="1:10" s="83" customFormat="1" ht="13.5" x14ac:dyDescent="0.2">
      <c r="A113" s="44"/>
      <c r="B113" s="45" t="s">
        <v>633</v>
      </c>
      <c r="C113" s="113" t="s">
        <v>8</v>
      </c>
      <c r="D113" s="113" t="s">
        <v>8</v>
      </c>
      <c r="E113" s="113" t="s">
        <v>8</v>
      </c>
      <c r="F113" s="36" t="s">
        <v>8</v>
      </c>
      <c r="G113" s="100">
        <f>SUM(G92:G112)</f>
        <v>0</v>
      </c>
      <c r="H113" s="100">
        <f>SUM(H92:H112)</f>
        <v>0</v>
      </c>
      <c r="I113" s="100">
        <f>SUM(I92:I112)</f>
        <v>0</v>
      </c>
      <c r="J113" s="152" t="s">
        <v>8</v>
      </c>
    </row>
    <row r="114" spans="1:10" ht="15" x14ac:dyDescent="0.25">
      <c r="A114" s="286" t="s">
        <v>637</v>
      </c>
      <c r="B114" s="287"/>
      <c r="C114" s="287"/>
      <c r="D114" s="287"/>
      <c r="E114" s="287"/>
      <c r="F114" s="287"/>
      <c r="G114" s="287"/>
      <c r="H114" s="287"/>
      <c r="I114" s="287"/>
      <c r="J114" s="287"/>
    </row>
    <row r="115" spans="1:10" s="183" customFormat="1" ht="40.5" x14ac:dyDescent="0.2">
      <c r="A115" s="50">
        <v>1</v>
      </c>
      <c r="B115" s="15" t="s">
        <v>216</v>
      </c>
      <c r="C115" s="82">
        <v>100</v>
      </c>
      <c r="D115" s="82" t="s">
        <v>0</v>
      </c>
      <c r="E115" s="187"/>
      <c r="F115" s="189"/>
      <c r="G115" s="49">
        <f>C115*ROUND(F115, 4)</f>
        <v>0</v>
      </c>
      <c r="H115" s="49">
        <f>G115*0.095</f>
        <v>0</v>
      </c>
      <c r="I115" s="49">
        <f>G115+H115</f>
        <v>0</v>
      </c>
      <c r="J115" s="149"/>
    </row>
    <row r="116" spans="1:10" s="183" customFormat="1" ht="40.5" x14ac:dyDescent="0.2">
      <c r="A116" s="50">
        <v>2</v>
      </c>
      <c r="B116" s="15" t="s">
        <v>240</v>
      </c>
      <c r="C116" s="82">
        <v>20</v>
      </c>
      <c r="D116" s="82" t="s">
        <v>1</v>
      </c>
      <c r="E116" s="187"/>
      <c r="F116" s="189"/>
      <c r="G116" s="49">
        <f t="shared" ref="G116:G119" si="21">C116*ROUND(F116, 4)</f>
        <v>0</v>
      </c>
      <c r="H116" s="49">
        <f t="shared" ref="H116:H119" si="22">G116*0.095</f>
        <v>0</v>
      </c>
      <c r="I116" s="49">
        <f t="shared" ref="I116:I119" si="23">G116+H116</f>
        <v>0</v>
      </c>
      <c r="J116" s="149"/>
    </row>
    <row r="117" spans="1:10" s="183" customFormat="1" ht="27" x14ac:dyDescent="0.2">
      <c r="A117" s="50">
        <v>3</v>
      </c>
      <c r="B117" s="15" t="s">
        <v>217</v>
      </c>
      <c r="C117" s="82">
        <v>350</v>
      </c>
      <c r="D117" s="82" t="s">
        <v>0</v>
      </c>
      <c r="E117" s="187"/>
      <c r="F117" s="189"/>
      <c r="G117" s="49">
        <f t="shared" si="21"/>
        <v>0</v>
      </c>
      <c r="H117" s="49">
        <f t="shared" si="22"/>
        <v>0</v>
      </c>
      <c r="I117" s="49">
        <f t="shared" si="23"/>
        <v>0</v>
      </c>
      <c r="J117" s="149"/>
    </row>
    <row r="118" spans="1:10" s="183" customFormat="1" ht="27" x14ac:dyDescent="0.2">
      <c r="A118" s="50">
        <v>4</v>
      </c>
      <c r="B118" s="15" t="s">
        <v>218</v>
      </c>
      <c r="C118" s="82">
        <v>350</v>
      </c>
      <c r="D118" s="82" t="s">
        <v>0</v>
      </c>
      <c r="E118" s="187"/>
      <c r="F118" s="189"/>
      <c r="G118" s="49">
        <f t="shared" si="21"/>
        <v>0</v>
      </c>
      <c r="H118" s="49">
        <f t="shared" si="22"/>
        <v>0</v>
      </c>
      <c r="I118" s="49">
        <f t="shared" si="23"/>
        <v>0</v>
      </c>
      <c r="J118" s="149"/>
    </row>
    <row r="119" spans="1:10" s="183" customFormat="1" ht="27" x14ac:dyDescent="0.2">
      <c r="A119" s="50">
        <v>5</v>
      </c>
      <c r="B119" s="15" t="s">
        <v>219</v>
      </c>
      <c r="C119" s="82">
        <v>50</v>
      </c>
      <c r="D119" s="82" t="s">
        <v>0</v>
      </c>
      <c r="E119" s="188"/>
      <c r="F119" s="189"/>
      <c r="G119" s="49">
        <f t="shared" si="21"/>
        <v>0</v>
      </c>
      <c r="H119" s="49">
        <f t="shared" si="22"/>
        <v>0</v>
      </c>
      <c r="I119" s="49">
        <f t="shared" si="23"/>
        <v>0</v>
      </c>
      <c r="J119" s="149"/>
    </row>
    <row r="120" spans="1:10" s="42" customFormat="1" ht="13.5" x14ac:dyDescent="0.2">
      <c r="A120" s="44"/>
      <c r="B120" s="45" t="s">
        <v>159</v>
      </c>
      <c r="C120" s="113" t="s">
        <v>8</v>
      </c>
      <c r="D120" s="113" t="s">
        <v>8</v>
      </c>
      <c r="E120" s="113" t="s">
        <v>8</v>
      </c>
      <c r="F120" s="36" t="s">
        <v>8</v>
      </c>
      <c r="G120" s="100">
        <f>SUM(G115:G119)</f>
        <v>0</v>
      </c>
      <c r="H120" s="100">
        <f>SUM(H115:H119)</f>
        <v>0</v>
      </c>
      <c r="I120" s="100">
        <f>SUM(I115:I119)</f>
        <v>0</v>
      </c>
      <c r="J120" s="101">
        <f>SUM(J115:J119)</f>
        <v>0</v>
      </c>
    </row>
    <row r="121" spans="1:10" s="42" customFormat="1" ht="13.5" x14ac:dyDescent="0.2">
      <c r="A121" s="184"/>
      <c r="B121" s="25"/>
      <c r="C121" s="26"/>
      <c r="D121" s="26"/>
      <c r="E121" s="26"/>
      <c r="F121" s="27"/>
      <c r="G121" s="122"/>
      <c r="H121" s="122"/>
      <c r="I121" s="122"/>
    </row>
    <row r="122" spans="1:10" ht="15" x14ac:dyDescent="0.25">
      <c r="A122" s="291" t="s">
        <v>99</v>
      </c>
      <c r="B122" s="291"/>
      <c r="C122" s="291"/>
      <c r="D122" s="291"/>
      <c r="E122" s="291"/>
      <c r="F122" s="291"/>
      <c r="G122" s="291"/>
      <c r="H122" s="291"/>
      <c r="I122" s="291"/>
      <c r="J122" s="291"/>
    </row>
    <row r="123" spans="1:10" ht="31.5" customHeight="1" x14ac:dyDescent="0.25">
      <c r="A123" s="289" t="s">
        <v>868</v>
      </c>
      <c r="B123" s="290"/>
      <c r="C123" s="290"/>
      <c r="D123" s="290"/>
      <c r="E123" s="290"/>
      <c r="F123" s="290"/>
      <c r="G123" s="290"/>
      <c r="H123" s="290"/>
      <c r="I123" s="290"/>
      <c r="J123" s="290"/>
    </row>
    <row r="124" spans="1:10" ht="15" x14ac:dyDescent="0.25">
      <c r="A124" s="151" t="s">
        <v>869</v>
      </c>
      <c r="B124" s="159"/>
      <c r="C124" s="159"/>
      <c r="D124" s="159"/>
      <c r="E124" s="159"/>
      <c r="F124" s="159"/>
      <c r="G124" s="159"/>
      <c r="H124" s="159"/>
      <c r="I124" s="159"/>
      <c r="J124" s="159"/>
    </row>
    <row r="125" spans="1:10" ht="15" x14ac:dyDescent="0.25">
      <c r="A125" s="284" t="s">
        <v>388</v>
      </c>
      <c r="B125" s="284"/>
      <c r="C125" s="284"/>
      <c r="D125" s="284"/>
      <c r="E125" s="284"/>
      <c r="F125" s="284"/>
      <c r="G125" s="284"/>
      <c r="H125" s="284"/>
      <c r="I125" s="284"/>
      <c r="J125" s="284"/>
    </row>
    <row r="126" spans="1:10" ht="28.5" customHeight="1" x14ac:dyDescent="0.25">
      <c r="A126" s="282" t="s">
        <v>870</v>
      </c>
      <c r="B126" s="282"/>
      <c r="C126" s="282"/>
      <c r="D126" s="282"/>
      <c r="E126" s="282"/>
      <c r="F126" s="282"/>
      <c r="G126" s="282"/>
      <c r="H126" s="282"/>
      <c r="I126" s="282"/>
      <c r="J126" s="282"/>
    </row>
    <row r="127" spans="1:10" ht="15" x14ac:dyDescent="0.25">
      <c r="A127" s="46" t="s">
        <v>389</v>
      </c>
      <c r="B127" s="158"/>
      <c r="C127" s="158"/>
      <c r="D127" s="158"/>
      <c r="E127" s="158"/>
      <c r="F127" s="158"/>
      <c r="G127" s="158"/>
      <c r="H127" s="158"/>
      <c r="I127" s="158"/>
      <c r="J127" s="158"/>
    </row>
    <row r="128" spans="1:10" ht="15" x14ac:dyDescent="0.25">
      <c r="A128" s="46" t="s">
        <v>390</v>
      </c>
      <c r="B128" s="158"/>
      <c r="C128" s="158"/>
      <c r="D128" s="158"/>
      <c r="E128" s="158"/>
      <c r="F128" s="158"/>
      <c r="G128" s="158"/>
      <c r="H128" s="158"/>
      <c r="I128" s="158"/>
      <c r="J128" s="158"/>
    </row>
    <row r="129" spans="1:10" ht="30" customHeight="1" x14ac:dyDescent="0.25">
      <c r="A129" s="282" t="s">
        <v>871</v>
      </c>
      <c r="B129" s="283"/>
      <c r="C129" s="283"/>
      <c r="D129" s="283"/>
      <c r="E129" s="283"/>
      <c r="F129" s="283"/>
      <c r="G129" s="283"/>
      <c r="H129" s="283"/>
      <c r="I129" s="283"/>
      <c r="J129" s="283"/>
    </row>
    <row r="130" spans="1:10" ht="34.5" customHeight="1" x14ac:dyDescent="0.25">
      <c r="A130" s="282" t="s">
        <v>872</v>
      </c>
      <c r="B130" s="283"/>
      <c r="C130" s="283"/>
      <c r="D130" s="283"/>
      <c r="E130" s="283"/>
      <c r="F130" s="283"/>
      <c r="G130" s="283"/>
      <c r="H130" s="283"/>
      <c r="I130" s="283"/>
      <c r="J130" s="283"/>
    </row>
    <row r="131" spans="1:10" x14ac:dyDescent="0.3">
      <c r="J131" s="43"/>
    </row>
  </sheetData>
  <sheetProtection algorithmName="SHA-512" hashValue="5geYj1cXFPNcsfhssxi6cwtOt1ylDuDRknlM+Dfvp2OPb+f7069+17De1F/igZ+d8QWmen8FapoT9jRWAMlEiQ==" saltValue="3SyhO2+4n569EJG5UFFcFQ==" spinCount="100000" sheet="1" objects="1" scenarios="1"/>
  <mergeCells count="14">
    <mergeCell ref="A129:J129"/>
    <mergeCell ref="A130:J130"/>
    <mergeCell ref="A126:J126"/>
    <mergeCell ref="A125:J125"/>
    <mergeCell ref="A1:E1"/>
    <mergeCell ref="A75:J75"/>
    <mergeCell ref="A85:J85"/>
    <mergeCell ref="A114:J114"/>
    <mergeCell ref="A3:J3"/>
    <mergeCell ref="A7:J7"/>
    <mergeCell ref="A16:J16"/>
    <mergeCell ref="A91:J91"/>
    <mergeCell ref="A123:J123"/>
    <mergeCell ref="A122:J12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69:J73 J115:J119 J17:J35 J8:J14 J37:J44 J46:J63 J86:J89 J65:J67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scale="77" fitToHeight="0" orientation="portrait" cellComments="asDisplaye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7"/>
  <sheetViews>
    <sheetView view="pageBreakPreview" zoomScaleNormal="120" zoomScaleSheetLayoutView="100" workbookViewId="0">
      <pane ySplit="6" topLeftCell="A52" activePane="bottomLeft" state="frozen"/>
      <selection activeCell="E9" sqref="E9"/>
      <selection pane="bottomLeft" activeCell="D61" sqref="D61"/>
    </sheetView>
  </sheetViews>
  <sheetFormatPr defaultColWidth="9.28515625" defaultRowHeight="15" x14ac:dyDescent="0.25"/>
  <cols>
    <col min="1" max="1" width="3.28515625" style="20" customWidth="1"/>
    <col min="2" max="2" width="25.42578125" style="20" customWidth="1"/>
    <col min="3" max="3" width="6.5703125" style="20" customWidth="1"/>
    <col min="4" max="4" width="4.5703125" style="20" customWidth="1"/>
    <col min="5" max="5" width="20.140625" style="20" customWidth="1"/>
    <col min="6" max="10" width="11.140625" style="20" customWidth="1"/>
    <col min="11" max="16384" width="9.28515625" style="20"/>
  </cols>
  <sheetData>
    <row r="1" spans="1:11" s="107" customFormat="1" ht="15" customHeight="1" x14ac:dyDescent="0.3">
      <c r="A1" s="297" t="s">
        <v>3</v>
      </c>
      <c r="B1" s="297"/>
      <c r="C1" s="297"/>
      <c r="D1" s="297"/>
      <c r="E1" s="297"/>
      <c r="F1" s="310" t="s">
        <v>675</v>
      </c>
      <c r="G1" s="310"/>
      <c r="H1" s="310"/>
      <c r="I1" s="310"/>
      <c r="J1" s="310"/>
      <c r="K1" s="310"/>
    </row>
    <row r="2" spans="1:11" s="3" customFormat="1" ht="6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21"/>
    </row>
    <row r="3" spans="1:11" ht="18" customHeight="1" x14ac:dyDescent="0.25">
      <c r="A3" s="303" t="s">
        <v>402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1" s="3" customFormat="1" ht="6" customHeight="1" x14ac:dyDescent="0.15">
      <c r="A4" s="19"/>
      <c r="B4" s="19"/>
      <c r="C4" s="19"/>
      <c r="D4" s="19"/>
      <c r="E4" s="19"/>
      <c r="F4" s="19"/>
      <c r="G4" s="19"/>
      <c r="H4" s="19"/>
      <c r="I4" s="19"/>
      <c r="J4" s="21"/>
    </row>
    <row r="5" spans="1:11" s="31" customFormat="1" ht="53.25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52" t="s">
        <v>564</v>
      </c>
      <c r="F5" s="52" t="s">
        <v>93</v>
      </c>
      <c r="G5" s="52" t="s">
        <v>94</v>
      </c>
      <c r="H5" s="52" t="s">
        <v>168</v>
      </c>
      <c r="I5" s="52" t="s">
        <v>97</v>
      </c>
      <c r="J5" s="52" t="s">
        <v>385</v>
      </c>
    </row>
    <row r="6" spans="1:11" s="13" customFormat="1" ht="14.25" customHeight="1" x14ac:dyDescent="0.25">
      <c r="A6" s="56">
        <v>1</v>
      </c>
      <c r="B6" s="56">
        <v>2</v>
      </c>
      <c r="C6" s="53">
        <v>3</v>
      </c>
      <c r="D6" s="53">
        <v>4</v>
      </c>
      <c r="E6" s="53">
        <v>5</v>
      </c>
      <c r="F6" s="53">
        <v>6</v>
      </c>
      <c r="G6" s="57" t="s">
        <v>95</v>
      </c>
      <c r="H6" s="53" t="s">
        <v>96</v>
      </c>
      <c r="I6" s="57" t="s">
        <v>98</v>
      </c>
      <c r="J6" s="53">
        <v>10</v>
      </c>
    </row>
    <row r="7" spans="1:11" s="32" customFormat="1" ht="15" customHeight="1" x14ac:dyDescent="0.2">
      <c r="A7" s="306" t="s">
        <v>917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1" s="32" customFormat="1" ht="30" customHeight="1" x14ac:dyDescent="0.2">
      <c r="A8" s="245">
        <v>1</v>
      </c>
      <c r="B8" s="252" t="s">
        <v>183</v>
      </c>
      <c r="C8" s="82">
        <v>1000</v>
      </c>
      <c r="D8" s="245" t="s">
        <v>0</v>
      </c>
      <c r="E8" s="225"/>
      <c r="F8" s="223"/>
      <c r="G8" s="248">
        <f>C8*ROUND(F8, 4)</f>
        <v>0</v>
      </c>
      <c r="H8" s="248">
        <f t="shared" ref="H8:H14" si="0">G8*0.095</f>
        <v>0</v>
      </c>
      <c r="I8" s="248">
        <f t="shared" ref="I8:I14" si="1">G8+H8</f>
        <v>0</v>
      </c>
      <c r="J8" s="260"/>
    </row>
    <row r="9" spans="1:11" s="32" customFormat="1" ht="30" customHeight="1" x14ac:dyDescent="0.2">
      <c r="A9" s="245">
        <v>2</v>
      </c>
      <c r="B9" s="252" t="s">
        <v>184</v>
      </c>
      <c r="C9" s="82">
        <v>500</v>
      </c>
      <c r="D9" s="245" t="s">
        <v>0</v>
      </c>
      <c r="E9" s="225"/>
      <c r="F9" s="223"/>
      <c r="G9" s="248">
        <f t="shared" ref="G9:G14" si="2">C9*ROUND(F9, 4)</f>
        <v>0</v>
      </c>
      <c r="H9" s="248">
        <f t="shared" si="0"/>
        <v>0</v>
      </c>
      <c r="I9" s="248">
        <f t="shared" si="1"/>
        <v>0</v>
      </c>
      <c r="J9" s="260"/>
    </row>
    <row r="10" spans="1:11" s="32" customFormat="1" ht="40.5" x14ac:dyDescent="0.2">
      <c r="A10" s="245">
        <v>3</v>
      </c>
      <c r="B10" s="252" t="s">
        <v>447</v>
      </c>
      <c r="C10" s="82">
        <v>200</v>
      </c>
      <c r="D10" s="245" t="s">
        <v>0</v>
      </c>
      <c r="E10" s="225"/>
      <c r="F10" s="223"/>
      <c r="G10" s="248">
        <f t="shared" si="2"/>
        <v>0</v>
      </c>
      <c r="H10" s="248">
        <f t="shared" si="0"/>
        <v>0</v>
      </c>
      <c r="I10" s="248">
        <f t="shared" si="1"/>
        <v>0</v>
      </c>
      <c r="J10" s="260"/>
    </row>
    <row r="11" spans="1:11" s="32" customFormat="1" ht="30" customHeight="1" x14ac:dyDescent="0.2">
      <c r="A11" s="245">
        <v>4</v>
      </c>
      <c r="B11" s="252" t="s">
        <v>302</v>
      </c>
      <c r="C11" s="247">
        <v>150</v>
      </c>
      <c r="D11" s="245" t="s">
        <v>0</v>
      </c>
      <c r="E11" s="225"/>
      <c r="F11" s="223"/>
      <c r="G11" s="248">
        <f t="shared" si="2"/>
        <v>0</v>
      </c>
      <c r="H11" s="248">
        <f t="shared" si="0"/>
        <v>0</v>
      </c>
      <c r="I11" s="248">
        <f t="shared" si="1"/>
        <v>0</v>
      </c>
      <c r="J11" s="260"/>
    </row>
    <row r="12" spans="1:11" s="32" customFormat="1" ht="40.5" x14ac:dyDescent="0.2">
      <c r="A12" s="245">
        <v>5</v>
      </c>
      <c r="B12" s="252" t="s">
        <v>448</v>
      </c>
      <c r="C12" s="247">
        <v>20</v>
      </c>
      <c r="D12" s="245" t="s">
        <v>0</v>
      </c>
      <c r="E12" s="225"/>
      <c r="F12" s="94"/>
      <c r="G12" s="248">
        <f t="shared" si="2"/>
        <v>0</v>
      </c>
      <c r="H12" s="248">
        <f t="shared" si="0"/>
        <v>0</v>
      </c>
      <c r="I12" s="248">
        <f t="shared" si="1"/>
        <v>0</v>
      </c>
      <c r="J12" s="260"/>
    </row>
    <row r="13" spans="1:11" s="32" customFormat="1" ht="30" customHeight="1" x14ac:dyDescent="0.2">
      <c r="A13" s="245">
        <v>6</v>
      </c>
      <c r="B13" s="252" t="s">
        <v>185</v>
      </c>
      <c r="C13" s="245">
        <v>200</v>
      </c>
      <c r="D13" s="245" t="s">
        <v>1</v>
      </c>
      <c r="E13" s="225"/>
      <c r="F13" s="94"/>
      <c r="G13" s="248">
        <f t="shared" si="2"/>
        <v>0</v>
      </c>
      <c r="H13" s="248">
        <f t="shared" si="0"/>
        <v>0</v>
      </c>
      <c r="I13" s="248">
        <f t="shared" si="1"/>
        <v>0</v>
      </c>
      <c r="J13" s="260"/>
    </row>
    <row r="14" spans="1:11" s="32" customFormat="1" ht="40.15" customHeight="1" x14ac:dyDescent="0.2">
      <c r="A14" s="245">
        <v>7</v>
      </c>
      <c r="B14" s="242" t="s">
        <v>165</v>
      </c>
      <c r="C14" s="245">
        <v>20</v>
      </c>
      <c r="D14" s="245" t="s">
        <v>0</v>
      </c>
      <c r="E14" s="225"/>
      <c r="F14" s="94"/>
      <c r="G14" s="248">
        <f t="shared" si="2"/>
        <v>0</v>
      </c>
      <c r="H14" s="248">
        <f t="shared" si="0"/>
        <v>0</v>
      </c>
      <c r="I14" s="248">
        <f t="shared" si="1"/>
        <v>0</v>
      </c>
      <c r="J14" s="260"/>
    </row>
    <row r="15" spans="1:11" s="32" customFormat="1" ht="20.100000000000001" customHeight="1" x14ac:dyDescent="0.2">
      <c r="A15" s="246"/>
      <c r="B15" s="235" t="s">
        <v>918</v>
      </c>
      <c r="C15" s="249" t="s">
        <v>8</v>
      </c>
      <c r="D15" s="249" t="s">
        <v>8</v>
      </c>
      <c r="E15" s="35" t="s">
        <v>8</v>
      </c>
      <c r="F15" s="36" t="s">
        <v>8</v>
      </c>
      <c r="G15" s="236">
        <f>SUM(G8:G14)</f>
        <v>0</v>
      </c>
      <c r="H15" s="236">
        <f>SUM(H8:H14)</f>
        <v>0</v>
      </c>
      <c r="I15" s="236">
        <f>SUM(I8:I14)</f>
        <v>0</v>
      </c>
      <c r="J15" s="38">
        <f>SUM(J8:J14)</f>
        <v>0</v>
      </c>
    </row>
    <row r="16" spans="1:11" s="32" customFormat="1" ht="15" customHeight="1" x14ac:dyDescent="0.2">
      <c r="A16" s="306" t="s">
        <v>919</v>
      </c>
      <c r="B16" s="306"/>
      <c r="C16" s="306"/>
      <c r="D16" s="306"/>
      <c r="E16" s="306"/>
      <c r="F16" s="306"/>
      <c r="G16" s="306"/>
      <c r="H16" s="306"/>
      <c r="I16" s="306"/>
      <c r="J16" s="306"/>
    </row>
    <row r="17" spans="1:10" s="32" customFormat="1" ht="39" customHeight="1" x14ac:dyDescent="0.2">
      <c r="A17" s="245">
        <v>1</v>
      </c>
      <c r="B17" s="252" t="s">
        <v>452</v>
      </c>
      <c r="C17" s="245">
        <v>50</v>
      </c>
      <c r="D17" s="245" t="s">
        <v>1</v>
      </c>
      <c r="E17" s="225"/>
      <c r="F17" s="94"/>
      <c r="G17" s="248">
        <f>C17*ROUND(F17, 4)</f>
        <v>0</v>
      </c>
      <c r="H17" s="248">
        <f t="shared" ref="H17:H31" si="3">G17*0.095</f>
        <v>0</v>
      </c>
      <c r="I17" s="248">
        <f t="shared" ref="I17:I31" si="4">G17+H17</f>
        <v>0</v>
      </c>
      <c r="J17" s="260"/>
    </row>
    <row r="18" spans="1:10" s="32" customFormat="1" ht="30" customHeight="1" x14ac:dyDescent="0.2">
      <c r="A18" s="245">
        <v>2</v>
      </c>
      <c r="B18" s="252" t="s">
        <v>453</v>
      </c>
      <c r="C18" s="245">
        <v>50</v>
      </c>
      <c r="D18" s="245" t="s">
        <v>1</v>
      </c>
      <c r="E18" s="225"/>
      <c r="F18" s="94"/>
      <c r="G18" s="248">
        <f t="shared" ref="G18:G31" si="5">C18*ROUND(F18, 4)</f>
        <v>0</v>
      </c>
      <c r="H18" s="248">
        <f t="shared" si="3"/>
        <v>0</v>
      </c>
      <c r="I18" s="248">
        <f t="shared" si="4"/>
        <v>0</v>
      </c>
      <c r="J18" s="260"/>
    </row>
    <row r="19" spans="1:10" s="32" customFormat="1" ht="40.5" x14ac:dyDescent="0.2">
      <c r="A19" s="245">
        <v>3</v>
      </c>
      <c r="B19" s="252" t="s">
        <v>454</v>
      </c>
      <c r="C19" s="245">
        <v>50</v>
      </c>
      <c r="D19" s="245" t="s">
        <v>1</v>
      </c>
      <c r="E19" s="225"/>
      <c r="F19" s="94"/>
      <c r="G19" s="248">
        <f t="shared" si="5"/>
        <v>0</v>
      </c>
      <c r="H19" s="248">
        <f t="shared" si="3"/>
        <v>0</v>
      </c>
      <c r="I19" s="248">
        <f t="shared" si="4"/>
        <v>0</v>
      </c>
      <c r="J19" s="260"/>
    </row>
    <row r="20" spans="1:10" s="32" customFormat="1" ht="40.5" x14ac:dyDescent="0.2">
      <c r="A20" s="245">
        <v>4</v>
      </c>
      <c r="B20" s="252" t="s">
        <v>456</v>
      </c>
      <c r="C20" s="245">
        <v>50</v>
      </c>
      <c r="D20" s="245" t="s">
        <v>1</v>
      </c>
      <c r="E20" s="225"/>
      <c r="F20" s="94"/>
      <c r="G20" s="248">
        <f t="shared" si="5"/>
        <v>0</v>
      </c>
      <c r="H20" s="248">
        <f t="shared" si="3"/>
        <v>0</v>
      </c>
      <c r="I20" s="248">
        <f t="shared" si="4"/>
        <v>0</v>
      </c>
      <c r="J20" s="260"/>
    </row>
    <row r="21" spans="1:10" s="32" customFormat="1" ht="30" customHeight="1" x14ac:dyDescent="0.2">
      <c r="A21" s="245">
        <v>5</v>
      </c>
      <c r="B21" s="252" t="s">
        <v>455</v>
      </c>
      <c r="C21" s="245">
        <v>50</v>
      </c>
      <c r="D21" s="245" t="s">
        <v>1</v>
      </c>
      <c r="E21" s="225"/>
      <c r="F21" s="94"/>
      <c r="G21" s="248">
        <f t="shared" si="5"/>
        <v>0</v>
      </c>
      <c r="H21" s="248">
        <f t="shared" si="3"/>
        <v>0</v>
      </c>
      <c r="I21" s="248">
        <f t="shared" si="4"/>
        <v>0</v>
      </c>
      <c r="J21" s="260"/>
    </row>
    <row r="22" spans="1:10" s="32" customFormat="1" ht="30" customHeight="1" x14ac:dyDescent="0.2">
      <c r="A22" s="245">
        <v>6</v>
      </c>
      <c r="B22" s="252" t="s">
        <v>457</v>
      </c>
      <c r="C22" s="245">
        <v>50</v>
      </c>
      <c r="D22" s="245" t="s">
        <v>1</v>
      </c>
      <c r="E22" s="225"/>
      <c r="F22" s="94"/>
      <c r="G22" s="248">
        <f t="shared" si="5"/>
        <v>0</v>
      </c>
      <c r="H22" s="248">
        <f t="shared" si="3"/>
        <v>0</v>
      </c>
      <c r="I22" s="248">
        <f t="shared" si="4"/>
        <v>0</v>
      </c>
      <c r="J22" s="260"/>
    </row>
    <row r="23" spans="1:10" s="32" customFormat="1" ht="47.25" customHeight="1" x14ac:dyDescent="0.2">
      <c r="A23" s="245">
        <v>7</v>
      </c>
      <c r="B23" s="252" t="s">
        <v>458</v>
      </c>
      <c r="C23" s="245">
        <v>50</v>
      </c>
      <c r="D23" s="245" t="s">
        <v>1</v>
      </c>
      <c r="E23" s="225"/>
      <c r="F23" s="94"/>
      <c r="G23" s="248">
        <f t="shared" si="5"/>
        <v>0</v>
      </c>
      <c r="H23" s="248">
        <f t="shared" si="3"/>
        <v>0</v>
      </c>
      <c r="I23" s="248">
        <f t="shared" si="4"/>
        <v>0</v>
      </c>
      <c r="J23" s="260"/>
    </row>
    <row r="24" spans="1:10" s="32" customFormat="1" ht="30" customHeight="1" x14ac:dyDescent="0.2">
      <c r="A24" s="245">
        <v>8</v>
      </c>
      <c r="B24" s="252" t="s">
        <v>315</v>
      </c>
      <c r="C24" s="245">
        <v>50</v>
      </c>
      <c r="D24" s="245" t="s">
        <v>1</v>
      </c>
      <c r="E24" s="225"/>
      <c r="F24" s="94"/>
      <c r="G24" s="248">
        <f t="shared" si="5"/>
        <v>0</v>
      </c>
      <c r="H24" s="248">
        <f t="shared" si="3"/>
        <v>0</v>
      </c>
      <c r="I24" s="248">
        <f t="shared" si="4"/>
        <v>0</v>
      </c>
      <c r="J24" s="260"/>
    </row>
    <row r="25" spans="1:10" s="32" customFormat="1" ht="30" customHeight="1" x14ac:dyDescent="0.2">
      <c r="A25" s="245">
        <v>9</v>
      </c>
      <c r="B25" s="242" t="s">
        <v>459</v>
      </c>
      <c r="C25" s="245">
        <v>50</v>
      </c>
      <c r="D25" s="245" t="s">
        <v>1</v>
      </c>
      <c r="E25" s="225"/>
      <c r="F25" s="94"/>
      <c r="G25" s="248">
        <f t="shared" si="5"/>
        <v>0</v>
      </c>
      <c r="H25" s="248">
        <f t="shared" si="3"/>
        <v>0</v>
      </c>
      <c r="I25" s="248">
        <f t="shared" si="4"/>
        <v>0</v>
      </c>
      <c r="J25" s="260"/>
    </row>
    <row r="26" spans="1:10" s="32" customFormat="1" ht="30" customHeight="1" x14ac:dyDescent="0.2">
      <c r="A26" s="245">
        <v>10</v>
      </c>
      <c r="B26" s="252" t="s">
        <v>586</v>
      </c>
      <c r="C26" s="245">
        <v>50</v>
      </c>
      <c r="D26" s="245" t="s">
        <v>1</v>
      </c>
      <c r="E26" s="225"/>
      <c r="F26" s="94"/>
      <c r="G26" s="248">
        <f t="shared" si="5"/>
        <v>0</v>
      </c>
      <c r="H26" s="248">
        <f t="shared" si="3"/>
        <v>0</v>
      </c>
      <c r="I26" s="248">
        <f t="shared" si="4"/>
        <v>0</v>
      </c>
      <c r="J26" s="260"/>
    </row>
    <row r="27" spans="1:10" s="32" customFormat="1" ht="30" customHeight="1" x14ac:dyDescent="0.2">
      <c r="A27" s="245">
        <v>11</v>
      </c>
      <c r="B27" s="252" t="s">
        <v>77</v>
      </c>
      <c r="C27" s="245">
        <v>50</v>
      </c>
      <c r="D27" s="245" t="s">
        <v>1</v>
      </c>
      <c r="E27" s="225"/>
      <c r="F27" s="94"/>
      <c r="G27" s="248">
        <f t="shared" si="5"/>
        <v>0</v>
      </c>
      <c r="H27" s="248">
        <f t="shared" si="3"/>
        <v>0</v>
      </c>
      <c r="I27" s="248">
        <f t="shared" si="4"/>
        <v>0</v>
      </c>
      <c r="J27" s="260"/>
    </row>
    <row r="28" spans="1:10" s="32" customFormat="1" ht="30" customHeight="1" x14ac:dyDescent="0.2">
      <c r="A28" s="245">
        <v>12</v>
      </c>
      <c r="B28" s="252" t="s">
        <v>78</v>
      </c>
      <c r="C28" s="245">
        <v>50</v>
      </c>
      <c r="D28" s="245" t="s">
        <v>1</v>
      </c>
      <c r="E28" s="225"/>
      <c r="F28" s="94"/>
      <c r="G28" s="248">
        <f t="shared" si="5"/>
        <v>0</v>
      </c>
      <c r="H28" s="248">
        <f t="shared" si="3"/>
        <v>0</v>
      </c>
      <c r="I28" s="248">
        <f t="shared" si="4"/>
        <v>0</v>
      </c>
      <c r="J28" s="260"/>
    </row>
    <row r="29" spans="1:10" s="32" customFormat="1" ht="30" customHeight="1" x14ac:dyDescent="0.2">
      <c r="A29" s="245">
        <v>13</v>
      </c>
      <c r="B29" s="252" t="s">
        <v>79</v>
      </c>
      <c r="C29" s="245">
        <v>50</v>
      </c>
      <c r="D29" s="245" t="s">
        <v>1</v>
      </c>
      <c r="E29" s="225"/>
      <c r="F29" s="94"/>
      <c r="G29" s="248">
        <f t="shared" si="5"/>
        <v>0</v>
      </c>
      <c r="H29" s="248">
        <f t="shared" si="3"/>
        <v>0</v>
      </c>
      <c r="I29" s="248">
        <f t="shared" si="4"/>
        <v>0</v>
      </c>
      <c r="J29" s="260"/>
    </row>
    <row r="30" spans="1:10" s="32" customFormat="1" ht="30" customHeight="1" x14ac:dyDescent="0.2">
      <c r="A30" s="245">
        <v>14</v>
      </c>
      <c r="B30" s="252" t="s">
        <v>80</v>
      </c>
      <c r="C30" s="245">
        <v>50</v>
      </c>
      <c r="D30" s="245" t="s">
        <v>1</v>
      </c>
      <c r="E30" s="225"/>
      <c r="F30" s="223"/>
      <c r="G30" s="248">
        <f t="shared" si="5"/>
        <v>0</v>
      </c>
      <c r="H30" s="248">
        <f t="shared" si="3"/>
        <v>0</v>
      </c>
      <c r="I30" s="248">
        <f t="shared" si="4"/>
        <v>0</v>
      </c>
      <c r="J30" s="260"/>
    </row>
    <row r="31" spans="1:10" s="32" customFormat="1" ht="30" customHeight="1" x14ac:dyDescent="0.2">
      <c r="A31" s="245">
        <v>15</v>
      </c>
      <c r="B31" s="252" t="s">
        <v>314</v>
      </c>
      <c r="C31" s="245">
        <v>50</v>
      </c>
      <c r="D31" s="245" t="s">
        <v>1</v>
      </c>
      <c r="E31" s="225"/>
      <c r="F31" s="94"/>
      <c r="G31" s="248">
        <f t="shared" si="5"/>
        <v>0</v>
      </c>
      <c r="H31" s="248">
        <f t="shared" si="3"/>
        <v>0</v>
      </c>
      <c r="I31" s="248">
        <f t="shared" si="4"/>
        <v>0</v>
      </c>
      <c r="J31" s="260"/>
    </row>
    <row r="32" spans="1:10" s="32" customFormat="1" ht="20.100000000000001" customHeight="1" x14ac:dyDescent="0.2">
      <c r="A32" s="246"/>
      <c r="B32" s="235" t="s">
        <v>920</v>
      </c>
      <c r="C32" s="249" t="s">
        <v>8</v>
      </c>
      <c r="D32" s="249" t="s">
        <v>8</v>
      </c>
      <c r="E32" s="35" t="s">
        <v>8</v>
      </c>
      <c r="F32" s="36" t="s">
        <v>8</v>
      </c>
      <c r="G32" s="236">
        <f>SUM(G17:G31)</f>
        <v>0</v>
      </c>
      <c r="H32" s="236">
        <f>SUM(H17:H31)</f>
        <v>0</v>
      </c>
      <c r="I32" s="236">
        <f>SUM(I17:I31)</f>
        <v>0</v>
      </c>
      <c r="J32" s="38">
        <f>SUM(J17:J31)</f>
        <v>0</v>
      </c>
    </row>
    <row r="33" spans="1:10" s="32" customFormat="1" ht="15" customHeight="1" x14ac:dyDescent="0.2">
      <c r="A33" s="306" t="s">
        <v>921</v>
      </c>
      <c r="B33" s="306"/>
      <c r="C33" s="306"/>
      <c r="D33" s="306"/>
      <c r="E33" s="306"/>
      <c r="F33" s="306"/>
      <c r="G33" s="306"/>
      <c r="H33" s="306"/>
      <c r="I33" s="306"/>
      <c r="J33" s="306"/>
    </row>
    <row r="34" spans="1:10" s="32" customFormat="1" ht="40.15" customHeight="1" x14ac:dyDescent="0.2">
      <c r="A34" s="245">
        <v>1</v>
      </c>
      <c r="B34" s="252" t="s">
        <v>585</v>
      </c>
      <c r="C34" s="245">
        <v>5</v>
      </c>
      <c r="D34" s="245" t="s">
        <v>1</v>
      </c>
      <c r="E34" s="225"/>
      <c r="F34" s="94"/>
      <c r="G34" s="248">
        <f>C34*ROUND(F34, 4)</f>
        <v>0</v>
      </c>
      <c r="H34" s="248">
        <f t="shared" ref="H34:H61" si="6">G34*0.095</f>
        <v>0</v>
      </c>
      <c r="I34" s="248">
        <f t="shared" ref="I34:I61" si="7">G34+H34</f>
        <v>0</v>
      </c>
      <c r="J34" s="260"/>
    </row>
    <row r="35" spans="1:10" s="32" customFormat="1" ht="20.100000000000001" customHeight="1" x14ac:dyDescent="0.2">
      <c r="A35" s="245">
        <v>2</v>
      </c>
      <c r="B35" s="252" t="s">
        <v>191</v>
      </c>
      <c r="C35" s="245">
        <v>2</v>
      </c>
      <c r="D35" s="245" t="s">
        <v>1</v>
      </c>
      <c r="E35" s="225"/>
      <c r="F35" s="223"/>
      <c r="G35" s="248">
        <f t="shared" ref="G35:G61" si="8">C35*ROUND(F35, 4)</f>
        <v>0</v>
      </c>
      <c r="H35" s="248">
        <f t="shared" si="6"/>
        <v>0</v>
      </c>
      <c r="I35" s="248">
        <f t="shared" si="7"/>
        <v>0</v>
      </c>
      <c r="J35" s="260"/>
    </row>
    <row r="36" spans="1:10" s="32" customFormat="1" ht="20.100000000000001" customHeight="1" x14ac:dyDescent="0.2">
      <c r="A36" s="245">
        <v>3</v>
      </c>
      <c r="B36" s="252" t="s">
        <v>938</v>
      </c>
      <c r="C36" s="245">
        <v>5</v>
      </c>
      <c r="D36" s="245" t="s">
        <v>1</v>
      </c>
      <c r="E36" s="225"/>
      <c r="F36" s="94"/>
      <c r="G36" s="248">
        <f t="shared" si="8"/>
        <v>0</v>
      </c>
      <c r="H36" s="248">
        <f t="shared" si="6"/>
        <v>0</v>
      </c>
      <c r="I36" s="248">
        <f t="shared" si="7"/>
        <v>0</v>
      </c>
      <c r="J36" s="260"/>
    </row>
    <row r="37" spans="1:10" s="32" customFormat="1" ht="20.100000000000001" customHeight="1" x14ac:dyDescent="0.2">
      <c r="A37" s="245">
        <v>4</v>
      </c>
      <c r="B37" s="252" t="s">
        <v>339</v>
      </c>
      <c r="C37" s="245">
        <v>1</v>
      </c>
      <c r="D37" s="245" t="s">
        <v>1</v>
      </c>
      <c r="E37" s="225"/>
      <c r="F37" s="223"/>
      <c r="G37" s="248">
        <f t="shared" si="8"/>
        <v>0</v>
      </c>
      <c r="H37" s="248">
        <f t="shared" si="6"/>
        <v>0</v>
      </c>
      <c r="I37" s="248">
        <f t="shared" si="7"/>
        <v>0</v>
      </c>
      <c r="J37" s="260"/>
    </row>
    <row r="38" spans="1:10" s="32" customFormat="1" ht="20.100000000000001" customHeight="1" x14ac:dyDescent="0.2">
      <c r="A38" s="245">
        <v>5</v>
      </c>
      <c r="B38" s="242" t="s">
        <v>192</v>
      </c>
      <c r="C38" s="245">
        <v>1</v>
      </c>
      <c r="D38" s="245" t="s">
        <v>1</v>
      </c>
      <c r="E38" s="225"/>
      <c r="F38" s="94"/>
      <c r="G38" s="248">
        <f t="shared" si="8"/>
        <v>0</v>
      </c>
      <c r="H38" s="248">
        <f t="shared" si="6"/>
        <v>0</v>
      </c>
      <c r="I38" s="248">
        <f t="shared" si="7"/>
        <v>0</v>
      </c>
      <c r="J38" s="260"/>
    </row>
    <row r="39" spans="1:10" s="32" customFormat="1" ht="20.100000000000001" customHeight="1" x14ac:dyDescent="0.2">
      <c r="A39" s="245">
        <v>6</v>
      </c>
      <c r="B39" s="252" t="s">
        <v>193</v>
      </c>
      <c r="C39" s="245">
        <v>1</v>
      </c>
      <c r="D39" s="245" t="s">
        <v>1</v>
      </c>
      <c r="E39" s="225"/>
      <c r="F39" s="223"/>
      <c r="G39" s="248">
        <f t="shared" si="8"/>
        <v>0</v>
      </c>
      <c r="H39" s="248">
        <f t="shared" si="6"/>
        <v>0</v>
      </c>
      <c r="I39" s="248">
        <f t="shared" si="7"/>
        <v>0</v>
      </c>
      <c r="J39" s="260"/>
    </row>
    <row r="40" spans="1:10" s="32" customFormat="1" ht="20.100000000000001" customHeight="1" x14ac:dyDescent="0.2">
      <c r="A40" s="245">
        <v>7</v>
      </c>
      <c r="B40" s="252" t="s">
        <v>460</v>
      </c>
      <c r="C40" s="245">
        <v>1</v>
      </c>
      <c r="D40" s="245" t="s">
        <v>1</v>
      </c>
      <c r="E40" s="225"/>
      <c r="F40" s="94"/>
      <c r="G40" s="248">
        <f t="shared" si="8"/>
        <v>0</v>
      </c>
      <c r="H40" s="248">
        <f t="shared" si="6"/>
        <v>0</v>
      </c>
      <c r="I40" s="248">
        <f t="shared" si="7"/>
        <v>0</v>
      </c>
      <c r="J40" s="260"/>
    </row>
    <row r="41" spans="1:10" s="32" customFormat="1" ht="20.100000000000001" customHeight="1" x14ac:dyDescent="0.2">
      <c r="A41" s="245">
        <v>8</v>
      </c>
      <c r="B41" s="252" t="s">
        <v>340</v>
      </c>
      <c r="C41" s="245">
        <v>1</v>
      </c>
      <c r="D41" s="245" t="s">
        <v>1</v>
      </c>
      <c r="E41" s="225"/>
      <c r="F41" s="94"/>
      <c r="G41" s="248">
        <f t="shared" si="8"/>
        <v>0</v>
      </c>
      <c r="H41" s="248">
        <f t="shared" si="6"/>
        <v>0</v>
      </c>
      <c r="I41" s="248">
        <f t="shared" si="7"/>
        <v>0</v>
      </c>
      <c r="J41" s="260"/>
    </row>
    <row r="42" spans="1:10" s="32" customFormat="1" ht="40.15" customHeight="1" x14ac:dyDescent="0.2">
      <c r="A42" s="245">
        <v>9</v>
      </c>
      <c r="B42" s="252" t="s">
        <v>341</v>
      </c>
      <c r="C42" s="245">
        <v>1</v>
      </c>
      <c r="D42" s="245" t="s">
        <v>1</v>
      </c>
      <c r="E42" s="225"/>
      <c r="F42" s="94"/>
      <c r="G42" s="248">
        <f t="shared" si="8"/>
        <v>0</v>
      </c>
      <c r="H42" s="248">
        <f t="shared" si="6"/>
        <v>0</v>
      </c>
      <c r="I42" s="248">
        <f t="shared" si="7"/>
        <v>0</v>
      </c>
      <c r="J42" s="260"/>
    </row>
    <row r="43" spans="1:10" s="32" customFormat="1" ht="20.100000000000001" customHeight="1" x14ac:dyDescent="0.2">
      <c r="A43" s="245">
        <v>10</v>
      </c>
      <c r="B43" s="252" t="s">
        <v>940</v>
      </c>
      <c r="C43" s="245">
        <v>1</v>
      </c>
      <c r="D43" s="245" t="s">
        <v>1</v>
      </c>
      <c r="E43" s="225"/>
      <c r="F43" s="94"/>
      <c r="G43" s="248">
        <f t="shared" si="8"/>
        <v>0</v>
      </c>
      <c r="H43" s="248">
        <f t="shared" si="6"/>
        <v>0</v>
      </c>
      <c r="I43" s="248">
        <f t="shared" si="7"/>
        <v>0</v>
      </c>
      <c r="J43" s="260"/>
    </row>
    <row r="44" spans="1:10" s="32" customFormat="1" ht="20.100000000000001" customHeight="1" x14ac:dyDescent="0.2">
      <c r="A44" s="245">
        <v>11</v>
      </c>
      <c r="B44" s="252" t="s">
        <v>342</v>
      </c>
      <c r="C44" s="245">
        <v>1</v>
      </c>
      <c r="D44" s="245" t="s">
        <v>1</v>
      </c>
      <c r="E44" s="225"/>
      <c r="F44" s="223"/>
      <c r="G44" s="248">
        <f t="shared" si="8"/>
        <v>0</v>
      </c>
      <c r="H44" s="248">
        <f t="shared" si="6"/>
        <v>0</v>
      </c>
      <c r="I44" s="248">
        <f t="shared" si="7"/>
        <v>0</v>
      </c>
      <c r="J44" s="260"/>
    </row>
    <row r="45" spans="1:10" s="32" customFormat="1" ht="20.100000000000001" customHeight="1" x14ac:dyDescent="0.2">
      <c r="A45" s="245">
        <v>12</v>
      </c>
      <c r="B45" s="252" t="s">
        <v>19</v>
      </c>
      <c r="C45" s="245">
        <v>1</v>
      </c>
      <c r="D45" s="245" t="s">
        <v>1</v>
      </c>
      <c r="E45" s="225"/>
      <c r="F45" s="94"/>
      <c r="G45" s="248">
        <f t="shared" si="8"/>
        <v>0</v>
      </c>
      <c r="H45" s="248">
        <f t="shared" si="6"/>
        <v>0</v>
      </c>
      <c r="I45" s="248">
        <f t="shared" si="7"/>
        <v>0</v>
      </c>
      <c r="J45" s="260"/>
    </row>
    <row r="46" spans="1:10" s="32" customFormat="1" ht="40.15" customHeight="1" x14ac:dyDescent="0.2">
      <c r="A46" s="245">
        <v>13</v>
      </c>
      <c r="B46" s="252" t="s">
        <v>318</v>
      </c>
      <c r="C46" s="245">
        <v>4</v>
      </c>
      <c r="D46" s="245" t="s">
        <v>1</v>
      </c>
      <c r="E46" s="225"/>
      <c r="F46" s="94"/>
      <c r="G46" s="248">
        <f t="shared" si="8"/>
        <v>0</v>
      </c>
      <c r="H46" s="248">
        <f t="shared" si="6"/>
        <v>0</v>
      </c>
      <c r="I46" s="248">
        <f t="shared" si="7"/>
        <v>0</v>
      </c>
      <c r="J46" s="260"/>
    </row>
    <row r="47" spans="1:10" s="32" customFormat="1" ht="20.100000000000001" customHeight="1" x14ac:dyDescent="0.2">
      <c r="A47" s="245">
        <v>14</v>
      </c>
      <c r="B47" s="252" t="s">
        <v>198</v>
      </c>
      <c r="C47" s="245">
        <v>2</v>
      </c>
      <c r="D47" s="245" t="s">
        <v>1</v>
      </c>
      <c r="E47" s="225"/>
      <c r="F47" s="94"/>
      <c r="G47" s="248">
        <f t="shared" si="8"/>
        <v>0</v>
      </c>
      <c r="H47" s="248">
        <f t="shared" si="6"/>
        <v>0</v>
      </c>
      <c r="I47" s="248">
        <f t="shared" si="7"/>
        <v>0</v>
      </c>
      <c r="J47" s="260"/>
    </row>
    <row r="48" spans="1:10" s="32" customFormat="1" ht="40.15" customHeight="1" x14ac:dyDescent="0.2">
      <c r="A48" s="245">
        <v>15</v>
      </c>
      <c r="B48" s="252" t="s">
        <v>345</v>
      </c>
      <c r="C48" s="245">
        <v>4</v>
      </c>
      <c r="D48" s="245" t="s">
        <v>1</v>
      </c>
      <c r="E48" s="225"/>
      <c r="F48" s="223"/>
      <c r="G48" s="248">
        <f t="shared" si="8"/>
        <v>0</v>
      </c>
      <c r="H48" s="248">
        <f t="shared" si="6"/>
        <v>0</v>
      </c>
      <c r="I48" s="248">
        <f t="shared" si="7"/>
        <v>0</v>
      </c>
      <c r="J48" s="260"/>
    </row>
    <row r="49" spans="1:10" s="32" customFormat="1" ht="20.100000000000001" customHeight="1" x14ac:dyDescent="0.2">
      <c r="A49" s="245">
        <v>16</v>
      </c>
      <c r="B49" s="252" t="s">
        <v>939</v>
      </c>
      <c r="C49" s="245">
        <v>3</v>
      </c>
      <c r="D49" s="245" t="s">
        <v>1</v>
      </c>
      <c r="E49" s="225"/>
      <c r="F49" s="94"/>
      <c r="G49" s="248">
        <f t="shared" si="8"/>
        <v>0</v>
      </c>
      <c r="H49" s="248">
        <f t="shared" si="6"/>
        <v>0</v>
      </c>
      <c r="I49" s="248">
        <f t="shared" si="7"/>
        <v>0</v>
      </c>
      <c r="J49" s="260"/>
    </row>
    <row r="50" spans="1:10" s="32" customFormat="1" ht="20.100000000000001" customHeight="1" x14ac:dyDescent="0.2">
      <c r="A50" s="245">
        <v>17</v>
      </c>
      <c r="B50" s="252" t="s">
        <v>194</v>
      </c>
      <c r="C50" s="245">
        <v>2</v>
      </c>
      <c r="D50" s="245" t="s">
        <v>1</v>
      </c>
      <c r="E50" s="225"/>
      <c r="F50" s="94"/>
      <c r="G50" s="248">
        <f t="shared" si="8"/>
        <v>0</v>
      </c>
      <c r="H50" s="248">
        <f t="shared" si="6"/>
        <v>0</v>
      </c>
      <c r="I50" s="248">
        <f t="shared" si="7"/>
        <v>0</v>
      </c>
      <c r="J50" s="260"/>
    </row>
    <row r="51" spans="1:10" s="32" customFormat="1" ht="40.15" customHeight="1" x14ac:dyDescent="0.2">
      <c r="A51" s="245">
        <v>18</v>
      </c>
      <c r="B51" s="252" t="s">
        <v>343</v>
      </c>
      <c r="C51" s="245">
        <v>4</v>
      </c>
      <c r="D51" s="245" t="s">
        <v>1</v>
      </c>
      <c r="E51" s="225"/>
      <c r="F51" s="223"/>
      <c r="G51" s="248">
        <f t="shared" si="8"/>
        <v>0</v>
      </c>
      <c r="H51" s="248">
        <f t="shared" si="6"/>
        <v>0</v>
      </c>
      <c r="I51" s="248">
        <f t="shared" si="7"/>
        <v>0</v>
      </c>
      <c r="J51" s="260"/>
    </row>
    <row r="52" spans="1:10" s="32" customFormat="1" ht="40.15" customHeight="1" x14ac:dyDescent="0.2">
      <c r="A52" s="245">
        <v>19</v>
      </c>
      <c r="B52" s="252" t="s">
        <v>937</v>
      </c>
      <c r="C52" s="245">
        <v>10</v>
      </c>
      <c r="D52" s="245" t="s">
        <v>1</v>
      </c>
      <c r="E52" s="225"/>
      <c r="F52" s="94"/>
      <c r="G52" s="248">
        <f t="shared" si="8"/>
        <v>0</v>
      </c>
      <c r="H52" s="248">
        <f t="shared" si="6"/>
        <v>0</v>
      </c>
      <c r="I52" s="248">
        <f t="shared" si="7"/>
        <v>0</v>
      </c>
      <c r="J52" s="260"/>
    </row>
    <row r="53" spans="1:10" s="32" customFormat="1" ht="20.100000000000001" customHeight="1" x14ac:dyDescent="0.2">
      <c r="A53" s="245">
        <v>20</v>
      </c>
      <c r="B53" s="252" t="s">
        <v>195</v>
      </c>
      <c r="C53" s="245">
        <v>4</v>
      </c>
      <c r="D53" s="245" t="s">
        <v>1</v>
      </c>
      <c r="E53" s="225"/>
      <c r="F53" s="94"/>
      <c r="G53" s="248">
        <f t="shared" si="8"/>
        <v>0</v>
      </c>
      <c r="H53" s="248">
        <f t="shared" si="6"/>
        <v>0</v>
      </c>
      <c r="I53" s="248">
        <f t="shared" si="7"/>
        <v>0</v>
      </c>
      <c r="J53" s="260"/>
    </row>
    <row r="54" spans="1:10" s="32" customFormat="1" ht="20.100000000000001" customHeight="1" x14ac:dyDescent="0.2">
      <c r="A54" s="245">
        <v>21</v>
      </c>
      <c r="B54" s="252" t="s">
        <v>196</v>
      </c>
      <c r="C54" s="245">
        <v>2</v>
      </c>
      <c r="D54" s="245" t="s">
        <v>1</v>
      </c>
      <c r="E54" s="225"/>
      <c r="F54" s="94"/>
      <c r="G54" s="248">
        <f t="shared" si="8"/>
        <v>0</v>
      </c>
      <c r="H54" s="248">
        <f t="shared" si="6"/>
        <v>0</v>
      </c>
      <c r="I54" s="248">
        <f t="shared" si="7"/>
        <v>0</v>
      </c>
      <c r="J54" s="260"/>
    </row>
    <row r="55" spans="1:10" s="32" customFormat="1" ht="40.15" customHeight="1" x14ac:dyDescent="0.2">
      <c r="A55" s="245">
        <v>22</v>
      </c>
      <c r="B55" s="252" t="s">
        <v>316</v>
      </c>
      <c r="C55" s="245">
        <v>2</v>
      </c>
      <c r="D55" s="245" t="s">
        <v>1</v>
      </c>
      <c r="E55" s="225"/>
      <c r="F55" s="94"/>
      <c r="G55" s="248">
        <f t="shared" si="8"/>
        <v>0</v>
      </c>
      <c r="H55" s="248">
        <f t="shared" si="6"/>
        <v>0</v>
      </c>
      <c r="I55" s="248">
        <f t="shared" si="7"/>
        <v>0</v>
      </c>
      <c r="J55" s="260"/>
    </row>
    <row r="56" spans="1:10" s="32" customFormat="1" ht="20.100000000000001" customHeight="1" x14ac:dyDescent="0.2">
      <c r="A56" s="245">
        <v>23</v>
      </c>
      <c r="B56" s="252" t="s">
        <v>197</v>
      </c>
      <c r="C56" s="245">
        <v>2</v>
      </c>
      <c r="D56" s="245" t="s">
        <v>1</v>
      </c>
      <c r="E56" s="225"/>
      <c r="F56" s="94"/>
      <c r="G56" s="248">
        <f t="shared" si="8"/>
        <v>0</v>
      </c>
      <c r="H56" s="248">
        <f t="shared" si="6"/>
        <v>0</v>
      </c>
      <c r="I56" s="248">
        <f t="shared" si="7"/>
        <v>0</v>
      </c>
      <c r="J56" s="260"/>
    </row>
    <row r="57" spans="1:10" s="32" customFormat="1" ht="40.15" customHeight="1" x14ac:dyDescent="0.2">
      <c r="A57" s="245">
        <v>24</v>
      </c>
      <c r="B57" s="252" t="s">
        <v>317</v>
      </c>
      <c r="C57" s="245">
        <v>3</v>
      </c>
      <c r="D57" s="245" t="s">
        <v>1</v>
      </c>
      <c r="E57" s="225"/>
      <c r="F57" s="94"/>
      <c r="G57" s="248">
        <f t="shared" si="8"/>
        <v>0</v>
      </c>
      <c r="H57" s="248">
        <f t="shared" si="6"/>
        <v>0</v>
      </c>
      <c r="I57" s="248">
        <f t="shared" si="7"/>
        <v>0</v>
      </c>
      <c r="J57" s="260"/>
    </row>
    <row r="58" spans="1:10" s="32" customFormat="1" ht="40.15" customHeight="1" x14ac:dyDescent="0.2">
      <c r="A58" s="245">
        <v>25</v>
      </c>
      <c r="B58" s="252" t="s">
        <v>319</v>
      </c>
      <c r="C58" s="245">
        <v>2</v>
      </c>
      <c r="D58" s="245" t="s">
        <v>1</v>
      </c>
      <c r="E58" s="225"/>
      <c r="F58" s="223"/>
      <c r="G58" s="248">
        <f t="shared" si="8"/>
        <v>0</v>
      </c>
      <c r="H58" s="248">
        <f t="shared" si="6"/>
        <v>0</v>
      </c>
      <c r="I58" s="248">
        <f t="shared" si="7"/>
        <v>0</v>
      </c>
      <c r="J58" s="260"/>
    </row>
    <row r="59" spans="1:10" s="32" customFormat="1" ht="20.100000000000001" customHeight="1" x14ac:dyDescent="0.2">
      <c r="A59" s="245">
        <v>26</v>
      </c>
      <c r="B59" s="252" t="s">
        <v>344</v>
      </c>
      <c r="C59" s="245">
        <v>1</v>
      </c>
      <c r="D59" s="245" t="s">
        <v>1</v>
      </c>
      <c r="E59" s="225"/>
      <c r="F59" s="223"/>
      <c r="G59" s="248">
        <f t="shared" si="8"/>
        <v>0</v>
      </c>
      <c r="H59" s="248">
        <f t="shared" si="6"/>
        <v>0</v>
      </c>
      <c r="I59" s="248">
        <f t="shared" si="7"/>
        <v>0</v>
      </c>
      <c r="J59" s="260"/>
    </row>
    <row r="60" spans="1:10" s="107" customFormat="1" ht="20.100000000000001" customHeight="1" x14ac:dyDescent="0.2">
      <c r="A60" s="245">
        <v>27</v>
      </c>
      <c r="B60" s="252" t="s">
        <v>941</v>
      </c>
      <c r="C60" s="245">
        <v>1</v>
      </c>
      <c r="D60" s="245" t="s">
        <v>1</v>
      </c>
      <c r="E60" s="225"/>
      <c r="F60" s="223"/>
      <c r="G60" s="248">
        <f t="shared" si="8"/>
        <v>0</v>
      </c>
      <c r="H60" s="248">
        <f t="shared" si="6"/>
        <v>0</v>
      </c>
      <c r="I60" s="248">
        <f t="shared" si="7"/>
        <v>0</v>
      </c>
      <c r="J60" s="260"/>
    </row>
    <row r="61" spans="1:10" s="32" customFormat="1" ht="40.5" x14ac:dyDescent="0.2">
      <c r="A61" s="245">
        <v>28</v>
      </c>
      <c r="B61" s="252" t="s">
        <v>320</v>
      </c>
      <c r="C61" s="245">
        <v>3</v>
      </c>
      <c r="D61" s="245" t="s">
        <v>1</v>
      </c>
      <c r="E61" s="225"/>
      <c r="F61" s="223"/>
      <c r="G61" s="248">
        <f t="shared" si="8"/>
        <v>0</v>
      </c>
      <c r="H61" s="248">
        <f t="shared" si="6"/>
        <v>0</v>
      </c>
      <c r="I61" s="248">
        <f t="shared" si="7"/>
        <v>0</v>
      </c>
      <c r="J61" s="260"/>
    </row>
    <row r="62" spans="1:10" s="32" customFormat="1" ht="20.100000000000001" customHeight="1" x14ac:dyDescent="0.2">
      <c r="A62" s="246"/>
      <c r="B62" s="235" t="s">
        <v>922</v>
      </c>
      <c r="C62" s="249" t="s">
        <v>8</v>
      </c>
      <c r="D62" s="249" t="s">
        <v>8</v>
      </c>
      <c r="E62" s="35" t="s">
        <v>8</v>
      </c>
      <c r="F62" s="36" t="s">
        <v>8</v>
      </c>
      <c r="G62" s="236">
        <f>SUM(G34:G61)</f>
        <v>0</v>
      </c>
      <c r="H62" s="236">
        <f>SUM(H34:H61)</f>
        <v>0</v>
      </c>
      <c r="I62" s="236">
        <f>SUM(I34:I61)</f>
        <v>0</v>
      </c>
      <c r="J62" s="38">
        <f>SUM(J34:J61)</f>
        <v>0</v>
      </c>
    </row>
    <row r="63" spans="1:10" s="32" customFormat="1" ht="15" customHeight="1" x14ac:dyDescent="0.2">
      <c r="A63" s="306" t="s">
        <v>923</v>
      </c>
      <c r="B63" s="306"/>
      <c r="C63" s="306"/>
      <c r="D63" s="306"/>
      <c r="E63" s="306"/>
      <c r="F63" s="306"/>
      <c r="G63" s="306"/>
      <c r="H63" s="306"/>
      <c r="I63" s="306"/>
      <c r="J63" s="306"/>
    </row>
    <row r="64" spans="1:10" s="32" customFormat="1" ht="67.5" x14ac:dyDescent="0.2">
      <c r="A64" s="245">
        <v>1</v>
      </c>
      <c r="B64" s="252" t="s">
        <v>676</v>
      </c>
      <c r="C64" s="247">
        <v>20</v>
      </c>
      <c r="D64" s="245" t="s">
        <v>1</v>
      </c>
      <c r="E64" s="225"/>
      <c r="F64" s="94"/>
      <c r="G64" s="248">
        <f>C64*ROUND(F64, 4)</f>
        <v>0</v>
      </c>
      <c r="H64" s="248">
        <f>G64*0.095</f>
        <v>0</v>
      </c>
      <c r="I64" s="248">
        <f>G64+H64</f>
        <v>0</v>
      </c>
      <c r="J64" s="260"/>
    </row>
    <row r="65" spans="1:10" s="32" customFormat="1" ht="46.5" customHeight="1" x14ac:dyDescent="0.2">
      <c r="A65" s="245">
        <v>2</v>
      </c>
      <c r="B65" s="252" t="s">
        <v>638</v>
      </c>
      <c r="C65" s="247">
        <v>20</v>
      </c>
      <c r="D65" s="245" t="s">
        <v>1</v>
      </c>
      <c r="E65" s="225"/>
      <c r="F65" s="94"/>
      <c r="G65" s="248">
        <f t="shared" ref="G65:G66" si="9">C65*ROUND(F65, 4)</f>
        <v>0</v>
      </c>
      <c r="H65" s="248">
        <f t="shared" ref="H65:H66" si="10">G65*0.095</f>
        <v>0</v>
      </c>
      <c r="I65" s="248">
        <f t="shared" ref="I65:I66" si="11">G65+H65</f>
        <v>0</v>
      </c>
      <c r="J65" s="260"/>
    </row>
    <row r="66" spans="1:10" s="32" customFormat="1" ht="30" customHeight="1" x14ac:dyDescent="0.2">
      <c r="A66" s="245">
        <v>3</v>
      </c>
      <c r="B66" s="252" t="s">
        <v>321</v>
      </c>
      <c r="C66" s="247">
        <v>20</v>
      </c>
      <c r="D66" s="245" t="s">
        <v>1</v>
      </c>
      <c r="E66" s="225"/>
      <c r="F66" s="94"/>
      <c r="G66" s="248">
        <f t="shared" si="9"/>
        <v>0</v>
      </c>
      <c r="H66" s="248">
        <f t="shared" si="10"/>
        <v>0</v>
      </c>
      <c r="I66" s="248">
        <f t="shared" si="11"/>
        <v>0</v>
      </c>
      <c r="J66" s="260"/>
    </row>
    <row r="67" spans="1:10" s="32" customFormat="1" ht="20.100000000000001" customHeight="1" x14ac:dyDescent="0.2">
      <c r="A67" s="246"/>
      <c r="B67" s="235" t="s">
        <v>924</v>
      </c>
      <c r="C67" s="249" t="s">
        <v>8</v>
      </c>
      <c r="D67" s="249" t="s">
        <v>8</v>
      </c>
      <c r="E67" s="35" t="s">
        <v>8</v>
      </c>
      <c r="F67" s="36" t="s">
        <v>8</v>
      </c>
      <c r="G67" s="236">
        <f>SUM(G64:G66)</f>
        <v>0</v>
      </c>
      <c r="H67" s="236">
        <f>SUM(H64:H66)</f>
        <v>0</v>
      </c>
      <c r="I67" s="236">
        <f>SUM(I64:I66)</f>
        <v>0</v>
      </c>
      <c r="J67" s="38">
        <f>SUM(J64:J66)</f>
        <v>0</v>
      </c>
    </row>
    <row r="68" spans="1:10" s="32" customFormat="1" ht="15" customHeight="1" x14ac:dyDescent="0.2">
      <c r="A68" s="306" t="s">
        <v>925</v>
      </c>
      <c r="B68" s="306"/>
      <c r="C68" s="306"/>
      <c r="D68" s="306"/>
      <c r="E68" s="306"/>
      <c r="F68" s="306"/>
      <c r="G68" s="306"/>
      <c r="H68" s="306"/>
      <c r="I68" s="306"/>
      <c r="J68" s="306"/>
    </row>
    <row r="69" spans="1:10" s="32" customFormat="1" ht="20.100000000000001" customHeight="1" x14ac:dyDescent="0.2">
      <c r="A69" s="245">
        <v>1</v>
      </c>
      <c r="B69" s="246" t="s">
        <v>322</v>
      </c>
      <c r="C69" s="245">
        <v>70</v>
      </c>
      <c r="D69" s="245" t="s">
        <v>0</v>
      </c>
      <c r="E69" s="225"/>
      <c r="F69" s="94"/>
      <c r="G69" s="248">
        <f>C69*ROUND(F69, 4)</f>
        <v>0</v>
      </c>
      <c r="H69" s="248">
        <f t="shared" ref="H69:H110" si="12">G69*0.095</f>
        <v>0</v>
      </c>
      <c r="I69" s="248">
        <f t="shared" ref="I69:I110" si="13">G69+H69</f>
        <v>0</v>
      </c>
      <c r="J69" s="260"/>
    </row>
    <row r="70" spans="1:10" s="32" customFormat="1" ht="20.100000000000001" customHeight="1" x14ac:dyDescent="0.2">
      <c r="A70" s="245">
        <v>2</v>
      </c>
      <c r="B70" s="246" t="s">
        <v>323</v>
      </c>
      <c r="C70" s="245">
        <v>500</v>
      </c>
      <c r="D70" s="245" t="s">
        <v>0</v>
      </c>
      <c r="E70" s="225"/>
      <c r="F70" s="94"/>
      <c r="G70" s="248">
        <f t="shared" ref="G70:G110" si="14">C70*ROUND(F70, 4)</f>
        <v>0</v>
      </c>
      <c r="H70" s="248">
        <f t="shared" si="12"/>
        <v>0</v>
      </c>
      <c r="I70" s="248">
        <f t="shared" si="13"/>
        <v>0</v>
      </c>
      <c r="J70" s="260"/>
    </row>
    <row r="71" spans="1:10" s="32" customFormat="1" ht="20.100000000000001" customHeight="1" x14ac:dyDescent="0.2">
      <c r="A71" s="245">
        <v>3</v>
      </c>
      <c r="B71" s="68" t="s">
        <v>449</v>
      </c>
      <c r="C71" s="245">
        <v>50</v>
      </c>
      <c r="D71" s="245" t="s">
        <v>0</v>
      </c>
      <c r="E71" s="225"/>
      <c r="F71" s="94"/>
      <c r="G71" s="248">
        <f t="shared" si="14"/>
        <v>0</v>
      </c>
      <c r="H71" s="248">
        <f t="shared" si="12"/>
        <v>0</v>
      </c>
      <c r="I71" s="248">
        <f t="shared" si="13"/>
        <v>0</v>
      </c>
      <c r="J71" s="260"/>
    </row>
    <row r="72" spans="1:10" s="32" customFormat="1" ht="20.100000000000001" customHeight="1" x14ac:dyDescent="0.2">
      <c r="A72" s="245">
        <v>4</v>
      </c>
      <c r="B72" s="264" t="s">
        <v>324</v>
      </c>
      <c r="C72" s="245">
        <v>10</v>
      </c>
      <c r="D72" s="245" t="s">
        <v>0</v>
      </c>
      <c r="E72" s="225"/>
      <c r="F72" s="223"/>
      <c r="G72" s="248">
        <f t="shared" si="14"/>
        <v>0</v>
      </c>
      <c r="H72" s="248">
        <f t="shared" si="12"/>
        <v>0</v>
      </c>
      <c r="I72" s="248">
        <f t="shared" si="13"/>
        <v>0</v>
      </c>
      <c r="J72" s="260"/>
    </row>
    <row r="73" spans="1:10" s="32" customFormat="1" ht="40.15" customHeight="1" x14ac:dyDescent="0.2">
      <c r="A73" s="245">
        <v>5</v>
      </c>
      <c r="B73" s="246" t="s">
        <v>450</v>
      </c>
      <c r="C73" s="50">
        <v>1500</v>
      </c>
      <c r="D73" s="245" t="s">
        <v>1</v>
      </c>
      <c r="E73" s="225"/>
      <c r="F73" s="94"/>
      <c r="G73" s="248">
        <f t="shared" si="14"/>
        <v>0</v>
      </c>
      <c r="H73" s="248">
        <f t="shared" si="12"/>
        <v>0</v>
      </c>
      <c r="I73" s="248">
        <f t="shared" si="13"/>
        <v>0</v>
      </c>
      <c r="J73" s="260"/>
    </row>
    <row r="74" spans="1:10" s="32" customFormat="1" ht="20.100000000000001" customHeight="1" x14ac:dyDescent="0.2">
      <c r="A74" s="245">
        <v>6</v>
      </c>
      <c r="B74" s="246" t="s">
        <v>81</v>
      </c>
      <c r="C74" s="50">
        <v>100</v>
      </c>
      <c r="D74" s="245" t="s">
        <v>1</v>
      </c>
      <c r="E74" s="225"/>
      <c r="F74" s="94"/>
      <c r="G74" s="248">
        <f t="shared" si="14"/>
        <v>0</v>
      </c>
      <c r="H74" s="248">
        <f t="shared" si="12"/>
        <v>0</v>
      </c>
      <c r="I74" s="248">
        <f t="shared" si="13"/>
        <v>0</v>
      </c>
      <c r="J74" s="260"/>
    </row>
    <row r="75" spans="1:10" s="32" customFormat="1" ht="20.100000000000001" customHeight="1" x14ac:dyDescent="0.2">
      <c r="A75" s="245">
        <v>7</v>
      </c>
      <c r="B75" s="246" t="s">
        <v>82</v>
      </c>
      <c r="C75" s="50">
        <v>1200</v>
      </c>
      <c r="D75" s="245" t="s">
        <v>1</v>
      </c>
      <c r="E75" s="225"/>
      <c r="F75" s="94"/>
      <c r="G75" s="248">
        <f t="shared" si="14"/>
        <v>0</v>
      </c>
      <c r="H75" s="248">
        <f t="shared" si="12"/>
        <v>0</v>
      </c>
      <c r="I75" s="248">
        <f t="shared" si="13"/>
        <v>0</v>
      </c>
      <c r="J75" s="260"/>
    </row>
    <row r="76" spans="1:10" s="32" customFormat="1" ht="20.100000000000001" customHeight="1" x14ac:dyDescent="0.2">
      <c r="A76" s="245">
        <v>8</v>
      </c>
      <c r="B76" s="246" t="s">
        <v>83</v>
      </c>
      <c r="C76" s="50">
        <v>50</v>
      </c>
      <c r="D76" s="245" t="s">
        <v>1</v>
      </c>
      <c r="E76" s="225"/>
      <c r="F76" s="94"/>
      <c r="G76" s="248">
        <f t="shared" si="14"/>
        <v>0</v>
      </c>
      <c r="H76" s="248">
        <f t="shared" si="12"/>
        <v>0</v>
      </c>
      <c r="I76" s="248">
        <f t="shared" si="13"/>
        <v>0</v>
      </c>
      <c r="J76" s="260"/>
    </row>
    <row r="77" spans="1:10" s="32" customFormat="1" ht="20.100000000000001" customHeight="1" x14ac:dyDescent="0.2">
      <c r="A77" s="245">
        <v>9</v>
      </c>
      <c r="B77" s="264" t="s">
        <v>84</v>
      </c>
      <c r="C77" s="245">
        <v>20</v>
      </c>
      <c r="D77" s="245" t="s">
        <v>1</v>
      </c>
      <c r="E77" s="225"/>
      <c r="F77" s="94"/>
      <c r="G77" s="248">
        <f t="shared" si="14"/>
        <v>0</v>
      </c>
      <c r="H77" s="248">
        <f t="shared" si="12"/>
        <v>0</v>
      </c>
      <c r="I77" s="248">
        <f t="shared" si="13"/>
        <v>0</v>
      </c>
      <c r="J77" s="260"/>
    </row>
    <row r="78" spans="1:10" s="32" customFormat="1" ht="20.100000000000001" customHeight="1" x14ac:dyDescent="0.2">
      <c r="A78" s="245">
        <v>10</v>
      </c>
      <c r="B78" s="252" t="s">
        <v>565</v>
      </c>
      <c r="C78" s="245">
        <v>15</v>
      </c>
      <c r="D78" s="245" t="s">
        <v>1</v>
      </c>
      <c r="E78" s="225"/>
      <c r="F78" s="223"/>
      <c r="G78" s="248">
        <f t="shared" si="14"/>
        <v>0</v>
      </c>
      <c r="H78" s="248">
        <f t="shared" si="12"/>
        <v>0</v>
      </c>
      <c r="I78" s="248">
        <f t="shared" si="13"/>
        <v>0</v>
      </c>
      <c r="J78" s="260"/>
    </row>
    <row r="79" spans="1:10" s="32" customFormat="1" ht="30" customHeight="1" x14ac:dyDescent="0.2">
      <c r="A79" s="245">
        <v>11</v>
      </c>
      <c r="B79" s="246" t="s">
        <v>186</v>
      </c>
      <c r="C79" s="245">
        <v>5</v>
      </c>
      <c r="D79" s="245" t="s">
        <v>1</v>
      </c>
      <c r="E79" s="225"/>
      <c r="F79" s="223"/>
      <c r="G79" s="248">
        <f t="shared" si="14"/>
        <v>0</v>
      </c>
      <c r="H79" s="248">
        <f t="shared" si="12"/>
        <v>0</v>
      </c>
      <c r="I79" s="248">
        <f t="shared" si="13"/>
        <v>0</v>
      </c>
      <c r="J79" s="260"/>
    </row>
    <row r="80" spans="1:10" s="32" customFormat="1" ht="20.100000000000001" customHeight="1" x14ac:dyDescent="0.2">
      <c r="A80" s="245">
        <v>12</v>
      </c>
      <c r="B80" s="246" t="s">
        <v>328</v>
      </c>
      <c r="C80" s="245">
        <v>30</v>
      </c>
      <c r="D80" s="245" t="s">
        <v>1</v>
      </c>
      <c r="E80" s="225"/>
      <c r="F80" s="94"/>
      <c r="G80" s="248">
        <f t="shared" si="14"/>
        <v>0</v>
      </c>
      <c r="H80" s="248">
        <f t="shared" si="12"/>
        <v>0</v>
      </c>
      <c r="I80" s="248">
        <f t="shared" si="13"/>
        <v>0</v>
      </c>
      <c r="J80" s="260"/>
    </row>
    <row r="81" spans="1:10" s="32" customFormat="1" ht="20.100000000000001" customHeight="1" x14ac:dyDescent="0.2">
      <c r="A81" s="245">
        <v>13</v>
      </c>
      <c r="B81" s="264" t="s">
        <v>190</v>
      </c>
      <c r="C81" s="245">
        <v>3</v>
      </c>
      <c r="D81" s="245" t="s">
        <v>1</v>
      </c>
      <c r="E81" s="225"/>
      <c r="F81" s="94"/>
      <c r="G81" s="248">
        <f t="shared" si="14"/>
        <v>0</v>
      </c>
      <c r="H81" s="248">
        <f>G81*0.22</f>
        <v>0</v>
      </c>
      <c r="I81" s="248">
        <f t="shared" si="13"/>
        <v>0</v>
      </c>
      <c r="J81" s="260"/>
    </row>
    <row r="82" spans="1:10" s="32" customFormat="1" ht="20.100000000000001" customHeight="1" x14ac:dyDescent="0.2">
      <c r="A82" s="245">
        <v>14</v>
      </c>
      <c r="B82" s="246" t="s">
        <v>22</v>
      </c>
      <c r="C82" s="245">
        <v>20</v>
      </c>
      <c r="D82" s="245" t="s">
        <v>1</v>
      </c>
      <c r="E82" s="225"/>
      <c r="F82" s="94"/>
      <c r="G82" s="248">
        <f t="shared" si="14"/>
        <v>0</v>
      </c>
      <c r="H82" s="248">
        <f t="shared" si="12"/>
        <v>0</v>
      </c>
      <c r="I82" s="248">
        <f t="shared" si="13"/>
        <v>0</v>
      </c>
      <c r="J82" s="260"/>
    </row>
    <row r="83" spans="1:10" s="32" customFormat="1" ht="20.100000000000001" customHeight="1" x14ac:dyDescent="0.2">
      <c r="A83" s="245">
        <v>15</v>
      </c>
      <c r="B83" s="246" t="s">
        <v>23</v>
      </c>
      <c r="C83" s="245">
        <v>40</v>
      </c>
      <c r="D83" s="245" t="s">
        <v>1</v>
      </c>
      <c r="E83" s="225"/>
      <c r="F83" s="94"/>
      <c r="G83" s="248">
        <f t="shared" si="14"/>
        <v>0</v>
      </c>
      <c r="H83" s="248">
        <f t="shared" si="12"/>
        <v>0</v>
      </c>
      <c r="I83" s="248">
        <f t="shared" si="13"/>
        <v>0</v>
      </c>
      <c r="J83" s="260"/>
    </row>
    <row r="84" spans="1:10" s="32" customFormat="1" ht="20.100000000000001" customHeight="1" x14ac:dyDescent="0.2">
      <c r="A84" s="245">
        <v>16</v>
      </c>
      <c r="B84" s="246" t="s">
        <v>329</v>
      </c>
      <c r="C84" s="245">
        <v>5</v>
      </c>
      <c r="D84" s="245" t="s">
        <v>1</v>
      </c>
      <c r="E84" s="225"/>
      <c r="F84" s="94"/>
      <c r="G84" s="248">
        <f t="shared" si="14"/>
        <v>0</v>
      </c>
      <c r="H84" s="248">
        <f t="shared" si="12"/>
        <v>0</v>
      </c>
      <c r="I84" s="248">
        <f t="shared" si="13"/>
        <v>0</v>
      </c>
      <c r="J84" s="260"/>
    </row>
    <row r="85" spans="1:10" s="32" customFormat="1" ht="30" customHeight="1" x14ac:dyDescent="0.2">
      <c r="A85" s="245">
        <v>17</v>
      </c>
      <c r="B85" s="246" t="s">
        <v>20</v>
      </c>
      <c r="C85" s="245">
        <v>40</v>
      </c>
      <c r="D85" s="245" t="s">
        <v>1</v>
      </c>
      <c r="E85" s="225"/>
      <c r="F85" s="94"/>
      <c r="G85" s="248">
        <f t="shared" si="14"/>
        <v>0</v>
      </c>
      <c r="H85" s="248">
        <f t="shared" si="12"/>
        <v>0</v>
      </c>
      <c r="I85" s="248">
        <f t="shared" si="13"/>
        <v>0</v>
      </c>
      <c r="J85" s="260"/>
    </row>
    <row r="86" spans="1:10" s="32" customFormat="1" ht="30" customHeight="1" x14ac:dyDescent="0.2">
      <c r="A86" s="245">
        <v>18</v>
      </c>
      <c r="B86" s="246" t="s">
        <v>187</v>
      </c>
      <c r="C86" s="245">
        <v>20</v>
      </c>
      <c r="D86" s="245" t="s">
        <v>1</v>
      </c>
      <c r="E86" s="225"/>
      <c r="F86" s="94"/>
      <c r="G86" s="248">
        <f t="shared" si="14"/>
        <v>0</v>
      </c>
      <c r="H86" s="248">
        <f t="shared" si="12"/>
        <v>0</v>
      </c>
      <c r="I86" s="248">
        <f t="shared" si="13"/>
        <v>0</v>
      </c>
      <c r="J86" s="260"/>
    </row>
    <row r="87" spans="1:10" s="32" customFormat="1" ht="30" customHeight="1" x14ac:dyDescent="0.2">
      <c r="A87" s="245">
        <v>19</v>
      </c>
      <c r="B87" s="246" t="s">
        <v>569</v>
      </c>
      <c r="C87" s="245">
        <v>220</v>
      </c>
      <c r="D87" s="245" t="s">
        <v>1</v>
      </c>
      <c r="E87" s="225"/>
      <c r="F87" s="94"/>
      <c r="G87" s="248">
        <f t="shared" si="14"/>
        <v>0</v>
      </c>
      <c r="H87" s="248">
        <f t="shared" si="12"/>
        <v>0</v>
      </c>
      <c r="I87" s="248">
        <f t="shared" si="13"/>
        <v>0</v>
      </c>
      <c r="J87" s="260"/>
    </row>
    <row r="88" spans="1:10" s="32" customFormat="1" ht="30" customHeight="1" x14ac:dyDescent="0.2">
      <c r="A88" s="245">
        <v>20</v>
      </c>
      <c r="B88" s="240" t="s">
        <v>326</v>
      </c>
      <c r="C88" s="245">
        <v>220</v>
      </c>
      <c r="D88" s="245" t="s">
        <v>1</v>
      </c>
      <c r="E88" s="225"/>
      <c r="F88" s="94"/>
      <c r="G88" s="248">
        <f t="shared" si="14"/>
        <v>0</v>
      </c>
      <c r="H88" s="248">
        <f t="shared" si="12"/>
        <v>0</v>
      </c>
      <c r="I88" s="248">
        <f t="shared" si="13"/>
        <v>0</v>
      </c>
      <c r="J88" s="260"/>
    </row>
    <row r="89" spans="1:10" s="32" customFormat="1" ht="30" customHeight="1" x14ac:dyDescent="0.2">
      <c r="A89" s="245">
        <v>21</v>
      </c>
      <c r="B89" s="240" t="s">
        <v>327</v>
      </c>
      <c r="C89" s="245">
        <v>50</v>
      </c>
      <c r="D89" s="245" t="s">
        <v>1</v>
      </c>
      <c r="E89" s="225"/>
      <c r="F89" s="94"/>
      <c r="G89" s="248">
        <f t="shared" si="14"/>
        <v>0</v>
      </c>
      <c r="H89" s="248">
        <f t="shared" si="12"/>
        <v>0</v>
      </c>
      <c r="I89" s="248">
        <f t="shared" si="13"/>
        <v>0</v>
      </c>
      <c r="J89" s="260"/>
    </row>
    <row r="90" spans="1:10" s="32" customFormat="1" ht="54" x14ac:dyDescent="0.2">
      <c r="A90" s="245">
        <v>22</v>
      </c>
      <c r="B90" s="246" t="s">
        <v>490</v>
      </c>
      <c r="C90" s="245">
        <v>250</v>
      </c>
      <c r="D90" s="245" t="s">
        <v>1</v>
      </c>
      <c r="E90" s="225"/>
      <c r="F90" s="94"/>
      <c r="G90" s="248">
        <f t="shared" si="14"/>
        <v>0</v>
      </c>
      <c r="H90" s="248">
        <f t="shared" si="12"/>
        <v>0</v>
      </c>
      <c r="I90" s="248">
        <f t="shared" si="13"/>
        <v>0</v>
      </c>
      <c r="J90" s="260"/>
    </row>
    <row r="91" spans="1:10" s="32" customFormat="1" ht="40.15" customHeight="1" x14ac:dyDescent="0.2">
      <c r="A91" s="245">
        <v>23</v>
      </c>
      <c r="B91" s="246" t="s">
        <v>325</v>
      </c>
      <c r="C91" s="245">
        <v>20</v>
      </c>
      <c r="D91" s="245" t="s">
        <v>1</v>
      </c>
      <c r="E91" s="225"/>
      <c r="F91" s="94"/>
      <c r="G91" s="248">
        <f t="shared" si="14"/>
        <v>0</v>
      </c>
      <c r="H91" s="248">
        <f t="shared" si="12"/>
        <v>0</v>
      </c>
      <c r="I91" s="248">
        <f t="shared" si="13"/>
        <v>0</v>
      </c>
      <c r="J91" s="260"/>
    </row>
    <row r="92" spans="1:10" s="32" customFormat="1" ht="40.15" customHeight="1" x14ac:dyDescent="0.2">
      <c r="A92" s="245">
        <v>24</v>
      </c>
      <c r="B92" s="246" t="s">
        <v>461</v>
      </c>
      <c r="C92" s="245">
        <v>250</v>
      </c>
      <c r="D92" s="245" t="s">
        <v>1</v>
      </c>
      <c r="E92" s="225"/>
      <c r="F92" s="94"/>
      <c r="G92" s="248">
        <f t="shared" si="14"/>
        <v>0</v>
      </c>
      <c r="H92" s="248">
        <f t="shared" si="12"/>
        <v>0</v>
      </c>
      <c r="I92" s="248">
        <f t="shared" si="13"/>
        <v>0</v>
      </c>
      <c r="J92" s="260"/>
    </row>
    <row r="93" spans="1:10" s="32" customFormat="1" ht="20.100000000000001" customHeight="1" x14ac:dyDescent="0.2">
      <c r="A93" s="245">
        <v>25</v>
      </c>
      <c r="B93" s="238" t="s">
        <v>368</v>
      </c>
      <c r="C93" s="245">
        <v>80</v>
      </c>
      <c r="D93" s="245" t="s">
        <v>1</v>
      </c>
      <c r="E93" s="225"/>
      <c r="F93" s="94"/>
      <c r="G93" s="248">
        <f t="shared" si="14"/>
        <v>0</v>
      </c>
      <c r="H93" s="248">
        <f t="shared" si="12"/>
        <v>0</v>
      </c>
      <c r="I93" s="248">
        <f t="shared" si="13"/>
        <v>0</v>
      </c>
      <c r="J93" s="260"/>
    </row>
    <row r="94" spans="1:10" s="32" customFormat="1" ht="20.25" customHeight="1" x14ac:dyDescent="0.2">
      <c r="A94" s="245">
        <v>26</v>
      </c>
      <c r="B94" s="238" t="s">
        <v>369</v>
      </c>
      <c r="C94" s="245">
        <v>30</v>
      </c>
      <c r="D94" s="245" t="s">
        <v>1</v>
      </c>
      <c r="E94" s="225"/>
      <c r="F94" s="94"/>
      <c r="G94" s="248">
        <f t="shared" si="14"/>
        <v>0</v>
      </c>
      <c r="H94" s="248">
        <f t="shared" si="12"/>
        <v>0</v>
      </c>
      <c r="I94" s="248">
        <f t="shared" si="13"/>
        <v>0</v>
      </c>
      <c r="J94" s="260"/>
    </row>
    <row r="95" spans="1:10" s="32" customFormat="1" ht="20.100000000000001" customHeight="1" x14ac:dyDescent="0.2">
      <c r="A95" s="245">
        <v>27</v>
      </c>
      <c r="B95" s="238" t="s">
        <v>189</v>
      </c>
      <c r="C95" s="245">
        <v>20</v>
      </c>
      <c r="D95" s="245" t="s">
        <v>1</v>
      </c>
      <c r="E95" s="225"/>
      <c r="F95" s="94"/>
      <c r="G95" s="248">
        <f t="shared" si="14"/>
        <v>0</v>
      </c>
      <c r="H95" s="248">
        <f t="shared" si="12"/>
        <v>0</v>
      </c>
      <c r="I95" s="248">
        <f t="shared" si="13"/>
        <v>0</v>
      </c>
      <c r="J95" s="260"/>
    </row>
    <row r="96" spans="1:10" s="32" customFormat="1" ht="20.100000000000001" customHeight="1" x14ac:dyDescent="0.2">
      <c r="A96" s="245">
        <v>28</v>
      </c>
      <c r="B96" s="246" t="s">
        <v>330</v>
      </c>
      <c r="C96" s="245">
        <v>2</v>
      </c>
      <c r="D96" s="245" t="s">
        <v>0</v>
      </c>
      <c r="E96" s="225"/>
      <c r="F96" s="94"/>
      <c r="G96" s="248">
        <f t="shared" si="14"/>
        <v>0</v>
      </c>
      <c r="H96" s="248">
        <f t="shared" si="12"/>
        <v>0</v>
      </c>
      <c r="I96" s="248">
        <f t="shared" si="13"/>
        <v>0</v>
      </c>
      <c r="J96" s="260"/>
    </row>
    <row r="97" spans="1:10" s="32" customFormat="1" ht="20.100000000000001" customHeight="1" x14ac:dyDescent="0.2">
      <c r="A97" s="245">
        <v>29</v>
      </c>
      <c r="B97" s="246" t="s">
        <v>21</v>
      </c>
      <c r="C97" s="245">
        <v>2</v>
      </c>
      <c r="D97" s="245" t="s">
        <v>0</v>
      </c>
      <c r="E97" s="225"/>
      <c r="F97" s="223"/>
      <c r="G97" s="248">
        <f t="shared" si="14"/>
        <v>0</v>
      </c>
      <c r="H97" s="248">
        <f>G97*0.22</f>
        <v>0</v>
      </c>
      <c r="I97" s="248">
        <f t="shared" si="13"/>
        <v>0</v>
      </c>
      <c r="J97" s="260"/>
    </row>
    <row r="98" spans="1:10" s="32" customFormat="1" ht="30" customHeight="1" x14ac:dyDescent="0.2">
      <c r="A98" s="245">
        <v>30</v>
      </c>
      <c r="B98" s="246" t="s">
        <v>935</v>
      </c>
      <c r="C98" s="245">
        <v>50</v>
      </c>
      <c r="D98" s="245" t="s">
        <v>0</v>
      </c>
      <c r="E98" s="225"/>
      <c r="F98" s="94"/>
      <c r="G98" s="248">
        <f t="shared" si="14"/>
        <v>0</v>
      </c>
      <c r="H98" s="248">
        <f t="shared" si="12"/>
        <v>0</v>
      </c>
      <c r="I98" s="248">
        <f t="shared" si="13"/>
        <v>0</v>
      </c>
      <c r="J98" s="260"/>
    </row>
    <row r="99" spans="1:10" s="32" customFormat="1" ht="30" customHeight="1" x14ac:dyDescent="0.2">
      <c r="A99" s="245">
        <v>31</v>
      </c>
      <c r="B99" s="246" t="s">
        <v>936</v>
      </c>
      <c r="C99" s="245">
        <v>20</v>
      </c>
      <c r="D99" s="245" t="s">
        <v>0</v>
      </c>
      <c r="E99" s="225"/>
      <c r="F99" s="94"/>
      <c r="G99" s="248">
        <f t="shared" si="14"/>
        <v>0</v>
      </c>
      <c r="H99" s="248">
        <f t="shared" si="12"/>
        <v>0</v>
      </c>
      <c r="I99" s="248">
        <f t="shared" si="13"/>
        <v>0</v>
      </c>
      <c r="J99" s="260"/>
    </row>
    <row r="100" spans="1:10" s="32" customFormat="1" ht="30" customHeight="1" x14ac:dyDescent="0.2">
      <c r="A100" s="245">
        <v>32</v>
      </c>
      <c r="B100" s="246" t="s">
        <v>370</v>
      </c>
      <c r="C100" s="245">
        <v>50</v>
      </c>
      <c r="D100" s="245" t="s">
        <v>1</v>
      </c>
      <c r="E100" s="225"/>
      <c r="F100" s="94"/>
      <c r="G100" s="248">
        <f t="shared" si="14"/>
        <v>0</v>
      </c>
      <c r="H100" s="248">
        <f t="shared" si="12"/>
        <v>0</v>
      </c>
      <c r="I100" s="248">
        <f t="shared" si="13"/>
        <v>0</v>
      </c>
      <c r="J100" s="260"/>
    </row>
    <row r="101" spans="1:10" s="32" customFormat="1" ht="20.100000000000001" customHeight="1" x14ac:dyDescent="0.2">
      <c r="A101" s="245">
        <v>33</v>
      </c>
      <c r="B101" s="246" t="s">
        <v>85</v>
      </c>
      <c r="C101" s="245">
        <v>40</v>
      </c>
      <c r="D101" s="245" t="s">
        <v>1</v>
      </c>
      <c r="E101" s="225"/>
      <c r="F101" s="94"/>
      <c r="G101" s="248">
        <f t="shared" si="14"/>
        <v>0</v>
      </c>
      <c r="H101" s="248">
        <f t="shared" si="12"/>
        <v>0</v>
      </c>
      <c r="I101" s="248">
        <f t="shared" si="13"/>
        <v>0</v>
      </c>
      <c r="J101" s="260"/>
    </row>
    <row r="102" spans="1:10" s="32" customFormat="1" ht="20.100000000000001" customHeight="1" x14ac:dyDescent="0.2">
      <c r="A102" s="245">
        <v>34</v>
      </c>
      <c r="B102" s="246" t="s">
        <v>188</v>
      </c>
      <c r="C102" s="245">
        <v>20</v>
      </c>
      <c r="D102" s="245" t="s">
        <v>1</v>
      </c>
      <c r="E102" s="225"/>
      <c r="F102" s="223"/>
      <c r="G102" s="248">
        <f t="shared" si="14"/>
        <v>0</v>
      </c>
      <c r="H102" s="248">
        <f t="shared" si="12"/>
        <v>0</v>
      </c>
      <c r="I102" s="248">
        <f t="shared" si="13"/>
        <v>0</v>
      </c>
      <c r="J102" s="260"/>
    </row>
    <row r="103" spans="1:10" s="42" customFormat="1" ht="20.100000000000001" customHeight="1" x14ac:dyDescent="0.2">
      <c r="A103" s="245">
        <v>35</v>
      </c>
      <c r="B103" s="246" t="s">
        <v>333</v>
      </c>
      <c r="C103" s="245">
        <v>30</v>
      </c>
      <c r="D103" s="245" t="s">
        <v>1</v>
      </c>
      <c r="E103" s="225"/>
      <c r="F103" s="223"/>
      <c r="G103" s="248">
        <f t="shared" si="14"/>
        <v>0</v>
      </c>
      <c r="H103" s="248">
        <f t="shared" si="12"/>
        <v>0</v>
      </c>
      <c r="I103" s="248">
        <f t="shared" si="13"/>
        <v>0</v>
      </c>
      <c r="J103" s="260"/>
    </row>
    <row r="104" spans="1:10" s="9" customFormat="1" ht="20.100000000000001" customHeight="1" x14ac:dyDescent="0.2">
      <c r="A104" s="245">
        <v>36</v>
      </c>
      <c r="B104" s="246" t="s">
        <v>332</v>
      </c>
      <c r="C104" s="245">
        <v>10</v>
      </c>
      <c r="D104" s="245" t="s">
        <v>1</v>
      </c>
      <c r="E104" s="225"/>
      <c r="F104" s="94"/>
      <c r="G104" s="248">
        <f t="shared" si="14"/>
        <v>0</v>
      </c>
      <c r="H104" s="248">
        <f t="shared" si="12"/>
        <v>0</v>
      </c>
      <c r="I104" s="248">
        <f t="shared" si="13"/>
        <v>0</v>
      </c>
      <c r="J104" s="260"/>
    </row>
    <row r="105" spans="1:10" s="42" customFormat="1" ht="20.100000000000001" customHeight="1" x14ac:dyDescent="0.2">
      <c r="A105" s="245">
        <v>37</v>
      </c>
      <c r="B105" s="246" t="s">
        <v>334</v>
      </c>
      <c r="C105" s="245">
        <v>15</v>
      </c>
      <c r="D105" s="245" t="s">
        <v>1</v>
      </c>
      <c r="E105" s="225"/>
      <c r="F105" s="94"/>
      <c r="G105" s="248">
        <f t="shared" si="14"/>
        <v>0</v>
      </c>
      <c r="H105" s="248">
        <f t="shared" si="12"/>
        <v>0</v>
      </c>
      <c r="I105" s="248">
        <f t="shared" si="13"/>
        <v>0</v>
      </c>
      <c r="J105" s="260"/>
    </row>
    <row r="106" spans="1:10" s="42" customFormat="1" ht="20.100000000000001" customHeight="1" x14ac:dyDescent="0.2">
      <c r="A106" s="245">
        <v>38</v>
      </c>
      <c r="B106" s="65" t="s">
        <v>462</v>
      </c>
      <c r="C106" s="245">
        <v>15</v>
      </c>
      <c r="D106" s="245" t="s">
        <v>1</v>
      </c>
      <c r="E106" s="225"/>
      <c r="F106" s="94"/>
      <c r="G106" s="248">
        <f t="shared" si="14"/>
        <v>0</v>
      </c>
      <c r="H106" s="248">
        <f t="shared" si="12"/>
        <v>0</v>
      </c>
      <c r="I106" s="248">
        <f t="shared" si="13"/>
        <v>0</v>
      </c>
      <c r="J106" s="260"/>
    </row>
    <row r="107" spans="1:10" s="42" customFormat="1" ht="30" customHeight="1" x14ac:dyDescent="0.2">
      <c r="A107" s="245">
        <v>39</v>
      </c>
      <c r="B107" s="238" t="s">
        <v>371</v>
      </c>
      <c r="C107" s="245">
        <v>100</v>
      </c>
      <c r="D107" s="245" t="s">
        <v>1</v>
      </c>
      <c r="E107" s="225"/>
      <c r="F107" s="223"/>
      <c r="G107" s="248">
        <f t="shared" si="14"/>
        <v>0</v>
      </c>
      <c r="H107" s="248">
        <f t="shared" si="12"/>
        <v>0</v>
      </c>
      <c r="I107" s="248">
        <f t="shared" si="13"/>
        <v>0</v>
      </c>
      <c r="J107" s="260"/>
    </row>
    <row r="108" spans="1:10" s="32" customFormat="1" ht="30" customHeight="1" x14ac:dyDescent="0.2">
      <c r="A108" s="245">
        <v>40</v>
      </c>
      <c r="B108" s="246" t="s">
        <v>566</v>
      </c>
      <c r="C108" s="245">
        <v>50</v>
      </c>
      <c r="D108" s="245" t="s">
        <v>1</v>
      </c>
      <c r="E108" s="225"/>
      <c r="F108" s="223"/>
      <c r="G108" s="248">
        <f t="shared" si="14"/>
        <v>0</v>
      </c>
      <c r="H108" s="248">
        <f t="shared" si="12"/>
        <v>0</v>
      </c>
      <c r="I108" s="248">
        <f t="shared" si="13"/>
        <v>0</v>
      </c>
      <c r="J108" s="260"/>
    </row>
    <row r="109" spans="1:10" s="32" customFormat="1" ht="20.100000000000001" customHeight="1" x14ac:dyDescent="0.2">
      <c r="A109" s="245">
        <v>41</v>
      </c>
      <c r="B109" s="246" t="s">
        <v>331</v>
      </c>
      <c r="C109" s="245">
        <v>10</v>
      </c>
      <c r="D109" s="245" t="s">
        <v>1</v>
      </c>
      <c r="E109" s="225"/>
      <c r="F109" s="223"/>
      <c r="G109" s="248">
        <f t="shared" si="14"/>
        <v>0</v>
      </c>
      <c r="H109" s="248">
        <f t="shared" si="12"/>
        <v>0</v>
      </c>
      <c r="I109" s="248">
        <f t="shared" si="13"/>
        <v>0</v>
      </c>
      <c r="J109" s="260"/>
    </row>
    <row r="110" spans="1:10" s="32" customFormat="1" ht="20.100000000000001" customHeight="1" x14ac:dyDescent="0.25">
      <c r="A110" s="245">
        <v>42</v>
      </c>
      <c r="B110" s="60" t="s">
        <v>451</v>
      </c>
      <c r="C110" s="245">
        <v>10</v>
      </c>
      <c r="D110" s="245" t="s">
        <v>1</v>
      </c>
      <c r="E110" s="225"/>
      <c r="F110" s="223"/>
      <c r="G110" s="248">
        <f t="shared" si="14"/>
        <v>0</v>
      </c>
      <c r="H110" s="248">
        <f t="shared" si="12"/>
        <v>0</v>
      </c>
      <c r="I110" s="248">
        <f t="shared" si="13"/>
        <v>0</v>
      </c>
      <c r="J110" s="260"/>
    </row>
    <row r="111" spans="1:10" s="42" customFormat="1" ht="20.100000000000001" customHeight="1" x14ac:dyDescent="0.2">
      <c r="A111" s="246"/>
      <c r="B111" s="235" t="s">
        <v>926</v>
      </c>
      <c r="C111" s="249" t="s">
        <v>8</v>
      </c>
      <c r="D111" s="249" t="s">
        <v>8</v>
      </c>
      <c r="E111" s="35" t="s">
        <v>8</v>
      </c>
      <c r="F111" s="36" t="s">
        <v>8</v>
      </c>
      <c r="G111" s="236">
        <f>SUM(G69:G110)</f>
        <v>0</v>
      </c>
      <c r="H111" s="236">
        <f>SUM(H69:H110)</f>
        <v>0</v>
      </c>
      <c r="I111" s="236">
        <f>SUM(I69:I110)</f>
        <v>0</v>
      </c>
      <c r="J111" s="38">
        <f>SUM(J69:J110)</f>
        <v>0</v>
      </c>
    </row>
    <row r="112" spans="1:10" s="42" customFormat="1" ht="13.5" customHeight="1" x14ac:dyDescent="0.2">
      <c r="A112" s="306" t="s">
        <v>928</v>
      </c>
      <c r="B112" s="306"/>
      <c r="C112" s="306"/>
      <c r="D112" s="306"/>
      <c r="E112" s="306"/>
      <c r="F112" s="306"/>
      <c r="G112" s="306"/>
      <c r="H112" s="306"/>
      <c r="I112" s="306"/>
      <c r="J112" s="306"/>
    </row>
    <row r="113" spans="1:10" s="42" customFormat="1" ht="13.5" x14ac:dyDescent="0.2">
      <c r="A113" s="245">
        <v>1</v>
      </c>
      <c r="B113" s="238" t="s">
        <v>927</v>
      </c>
      <c r="C113" s="245">
        <v>20</v>
      </c>
      <c r="D113" s="245" t="s">
        <v>1</v>
      </c>
      <c r="E113" s="225"/>
      <c r="F113" s="221"/>
      <c r="G113" s="248">
        <f>C113*ROUND(F113, 4)</f>
        <v>0</v>
      </c>
      <c r="H113" s="248">
        <f>G113*0.095</f>
        <v>0</v>
      </c>
      <c r="I113" s="248">
        <f>G113+H113</f>
        <v>0</v>
      </c>
      <c r="J113" s="147" t="s">
        <v>8</v>
      </c>
    </row>
    <row r="114" spans="1:10" s="42" customFormat="1" ht="27" x14ac:dyDescent="0.2">
      <c r="A114" s="245">
        <v>2</v>
      </c>
      <c r="B114" s="246" t="s">
        <v>335</v>
      </c>
      <c r="C114" s="245">
        <v>20</v>
      </c>
      <c r="D114" s="245" t="s">
        <v>1</v>
      </c>
      <c r="E114" s="225"/>
      <c r="F114" s="221"/>
      <c r="G114" s="248">
        <f>C114*ROUND(F114, 4)</f>
        <v>0</v>
      </c>
      <c r="H114" s="248">
        <f>G114*0.095</f>
        <v>0</v>
      </c>
      <c r="I114" s="248">
        <f>G114+H114</f>
        <v>0</v>
      </c>
      <c r="J114" s="147" t="s">
        <v>8</v>
      </c>
    </row>
    <row r="115" spans="1:10" s="42" customFormat="1" ht="27" x14ac:dyDescent="0.2">
      <c r="A115" s="246"/>
      <c r="B115" s="235" t="s">
        <v>929</v>
      </c>
      <c r="C115" s="249" t="s">
        <v>8</v>
      </c>
      <c r="D115" s="249" t="s">
        <v>8</v>
      </c>
      <c r="E115" s="35" t="s">
        <v>8</v>
      </c>
      <c r="F115" s="36" t="s">
        <v>8</v>
      </c>
      <c r="G115" s="236">
        <f>SUM(G113:G114)</f>
        <v>0</v>
      </c>
      <c r="H115" s="236">
        <f>SUM(H113:H114)</f>
        <v>0</v>
      </c>
      <c r="I115" s="236">
        <f>SUM(I113:I114)</f>
        <v>0</v>
      </c>
      <c r="J115" s="147" t="s">
        <v>8</v>
      </c>
    </row>
    <row r="116" spans="1:10" s="42" customFormat="1" ht="13.5" customHeight="1" x14ac:dyDescent="0.2">
      <c r="A116" s="306" t="s">
        <v>930</v>
      </c>
      <c r="B116" s="306"/>
      <c r="C116" s="306"/>
      <c r="D116" s="306"/>
      <c r="E116" s="306"/>
      <c r="F116" s="306"/>
      <c r="G116" s="306"/>
      <c r="H116" s="306"/>
      <c r="I116" s="306"/>
      <c r="J116" s="306"/>
    </row>
    <row r="117" spans="1:10" s="32" customFormat="1" ht="13.5" x14ac:dyDescent="0.2">
      <c r="A117" s="245">
        <v>1</v>
      </c>
      <c r="B117" s="246" t="s">
        <v>639</v>
      </c>
      <c r="C117" s="245">
        <v>200</v>
      </c>
      <c r="D117" s="245" t="s">
        <v>1</v>
      </c>
      <c r="E117" s="225"/>
      <c r="F117" s="281"/>
      <c r="G117" s="248">
        <f>C117*ROUND(F117, 4)</f>
        <v>0</v>
      </c>
      <c r="H117" s="248">
        <f t="shared" ref="H117:H120" si="15">G117*0.095</f>
        <v>0</v>
      </c>
      <c r="I117" s="248">
        <f t="shared" ref="I117:I120" si="16">G117+H117</f>
        <v>0</v>
      </c>
      <c r="J117" s="260"/>
    </row>
    <row r="118" spans="1:10" s="32" customFormat="1" ht="13.5" x14ac:dyDescent="0.2">
      <c r="A118" s="245">
        <v>2</v>
      </c>
      <c r="B118" s="246" t="s">
        <v>640</v>
      </c>
      <c r="C118" s="245">
        <v>30</v>
      </c>
      <c r="D118" s="245" t="s">
        <v>1</v>
      </c>
      <c r="E118" s="225"/>
      <c r="F118" s="281"/>
      <c r="G118" s="248">
        <f t="shared" ref="G118:G120" si="17">C118*ROUND(F118, 4)</f>
        <v>0</v>
      </c>
      <c r="H118" s="248">
        <f t="shared" si="15"/>
        <v>0</v>
      </c>
      <c r="I118" s="248">
        <f t="shared" si="16"/>
        <v>0</v>
      </c>
      <c r="J118" s="260"/>
    </row>
    <row r="119" spans="1:10" s="32" customFormat="1" ht="13.5" x14ac:dyDescent="0.2">
      <c r="A119" s="245">
        <v>3</v>
      </c>
      <c r="B119" s="246" t="s">
        <v>641</v>
      </c>
      <c r="C119" s="245">
        <v>20</v>
      </c>
      <c r="D119" s="245" t="s">
        <v>1</v>
      </c>
      <c r="E119" s="225"/>
      <c r="F119" s="281"/>
      <c r="G119" s="248">
        <f t="shared" si="17"/>
        <v>0</v>
      </c>
      <c r="H119" s="248">
        <f t="shared" si="15"/>
        <v>0</v>
      </c>
      <c r="I119" s="248">
        <f t="shared" si="16"/>
        <v>0</v>
      </c>
      <c r="J119" s="260"/>
    </row>
    <row r="120" spans="1:10" s="32" customFormat="1" ht="13.5" x14ac:dyDescent="0.2">
      <c r="A120" s="245">
        <v>4</v>
      </c>
      <c r="B120" s="246" t="s">
        <v>642</v>
      </c>
      <c r="C120" s="245">
        <v>20</v>
      </c>
      <c r="D120" s="245" t="s">
        <v>1</v>
      </c>
      <c r="E120" s="225"/>
      <c r="F120" s="281"/>
      <c r="G120" s="248">
        <f t="shared" si="17"/>
        <v>0</v>
      </c>
      <c r="H120" s="248">
        <f t="shared" si="15"/>
        <v>0</v>
      </c>
      <c r="I120" s="248">
        <f t="shared" si="16"/>
        <v>0</v>
      </c>
      <c r="J120" s="260"/>
    </row>
    <row r="121" spans="1:10" s="22" customFormat="1" ht="27" x14ac:dyDescent="0.2">
      <c r="A121" s="246"/>
      <c r="B121" s="235" t="s">
        <v>931</v>
      </c>
      <c r="C121" s="249" t="s">
        <v>8</v>
      </c>
      <c r="D121" s="249" t="s">
        <v>8</v>
      </c>
      <c r="E121" s="113" t="s">
        <v>8</v>
      </c>
      <c r="F121" s="36" t="s">
        <v>8</v>
      </c>
      <c r="G121" s="236">
        <f>SUM(G117:G120)</f>
        <v>0</v>
      </c>
      <c r="H121" s="236">
        <f>SUM(H117:H120)</f>
        <v>0</v>
      </c>
      <c r="I121" s="236">
        <f>SUM(I117:I120)</f>
        <v>0</v>
      </c>
      <c r="J121" s="38">
        <f>SUM(J117:J120)</f>
        <v>0</v>
      </c>
    </row>
    <row r="122" spans="1:10" s="32" customFormat="1" ht="15" customHeight="1" x14ac:dyDescent="0.2">
      <c r="A122" s="306" t="s">
        <v>932</v>
      </c>
      <c r="B122" s="306"/>
      <c r="C122" s="306"/>
      <c r="D122" s="306"/>
      <c r="E122" s="306"/>
      <c r="F122" s="306"/>
      <c r="G122" s="306"/>
      <c r="H122" s="306"/>
      <c r="I122" s="306"/>
      <c r="J122" s="306"/>
    </row>
    <row r="123" spans="1:10" s="83" customFormat="1" ht="20.100000000000001" customHeight="1" x14ac:dyDescent="0.2">
      <c r="A123" s="50">
        <v>1</v>
      </c>
      <c r="B123" s="238" t="s">
        <v>51</v>
      </c>
      <c r="C123" s="82">
        <v>550</v>
      </c>
      <c r="D123" s="50" t="s">
        <v>1</v>
      </c>
      <c r="E123" s="187"/>
      <c r="F123" s="189"/>
      <c r="G123" s="248">
        <f>C123*ROUND(F123, 4)</f>
        <v>0</v>
      </c>
      <c r="H123" s="248">
        <f t="shared" ref="H123:H126" si="18">G123*0.095</f>
        <v>0</v>
      </c>
      <c r="I123" s="248">
        <f t="shared" ref="I123:I126" si="19">G123+H123</f>
        <v>0</v>
      </c>
      <c r="J123" s="260"/>
    </row>
    <row r="124" spans="1:10" s="83" customFormat="1" ht="20.100000000000001" customHeight="1" x14ac:dyDescent="0.2">
      <c r="A124" s="50">
        <v>2</v>
      </c>
      <c r="B124" s="238" t="s">
        <v>554</v>
      </c>
      <c r="C124" s="82">
        <v>560</v>
      </c>
      <c r="D124" s="50" t="s">
        <v>1</v>
      </c>
      <c r="E124" s="187"/>
      <c r="F124" s="189"/>
      <c r="G124" s="248">
        <f t="shared" ref="G124:G126" si="20">C124*ROUND(F124, 4)</f>
        <v>0</v>
      </c>
      <c r="H124" s="248">
        <f t="shared" si="18"/>
        <v>0</v>
      </c>
      <c r="I124" s="248">
        <f t="shared" si="19"/>
        <v>0</v>
      </c>
      <c r="J124" s="260"/>
    </row>
    <row r="125" spans="1:10" s="83" customFormat="1" ht="18" customHeight="1" x14ac:dyDescent="0.2">
      <c r="A125" s="50">
        <v>3</v>
      </c>
      <c r="B125" s="238" t="s">
        <v>116</v>
      </c>
      <c r="C125" s="82">
        <v>200</v>
      </c>
      <c r="D125" s="50" t="s">
        <v>1</v>
      </c>
      <c r="E125" s="187"/>
      <c r="F125" s="189"/>
      <c r="G125" s="248">
        <f t="shared" si="20"/>
        <v>0</v>
      </c>
      <c r="H125" s="248">
        <f t="shared" si="18"/>
        <v>0</v>
      </c>
      <c r="I125" s="248">
        <f t="shared" si="19"/>
        <v>0</v>
      </c>
      <c r="J125" s="260"/>
    </row>
    <row r="126" spans="1:10" s="83" customFormat="1" ht="18" customHeight="1" x14ac:dyDescent="0.2">
      <c r="A126" s="50">
        <v>4</v>
      </c>
      <c r="B126" s="238" t="s">
        <v>616</v>
      </c>
      <c r="C126" s="82">
        <v>100</v>
      </c>
      <c r="D126" s="50" t="s">
        <v>1</v>
      </c>
      <c r="E126" s="187"/>
      <c r="F126" s="189"/>
      <c r="G126" s="248">
        <f t="shared" si="20"/>
        <v>0</v>
      </c>
      <c r="H126" s="248">
        <f t="shared" si="18"/>
        <v>0</v>
      </c>
      <c r="I126" s="248">
        <f t="shared" si="19"/>
        <v>0</v>
      </c>
      <c r="J126" s="260"/>
    </row>
    <row r="127" spans="1:10" s="32" customFormat="1" ht="27" x14ac:dyDescent="0.2">
      <c r="A127" s="246"/>
      <c r="B127" s="235" t="s">
        <v>933</v>
      </c>
      <c r="C127" s="249" t="s">
        <v>8</v>
      </c>
      <c r="D127" s="249" t="s">
        <v>8</v>
      </c>
      <c r="E127" s="35" t="s">
        <v>8</v>
      </c>
      <c r="F127" s="36" t="s">
        <v>8</v>
      </c>
      <c r="G127" s="236">
        <f>SUM(G123:G126)</f>
        <v>0</v>
      </c>
      <c r="H127" s="236">
        <f t="shared" ref="H127:I127" si="21">SUM(H123:H126)</f>
        <v>0</v>
      </c>
      <c r="I127" s="236">
        <f t="shared" si="21"/>
        <v>0</v>
      </c>
      <c r="J127" s="38">
        <f>SUM(J123:J126)</f>
        <v>0</v>
      </c>
    </row>
    <row r="128" spans="1:10" s="88" customFormat="1" ht="20.100000000000001" customHeight="1" x14ac:dyDescent="0.2">
      <c r="A128" s="85"/>
      <c r="B128" s="86"/>
      <c r="C128" s="87"/>
      <c r="D128" s="87"/>
      <c r="E128" s="87"/>
      <c r="F128" s="87"/>
      <c r="G128" s="28"/>
      <c r="H128" s="28"/>
      <c r="I128" s="28"/>
      <c r="J128" s="29"/>
    </row>
    <row r="129" spans="1:10" s="233" customFormat="1" x14ac:dyDescent="0.25">
      <c r="A129" s="291" t="s">
        <v>99</v>
      </c>
      <c r="B129" s="291"/>
      <c r="C129" s="291"/>
      <c r="D129" s="291"/>
      <c r="E129" s="291"/>
      <c r="F129" s="291"/>
      <c r="G129" s="291"/>
      <c r="H129" s="291"/>
      <c r="I129" s="291"/>
      <c r="J129" s="291"/>
    </row>
    <row r="130" spans="1:10" s="233" customFormat="1" ht="31.5" customHeight="1" x14ac:dyDescent="0.25">
      <c r="A130" s="289" t="s">
        <v>868</v>
      </c>
      <c r="B130" s="290"/>
      <c r="C130" s="290"/>
      <c r="D130" s="290"/>
      <c r="E130" s="290"/>
      <c r="F130" s="290"/>
      <c r="G130" s="290"/>
      <c r="H130" s="290"/>
      <c r="I130" s="290"/>
      <c r="J130" s="290"/>
    </row>
    <row r="131" spans="1:10" s="233" customFormat="1" x14ac:dyDescent="0.25">
      <c r="A131" s="151" t="s">
        <v>869</v>
      </c>
      <c r="B131" s="256"/>
      <c r="C131" s="256"/>
      <c r="D131" s="256"/>
      <c r="E131" s="256"/>
      <c r="F131" s="256"/>
      <c r="G131" s="256"/>
      <c r="H131" s="256"/>
      <c r="I131" s="256"/>
      <c r="J131" s="256"/>
    </row>
    <row r="132" spans="1:10" s="233" customFormat="1" ht="30" customHeight="1" x14ac:dyDescent="0.25">
      <c r="A132" s="282" t="s">
        <v>673</v>
      </c>
      <c r="B132" s="282"/>
      <c r="C132" s="282"/>
      <c r="D132" s="282"/>
      <c r="E132" s="282"/>
      <c r="F132" s="282"/>
      <c r="G132" s="282"/>
      <c r="H132" s="282"/>
      <c r="I132" s="282"/>
      <c r="J132" s="282"/>
    </row>
    <row r="133" spans="1:10" s="233" customFormat="1" ht="30.75" customHeight="1" x14ac:dyDescent="0.25">
      <c r="A133" s="282" t="s">
        <v>870</v>
      </c>
      <c r="B133" s="282"/>
      <c r="C133" s="282"/>
      <c r="D133" s="282"/>
      <c r="E133" s="282"/>
      <c r="F133" s="282"/>
      <c r="G133" s="282"/>
      <c r="H133" s="282"/>
      <c r="I133" s="282"/>
      <c r="J133" s="282"/>
    </row>
    <row r="134" spans="1:10" s="233" customFormat="1" x14ac:dyDescent="0.25">
      <c r="A134" s="241" t="s">
        <v>389</v>
      </c>
      <c r="B134" s="253"/>
      <c r="C134" s="253"/>
      <c r="D134" s="253"/>
      <c r="E134" s="253"/>
      <c r="F134" s="253"/>
      <c r="G134" s="253"/>
      <c r="H134" s="253"/>
      <c r="I134" s="253"/>
      <c r="J134" s="253"/>
    </row>
    <row r="135" spans="1:10" s="233" customFormat="1" ht="30" customHeight="1" x14ac:dyDescent="0.25">
      <c r="A135" s="241" t="s">
        <v>390</v>
      </c>
      <c r="B135" s="253"/>
      <c r="C135" s="253"/>
      <c r="D135" s="253"/>
      <c r="E135" s="253"/>
      <c r="F135" s="253"/>
      <c r="G135" s="253"/>
      <c r="H135" s="253"/>
      <c r="I135" s="253"/>
      <c r="J135" s="253"/>
    </row>
    <row r="136" spans="1:10" s="233" customFormat="1" ht="34.5" customHeight="1" x14ac:dyDescent="0.25">
      <c r="A136" s="282" t="s">
        <v>871</v>
      </c>
      <c r="B136" s="283"/>
      <c r="C136" s="283"/>
      <c r="D136" s="283"/>
      <c r="E136" s="283"/>
      <c r="F136" s="283"/>
      <c r="G136" s="283"/>
      <c r="H136" s="283"/>
      <c r="I136" s="283"/>
      <c r="J136" s="283"/>
    </row>
    <row r="137" spans="1:10" s="83" customFormat="1" ht="38.25" customHeight="1" x14ac:dyDescent="0.2">
      <c r="A137" s="282" t="s">
        <v>872</v>
      </c>
      <c r="B137" s="283"/>
      <c r="C137" s="283"/>
      <c r="D137" s="283"/>
      <c r="E137" s="283"/>
      <c r="F137" s="283"/>
      <c r="G137" s="283"/>
      <c r="H137" s="283"/>
      <c r="I137" s="283"/>
      <c r="J137" s="283"/>
    </row>
  </sheetData>
  <sheetProtection algorithmName="SHA-512" hashValue="4C9YOUzjnN+OwNxGdngM9f0W+9fQwRrtJLUNqjOLngpUpJcUB3cvIuOmGs4GYq74Klsd316016Uq+lNjMBsq6Q==" saltValue="mY1VK5LvPyNXlSZXBaSoNg==" spinCount="100000" sheet="1" objects="1" scenarios="1"/>
  <mergeCells count="17">
    <mergeCell ref="A1:E1"/>
    <mergeCell ref="A112:J112"/>
    <mergeCell ref="A3:J3"/>
    <mergeCell ref="A33:J33"/>
    <mergeCell ref="A68:J68"/>
    <mergeCell ref="A16:J16"/>
    <mergeCell ref="A7:J7"/>
    <mergeCell ref="A63:J63"/>
    <mergeCell ref="F1:K1"/>
    <mergeCell ref="A133:J133"/>
    <mergeCell ref="A136:J136"/>
    <mergeCell ref="A137:J137"/>
    <mergeCell ref="A116:J116"/>
    <mergeCell ref="A122:J122"/>
    <mergeCell ref="A129:J129"/>
    <mergeCell ref="A130:J130"/>
    <mergeCell ref="A132:J13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17:J31 J8:J14 J64:J66 J117:J120 J34:J61 J123:J126 J69:J110">
      <formula1>1</formula1>
    </dataValidation>
  </dataValidations>
  <pageMargins left="0.23622047244094491" right="0.23622047244094491" top="0.15748031496062992" bottom="0" header="0.31496062992125984" footer="0.31496062992125984"/>
  <pageSetup paperSize="9" scale="85" fitToHeight="0" orientation="portrait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view="pageBreakPreview" zoomScaleNormal="120" zoomScaleSheetLayoutView="100" workbookViewId="0">
      <pane ySplit="6" topLeftCell="A76" activePane="bottomLeft" state="frozen"/>
      <selection activeCell="E9" sqref="E9"/>
      <selection pane="bottomLeft" activeCell="A89" sqref="A89:XFD97"/>
    </sheetView>
  </sheetViews>
  <sheetFormatPr defaultColWidth="9.28515625" defaultRowHeight="12" x14ac:dyDescent="0.2"/>
  <cols>
    <col min="1" max="1" width="3.42578125" style="107" customWidth="1"/>
    <col min="2" max="2" width="25.28515625" style="107" customWidth="1"/>
    <col min="3" max="3" width="7" style="107" customWidth="1"/>
    <col min="4" max="4" width="4.85546875" style="107" customWidth="1"/>
    <col min="5" max="5" width="20.28515625" style="107" customWidth="1"/>
    <col min="6" max="6" width="11.7109375" style="92" customWidth="1"/>
    <col min="7" max="10" width="11.7109375" style="107" customWidth="1"/>
    <col min="11" max="16384" width="9.28515625" style="107"/>
  </cols>
  <sheetData>
    <row r="1" spans="1:11" ht="16.5" x14ac:dyDescent="0.3">
      <c r="A1" s="125" t="s">
        <v>3</v>
      </c>
      <c r="B1" s="125"/>
      <c r="C1" s="125"/>
      <c r="D1" s="125"/>
      <c r="E1" s="125"/>
      <c r="F1" s="310" t="s">
        <v>675</v>
      </c>
      <c r="G1" s="310"/>
      <c r="H1" s="310"/>
      <c r="I1" s="310"/>
      <c r="J1" s="310"/>
      <c r="K1" s="310"/>
    </row>
    <row r="2" spans="1:11" ht="6" customHeight="1" x14ac:dyDescent="0.2"/>
    <row r="3" spans="1:11" s="139" customFormat="1" ht="17.25" customHeight="1" x14ac:dyDescent="0.25">
      <c r="A3" s="311" t="s">
        <v>403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1" ht="6" customHeight="1" x14ac:dyDescent="0.2"/>
    <row r="5" spans="1:11" s="31" customFormat="1" ht="48.75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1" s="13" customFormat="1" ht="14.25" customHeight="1" x14ac:dyDescent="0.2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1" ht="15" customHeight="1" x14ac:dyDescent="0.2">
      <c r="A7" s="67" t="s">
        <v>934</v>
      </c>
      <c r="B7" s="124"/>
      <c r="C7" s="124"/>
      <c r="D7" s="124"/>
      <c r="E7" s="124"/>
      <c r="F7" s="91"/>
      <c r="G7" s="124"/>
      <c r="H7" s="124"/>
      <c r="I7" s="124"/>
      <c r="J7" s="124"/>
    </row>
    <row r="8" spans="1:11" ht="20.100000000000001" customHeight="1" x14ac:dyDescent="0.2">
      <c r="A8" s="245">
        <v>1</v>
      </c>
      <c r="B8" s="252" t="s">
        <v>337</v>
      </c>
      <c r="C8" s="245">
        <v>10</v>
      </c>
      <c r="D8" s="245" t="s">
        <v>0</v>
      </c>
      <c r="E8" s="225"/>
      <c r="F8" s="223"/>
      <c r="G8" s="248">
        <f>F8*ROUND(C8, 4)</f>
        <v>0</v>
      </c>
      <c r="H8" s="248">
        <f t="shared" ref="H8:H71" si="0">G8*0.095</f>
        <v>0</v>
      </c>
      <c r="I8" s="248">
        <f t="shared" ref="I8:I71" si="1">G8+H8</f>
        <v>0</v>
      </c>
      <c r="J8" s="260"/>
    </row>
    <row r="9" spans="1:11" ht="20.100000000000001" customHeight="1" x14ac:dyDescent="0.2">
      <c r="A9" s="245">
        <v>2</v>
      </c>
      <c r="B9" s="252" t="s">
        <v>86</v>
      </c>
      <c r="C9" s="245">
        <v>60</v>
      </c>
      <c r="D9" s="245" t="s">
        <v>0</v>
      </c>
      <c r="E9" s="225"/>
      <c r="F9" s="93"/>
      <c r="G9" s="248">
        <f t="shared" ref="G9:G72" si="2">F9*ROUND(C9, 4)</f>
        <v>0</v>
      </c>
      <c r="H9" s="248">
        <f t="shared" si="0"/>
        <v>0</v>
      </c>
      <c r="I9" s="248">
        <f t="shared" si="1"/>
        <v>0</v>
      </c>
      <c r="J9" s="260"/>
    </row>
    <row r="10" spans="1:11" ht="30" customHeight="1" x14ac:dyDescent="0.2">
      <c r="A10" s="245">
        <v>3</v>
      </c>
      <c r="B10" s="252" t="s">
        <v>89</v>
      </c>
      <c r="C10" s="245">
        <v>20</v>
      </c>
      <c r="D10" s="245" t="s">
        <v>0</v>
      </c>
      <c r="E10" s="225"/>
      <c r="F10" s="93"/>
      <c r="G10" s="248">
        <f t="shared" si="2"/>
        <v>0</v>
      </c>
      <c r="H10" s="248">
        <f t="shared" si="0"/>
        <v>0</v>
      </c>
      <c r="I10" s="248">
        <f t="shared" si="1"/>
        <v>0</v>
      </c>
      <c r="J10" s="260"/>
    </row>
    <row r="11" spans="1:11" ht="30" customHeight="1" x14ac:dyDescent="0.2">
      <c r="A11" s="245">
        <v>4</v>
      </c>
      <c r="B11" s="252" t="s">
        <v>338</v>
      </c>
      <c r="C11" s="245">
        <v>800</v>
      </c>
      <c r="D11" s="245" t="s">
        <v>0</v>
      </c>
      <c r="E11" s="225"/>
      <c r="F11" s="93"/>
      <c r="G11" s="248">
        <f t="shared" si="2"/>
        <v>0</v>
      </c>
      <c r="H11" s="248">
        <f t="shared" si="0"/>
        <v>0</v>
      </c>
      <c r="I11" s="248">
        <f t="shared" si="1"/>
        <v>0</v>
      </c>
      <c r="J11" s="260"/>
    </row>
    <row r="12" spans="1:11" ht="20.100000000000001" customHeight="1" x14ac:dyDescent="0.2">
      <c r="A12" s="245">
        <v>5</v>
      </c>
      <c r="B12" s="252" t="s">
        <v>87</v>
      </c>
      <c r="C12" s="245">
        <v>450</v>
      </c>
      <c r="D12" s="245" t="s">
        <v>0</v>
      </c>
      <c r="E12" s="225"/>
      <c r="F12" s="93"/>
      <c r="G12" s="248">
        <f t="shared" si="2"/>
        <v>0</v>
      </c>
      <c r="H12" s="248">
        <f t="shared" si="0"/>
        <v>0</v>
      </c>
      <c r="I12" s="248">
        <f t="shared" si="1"/>
        <v>0</v>
      </c>
      <c r="J12" s="260"/>
    </row>
    <row r="13" spans="1:11" ht="20.100000000000001" customHeight="1" x14ac:dyDescent="0.2">
      <c r="A13" s="245">
        <v>6</v>
      </c>
      <c r="B13" s="252" t="s">
        <v>88</v>
      </c>
      <c r="C13" s="245">
        <v>450</v>
      </c>
      <c r="D13" s="245" t="s">
        <v>0</v>
      </c>
      <c r="E13" s="225"/>
      <c r="F13" s="93"/>
      <c r="G13" s="248">
        <f t="shared" si="2"/>
        <v>0</v>
      </c>
      <c r="H13" s="248">
        <f t="shared" si="0"/>
        <v>0</v>
      </c>
      <c r="I13" s="248">
        <f t="shared" si="1"/>
        <v>0</v>
      </c>
      <c r="J13" s="260"/>
    </row>
    <row r="14" spans="1:11" ht="40.5" x14ac:dyDescent="0.2">
      <c r="A14" s="245">
        <v>7</v>
      </c>
      <c r="B14" s="242" t="s">
        <v>424</v>
      </c>
      <c r="C14" s="245">
        <v>200</v>
      </c>
      <c r="D14" s="50" t="s">
        <v>0</v>
      </c>
      <c r="E14" s="225"/>
      <c r="F14" s="223"/>
      <c r="G14" s="248">
        <f t="shared" si="2"/>
        <v>0</v>
      </c>
      <c r="H14" s="248">
        <f t="shared" si="0"/>
        <v>0</v>
      </c>
      <c r="I14" s="248">
        <f t="shared" si="1"/>
        <v>0</v>
      </c>
      <c r="J14" s="260"/>
    </row>
    <row r="15" spans="1:11" ht="27" x14ac:dyDescent="0.25">
      <c r="A15" s="245">
        <v>8</v>
      </c>
      <c r="B15" s="63" t="s">
        <v>425</v>
      </c>
      <c r="C15" s="245">
        <v>100</v>
      </c>
      <c r="D15" s="50" t="s">
        <v>0</v>
      </c>
      <c r="E15" s="225"/>
      <c r="F15" s="223"/>
      <c r="G15" s="248">
        <f t="shared" si="2"/>
        <v>0</v>
      </c>
      <c r="H15" s="248">
        <f t="shared" si="0"/>
        <v>0</v>
      </c>
      <c r="I15" s="248">
        <f t="shared" si="1"/>
        <v>0</v>
      </c>
      <c r="J15" s="260"/>
    </row>
    <row r="16" spans="1:11" ht="27" x14ac:dyDescent="0.25">
      <c r="A16" s="245">
        <v>9</v>
      </c>
      <c r="B16" s="63" t="s">
        <v>426</v>
      </c>
      <c r="C16" s="245">
        <v>40</v>
      </c>
      <c r="D16" s="245" t="s">
        <v>1</v>
      </c>
      <c r="E16" s="225"/>
      <c r="F16" s="223"/>
      <c r="G16" s="248">
        <f t="shared" si="2"/>
        <v>0</v>
      </c>
      <c r="H16" s="248">
        <f t="shared" si="0"/>
        <v>0</v>
      </c>
      <c r="I16" s="248">
        <f t="shared" si="1"/>
        <v>0</v>
      </c>
      <c r="J16" s="260"/>
    </row>
    <row r="17" spans="1:10" ht="20.100000000000001" customHeight="1" x14ac:dyDescent="0.2">
      <c r="A17" s="245">
        <v>10</v>
      </c>
      <c r="B17" s="252" t="s">
        <v>145</v>
      </c>
      <c r="C17" s="245">
        <v>40</v>
      </c>
      <c r="D17" s="245" t="s">
        <v>1</v>
      </c>
      <c r="E17" s="225"/>
      <c r="F17" s="93"/>
      <c r="G17" s="248">
        <f t="shared" si="2"/>
        <v>0</v>
      </c>
      <c r="H17" s="248">
        <f t="shared" si="0"/>
        <v>0</v>
      </c>
      <c r="I17" s="248">
        <f t="shared" si="1"/>
        <v>0</v>
      </c>
      <c r="J17" s="260"/>
    </row>
    <row r="18" spans="1:10" ht="20.100000000000001" customHeight="1" x14ac:dyDescent="0.2">
      <c r="A18" s="245">
        <v>11</v>
      </c>
      <c r="B18" s="252" t="s">
        <v>563</v>
      </c>
      <c r="C18" s="245">
        <v>40</v>
      </c>
      <c r="D18" s="245" t="s">
        <v>1</v>
      </c>
      <c r="E18" s="225"/>
      <c r="F18" s="93"/>
      <c r="G18" s="248">
        <f t="shared" si="2"/>
        <v>0</v>
      </c>
      <c r="H18" s="248">
        <f t="shared" si="0"/>
        <v>0</v>
      </c>
      <c r="I18" s="248">
        <f t="shared" si="1"/>
        <v>0</v>
      </c>
      <c r="J18" s="260"/>
    </row>
    <row r="19" spans="1:10" ht="30" customHeight="1" x14ac:dyDescent="0.2">
      <c r="A19" s="245">
        <v>12</v>
      </c>
      <c r="B19" s="250" t="s">
        <v>373</v>
      </c>
      <c r="C19" s="245">
        <v>40</v>
      </c>
      <c r="D19" s="245" t="s">
        <v>1</v>
      </c>
      <c r="E19" s="225"/>
      <c r="F19" s="93"/>
      <c r="G19" s="248">
        <f t="shared" si="2"/>
        <v>0</v>
      </c>
      <c r="H19" s="248">
        <f t="shared" si="0"/>
        <v>0</v>
      </c>
      <c r="I19" s="248">
        <f t="shared" si="1"/>
        <v>0</v>
      </c>
      <c r="J19" s="260"/>
    </row>
    <row r="20" spans="1:10" ht="30" customHeight="1" x14ac:dyDescent="0.2">
      <c r="A20" s="245">
        <v>13</v>
      </c>
      <c r="B20" s="250" t="s">
        <v>374</v>
      </c>
      <c r="C20" s="245">
        <v>40</v>
      </c>
      <c r="D20" s="245" t="s">
        <v>1</v>
      </c>
      <c r="E20" s="225"/>
      <c r="F20" s="93"/>
      <c r="G20" s="248">
        <f t="shared" si="2"/>
        <v>0</v>
      </c>
      <c r="H20" s="248">
        <f t="shared" si="0"/>
        <v>0</v>
      </c>
      <c r="I20" s="248">
        <f t="shared" si="1"/>
        <v>0</v>
      </c>
      <c r="J20" s="260"/>
    </row>
    <row r="21" spans="1:10" ht="30" customHeight="1" x14ac:dyDescent="0.2">
      <c r="A21" s="245">
        <v>14</v>
      </c>
      <c r="B21" s="252" t="s">
        <v>90</v>
      </c>
      <c r="C21" s="245">
        <v>40</v>
      </c>
      <c r="D21" s="245" t="s">
        <v>1</v>
      </c>
      <c r="E21" s="225"/>
      <c r="F21" s="93"/>
      <c r="G21" s="248">
        <f t="shared" si="2"/>
        <v>0</v>
      </c>
      <c r="H21" s="248">
        <f t="shared" si="0"/>
        <v>0</v>
      </c>
      <c r="I21" s="248">
        <f t="shared" si="1"/>
        <v>0</v>
      </c>
      <c r="J21" s="260"/>
    </row>
    <row r="22" spans="1:10" ht="30" customHeight="1" x14ac:dyDescent="0.2">
      <c r="A22" s="245">
        <v>15</v>
      </c>
      <c r="B22" s="252" t="s">
        <v>91</v>
      </c>
      <c r="C22" s="245">
        <v>40</v>
      </c>
      <c r="D22" s="245" t="s">
        <v>1</v>
      </c>
      <c r="E22" s="225"/>
      <c r="F22" s="93"/>
      <c r="G22" s="248">
        <f t="shared" si="2"/>
        <v>0</v>
      </c>
      <c r="H22" s="248">
        <f t="shared" si="0"/>
        <v>0</v>
      </c>
      <c r="I22" s="248">
        <f t="shared" si="1"/>
        <v>0</v>
      </c>
      <c r="J22" s="260"/>
    </row>
    <row r="23" spans="1:10" ht="30" customHeight="1" x14ac:dyDescent="0.2">
      <c r="A23" s="245">
        <v>16</v>
      </c>
      <c r="B23" s="252" t="s">
        <v>346</v>
      </c>
      <c r="C23" s="245">
        <v>40</v>
      </c>
      <c r="D23" s="245" t="s">
        <v>1</v>
      </c>
      <c r="E23" s="225"/>
      <c r="F23" s="223"/>
      <c r="G23" s="248">
        <f t="shared" si="2"/>
        <v>0</v>
      </c>
      <c r="H23" s="248">
        <f t="shared" si="0"/>
        <v>0</v>
      </c>
      <c r="I23" s="248">
        <f t="shared" si="1"/>
        <v>0</v>
      </c>
      <c r="J23" s="260"/>
    </row>
    <row r="24" spans="1:10" ht="30" customHeight="1" x14ac:dyDescent="0.2">
      <c r="A24" s="245">
        <v>17</v>
      </c>
      <c r="B24" s="252" t="s">
        <v>391</v>
      </c>
      <c r="C24" s="245">
        <v>2</v>
      </c>
      <c r="D24" s="50" t="s">
        <v>0</v>
      </c>
      <c r="E24" s="225"/>
      <c r="F24" s="223"/>
      <c r="G24" s="248">
        <f t="shared" si="2"/>
        <v>0</v>
      </c>
      <c r="H24" s="248">
        <f t="shared" si="0"/>
        <v>0</v>
      </c>
      <c r="I24" s="248">
        <f t="shared" si="1"/>
        <v>0</v>
      </c>
      <c r="J24" s="260"/>
    </row>
    <row r="25" spans="1:10" ht="30" customHeight="1" x14ac:dyDescent="0.2">
      <c r="A25" s="245">
        <v>18</v>
      </c>
      <c r="B25" s="250" t="s">
        <v>372</v>
      </c>
      <c r="C25" s="245">
        <v>2</v>
      </c>
      <c r="D25" s="50" t="s">
        <v>0</v>
      </c>
      <c r="E25" s="225"/>
      <c r="F25" s="94"/>
      <c r="G25" s="248">
        <f t="shared" si="2"/>
        <v>0</v>
      </c>
      <c r="H25" s="248">
        <f t="shared" si="0"/>
        <v>0</v>
      </c>
      <c r="I25" s="248">
        <f t="shared" si="1"/>
        <v>0</v>
      </c>
      <c r="J25" s="260"/>
    </row>
    <row r="26" spans="1:10" ht="30" customHeight="1" x14ac:dyDescent="0.2">
      <c r="A26" s="245">
        <v>19</v>
      </c>
      <c r="B26" s="252" t="s">
        <v>169</v>
      </c>
      <c r="C26" s="245">
        <v>10</v>
      </c>
      <c r="D26" s="245" t="s">
        <v>0</v>
      </c>
      <c r="E26" s="225"/>
      <c r="F26" s="94"/>
      <c r="G26" s="248">
        <f t="shared" si="2"/>
        <v>0</v>
      </c>
      <c r="H26" s="248">
        <f t="shared" si="0"/>
        <v>0</v>
      </c>
      <c r="I26" s="248">
        <f t="shared" si="1"/>
        <v>0</v>
      </c>
      <c r="J26" s="260"/>
    </row>
    <row r="27" spans="1:10" ht="30" customHeight="1" x14ac:dyDescent="0.2">
      <c r="A27" s="245">
        <v>20</v>
      </c>
      <c r="B27" s="250" t="s">
        <v>375</v>
      </c>
      <c r="C27" s="245">
        <v>5</v>
      </c>
      <c r="D27" s="245" t="s">
        <v>0</v>
      </c>
      <c r="E27" s="225"/>
      <c r="F27" s="94"/>
      <c r="G27" s="248">
        <f t="shared" si="2"/>
        <v>0</v>
      </c>
      <c r="H27" s="248">
        <f t="shared" si="0"/>
        <v>0</v>
      </c>
      <c r="I27" s="248">
        <f t="shared" si="1"/>
        <v>0</v>
      </c>
      <c r="J27" s="260"/>
    </row>
    <row r="28" spans="1:10" ht="40.15" customHeight="1" x14ac:dyDescent="0.2">
      <c r="A28" s="245">
        <v>21</v>
      </c>
      <c r="B28" s="58" t="s">
        <v>427</v>
      </c>
      <c r="C28" s="245">
        <v>40</v>
      </c>
      <c r="D28" s="245" t="s">
        <v>0</v>
      </c>
      <c r="E28" s="225"/>
      <c r="F28" s="93"/>
      <c r="G28" s="248">
        <f t="shared" si="2"/>
        <v>0</v>
      </c>
      <c r="H28" s="248">
        <f t="shared" si="0"/>
        <v>0</v>
      </c>
      <c r="I28" s="248">
        <f t="shared" si="1"/>
        <v>0</v>
      </c>
      <c r="J28" s="260"/>
    </row>
    <row r="29" spans="1:10" ht="20.100000000000001" customHeight="1" x14ac:dyDescent="0.2">
      <c r="A29" s="245">
        <v>22</v>
      </c>
      <c r="B29" s="64" t="s">
        <v>428</v>
      </c>
      <c r="C29" s="245">
        <v>10</v>
      </c>
      <c r="D29" s="245" t="s">
        <v>1</v>
      </c>
      <c r="E29" s="225"/>
      <c r="F29" s="223"/>
      <c r="G29" s="248">
        <f t="shared" si="2"/>
        <v>0</v>
      </c>
      <c r="H29" s="248">
        <f t="shared" si="0"/>
        <v>0</v>
      </c>
      <c r="I29" s="248">
        <f t="shared" si="1"/>
        <v>0</v>
      </c>
      <c r="J29" s="260"/>
    </row>
    <row r="30" spans="1:10" ht="40.15" customHeight="1" x14ac:dyDescent="0.2">
      <c r="A30" s="245">
        <v>23</v>
      </c>
      <c r="B30" s="252" t="s">
        <v>587</v>
      </c>
      <c r="C30" s="137">
        <v>10</v>
      </c>
      <c r="D30" s="245" t="s">
        <v>1</v>
      </c>
      <c r="E30" s="225"/>
      <c r="F30" s="223"/>
      <c r="G30" s="248">
        <f t="shared" si="2"/>
        <v>0</v>
      </c>
      <c r="H30" s="248">
        <f t="shared" si="0"/>
        <v>0</v>
      </c>
      <c r="I30" s="248">
        <f t="shared" si="1"/>
        <v>0</v>
      </c>
      <c r="J30" s="260"/>
    </row>
    <row r="31" spans="1:10" ht="30" customHeight="1" x14ac:dyDescent="0.2">
      <c r="A31" s="245">
        <v>24</v>
      </c>
      <c r="B31" s="242" t="s">
        <v>393</v>
      </c>
      <c r="C31" s="137">
        <v>10</v>
      </c>
      <c r="D31" s="245" t="s">
        <v>1</v>
      </c>
      <c r="E31" s="225"/>
      <c r="F31" s="223"/>
      <c r="G31" s="248">
        <f t="shared" si="2"/>
        <v>0</v>
      </c>
      <c r="H31" s="248">
        <f t="shared" si="0"/>
        <v>0</v>
      </c>
      <c r="I31" s="248">
        <f t="shared" si="1"/>
        <v>0</v>
      </c>
      <c r="J31" s="260"/>
    </row>
    <row r="32" spans="1:10" ht="30" customHeight="1" x14ac:dyDescent="0.2">
      <c r="A32" s="245">
        <v>25</v>
      </c>
      <c r="B32" s="234" t="s">
        <v>430</v>
      </c>
      <c r="C32" s="138">
        <v>10</v>
      </c>
      <c r="D32" s="245" t="s">
        <v>1</v>
      </c>
      <c r="E32" s="225"/>
      <c r="F32" s="223"/>
      <c r="G32" s="248">
        <f t="shared" si="2"/>
        <v>0</v>
      </c>
      <c r="H32" s="248">
        <f t="shared" si="0"/>
        <v>0</v>
      </c>
      <c r="I32" s="248">
        <f t="shared" si="1"/>
        <v>0</v>
      </c>
      <c r="J32" s="260"/>
    </row>
    <row r="33" spans="1:10" ht="26.25" customHeight="1" x14ac:dyDescent="0.2">
      <c r="A33" s="245">
        <v>26</v>
      </c>
      <c r="B33" s="252" t="s">
        <v>429</v>
      </c>
      <c r="C33" s="245">
        <v>50</v>
      </c>
      <c r="D33" s="245" t="s">
        <v>1</v>
      </c>
      <c r="E33" s="225"/>
      <c r="F33" s="94"/>
      <c r="G33" s="248">
        <f t="shared" si="2"/>
        <v>0</v>
      </c>
      <c r="H33" s="248">
        <f t="shared" si="0"/>
        <v>0</v>
      </c>
      <c r="I33" s="248">
        <f t="shared" si="1"/>
        <v>0</v>
      </c>
      <c r="J33" s="260"/>
    </row>
    <row r="34" spans="1:10" ht="50.1" customHeight="1" x14ac:dyDescent="0.2">
      <c r="A34" s="245">
        <v>27</v>
      </c>
      <c r="B34" s="252" t="s">
        <v>347</v>
      </c>
      <c r="C34" s="137">
        <v>10</v>
      </c>
      <c r="D34" s="245" t="s">
        <v>1</v>
      </c>
      <c r="E34" s="225"/>
      <c r="F34" s="223"/>
      <c r="G34" s="248">
        <f t="shared" si="2"/>
        <v>0</v>
      </c>
      <c r="H34" s="248">
        <f t="shared" si="0"/>
        <v>0</v>
      </c>
      <c r="I34" s="248">
        <f t="shared" si="1"/>
        <v>0</v>
      </c>
      <c r="J34" s="260"/>
    </row>
    <row r="35" spans="1:10" ht="30" customHeight="1" x14ac:dyDescent="0.2">
      <c r="A35" s="245">
        <v>28</v>
      </c>
      <c r="B35" s="252" t="s">
        <v>60</v>
      </c>
      <c r="C35" s="245">
        <v>10</v>
      </c>
      <c r="D35" s="245" t="s">
        <v>1</v>
      </c>
      <c r="E35" s="225"/>
      <c r="F35" s="223"/>
      <c r="G35" s="248">
        <f t="shared" si="2"/>
        <v>0</v>
      </c>
      <c r="H35" s="248">
        <f t="shared" si="0"/>
        <v>0</v>
      </c>
      <c r="I35" s="248">
        <f t="shared" si="1"/>
        <v>0</v>
      </c>
      <c r="J35" s="260"/>
    </row>
    <row r="36" spans="1:10" ht="20.100000000000001" customHeight="1" x14ac:dyDescent="0.2">
      <c r="A36" s="245">
        <v>29</v>
      </c>
      <c r="B36" s="48" t="s">
        <v>336</v>
      </c>
      <c r="C36" s="254">
        <v>10</v>
      </c>
      <c r="D36" s="245" t="s">
        <v>1</v>
      </c>
      <c r="E36" s="225"/>
      <c r="F36" s="223"/>
      <c r="G36" s="248">
        <f t="shared" si="2"/>
        <v>0</v>
      </c>
      <c r="H36" s="248">
        <f t="shared" si="0"/>
        <v>0</v>
      </c>
      <c r="I36" s="248">
        <f t="shared" si="1"/>
        <v>0</v>
      </c>
      <c r="J36" s="260"/>
    </row>
    <row r="37" spans="1:10" ht="67.5" x14ac:dyDescent="0.2">
      <c r="A37" s="245">
        <v>30</v>
      </c>
      <c r="B37" s="250" t="s">
        <v>348</v>
      </c>
      <c r="C37" s="245">
        <v>40</v>
      </c>
      <c r="D37" s="245" t="s">
        <v>1</v>
      </c>
      <c r="E37" s="225"/>
      <c r="F37" s="94"/>
      <c r="G37" s="248">
        <f t="shared" si="2"/>
        <v>0</v>
      </c>
      <c r="H37" s="248">
        <f t="shared" si="0"/>
        <v>0</v>
      </c>
      <c r="I37" s="248">
        <f t="shared" si="1"/>
        <v>0</v>
      </c>
      <c r="J37" s="260"/>
    </row>
    <row r="38" spans="1:10" ht="53.25" customHeight="1" x14ac:dyDescent="0.2">
      <c r="A38" s="245">
        <v>31</v>
      </c>
      <c r="B38" s="242" t="s">
        <v>392</v>
      </c>
      <c r="C38" s="137">
        <v>5</v>
      </c>
      <c r="D38" s="245" t="s">
        <v>1</v>
      </c>
      <c r="E38" s="225"/>
      <c r="F38" s="223"/>
      <c r="G38" s="248">
        <f t="shared" si="2"/>
        <v>0</v>
      </c>
      <c r="H38" s="248">
        <f t="shared" si="0"/>
        <v>0</v>
      </c>
      <c r="I38" s="248">
        <f t="shared" si="1"/>
        <v>0</v>
      </c>
      <c r="J38" s="260"/>
    </row>
    <row r="39" spans="1:10" ht="20.100000000000001" customHeight="1" x14ac:dyDescent="0.2">
      <c r="A39" s="245">
        <v>32</v>
      </c>
      <c r="B39" s="250" t="s">
        <v>379</v>
      </c>
      <c r="C39" s="245">
        <v>100</v>
      </c>
      <c r="D39" s="245" t="s">
        <v>0</v>
      </c>
      <c r="E39" s="225"/>
      <c r="F39" s="223"/>
      <c r="G39" s="248">
        <f t="shared" si="2"/>
        <v>0</v>
      </c>
      <c r="H39" s="248">
        <f t="shared" si="0"/>
        <v>0</v>
      </c>
      <c r="I39" s="248">
        <f t="shared" si="1"/>
        <v>0</v>
      </c>
      <c r="J39" s="260"/>
    </row>
    <row r="40" spans="1:10" ht="20.100000000000001" customHeight="1" x14ac:dyDescent="0.2">
      <c r="A40" s="245">
        <v>33</v>
      </c>
      <c r="B40" s="250" t="s">
        <v>567</v>
      </c>
      <c r="C40" s="245">
        <v>5</v>
      </c>
      <c r="D40" s="245" t="s">
        <v>1</v>
      </c>
      <c r="E40" s="225"/>
      <c r="F40" s="223"/>
      <c r="G40" s="248">
        <f t="shared" si="2"/>
        <v>0</v>
      </c>
      <c r="H40" s="248">
        <f t="shared" si="0"/>
        <v>0</v>
      </c>
      <c r="I40" s="248">
        <f t="shared" si="1"/>
        <v>0</v>
      </c>
      <c r="J40" s="260"/>
    </row>
    <row r="41" spans="1:10" ht="40.5" x14ac:dyDescent="0.2">
      <c r="A41" s="245">
        <v>34</v>
      </c>
      <c r="B41" s="250" t="s">
        <v>376</v>
      </c>
      <c r="C41" s="137">
        <v>5</v>
      </c>
      <c r="D41" s="245" t="s">
        <v>1</v>
      </c>
      <c r="E41" s="225"/>
      <c r="F41" s="94"/>
      <c r="G41" s="248">
        <f t="shared" si="2"/>
        <v>0</v>
      </c>
      <c r="H41" s="248">
        <f t="shared" si="0"/>
        <v>0</v>
      </c>
      <c r="I41" s="248">
        <f t="shared" si="1"/>
        <v>0</v>
      </c>
      <c r="J41" s="260"/>
    </row>
    <row r="42" spans="1:10" ht="40.5" x14ac:dyDescent="0.2">
      <c r="A42" s="245">
        <v>35</v>
      </c>
      <c r="B42" s="250" t="s">
        <v>377</v>
      </c>
      <c r="C42" s="137">
        <v>5</v>
      </c>
      <c r="D42" s="245" t="s">
        <v>1</v>
      </c>
      <c r="E42" s="225"/>
      <c r="F42" s="94"/>
      <c r="G42" s="248">
        <f t="shared" si="2"/>
        <v>0</v>
      </c>
      <c r="H42" s="248">
        <f t="shared" si="0"/>
        <v>0</v>
      </c>
      <c r="I42" s="248">
        <f t="shared" si="1"/>
        <v>0</v>
      </c>
      <c r="J42" s="260"/>
    </row>
    <row r="43" spans="1:10" ht="40.5" x14ac:dyDescent="0.2">
      <c r="A43" s="245">
        <v>36</v>
      </c>
      <c r="B43" s="250" t="s">
        <v>568</v>
      </c>
      <c r="C43" s="137">
        <v>3</v>
      </c>
      <c r="D43" s="245" t="s">
        <v>1</v>
      </c>
      <c r="E43" s="225"/>
      <c r="F43" s="94"/>
      <c r="G43" s="248">
        <f t="shared" si="2"/>
        <v>0</v>
      </c>
      <c r="H43" s="248">
        <f t="shared" si="0"/>
        <v>0</v>
      </c>
      <c r="I43" s="248">
        <f t="shared" si="1"/>
        <v>0</v>
      </c>
      <c r="J43" s="260"/>
    </row>
    <row r="44" spans="1:10" ht="40.15" customHeight="1" x14ac:dyDescent="0.2">
      <c r="A44" s="245">
        <v>37</v>
      </c>
      <c r="B44" s="252" t="s">
        <v>443</v>
      </c>
      <c r="C44" s="245">
        <v>20</v>
      </c>
      <c r="D44" s="245" t="s">
        <v>1</v>
      </c>
      <c r="E44" s="225"/>
      <c r="F44" s="94"/>
      <c r="G44" s="248">
        <f t="shared" si="2"/>
        <v>0</v>
      </c>
      <c r="H44" s="248">
        <f t="shared" si="0"/>
        <v>0</v>
      </c>
      <c r="I44" s="248">
        <f t="shared" si="1"/>
        <v>0</v>
      </c>
      <c r="J44" s="260"/>
    </row>
    <row r="45" spans="1:10" ht="40.15" customHeight="1" x14ac:dyDescent="0.2">
      <c r="A45" s="245">
        <v>38</v>
      </c>
      <c r="B45" s="252" t="s">
        <v>444</v>
      </c>
      <c r="C45" s="245">
        <v>20</v>
      </c>
      <c r="D45" s="245" t="s">
        <v>1</v>
      </c>
      <c r="E45" s="225"/>
      <c r="F45" s="94"/>
      <c r="G45" s="248">
        <f t="shared" si="2"/>
        <v>0</v>
      </c>
      <c r="H45" s="248">
        <f t="shared" si="0"/>
        <v>0</v>
      </c>
      <c r="I45" s="248">
        <f t="shared" si="1"/>
        <v>0</v>
      </c>
      <c r="J45" s="260"/>
    </row>
    <row r="46" spans="1:10" ht="40.15" customHeight="1" x14ac:dyDescent="0.2">
      <c r="A46" s="245">
        <v>39</v>
      </c>
      <c r="B46" s="252" t="s">
        <v>445</v>
      </c>
      <c r="C46" s="245">
        <v>20</v>
      </c>
      <c r="D46" s="245" t="s">
        <v>1</v>
      </c>
      <c r="E46" s="225"/>
      <c r="F46" s="94"/>
      <c r="G46" s="248">
        <f t="shared" si="2"/>
        <v>0</v>
      </c>
      <c r="H46" s="248">
        <f t="shared" si="0"/>
        <v>0</v>
      </c>
      <c r="I46" s="248">
        <f t="shared" si="1"/>
        <v>0</v>
      </c>
      <c r="J46" s="260"/>
    </row>
    <row r="47" spans="1:10" ht="40.15" customHeight="1" x14ac:dyDescent="0.2">
      <c r="A47" s="245">
        <v>40</v>
      </c>
      <c r="B47" s="252" t="s">
        <v>146</v>
      </c>
      <c r="C47" s="245">
        <v>20</v>
      </c>
      <c r="D47" s="245" t="s">
        <v>1</v>
      </c>
      <c r="E47" s="225"/>
      <c r="F47" s="94"/>
      <c r="G47" s="248">
        <f t="shared" si="2"/>
        <v>0</v>
      </c>
      <c r="H47" s="248">
        <f t="shared" si="0"/>
        <v>0</v>
      </c>
      <c r="I47" s="248">
        <f t="shared" si="1"/>
        <v>0</v>
      </c>
      <c r="J47" s="260"/>
    </row>
    <row r="48" spans="1:10" ht="40.15" customHeight="1" x14ac:dyDescent="0.2">
      <c r="A48" s="245">
        <v>41</v>
      </c>
      <c r="B48" s="252" t="s">
        <v>446</v>
      </c>
      <c r="C48" s="245">
        <v>20</v>
      </c>
      <c r="D48" s="245" t="s">
        <v>1</v>
      </c>
      <c r="E48" s="225"/>
      <c r="F48" s="94"/>
      <c r="G48" s="248">
        <f t="shared" si="2"/>
        <v>0</v>
      </c>
      <c r="H48" s="248">
        <f t="shared" si="0"/>
        <v>0</v>
      </c>
      <c r="I48" s="248">
        <f t="shared" si="1"/>
        <v>0</v>
      </c>
      <c r="J48" s="260"/>
    </row>
    <row r="49" spans="1:10" ht="13.5" x14ac:dyDescent="0.2">
      <c r="A49" s="245">
        <v>42</v>
      </c>
      <c r="B49" s="65" t="s">
        <v>437</v>
      </c>
      <c r="C49" s="245">
        <v>5</v>
      </c>
      <c r="D49" s="245" t="s">
        <v>1</v>
      </c>
      <c r="E49" s="225"/>
      <c r="F49" s="94"/>
      <c r="G49" s="248">
        <f t="shared" si="2"/>
        <v>0</v>
      </c>
      <c r="H49" s="248">
        <f t="shared" si="0"/>
        <v>0</v>
      </c>
      <c r="I49" s="248">
        <f t="shared" si="1"/>
        <v>0</v>
      </c>
      <c r="J49" s="260"/>
    </row>
    <row r="50" spans="1:10" ht="13.5" x14ac:dyDescent="0.2">
      <c r="A50" s="245">
        <v>43</v>
      </c>
      <c r="B50" s="65" t="s">
        <v>438</v>
      </c>
      <c r="C50" s="245">
        <v>5</v>
      </c>
      <c r="D50" s="245" t="s">
        <v>1</v>
      </c>
      <c r="E50" s="225"/>
      <c r="F50" s="94"/>
      <c r="G50" s="248">
        <f t="shared" si="2"/>
        <v>0</v>
      </c>
      <c r="H50" s="248">
        <f t="shared" si="0"/>
        <v>0</v>
      </c>
      <c r="I50" s="248">
        <f t="shared" si="1"/>
        <v>0</v>
      </c>
      <c r="J50" s="260"/>
    </row>
    <row r="51" spans="1:10" ht="47.25" customHeight="1" x14ac:dyDescent="0.2">
      <c r="A51" s="245">
        <v>44</v>
      </c>
      <c r="B51" s="242" t="s">
        <v>440</v>
      </c>
      <c r="C51" s="245">
        <v>10</v>
      </c>
      <c r="D51" s="245" t="s">
        <v>1</v>
      </c>
      <c r="E51" s="225"/>
      <c r="F51" s="94"/>
      <c r="G51" s="248">
        <f t="shared" si="2"/>
        <v>0</v>
      </c>
      <c r="H51" s="248">
        <f t="shared" si="0"/>
        <v>0</v>
      </c>
      <c r="I51" s="248">
        <f t="shared" si="1"/>
        <v>0</v>
      </c>
      <c r="J51" s="260"/>
    </row>
    <row r="52" spans="1:10" ht="30" customHeight="1" x14ac:dyDescent="0.2">
      <c r="A52" s="245">
        <v>45</v>
      </c>
      <c r="B52" s="242" t="s">
        <v>147</v>
      </c>
      <c r="C52" s="245">
        <v>8</v>
      </c>
      <c r="D52" s="245" t="s">
        <v>1</v>
      </c>
      <c r="E52" s="225"/>
      <c r="F52" s="223"/>
      <c r="G52" s="248">
        <f t="shared" si="2"/>
        <v>0</v>
      </c>
      <c r="H52" s="248">
        <f t="shared" si="0"/>
        <v>0</v>
      </c>
      <c r="I52" s="248">
        <f t="shared" si="1"/>
        <v>0</v>
      </c>
      <c r="J52" s="260"/>
    </row>
    <row r="53" spans="1:10" ht="50.1" customHeight="1" x14ac:dyDescent="0.2">
      <c r="A53" s="245">
        <v>46</v>
      </c>
      <c r="B53" s="250" t="s">
        <v>435</v>
      </c>
      <c r="C53" s="245">
        <v>10</v>
      </c>
      <c r="D53" s="245" t="s">
        <v>1</v>
      </c>
      <c r="E53" s="225"/>
      <c r="F53" s="94"/>
      <c r="G53" s="248">
        <f t="shared" si="2"/>
        <v>0</v>
      </c>
      <c r="H53" s="248">
        <f t="shared" si="0"/>
        <v>0</v>
      </c>
      <c r="I53" s="248">
        <f t="shared" si="1"/>
        <v>0</v>
      </c>
      <c r="J53" s="260"/>
    </row>
    <row r="54" spans="1:10" ht="54" x14ac:dyDescent="0.2">
      <c r="A54" s="245">
        <v>47</v>
      </c>
      <c r="B54" s="252" t="s">
        <v>436</v>
      </c>
      <c r="C54" s="245">
        <v>7</v>
      </c>
      <c r="D54" s="245" t="s">
        <v>1</v>
      </c>
      <c r="E54" s="225"/>
      <c r="F54" s="94"/>
      <c r="G54" s="248">
        <f t="shared" si="2"/>
        <v>0</v>
      </c>
      <c r="H54" s="248">
        <f t="shared" si="0"/>
        <v>0</v>
      </c>
      <c r="I54" s="248">
        <f t="shared" si="1"/>
        <v>0</v>
      </c>
      <c r="J54" s="260"/>
    </row>
    <row r="55" spans="1:10" ht="40.15" customHeight="1" x14ac:dyDescent="0.2">
      <c r="A55" s="245">
        <v>48</v>
      </c>
      <c r="B55" s="252" t="s">
        <v>434</v>
      </c>
      <c r="C55" s="245">
        <v>8</v>
      </c>
      <c r="D55" s="245" t="s">
        <v>1</v>
      </c>
      <c r="E55" s="225"/>
      <c r="F55" s="94"/>
      <c r="G55" s="248">
        <f t="shared" si="2"/>
        <v>0</v>
      </c>
      <c r="H55" s="248">
        <f t="shared" si="0"/>
        <v>0</v>
      </c>
      <c r="I55" s="248">
        <f t="shared" si="1"/>
        <v>0</v>
      </c>
      <c r="J55" s="260"/>
    </row>
    <row r="56" spans="1:10" ht="45" customHeight="1" x14ac:dyDescent="0.25">
      <c r="A56" s="245">
        <v>49</v>
      </c>
      <c r="B56" s="66" t="s">
        <v>596</v>
      </c>
      <c r="C56" s="245">
        <v>10</v>
      </c>
      <c r="D56" s="245" t="s">
        <v>1</v>
      </c>
      <c r="E56" s="225"/>
      <c r="F56" s="94"/>
      <c r="G56" s="248">
        <f t="shared" si="2"/>
        <v>0</v>
      </c>
      <c r="H56" s="248">
        <f t="shared" si="0"/>
        <v>0</v>
      </c>
      <c r="I56" s="248">
        <f t="shared" si="1"/>
        <v>0</v>
      </c>
      <c r="J56" s="260"/>
    </row>
    <row r="57" spans="1:10" ht="30" customHeight="1" x14ac:dyDescent="0.2">
      <c r="A57" s="245">
        <v>50</v>
      </c>
      <c r="B57" s="250" t="s">
        <v>380</v>
      </c>
      <c r="C57" s="245">
        <v>5</v>
      </c>
      <c r="D57" s="245" t="s">
        <v>1</v>
      </c>
      <c r="E57" s="225"/>
      <c r="F57" s="223"/>
      <c r="G57" s="248">
        <f t="shared" si="2"/>
        <v>0</v>
      </c>
      <c r="H57" s="248">
        <f t="shared" si="0"/>
        <v>0</v>
      </c>
      <c r="I57" s="248">
        <f t="shared" si="1"/>
        <v>0</v>
      </c>
      <c r="J57" s="260"/>
    </row>
    <row r="58" spans="1:10" ht="30" customHeight="1" x14ac:dyDescent="0.2">
      <c r="A58" s="245">
        <v>51</v>
      </c>
      <c r="B58" s="250" t="s">
        <v>381</v>
      </c>
      <c r="C58" s="245">
        <v>10</v>
      </c>
      <c r="D58" s="245" t="s">
        <v>1</v>
      </c>
      <c r="E58" s="225"/>
      <c r="F58" s="223"/>
      <c r="G58" s="248">
        <f t="shared" si="2"/>
        <v>0</v>
      </c>
      <c r="H58" s="248">
        <f t="shared" si="0"/>
        <v>0</v>
      </c>
      <c r="I58" s="248">
        <f t="shared" si="1"/>
        <v>0</v>
      </c>
      <c r="J58" s="260"/>
    </row>
    <row r="59" spans="1:10" ht="20.100000000000001" customHeight="1" x14ac:dyDescent="0.2">
      <c r="A59" s="245">
        <v>52</v>
      </c>
      <c r="B59" s="252" t="s">
        <v>150</v>
      </c>
      <c r="C59" s="245">
        <v>10</v>
      </c>
      <c r="D59" s="245" t="s">
        <v>1</v>
      </c>
      <c r="E59" s="225"/>
      <c r="F59" s="94"/>
      <c r="G59" s="248">
        <f t="shared" si="2"/>
        <v>0</v>
      </c>
      <c r="H59" s="248">
        <f t="shared" si="0"/>
        <v>0</v>
      </c>
      <c r="I59" s="248">
        <f t="shared" si="1"/>
        <v>0</v>
      </c>
      <c r="J59" s="260"/>
    </row>
    <row r="60" spans="1:10" ht="30" customHeight="1" x14ac:dyDescent="0.2">
      <c r="A60" s="245">
        <v>53</v>
      </c>
      <c r="B60" s="250" t="s">
        <v>382</v>
      </c>
      <c r="C60" s="245">
        <v>10</v>
      </c>
      <c r="D60" s="245" t="s">
        <v>1</v>
      </c>
      <c r="E60" s="225"/>
      <c r="F60" s="223"/>
      <c r="G60" s="248">
        <f t="shared" si="2"/>
        <v>0</v>
      </c>
      <c r="H60" s="248">
        <f t="shared" si="0"/>
        <v>0</v>
      </c>
      <c r="I60" s="248">
        <f t="shared" si="1"/>
        <v>0</v>
      </c>
      <c r="J60" s="260"/>
    </row>
    <row r="61" spans="1:10" ht="30" customHeight="1" x14ac:dyDescent="0.2">
      <c r="A61" s="245">
        <v>54</v>
      </c>
      <c r="B61" s="250" t="s">
        <v>383</v>
      </c>
      <c r="C61" s="245">
        <v>10</v>
      </c>
      <c r="D61" s="245" t="s">
        <v>1</v>
      </c>
      <c r="E61" s="225"/>
      <c r="F61" s="223"/>
      <c r="G61" s="248">
        <f t="shared" si="2"/>
        <v>0</v>
      </c>
      <c r="H61" s="248">
        <f t="shared" si="0"/>
        <v>0</v>
      </c>
      <c r="I61" s="248">
        <f t="shared" si="1"/>
        <v>0</v>
      </c>
      <c r="J61" s="260"/>
    </row>
    <row r="62" spans="1:10" ht="30" customHeight="1" x14ac:dyDescent="0.2">
      <c r="A62" s="245">
        <v>55</v>
      </c>
      <c r="B62" s="252" t="s">
        <v>384</v>
      </c>
      <c r="C62" s="245">
        <v>6</v>
      </c>
      <c r="D62" s="245" t="s">
        <v>1</v>
      </c>
      <c r="E62" s="225"/>
      <c r="F62" s="223"/>
      <c r="G62" s="248">
        <f t="shared" si="2"/>
        <v>0</v>
      </c>
      <c r="H62" s="248">
        <f t="shared" si="0"/>
        <v>0</v>
      </c>
      <c r="I62" s="248">
        <f t="shared" si="1"/>
        <v>0</v>
      </c>
      <c r="J62" s="260"/>
    </row>
    <row r="63" spans="1:10" ht="20.100000000000001" customHeight="1" x14ac:dyDescent="0.2">
      <c r="A63" s="245">
        <v>56</v>
      </c>
      <c r="B63" s="252" t="s">
        <v>119</v>
      </c>
      <c r="C63" s="245">
        <v>5</v>
      </c>
      <c r="D63" s="245" t="s">
        <v>1</v>
      </c>
      <c r="E63" s="225"/>
      <c r="F63" s="223"/>
      <c r="G63" s="248">
        <f t="shared" si="2"/>
        <v>0</v>
      </c>
      <c r="H63" s="248">
        <f t="shared" si="0"/>
        <v>0</v>
      </c>
      <c r="I63" s="248">
        <f t="shared" si="1"/>
        <v>0</v>
      </c>
      <c r="J63" s="260"/>
    </row>
    <row r="64" spans="1:10" ht="36" customHeight="1" x14ac:dyDescent="0.2">
      <c r="A64" s="245">
        <v>57</v>
      </c>
      <c r="B64" s="58" t="s">
        <v>394</v>
      </c>
      <c r="C64" s="245">
        <v>4</v>
      </c>
      <c r="D64" s="245" t="s">
        <v>1</v>
      </c>
      <c r="E64" s="225"/>
      <c r="F64" s="93"/>
      <c r="G64" s="248">
        <f t="shared" si="2"/>
        <v>0</v>
      </c>
      <c r="H64" s="248">
        <f t="shared" si="0"/>
        <v>0</v>
      </c>
      <c r="I64" s="248">
        <f t="shared" si="1"/>
        <v>0</v>
      </c>
      <c r="J64" s="260"/>
    </row>
    <row r="65" spans="1:10" ht="30" customHeight="1" x14ac:dyDescent="0.2">
      <c r="A65" s="245">
        <v>58</v>
      </c>
      <c r="B65" s="58" t="s">
        <v>395</v>
      </c>
      <c r="C65" s="245">
        <v>5</v>
      </c>
      <c r="D65" s="245" t="s">
        <v>1</v>
      </c>
      <c r="E65" s="225"/>
      <c r="F65" s="223"/>
      <c r="G65" s="248">
        <f t="shared" si="2"/>
        <v>0</v>
      </c>
      <c r="H65" s="248">
        <f t="shared" si="0"/>
        <v>0</v>
      </c>
      <c r="I65" s="248">
        <f t="shared" si="1"/>
        <v>0</v>
      </c>
      <c r="J65" s="260"/>
    </row>
    <row r="66" spans="1:10" ht="30" customHeight="1" x14ac:dyDescent="0.2">
      <c r="A66" s="245">
        <v>59</v>
      </c>
      <c r="B66" s="62" t="s">
        <v>431</v>
      </c>
      <c r="C66" s="245">
        <v>5</v>
      </c>
      <c r="D66" s="245" t="s">
        <v>1</v>
      </c>
      <c r="E66" s="225"/>
      <c r="F66" s="223"/>
      <c r="G66" s="248">
        <f t="shared" si="2"/>
        <v>0</v>
      </c>
      <c r="H66" s="248">
        <f t="shared" si="0"/>
        <v>0</v>
      </c>
      <c r="I66" s="248">
        <f t="shared" si="1"/>
        <v>0</v>
      </c>
      <c r="J66" s="260"/>
    </row>
    <row r="67" spans="1:10" ht="30" customHeight="1" x14ac:dyDescent="0.2">
      <c r="A67" s="245">
        <v>60</v>
      </c>
      <c r="B67" s="252" t="s">
        <v>148</v>
      </c>
      <c r="C67" s="245">
        <v>3</v>
      </c>
      <c r="D67" s="245" t="s">
        <v>1</v>
      </c>
      <c r="E67" s="225"/>
      <c r="F67" s="94"/>
      <c r="G67" s="248">
        <f t="shared" si="2"/>
        <v>0</v>
      </c>
      <c r="H67" s="248">
        <f t="shared" si="0"/>
        <v>0</v>
      </c>
      <c r="I67" s="248">
        <f t="shared" si="1"/>
        <v>0</v>
      </c>
      <c r="J67" s="260"/>
    </row>
    <row r="68" spans="1:10" ht="30" customHeight="1" x14ac:dyDescent="0.2">
      <c r="A68" s="245">
        <v>61</v>
      </c>
      <c r="B68" s="252" t="s">
        <v>149</v>
      </c>
      <c r="C68" s="245">
        <v>3</v>
      </c>
      <c r="D68" s="245" t="s">
        <v>1</v>
      </c>
      <c r="E68" s="225"/>
      <c r="F68" s="94"/>
      <c r="G68" s="248">
        <f t="shared" si="2"/>
        <v>0</v>
      </c>
      <c r="H68" s="248">
        <f t="shared" si="0"/>
        <v>0</v>
      </c>
      <c r="I68" s="248">
        <f t="shared" si="1"/>
        <v>0</v>
      </c>
      <c r="J68" s="260"/>
    </row>
    <row r="69" spans="1:10" ht="30" customHeight="1" x14ac:dyDescent="0.2">
      <c r="A69" s="245">
        <v>62</v>
      </c>
      <c r="B69" s="242" t="s">
        <v>151</v>
      </c>
      <c r="C69" s="245">
        <v>5</v>
      </c>
      <c r="D69" s="245" t="s">
        <v>1</v>
      </c>
      <c r="E69" s="225"/>
      <c r="F69" s="223"/>
      <c r="G69" s="248">
        <f t="shared" si="2"/>
        <v>0</v>
      </c>
      <c r="H69" s="248">
        <f t="shared" si="0"/>
        <v>0</v>
      </c>
      <c r="I69" s="248">
        <f t="shared" si="1"/>
        <v>0</v>
      </c>
      <c r="J69" s="260"/>
    </row>
    <row r="70" spans="1:10" ht="40.15" customHeight="1" x14ac:dyDescent="0.2">
      <c r="A70" s="245">
        <v>63</v>
      </c>
      <c r="B70" s="252" t="s">
        <v>433</v>
      </c>
      <c r="C70" s="245">
        <v>30</v>
      </c>
      <c r="D70" s="245" t="s">
        <v>1</v>
      </c>
      <c r="E70" s="225"/>
      <c r="F70" s="94"/>
      <c r="G70" s="248">
        <f t="shared" si="2"/>
        <v>0</v>
      </c>
      <c r="H70" s="248">
        <f t="shared" si="0"/>
        <v>0</v>
      </c>
      <c r="I70" s="248">
        <f t="shared" si="1"/>
        <v>0</v>
      </c>
      <c r="J70" s="260"/>
    </row>
    <row r="71" spans="1:10" ht="27" x14ac:dyDescent="0.2">
      <c r="A71" s="245">
        <v>64</v>
      </c>
      <c r="B71" s="62" t="s">
        <v>439</v>
      </c>
      <c r="C71" s="245">
        <v>5</v>
      </c>
      <c r="D71" s="245" t="s">
        <v>1</v>
      </c>
      <c r="E71" s="225"/>
      <c r="F71" s="94"/>
      <c r="G71" s="248">
        <f t="shared" si="2"/>
        <v>0</v>
      </c>
      <c r="H71" s="248">
        <f t="shared" si="0"/>
        <v>0</v>
      </c>
      <c r="I71" s="248">
        <f t="shared" si="1"/>
        <v>0</v>
      </c>
      <c r="J71" s="260"/>
    </row>
    <row r="72" spans="1:10" ht="29.25" customHeight="1" x14ac:dyDescent="0.2">
      <c r="A72" s="245">
        <v>65</v>
      </c>
      <c r="B72" s="58" t="s">
        <v>432</v>
      </c>
      <c r="C72" s="245">
        <v>10</v>
      </c>
      <c r="D72" s="245" t="s">
        <v>1</v>
      </c>
      <c r="E72" s="225"/>
      <c r="F72" s="94"/>
      <c r="G72" s="248">
        <f t="shared" si="2"/>
        <v>0</v>
      </c>
      <c r="H72" s="248">
        <f t="shared" ref="H72:H77" si="3">G72*0.095</f>
        <v>0</v>
      </c>
      <c r="I72" s="248">
        <f t="shared" ref="I72:I77" si="4">G72+H72</f>
        <v>0</v>
      </c>
      <c r="J72" s="260"/>
    </row>
    <row r="73" spans="1:10" ht="20.100000000000001" customHeight="1" x14ac:dyDescent="0.2">
      <c r="A73" s="245">
        <v>66</v>
      </c>
      <c r="B73" s="250" t="s">
        <v>92</v>
      </c>
      <c r="C73" s="245">
        <v>5</v>
      </c>
      <c r="D73" s="245" t="s">
        <v>1</v>
      </c>
      <c r="E73" s="225"/>
      <c r="F73" s="94"/>
      <c r="G73" s="248">
        <f t="shared" ref="G73:G77" si="5">F73*ROUND(C73, 4)</f>
        <v>0</v>
      </c>
      <c r="H73" s="248">
        <f t="shared" si="3"/>
        <v>0</v>
      </c>
      <c r="I73" s="248">
        <f t="shared" si="4"/>
        <v>0</v>
      </c>
      <c r="J73" s="260"/>
    </row>
    <row r="74" spans="1:10" ht="20.100000000000001" customHeight="1" x14ac:dyDescent="0.2">
      <c r="A74" s="245">
        <v>67</v>
      </c>
      <c r="B74" s="250" t="s">
        <v>378</v>
      </c>
      <c r="C74" s="245">
        <v>3</v>
      </c>
      <c r="D74" s="245" t="s">
        <v>1</v>
      </c>
      <c r="E74" s="225"/>
      <c r="F74" s="94"/>
      <c r="G74" s="248">
        <f t="shared" si="5"/>
        <v>0</v>
      </c>
      <c r="H74" s="248">
        <f t="shared" si="3"/>
        <v>0</v>
      </c>
      <c r="I74" s="248">
        <f t="shared" si="4"/>
        <v>0</v>
      </c>
      <c r="J74" s="260"/>
    </row>
    <row r="75" spans="1:10" ht="50.1" customHeight="1" x14ac:dyDescent="0.2">
      <c r="A75" s="245">
        <v>68</v>
      </c>
      <c r="B75" s="252" t="s">
        <v>349</v>
      </c>
      <c r="C75" s="245">
        <v>20</v>
      </c>
      <c r="D75" s="245" t="s">
        <v>1</v>
      </c>
      <c r="E75" s="225"/>
      <c r="F75" s="94"/>
      <c r="G75" s="248">
        <f t="shared" si="5"/>
        <v>0</v>
      </c>
      <c r="H75" s="248">
        <f t="shared" si="3"/>
        <v>0</v>
      </c>
      <c r="I75" s="248">
        <f t="shared" si="4"/>
        <v>0</v>
      </c>
      <c r="J75" s="260"/>
    </row>
    <row r="76" spans="1:10" ht="30" customHeight="1" x14ac:dyDescent="0.2">
      <c r="A76" s="245">
        <v>69</v>
      </c>
      <c r="B76" s="252" t="s">
        <v>441</v>
      </c>
      <c r="C76" s="245">
        <v>50</v>
      </c>
      <c r="D76" s="245" t="s">
        <v>1</v>
      </c>
      <c r="E76" s="225"/>
      <c r="F76" s="94"/>
      <c r="G76" s="248">
        <f t="shared" si="5"/>
        <v>0</v>
      </c>
      <c r="H76" s="248">
        <f t="shared" si="3"/>
        <v>0</v>
      </c>
      <c r="I76" s="248">
        <f t="shared" si="4"/>
        <v>0</v>
      </c>
      <c r="J76" s="260"/>
    </row>
    <row r="77" spans="1:10" ht="30" customHeight="1" x14ac:dyDescent="0.2">
      <c r="A77" s="245">
        <v>70</v>
      </c>
      <c r="B77" s="252" t="s">
        <v>442</v>
      </c>
      <c r="C77" s="245">
        <v>20</v>
      </c>
      <c r="D77" s="245" t="s">
        <v>1</v>
      </c>
      <c r="E77" s="225"/>
      <c r="F77" s="223"/>
      <c r="G77" s="248">
        <f t="shared" si="5"/>
        <v>0</v>
      </c>
      <c r="H77" s="248">
        <f t="shared" si="3"/>
        <v>0</v>
      </c>
      <c r="I77" s="248">
        <f t="shared" si="4"/>
        <v>0</v>
      </c>
      <c r="J77" s="260"/>
    </row>
    <row r="78" spans="1:10" ht="15" customHeight="1" x14ac:dyDescent="0.2">
      <c r="A78" s="246"/>
      <c r="B78" s="235" t="s">
        <v>144</v>
      </c>
      <c r="C78" s="249" t="s">
        <v>8</v>
      </c>
      <c r="D78" s="249" t="s">
        <v>8</v>
      </c>
      <c r="E78" s="36" t="s">
        <v>8</v>
      </c>
      <c r="F78" s="89" t="s">
        <v>8</v>
      </c>
      <c r="G78" s="236">
        <f>SUM(G8:G77)</f>
        <v>0</v>
      </c>
      <c r="H78" s="236">
        <f>SUM(H8:H77)</f>
        <v>0</v>
      </c>
      <c r="I78" s="236">
        <f>SUM(I8:I77)</f>
        <v>0</v>
      </c>
      <c r="J78" s="38">
        <f>SUM(J8:J77)</f>
        <v>0</v>
      </c>
    </row>
    <row r="80" spans="1:10" s="233" customFormat="1" ht="15" x14ac:dyDescent="0.25">
      <c r="A80" s="291" t="s">
        <v>99</v>
      </c>
      <c r="B80" s="291"/>
      <c r="C80" s="291"/>
      <c r="D80" s="291"/>
      <c r="E80" s="291"/>
      <c r="F80" s="291"/>
      <c r="G80" s="291"/>
      <c r="H80" s="291"/>
      <c r="I80" s="291"/>
      <c r="J80" s="291"/>
    </row>
    <row r="81" spans="1:10" s="233" customFormat="1" ht="31.5" customHeight="1" x14ac:dyDescent="0.25">
      <c r="A81" s="289" t="s">
        <v>868</v>
      </c>
      <c r="B81" s="290"/>
      <c r="C81" s="290"/>
      <c r="D81" s="290"/>
      <c r="E81" s="290"/>
      <c r="F81" s="290"/>
      <c r="G81" s="290"/>
      <c r="H81" s="290"/>
      <c r="I81" s="290"/>
      <c r="J81" s="290"/>
    </row>
    <row r="82" spans="1:10" s="233" customFormat="1" ht="15" x14ac:dyDescent="0.25">
      <c r="A82" s="151" t="s">
        <v>869</v>
      </c>
      <c r="B82" s="256"/>
      <c r="C82" s="256"/>
      <c r="D82" s="256"/>
      <c r="E82" s="256"/>
      <c r="F82" s="256"/>
      <c r="G82" s="256"/>
      <c r="H82" s="256"/>
      <c r="I82" s="256"/>
      <c r="J82" s="256"/>
    </row>
    <row r="83" spans="1:10" s="233" customFormat="1" ht="30" customHeight="1" x14ac:dyDescent="0.25">
      <c r="A83" s="282" t="s">
        <v>673</v>
      </c>
      <c r="B83" s="282"/>
      <c r="C83" s="282"/>
      <c r="D83" s="282"/>
      <c r="E83" s="282"/>
      <c r="F83" s="282"/>
      <c r="G83" s="282"/>
      <c r="H83" s="282"/>
      <c r="I83" s="282"/>
      <c r="J83" s="282"/>
    </row>
    <row r="84" spans="1:10" s="233" customFormat="1" ht="30.75" customHeight="1" x14ac:dyDescent="0.25">
      <c r="A84" s="282" t="s">
        <v>870</v>
      </c>
      <c r="B84" s="282"/>
      <c r="C84" s="282"/>
      <c r="D84" s="282"/>
      <c r="E84" s="282"/>
      <c r="F84" s="282"/>
      <c r="G84" s="282"/>
      <c r="H84" s="282"/>
      <c r="I84" s="282"/>
      <c r="J84" s="282"/>
    </row>
    <row r="85" spans="1:10" s="233" customFormat="1" ht="15" x14ac:dyDescent="0.25">
      <c r="A85" s="241" t="s">
        <v>389</v>
      </c>
      <c r="B85" s="253"/>
      <c r="C85" s="253"/>
      <c r="D85" s="253"/>
      <c r="E85" s="253"/>
      <c r="F85" s="253"/>
      <c r="G85" s="253"/>
      <c r="H85" s="253"/>
      <c r="I85" s="253"/>
      <c r="J85" s="253"/>
    </row>
    <row r="86" spans="1:10" s="233" customFormat="1" ht="30" customHeight="1" x14ac:dyDescent="0.25">
      <c r="A86" s="241" t="s">
        <v>390</v>
      </c>
      <c r="B86" s="253"/>
      <c r="C86" s="253"/>
      <c r="D86" s="253"/>
      <c r="E86" s="253"/>
      <c r="F86" s="253"/>
      <c r="G86" s="253"/>
      <c r="H86" s="253"/>
      <c r="I86" s="253"/>
      <c r="J86" s="253"/>
    </row>
    <row r="87" spans="1:10" s="233" customFormat="1" ht="34.5" customHeight="1" x14ac:dyDescent="0.25">
      <c r="A87" s="282" t="s">
        <v>871</v>
      </c>
      <c r="B87" s="283"/>
      <c r="C87" s="283"/>
      <c r="D87" s="283"/>
      <c r="E87" s="283"/>
      <c r="F87" s="283"/>
      <c r="G87" s="283"/>
      <c r="H87" s="283"/>
      <c r="I87" s="283"/>
      <c r="J87" s="283"/>
    </row>
    <row r="88" spans="1:10" s="83" customFormat="1" ht="38.25" customHeight="1" x14ac:dyDescent="0.2">
      <c r="A88" s="282" t="s">
        <v>872</v>
      </c>
      <c r="B88" s="283"/>
      <c r="C88" s="283"/>
      <c r="D88" s="283"/>
      <c r="E88" s="283"/>
      <c r="F88" s="283"/>
      <c r="G88" s="283"/>
      <c r="H88" s="283"/>
      <c r="I88" s="283"/>
      <c r="J88" s="283"/>
    </row>
  </sheetData>
  <sheetProtection algorithmName="SHA-512" hashValue="hqgFrgFINtDGPHE/mh/Z7uTyBUkY3GN7KYVZAr5T2XqoJTTV2+QoFFY9/LAZecqi7ulXrDnBOlzvSZ/kuRPJBg==" saltValue="+gIKSm2ycZAJCatj6WK+Lw==" spinCount="100000" sheet="1" objects="1" scenarios="1"/>
  <mergeCells count="8">
    <mergeCell ref="A84:J84"/>
    <mergeCell ref="A87:J87"/>
    <mergeCell ref="A88:J88"/>
    <mergeCell ref="F1:K1"/>
    <mergeCell ref="A3:J3"/>
    <mergeCell ref="A80:J80"/>
    <mergeCell ref="A81:J81"/>
    <mergeCell ref="A83:J83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77">
      <formula1>1</formula1>
    </dataValidation>
  </dataValidations>
  <pageMargins left="0.23622047244094491" right="0.23622047244094491" top="0.19685039370078741" bottom="0.15748031496062992" header="0.31496062992125984" footer="0.31496062992125984"/>
  <pageSetup paperSize="9" scale="83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view="pageBreakPreview" zoomScale="90" zoomScaleNormal="110" zoomScaleSheetLayoutView="90" workbookViewId="0">
      <pane ySplit="6" topLeftCell="A85" activePane="bottomLeft" state="frozen"/>
      <selection activeCell="E9" sqref="E9"/>
      <selection pane="bottomLeft" activeCell="A90" sqref="A90:XFD98"/>
    </sheetView>
  </sheetViews>
  <sheetFormatPr defaultColWidth="9.28515625" defaultRowHeight="12" x14ac:dyDescent="0.2"/>
  <cols>
    <col min="1" max="1" width="4.85546875" style="83" customWidth="1"/>
    <col min="2" max="2" width="32.7109375" style="83" customWidth="1"/>
    <col min="3" max="3" width="7.85546875" style="83" customWidth="1"/>
    <col min="4" max="4" width="4.85546875" style="83" customWidth="1"/>
    <col min="5" max="5" width="13.28515625" style="83" customWidth="1"/>
    <col min="6" max="6" width="12.7109375" style="102" customWidth="1"/>
    <col min="7" max="7" width="13.85546875" style="83" customWidth="1"/>
    <col min="8" max="8" width="13.140625" style="83" customWidth="1"/>
    <col min="9" max="9" width="14.28515625" style="83" customWidth="1"/>
    <col min="10" max="10" width="9" style="103" customWidth="1"/>
    <col min="11" max="16384" width="9.28515625" style="83"/>
  </cols>
  <sheetData>
    <row r="1" spans="1:10" ht="13.5" x14ac:dyDescent="0.25">
      <c r="A1" s="292" t="s">
        <v>3</v>
      </c>
      <c r="B1" s="292"/>
      <c r="C1" s="292"/>
      <c r="D1" s="292"/>
      <c r="E1" s="292"/>
      <c r="F1" s="196"/>
      <c r="G1" s="293" t="s">
        <v>675</v>
      </c>
      <c r="H1" s="293"/>
      <c r="I1" s="293"/>
      <c r="J1" s="293"/>
    </row>
    <row r="2" spans="1:10" ht="13.5" x14ac:dyDescent="0.25">
      <c r="A2" s="98"/>
      <c r="B2" s="98"/>
      <c r="C2" s="98"/>
      <c r="D2" s="197"/>
      <c r="E2" s="98"/>
      <c r="F2" s="196"/>
      <c r="G2" s="98"/>
      <c r="H2" s="98"/>
      <c r="I2" s="98"/>
      <c r="J2" s="198"/>
    </row>
    <row r="3" spans="1:10" s="145" customFormat="1" ht="18.75" x14ac:dyDescent="0.3">
      <c r="A3" s="288" t="s">
        <v>397</v>
      </c>
      <c r="B3" s="288"/>
      <c r="C3" s="288"/>
      <c r="D3" s="288"/>
      <c r="E3" s="288"/>
      <c r="F3" s="288"/>
      <c r="G3" s="288"/>
      <c r="H3" s="288"/>
      <c r="I3" s="288"/>
      <c r="J3" s="288"/>
    </row>
    <row r="5" spans="1:10" s="18" customFormat="1" ht="45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18" customFormat="1" ht="11.25" x14ac:dyDescent="0.1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s="199" customFormat="1" ht="13.5" x14ac:dyDescent="0.25">
      <c r="A7" s="294" t="s">
        <v>506</v>
      </c>
      <c r="B7" s="295"/>
      <c r="C7" s="295"/>
      <c r="D7" s="295"/>
      <c r="E7" s="295"/>
      <c r="F7" s="295"/>
      <c r="G7" s="295"/>
      <c r="H7" s="295"/>
      <c r="I7" s="295"/>
      <c r="J7" s="295"/>
    </row>
    <row r="8" spans="1:10" s="199" customFormat="1" ht="27" x14ac:dyDescent="0.25">
      <c r="A8" s="50">
        <v>1</v>
      </c>
      <c r="B8" s="40" t="s">
        <v>500</v>
      </c>
      <c r="C8" s="82">
        <v>750</v>
      </c>
      <c r="D8" s="82" t="s">
        <v>1</v>
      </c>
      <c r="E8" s="200" t="s">
        <v>8</v>
      </c>
      <c r="F8" s="189"/>
      <c r="G8" s="49">
        <f>C8*ROUND(F8, 4)</f>
        <v>0</v>
      </c>
      <c r="H8" s="49">
        <f>G8*0.095</f>
        <v>0</v>
      </c>
      <c r="I8" s="49">
        <f>G8+H8</f>
        <v>0</v>
      </c>
      <c r="J8" s="149"/>
    </row>
    <row r="9" spans="1:10" s="199" customFormat="1" ht="27" x14ac:dyDescent="0.25">
      <c r="A9" s="50">
        <v>2</v>
      </c>
      <c r="B9" s="148" t="s">
        <v>501</v>
      </c>
      <c r="C9" s="82">
        <v>500</v>
      </c>
      <c r="D9" s="82" t="s">
        <v>1</v>
      </c>
      <c r="E9" s="200" t="s">
        <v>8</v>
      </c>
      <c r="F9" s="189"/>
      <c r="G9" s="49">
        <f t="shared" ref="G9:G13" si="0">C9*ROUND(F9, 4)</f>
        <v>0</v>
      </c>
      <c r="H9" s="49">
        <f t="shared" ref="H9:H13" si="1">G9*0.095</f>
        <v>0</v>
      </c>
      <c r="I9" s="49">
        <f t="shared" ref="I9:I13" si="2">G9+H9</f>
        <v>0</v>
      </c>
      <c r="J9" s="149"/>
    </row>
    <row r="10" spans="1:10" s="199" customFormat="1" ht="27" x14ac:dyDescent="0.25">
      <c r="A10" s="50">
        <v>3</v>
      </c>
      <c r="B10" s="40" t="s">
        <v>222</v>
      </c>
      <c r="C10" s="82">
        <v>350</v>
      </c>
      <c r="D10" s="82" t="s">
        <v>1</v>
      </c>
      <c r="E10" s="200" t="s">
        <v>8</v>
      </c>
      <c r="F10" s="189"/>
      <c r="G10" s="49">
        <f t="shared" si="0"/>
        <v>0</v>
      </c>
      <c r="H10" s="49">
        <f t="shared" si="1"/>
        <v>0</v>
      </c>
      <c r="I10" s="49">
        <f t="shared" si="2"/>
        <v>0</v>
      </c>
      <c r="J10" s="149"/>
    </row>
    <row r="11" spans="1:10" s="199" customFormat="1" ht="27" x14ac:dyDescent="0.25">
      <c r="A11" s="50">
        <v>4</v>
      </c>
      <c r="B11" s="40" t="s">
        <v>502</v>
      </c>
      <c r="C11" s="82">
        <v>750</v>
      </c>
      <c r="D11" s="82" t="s">
        <v>1</v>
      </c>
      <c r="E11" s="200" t="s">
        <v>8</v>
      </c>
      <c r="F11" s="189"/>
      <c r="G11" s="49">
        <f t="shared" si="0"/>
        <v>0</v>
      </c>
      <c r="H11" s="49">
        <f t="shared" si="1"/>
        <v>0</v>
      </c>
      <c r="I11" s="49">
        <f t="shared" si="2"/>
        <v>0</v>
      </c>
      <c r="J11" s="149"/>
    </row>
    <row r="12" spans="1:10" s="199" customFormat="1" ht="27" x14ac:dyDescent="0.25">
      <c r="A12" s="50">
        <v>5</v>
      </c>
      <c r="B12" s="40" t="s">
        <v>503</v>
      </c>
      <c r="C12" s="82">
        <v>900</v>
      </c>
      <c r="D12" s="82" t="s">
        <v>1</v>
      </c>
      <c r="E12" s="200" t="s">
        <v>8</v>
      </c>
      <c r="F12" s="189"/>
      <c r="G12" s="49">
        <f t="shared" si="0"/>
        <v>0</v>
      </c>
      <c r="H12" s="49">
        <f t="shared" si="1"/>
        <v>0</v>
      </c>
      <c r="I12" s="49">
        <f t="shared" si="2"/>
        <v>0</v>
      </c>
      <c r="J12" s="149"/>
    </row>
    <row r="13" spans="1:10" s="199" customFormat="1" ht="13.5" x14ac:dyDescent="0.25">
      <c r="A13" s="50">
        <v>6</v>
      </c>
      <c r="B13" s="40" t="s">
        <v>504</v>
      </c>
      <c r="C13" s="82">
        <v>550</v>
      </c>
      <c r="D13" s="82" t="s">
        <v>1</v>
      </c>
      <c r="E13" s="200" t="s">
        <v>8</v>
      </c>
      <c r="F13" s="189"/>
      <c r="G13" s="49">
        <f t="shared" si="0"/>
        <v>0</v>
      </c>
      <c r="H13" s="49">
        <f t="shared" si="1"/>
        <v>0</v>
      </c>
      <c r="I13" s="49">
        <f t="shared" si="2"/>
        <v>0</v>
      </c>
      <c r="J13" s="149"/>
    </row>
    <row r="14" spans="1:10" ht="13.5" x14ac:dyDescent="0.2">
      <c r="A14" s="44"/>
      <c r="B14" s="45" t="s">
        <v>120</v>
      </c>
      <c r="C14" s="113" t="s">
        <v>8</v>
      </c>
      <c r="D14" s="113" t="s">
        <v>8</v>
      </c>
      <c r="E14" s="113"/>
      <c r="F14" s="36" t="s">
        <v>8</v>
      </c>
      <c r="G14" s="100">
        <f>SUM(G8:G13)</f>
        <v>0</v>
      </c>
      <c r="H14" s="100">
        <f t="shared" ref="H14:J14" si="3">SUM(H8:H13)</f>
        <v>0</v>
      </c>
      <c r="I14" s="100">
        <f t="shared" si="3"/>
        <v>0</v>
      </c>
      <c r="J14" s="101">
        <f t="shared" si="3"/>
        <v>0</v>
      </c>
    </row>
    <row r="15" spans="1:10" s="199" customFormat="1" ht="13.5" x14ac:dyDescent="0.25">
      <c r="A15" s="294" t="s">
        <v>505</v>
      </c>
      <c r="B15" s="295"/>
      <c r="C15" s="295"/>
      <c r="D15" s="295"/>
      <c r="E15" s="295"/>
      <c r="F15" s="295"/>
      <c r="G15" s="295"/>
      <c r="H15" s="295"/>
      <c r="I15" s="295"/>
      <c r="J15" s="295"/>
    </row>
    <row r="16" spans="1:10" s="199" customFormat="1" ht="27" x14ac:dyDescent="0.25">
      <c r="A16" s="50">
        <v>1</v>
      </c>
      <c r="B16" s="40" t="s">
        <v>223</v>
      </c>
      <c r="C16" s="82">
        <v>450</v>
      </c>
      <c r="D16" s="82" t="s">
        <v>1</v>
      </c>
      <c r="E16" s="50" t="s">
        <v>8</v>
      </c>
      <c r="F16" s="189"/>
      <c r="G16" s="49">
        <f>C16*ROUND(F16, 4)</f>
        <v>0</v>
      </c>
      <c r="H16" s="49">
        <f t="shared" ref="H16:H22" si="4">G16*0.095</f>
        <v>0</v>
      </c>
      <c r="I16" s="49">
        <f t="shared" ref="I16:I22" si="5">G16+H16</f>
        <v>0</v>
      </c>
      <c r="J16" s="149"/>
    </row>
    <row r="17" spans="1:10" s="199" customFormat="1" ht="40.5" x14ac:dyDescent="0.25">
      <c r="A17" s="50">
        <v>2</v>
      </c>
      <c r="B17" s="40" t="s">
        <v>562</v>
      </c>
      <c r="C17" s="82">
        <v>750</v>
      </c>
      <c r="D17" s="82" t="s">
        <v>1</v>
      </c>
      <c r="E17" s="50" t="s">
        <v>8</v>
      </c>
      <c r="F17" s="189"/>
      <c r="G17" s="49">
        <f t="shared" ref="G17:G22" si="6">C17*ROUND(F17, 4)</f>
        <v>0</v>
      </c>
      <c r="H17" s="49">
        <f t="shared" si="4"/>
        <v>0</v>
      </c>
      <c r="I17" s="49">
        <f t="shared" si="5"/>
        <v>0</v>
      </c>
      <c r="J17" s="149"/>
    </row>
    <row r="18" spans="1:10" s="199" customFormat="1" ht="27" x14ac:dyDescent="0.25">
      <c r="A18" s="50">
        <v>3</v>
      </c>
      <c r="B18" s="40" t="s">
        <v>507</v>
      </c>
      <c r="C18" s="82">
        <v>500</v>
      </c>
      <c r="D18" s="82" t="s">
        <v>1</v>
      </c>
      <c r="E18" s="50" t="s">
        <v>8</v>
      </c>
      <c r="F18" s="189"/>
      <c r="G18" s="49">
        <f t="shared" si="6"/>
        <v>0</v>
      </c>
      <c r="H18" s="49">
        <f t="shared" si="4"/>
        <v>0</v>
      </c>
      <c r="I18" s="49">
        <f t="shared" si="5"/>
        <v>0</v>
      </c>
      <c r="J18" s="149"/>
    </row>
    <row r="19" spans="1:10" s="199" customFormat="1" ht="13.5" x14ac:dyDescent="0.25">
      <c r="A19" s="50">
        <v>4</v>
      </c>
      <c r="B19" s="40" t="s">
        <v>221</v>
      </c>
      <c r="C19" s="82">
        <v>500</v>
      </c>
      <c r="D19" s="82" t="s">
        <v>1</v>
      </c>
      <c r="E19" s="50" t="s">
        <v>8</v>
      </c>
      <c r="F19" s="189"/>
      <c r="G19" s="49">
        <f t="shared" si="6"/>
        <v>0</v>
      </c>
      <c r="H19" s="49">
        <f t="shared" si="4"/>
        <v>0</v>
      </c>
      <c r="I19" s="49">
        <f t="shared" si="5"/>
        <v>0</v>
      </c>
      <c r="J19" s="149"/>
    </row>
    <row r="20" spans="1:10" s="199" customFormat="1" ht="13.5" x14ac:dyDescent="0.25">
      <c r="A20" s="50">
        <v>5</v>
      </c>
      <c r="B20" s="150" t="s">
        <v>508</v>
      </c>
      <c r="C20" s="82">
        <v>300</v>
      </c>
      <c r="D20" s="82" t="s">
        <v>1</v>
      </c>
      <c r="E20" s="50" t="s">
        <v>8</v>
      </c>
      <c r="F20" s="189"/>
      <c r="G20" s="49">
        <f t="shared" si="6"/>
        <v>0</v>
      </c>
      <c r="H20" s="49">
        <f t="shared" si="4"/>
        <v>0</v>
      </c>
      <c r="I20" s="49">
        <f t="shared" si="5"/>
        <v>0</v>
      </c>
      <c r="J20" s="149"/>
    </row>
    <row r="21" spans="1:10" s="199" customFormat="1" ht="13.5" x14ac:dyDescent="0.25">
      <c r="A21" s="50">
        <v>6</v>
      </c>
      <c r="B21" s="150" t="s">
        <v>509</v>
      </c>
      <c r="C21" s="82">
        <v>50</v>
      </c>
      <c r="D21" s="82" t="s">
        <v>1</v>
      </c>
      <c r="E21" s="50" t="s">
        <v>8</v>
      </c>
      <c r="F21" s="189"/>
      <c r="G21" s="49">
        <f t="shared" si="6"/>
        <v>0</v>
      </c>
      <c r="H21" s="49">
        <f t="shared" si="4"/>
        <v>0</v>
      </c>
      <c r="I21" s="49">
        <f t="shared" si="5"/>
        <v>0</v>
      </c>
      <c r="J21" s="149"/>
    </row>
    <row r="22" spans="1:10" s="199" customFormat="1" ht="13.5" x14ac:dyDescent="0.25">
      <c r="A22" s="50">
        <v>7</v>
      </c>
      <c r="B22" s="40" t="s">
        <v>220</v>
      </c>
      <c r="C22" s="82">
        <v>50</v>
      </c>
      <c r="D22" s="82" t="s">
        <v>1</v>
      </c>
      <c r="E22" s="50" t="s">
        <v>8</v>
      </c>
      <c r="F22" s="189"/>
      <c r="G22" s="49">
        <f t="shared" si="6"/>
        <v>0</v>
      </c>
      <c r="H22" s="49">
        <f t="shared" si="4"/>
        <v>0</v>
      </c>
      <c r="I22" s="49">
        <f t="shared" si="5"/>
        <v>0</v>
      </c>
      <c r="J22" s="149"/>
    </row>
    <row r="23" spans="1:10" ht="13.5" x14ac:dyDescent="0.2">
      <c r="A23" s="44"/>
      <c r="B23" s="45" t="s">
        <v>225</v>
      </c>
      <c r="C23" s="113" t="s">
        <v>8</v>
      </c>
      <c r="D23" s="113" t="s">
        <v>8</v>
      </c>
      <c r="E23" s="113" t="s">
        <v>8</v>
      </c>
      <c r="F23" s="36" t="s">
        <v>8</v>
      </c>
      <c r="G23" s="100">
        <f>SUM(G16:G22)</f>
        <v>0</v>
      </c>
      <c r="H23" s="100">
        <f t="shared" ref="H23:I23" si="7">SUM(H16:H22)</f>
        <v>0</v>
      </c>
      <c r="I23" s="100">
        <f t="shared" si="7"/>
        <v>0</v>
      </c>
      <c r="J23" s="101">
        <f t="shared" ref="J23" si="8">SUM(J16:J22)</f>
        <v>0</v>
      </c>
    </row>
    <row r="24" spans="1:10" ht="13.5" x14ac:dyDescent="0.2">
      <c r="A24" s="286" t="s">
        <v>575</v>
      </c>
      <c r="B24" s="287"/>
      <c r="C24" s="287"/>
      <c r="D24" s="287"/>
      <c r="E24" s="287"/>
      <c r="F24" s="287"/>
      <c r="G24" s="287"/>
      <c r="H24" s="287"/>
      <c r="I24" s="287"/>
      <c r="J24" s="287"/>
    </row>
    <row r="25" spans="1:10" ht="40.5" x14ac:dyDescent="0.2">
      <c r="A25" s="50">
        <v>1</v>
      </c>
      <c r="B25" s="41" t="s">
        <v>512</v>
      </c>
      <c r="C25" s="82">
        <v>750</v>
      </c>
      <c r="D25" s="50" t="s">
        <v>1</v>
      </c>
      <c r="E25" s="113" t="s">
        <v>8</v>
      </c>
      <c r="F25" s="189"/>
      <c r="G25" s="49">
        <f>C25*ROUND(F25, 4)</f>
        <v>0</v>
      </c>
      <c r="H25" s="49">
        <f>G25*0.095</f>
        <v>0</v>
      </c>
      <c r="I25" s="49">
        <f>G25+H25</f>
        <v>0</v>
      </c>
      <c r="J25" s="149"/>
    </row>
    <row r="26" spans="1:10" ht="27" x14ac:dyDescent="0.2">
      <c r="A26" s="50">
        <v>2</v>
      </c>
      <c r="B26" s="41" t="s">
        <v>241</v>
      </c>
      <c r="C26" s="82">
        <v>250</v>
      </c>
      <c r="D26" s="50" t="s">
        <v>1</v>
      </c>
      <c r="E26" s="113" t="s">
        <v>8</v>
      </c>
      <c r="F26" s="189"/>
      <c r="G26" s="49">
        <f t="shared" ref="G26:G33" si="9">C26*ROUND(F26, 4)</f>
        <v>0</v>
      </c>
      <c r="H26" s="49">
        <f t="shared" ref="H26:H33" si="10">G26*0.095</f>
        <v>0</v>
      </c>
      <c r="I26" s="49">
        <f t="shared" ref="I26:I33" si="11">G26+H26</f>
        <v>0</v>
      </c>
      <c r="J26" s="149"/>
    </row>
    <row r="27" spans="1:10" ht="27" x14ac:dyDescent="0.2">
      <c r="A27" s="50">
        <v>3</v>
      </c>
      <c r="B27" s="41" t="s">
        <v>242</v>
      </c>
      <c r="C27" s="82">
        <v>600</v>
      </c>
      <c r="D27" s="50" t="s">
        <v>1</v>
      </c>
      <c r="E27" s="113" t="s">
        <v>8</v>
      </c>
      <c r="F27" s="189"/>
      <c r="G27" s="49">
        <f t="shared" si="9"/>
        <v>0</v>
      </c>
      <c r="H27" s="49">
        <f t="shared" si="10"/>
        <v>0</v>
      </c>
      <c r="I27" s="49">
        <f t="shared" si="11"/>
        <v>0</v>
      </c>
      <c r="J27" s="149"/>
    </row>
    <row r="28" spans="1:10" ht="27" x14ac:dyDescent="0.2">
      <c r="A28" s="50">
        <v>4</v>
      </c>
      <c r="B28" s="69" t="s">
        <v>873</v>
      </c>
      <c r="C28" s="82">
        <v>500</v>
      </c>
      <c r="D28" s="50" t="s">
        <v>1</v>
      </c>
      <c r="E28" s="113" t="s">
        <v>8</v>
      </c>
      <c r="F28" s="189"/>
      <c r="G28" s="49">
        <f t="shared" si="9"/>
        <v>0</v>
      </c>
      <c r="H28" s="49">
        <f t="shared" si="10"/>
        <v>0</v>
      </c>
      <c r="I28" s="49">
        <f t="shared" si="11"/>
        <v>0</v>
      </c>
      <c r="J28" s="149"/>
    </row>
    <row r="29" spans="1:10" ht="67.5" x14ac:dyDescent="0.2">
      <c r="A29" s="50">
        <v>5</v>
      </c>
      <c r="B29" s="41" t="s">
        <v>656</v>
      </c>
      <c r="C29" s="82">
        <v>200</v>
      </c>
      <c r="D29" s="50" t="s">
        <v>1</v>
      </c>
      <c r="E29" s="113" t="s">
        <v>8</v>
      </c>
      <c r="F29" s="189"/>
      <c r="G29" s="49">
        <f t="shared" si="9"/>
        <v>0</v>
      </c>
      <c r="H29" s="49">
        <f t="shared" si="10"/>
        <v>0</v>
      </c>
      <c r="I29" s="49">
        <f t="shared" si="11"/>
        <v>0</v>
      </c>
      <c r="J29" s="149"/>
    </row>
    <row r="30" spans="1:10" ht="27" x14ac:dyDescent="0.2">
      <c r="A30" s="50">
        <v>6</v>
      </c>
      <c r="B30" s="41" t="s">
        <v>200</v>
      </c>
      <c r="C30" s="82">
        <v>300</v>
      </c>
      <c r="D30" s="50" t="s">
        <v>1</v>
      </c>
      <c r="E30" s="113" t="s">
        <v>8</v>
      </c>
      <c r="F30" s="189"/>
      <c r="G30" s="49">
        <f t="shared" si="9"/>
        <v>0</v>
      </c>
      <c r="H30" s="49">
        <f t="shared" si="10"/>
        <v>0</v>
      </c>
      <c r="I30" s="49">
        <f t="shared" si="11"/>
        <v>0</v>
      </c>
      <c r="J30" s="149"/>
    </row>
    <row r="31" spans="1:10" ht="54" x14ac:dyDescent="0.2">
      <c r="A31" s="50">
        <v>7</v>
      </c>
      <c r="B31" s="41" t="s">
        <v>224</v>
      </c>
      <c r="C31" s="82">
        <v>300</v>
      </c>
      <c r="D31" s="50" t="s">
        <v>1</v>
      </c>
      <c r="E31" s="113" t="s">
        <v>8</v>
      </c>
      <c r="F31" s="189"/>
      <c r="G31" s="49">
        <f t="shared" si="9"/>
        <v>0</v>
      </c>
      <c r="H31" s="49">
        <f t="shared" si="10"/>
        <v>0</v>
      </c>
      <c r="I31" s="49">
        <f t="shared" si="11"/>
        <v>0</v>
      </c>
      <c r="J31" s="149"/>
    </row>
    <row r="32" spans="1:10" ht="27" x14ac:dyDescent="0.2">
      <c r="A32" s="50">
        <v>8</v>
      </c>
      <c r="B32" s="41" t="s">
        <v>511</v>
      </c>
      <c r="C32" s="82">
        <v>300</v>
      </c>
      <c r="D32" s="50" t="s">
        <v>1</v>
      </c>
      <c r="E32" s="113" t="s">
        <v>8</v>
      </c>
      <c r="F32" s="189"/>
      <c r="G32" s="49">
        <f t="shared" si="9"/>
        <v>0</v>
      </c>
      <c r="H32" s="49">
        <f t="shared" si="10"/>
        <v>0</v>
      </c>
      <c r="I32" s="49">
        <f t="shared" si="11"/>
        <v>0</v>
      </c>
      <c r="J32" s="149"/>
    </row>
    <row r="33" spans="1:10" ht="27" x14ac:dyDescent="0.2">
      <c r="A33" s="50">
        <v>9</v>
      </c>
      <c r="B33" s="70" t="s">
        <v>513</v>
      </c>
      <c r="C33" s="82">
        <v>300</v>
      </c>
      <c r="D33" s="50" t="s">
        <v>1</v>
      </c>
      <c r="E33" s="113" t="s">
        <v>8</v>
      </c>
      <c r="F33" s="189"/>
      <c r="G33" s="49">
        <f t="shared" si="9"/>
        <v>0</v>
      </c>
      <c r="H33" s="49">
        <f t="shared" si="10"/>
        <v>0</v>
      </c>
      <c r="I33" s="49">
        <f t="shared" si="11"/>
        <v>0</v>
      </c>
      <c r="J33" s="149"/>
    </row>
    <row r="34" spans="1:10" ht="13.5" x14ac:dyDescent="0.2">
      <c r="A34" s="44"/>
      <c r="B34" s="45" t="s">
        <v>228</v>
      </c>
      <c r="C34" s="113" t="s">
        <v>8</v>
      </c>
      <c r="D34" s="113" t="s">
        <v>8</v>
      </c>
      <c r="E34" s="113" t="s">
        <v>8</v>
      </c>
      <c r="F34" s="36" t="s">
        <v>8</v>
      </c>
      <c r="G34" s="100">
        <f>SUM(G25:G33)</f>
        <v>0</v>
      </c>
      <c r="H34" s="100">
        <f t="shared" ref="H34:I34" si="12">SUM(H25:H33)</f>
        <v>0</v>
      </c>
      <c r="I34" s="100">
        <f t="shared" si="12"/>
        <v>0</v>
      </c>
      <c r="J34" s="101">
        <f>SUM(J25:J33)</f>
        <v>0</v>
      </c>
    </row>
    <row r="35" spans="1:10" ht="13.5" x14ac:dyDescent="0.2">
      <c r="A35" s="286" t="s">
        <v>576</v>
      </c>
      <c r="B35" s="287"/>
      <c r="C35" s="287"/>
      <c r="D35" s="287"/>
      <c r="E35" s="287"/>
      <c r="F35" s="287"/>
      <c r="G35" s="287"/>
      <c r="H35" s="287"/>
      <c r="I35" s="287"/>
      <c r="J35" s="287"/>
    </row>
    <row r="36" spans="1:10" ht="81" x14ac:dyDescent="0.2">
      <c r="A36" s="50">
        <v>1</v>
      </c>
      <c r="B36" s="41" t="s">
        <v>595</v>
      </c>
      <c r="C36" s="82">
        <v>250</v>
      </c>
      <c r="D36" s="50" t="s">
        <v>1</v>
      </c>
      <c r="E36" s="187"/>
      <c r="F36" s="189"/>
      <c r="G36" s="49">
        <f>C36*ROUND(F36, 4)</f>
        <v>0</v>
      </c>
      <c r="H36" s="49">
        <f t="shared" ref="H36:H43" si="13">G36*0.095</f>
        <v>0</v>
      </c>
      <c r="I36" s="49">
        <f t="shared" ref="I36:I43" si="14">G36+H36</f>
        <v>0</v>
      </c>
      <c r="J36" s="149"/>
    </row>
    <row r="37" spans="1:10" ht="54" x14ac:dyDescent="0.2">
      <c r="A37" s="50">
        <v>2</v>
      </c>
      <c r="B37" s="41" t="s">
        <v>516</v>
      </c>
      <c r="C37" s="82">
        <v>320</v>
      </c>
      <c r="D37" s="50" t="s">
        <v>1</v>
      </c>
      <c r="E37" s="187"/>
      <c r="F37" s="189"/>
      <c r="G37" s="49">
        <f t="shared" ref="G37:G43" si="15">C37*ROUND(F37, 4)</f>
        <v>0</v>
      </c>
      <c r="H37" s="49">
        <f t="shared" si="13"/>
        <v>0</v>
      </c>
      <c r="I37" s="49">
        <f t="shared" si="14"/>
        <v>0</v>
      </c>
      <c r="J37" s="149"/>
    </row>
    <row r="38" spans="1:10" ht="27" x14ac:dyDescent="0.2">
      <c r="A38" s="50">
        <v>3</v>
      </c>
      <c r="B38" s="41" t="s">
        <v>518</v>
      </c>
      <c r="C38" s="82">
        <v>250</v>
      </c>
      <c r="D38" s="50" t="s">
        <v>1</v>
      </c>
      <c r="E38" s="187"/>
      <c r="F38" s="189"/>
      <c r="G38" s="49">
        <f t="shared" si="15"/>
        <v>0</v>
      </c>
      <c r="H38" s="49">
        <f t="shared" si="13"/>
        <v>0</v>
      </c>
      <c r="I38" s="49">
        <f t="shared" si="14"/>
        <v>0</v>
      </c>
      <c r="J38" s="149"/>
    </row>
    <row r="39" spans="1:10" ht="40.5" x14ac:dyDescent="0.2">
      <c r="A39" s="50">
        <v>4</v>
      </c>
      <c r="B39" s="41" t="s">
        <v>542</v>
      </c>
      <c r="C39" s="82">
        <v>120</v>
      </c>
      <c r="D39" s="50" t="s">
        <v>1</v>
      </c>
      <c r="E39" s="187"/>
      <c r="F39" s="189"/>
      <c r="G39" s="49">
        <f t="shared" si="15"/>
        <v>0</v>
      </c>
      <c r="H39" s="49">
        <f t="shared" si="13"/>
        <v>0</v>
      </c>
      <c r="I39" s="49">
        <f t="shared" si="14"/>
        <v>0</v>
      </c>
      <c r="J39" s="149"/>
    </row>
    <row r="40" spans="1:10" ht="40.5" x14ac:dyDescent="0.2">
      <c r="A40" s="50">
        <v>5</v>
      </c>
      <c r="B40" s="71" t="s">
        <v>519</v>
      </c>
      <c r="C40" s="82">
        <v>150</v>
      </c>
      <c r="D40" s="50" t="s">
        <v>1</v>
      </c>
      <c r="E40" s="187"/>
      <c r="F40" s="189"/>
      <c r="G40" s="49">
        <f t="shared" si="15"/>
        <v>0</v>
      </c>
      <c r="H40" s="49">
        <f t="shared" si="13"/>
        <v>0</v>
      </c>
      <c r="I40" s="49">
        <f t="shared" si="14"/>
        <v>0</v>
      </c>
      <c r="J40" s="149"/>
    </row>
    <row r="41" spans="1:10" ht="27" x14ac:dyDescent="0.2">
      <c r="A41" s="50">
        <v>6</v>
      </c>
      <c r="B41" s="41" t="s">
        <v>594</v>
      </c>
      <c r="C41" s="82">
        <v>150</v>
      </c>
      <c r="D41" s="50" t="s">
        <v>1</v>
      </c>
      <c r="E41" s="187"/>
      <c r="F41" s="189"/>
      <c r="G41" s="49">
        <f t="shared" si="15"/>
        <v>0</v>
      </c>
      <c r="H41" s="49">
        <f t="shared" si="13"/>
        <v>0</v>
      </c>
      <c r="I41" s="49">
        <f t="shared" si="14"/>
        <v>0</v>
      </c>
      <c r="J41" s="149"/>
    </row>
    <row r="42" spans="1:10" ht="40.5" x14ac:dyDescent="0.2">
      <c r="A42" s="50">
        <v>7</v>
      </c>
      <c r="B42" s="41" t="s">
        <v>517</v>
      </c>
      <c r="C42" s="82">
        <v>200</v>
      </c>
      <c r="D42" s="50" t="s">
        <v>1</v>
      </c>
      <c r="E42" s="187"/>
      <c r="F42" s="189"/>
      <c r="G42" s="49">
        <f t="shared" si="15"/>
        <v>0</v>
      </c>
      <c r="H42" s="49">
        <f t="shared" si="13"/>
        <v>0</v>
      </c>
      <c r="I42" s="49">
        <f t="shared" si="14"/>
        <v>0</v>
      </c>
      <c r="J42" s="149"/>
    </row>
    <row r="43" spans="1:10" ht="27" x14ac:dyDescent="0.2">
      <c r="A43" s="50">
        <v>8</v>
      </c>
      <c r="B43" s="41" t="s">
        <v>515</v>
      </c>
      <c r="C43" s="82">
        <v>250</v>
      </c>
      <c r="D43" s="50" t="s">
        <v>1</v>
      </c>
      <c r="E43" s="187"/>
      <c r="F43" s="189"/>
      <c r="G43" s="49">
        <f t="shared" si="15"/>
        <v>0</v>
      </c>
      <c r="H43" s="49">
        <f t="shared" si="13"/>
        <v>0</v>
      </c>
      <c r="I43" s="49">
        <f t="shared" si="14"/>
        <v>0</v>
      </c>
      <c r="J43" s="149"/>
    </row>
    <row r="44" spans="1:10" ht="13.5" x14ac:dyDescent="0.2">
      <c r="A44" s="44"/>
      <c r="B44" s="45" t="s">
        <v>229</v>
      </c>
      <c r="C44" s="113" t="s">
        <v>8</v>
      </c>
      <c r="D44" s="113" t="s">
        <v>8</v>
      </c>
      <c r="E44" s="113" t="s">
        <v>8</v>
      </c>
      <c r="F44" s="36" t="s">
        <v>8</v>
      </c>
      <c r="G44" s="100">
        <f>SUM(G36:G43)</f>
        <v>0</v>
      </c>
      <c r="H44" s="100">
        <f t="shared" ref="H44:I44" si="16">SUM(H36:H43)</f>
        <v>0</v>
      </c>
      <c r="I44" s="100">
        <f t="shared" si="16"/>
        <v>0</v>
      </c>
      <c r="J44" s="101">
        <f>SUM(J36:J43)</f>
        <v>0</v>
      </c>
    </row>
    <row r="45" spans="1:10" ht="13.5" x14ac:dyDescent="0.2">
      <c r="A45" s="286" t="s">
        <v>577</v>
      </c>
      <c r="B45" s="287"/>
      <c r="C45" s="287"/>
      <c r="D45" s="287"/>
      <c r="E45" s="287"/>
      <c r="F45" s="287"/>
      <c r="G45" s="287"/>
      <c r="H45" s="287"/>
      <c r="I45" s="287"/>
      <c r="J45" s="287"/>
    </row>
    <row r="46" spans="1:10" ht="27" x14ac:dyDescent="0.2">
      <c r="A46" s="50">
        <v>1</v>
      </c>
      <c r="B46" s="40" t="s">
        <v>514</v>
      </c>
      <c r="C46" s="82">
        <v>150</v>
      </c>
      <c r="D46" s="50" t="s">
        <v>1</v>
      </c>
      <c r="E46" s="187"/>
      <c r="F46" s="189"/>
      <c r="G46" s="49">
        <f>C46*ROUND(F46, 4)</f>
        <v>0</v>
      </c>
      <c r="H46" s="49">
        <f t="shared" ref="H46:H57" si="17">G46*0.095</f>
        <v>0</v>
      </c>
      <c r="I46" s="49">
        <f t="shared" ref="I46:I57" si="18">G46+H46</f>
        <v>0</v>
      </c>
      <c r="J46" s="149"/>
    </row>
    <row r="47" spans="1:10" ht="27" x14ac:dyDescent="0.2">
      <c r="A47" s="50">
        <v>2</v>
      </c>
      <c r="B47" s="58" t="s">
        <v>404</v>
      </c>
      <c r="C47" s="201">
        <v>250</v>
      </c>
      <c r="D47" s="50" t="s">
        <v>1</v>
      </c>
      <c r="E47" s="187"/>
      <c r="F47" s="189"/>
      <c r="G47" s="49">
        <f t="shared" ref="G47:G57" si="19">C47*ROUND(F47, 4)</f>
        <v>0</v>
      </c>
      <c r="H47" s="49">
        <f t="shared" si="17"/>
        <v>0</v>
      </c>
      <c r="I47" s="49">
        <f t="shared" si="18"/>
        <v>0</v>
      </c>
      <c r="J47" s="149"/>
    </row>
    <row r="48" spans="1:10" ht="13.5" x14ac:dyDescent="0.2">
      <c r="A48" s="50">
        <v>3</v>
      </c>
      <c r="B48" s="58" t="s">
        <v>226</v>
      </c>
      <c r="C48" s="82">
        <v>200</v>
      </c>
      <c r="D48" s="50" t="s">
        <v>1</v>
      </c>
      <c r="E48" s="187"/>
      <c r="F48" s="189"/>
      <c r="G48" s="49">
        <f t="shared" si="19"/>
        <v>0</v>
      </c>
      <c r="H48" s="49">
        <f t="shared" si="17"/>
        <v>0</v>
      </c>
      <c r="I48" s="49">
        <f t="shared" si="18"/>
        <v>0</v>
      </c>
      <c r="J48" s="149"/>
    </row>
    <row r="49" spans="1:10" ht="13.5" x14ac:dyDescent="0.2">
      <c r="A49" s="50">
        <v>4</v>
      </c>
      <c r="B49" s="58" t="s">
        <v>680</v>
      </c>
      <c r="C49" s="82">
        <v>50</v>
      </c>
      <c r="D49" s="50" t="s">
        <v>1</v>
      </c>
      <c r="E49" s="187"/>
      <c r="F49" s="189"/>
      <c r="G49" s="49">
        <f t="shared" si="19"/>
        <v>0</v>
      </c>
      <c r="H49" s="49">
        <f t="shared" si="17"/>
        <v>0</v>
      </c>
      <c r="I49" s="49">
        <f t="shared" si="18"/>
        <v>0</v>
      </c>
      <c r="J49" s="149"/>
    </row>
    <row r="50" spans="1:10" ht="40.5" x14ac:dyDescent="0.2">
      <c r="A50" s="50">
        <v>5</v>
      </c>
      <c r="B50" s="114" t="s">
        <v>520</v>
      </c>
      <c r="C50" s="82">
        <v>150</v>
      </c>
      <c r="D50" s="50" t="s">
        <v>1</v>
      </c>
      <c r="E50" s="187"/>
      <c r="F50" s="189"/>
      <c r="G50" s="49">
        <f t="shared" si="19"/>
        <v>0</v>
      </c>
      <c r="H50" s="49">
        <f t="shared" si="17"/>
        <v>0</v>
      </c>
      <c r="I50" s="49">
        <f t="shared" si="18"/>
        <v>0</v>
      </c>
      <c r="J50" s="149"/>
    </row>
    <row r="51" spans="1:10" ht="27" x14ac:dyDescent="0.2">
      <c r="A51" s="50">
        <v>6</v>
      </c>
      <c r="B51" s="40" t="s">
        <v>522</v>
      </c>
      <c r="C51" s="82">
        <v>350</v>
      </c>
      <c r="D51" s="50" t="s">
        <v>1</v>
      </c>
      <c r="E51" s="187"/>
      <c r="F51" s="189"/>
      <c r="G51" s="49">
        <f t="shared" si="19"/>
        <v>0</v>
      </c>
      <c r="H51" s="49">
        <f t="shared" si="17"/>
        <v>0</v>
      </c>
      <c r="I51" s="49">
        <f t="shared" si="18"/>
        <v>0</v>
      </c>
      <c r="J51" s="149"/>
    </row>
    <row r="52" spans="1:10" ht="13.5" x14ac:dyDescent="0.2">
      <c r="A52" s="50">
        <v>7</v>
      </c>
      <c r="B52" s="40" t="s">
        <v>227</v>
      </c>
      <c r="C52" s="82">
        <v>5</v>
      </c>
      <c r="D52" s="50" t="s">
        <v>1</v>
      </c>
      <c r="E52" s="187"/>
      <c r="F52" s="189"/>
      <c r="G52" s="49">
        <f t="shared" si="19"/>
        <v>0</v>
      </c>
      <c r="H52" s="49">
        <f t="shared" si="17"/>
        <v>0</v>
      </c>
      <c r="I52" s="49">
        <f t="shared" si="18"/>
        <v>0</v>
      </c>
      <c r="J52" s="149"/>
    </row>
    <row r="53" spans="1:10" ht="13.5" x14ac:dyDescent="0.2">
      <c r="A53" s="50">
        <v>8</v>
      </c>
      <c r="B53" s="62" t="s">
        <v>521</v>
      </c>
      <c r="C53" s="82">
        <v>10</v>
      </c>
      <c r="D53" s="50" t="s">
        <v>1</v>
      </c>
      <c r="E53" s="187"/>
      <c r="F53" s="189"/>
      <c r="G53" s="49">
        <f t="shared" si="19"/>
        <v>0</v>
      </c>
      <c r="H53" s="49">
        <f t="shared" si="17"/>
        <v>0</v>
      </c>
      <c r="I53" s="49">
        <f t="shared" si="18"/>
        <v>0</v>
      </c>
      <c r="J53" s="149"/>
    </row>
    <row r="54" spans="1:10" ht="27" x14ac:dyDescent="0.2">
      <c r="A54" s="50">
        <v>9</v>
      </c>
      <c r="B54" s="40" t="s">
        <v>523</v>
      </c>
      <c r="C54" s="82">
        <v>100</v>
      </c>
      <c r="D54" s="50" t="s">
        <v>1</v>
      </c>
      <c r="E54" s="187"/>
      <c r="F54" s="189"/>
      <c r="G54" s="49">
        <f t="shared" si="19"/>
        <v>0</v>
      </c>
      <c r="H54" s="49">
        <f t="shared" si="17"/>
        <v>0</v>
      </c>
      <c r="I54" s="49">
        <f t="shared" si="18"/>
        <v>0</v>
      </c>
      <c r="J54" s="149"/>
    </row>
    <row r="55" spans="1:10" ht="54" x14ac:dyDescent="0.2">
      <c r="A55" s="50">
        <v>10</v>
      </c>
      <c r="B55" s="58" t="s">
        <v>524</v>
      </c>
      <c r="C55" s="82">
        <v>50</v>
      </c>
      <c r="D55" s="50" t="s">
        <v>1</v>
      </c>
      <c r="E55" s="187"/>
      <c r="F55" s="189"/>
      <c r="G55" s="49">
        <f t="shared" si="19"/>
        <v>0</v>
      </c>
      <c r="H55" s="49">
        <f t="shared" si="17"/>
        <v>0</v>
      </c>
      <c r="I55" s="49">
        <f t="shared" si="18"/>
        <v>0</v>
      </c>
      <c r="J55" s="149"/>
    </row>
    <row r="56" spans="1:10" ht="54" x14ac:dyDescent="0.2">
      <c r="A56" s="50">
        <v>11</v>
      </c>
      <c r="B56" s="72" t="s">
        <v>525</v>
      </c>
      <c r="C56" s="82">
        <v>150</v>
      </c>
      <c r="D56" s="50" t="s">
        <v>1</v>
      </c>
      <c r="E56" s="187"/>
      <c r="F56" s="189"/>
      <c r="G56" s="49">
        <f t="shared" si="19"/>
        <v>0</v>
      </c>
      <c r="H56" s="49">
        <f t="shared" si="17"/>
        <v>0</v>
      </c>
      <c r="I56" s="49">
        <f t="shared" si="18"/>
        <v>0</v>
      </c>
      <c r="J56" s="149"/>
    </row>
    <row r="57" spans="1:10" ht="135" x14ac:dyDescent="0.2">
      <c r="A57" s="50">
        <v>12</v>
      </c>
      <c r="B57" s="58" t="s">
        <v>655</v>
      </c>
      <c r="C57" s="82">
        <v>100</v>
      </c>
      <c r="D57" s="50" t="s">
        <v>1</v>
      </c>
      <c r="E57" s="187"/>
      <c r="F57" s="189"/>
      <c r="G57" s="49">
        <f t="shared" si="19"/>
        <v>0</v>
      </c>
      <c r="H57" s="49">
        <f t="shared" si="17"/>
        <v>0</v>
      </c>
      <c r="I57" s="49">
        <f t="shared" si="18"/>
        <v>0</v>
      </c>
      <c r="J57" s="149"/>
    </row>
    <row r="58" spans="1:10" ht="13.5" x14ac:dyDescent="0.2">
      <c r="A58" s="44"/>
      <c r="B58" s="45" t="s">
        <v>352</v>
      </c>
      <c r="C58" s="113" t="s">
        <v>8</v>
      </c>
      <c r="D58" s="113" t="s">
        <v>8</v>
      </c>
      <c r="E58" s="113" t="s">
        <v>8</v>
      </c>
      <c r="F58" s="36" t="s">
        <v>8</v>
      </c>
      <c r="G58" s="100">
        <f>SUM(G46:G57)</f>
        <v>0</v>
      </c>
      <c r="H58" s="100">
        <f>SUM(H46:H57)</f>
        <v>0</v>
      </c>
      <c r="I58" s="100">
        <f>SUM(I46:I57)</f>
        <v>0</v>
      </c>
      <c r="J58" s="101">
        <f>SUM(J46:J57)</f>
        <v>0</v>
      </c>
    </row>
    <row r="59" spans="1:10" ht="13.5" x14ac:dyDescent="0.2">
      <c r="A59" s="286" t="s">
        <v>578</v>
      </c>
      <c r="B59" s="287"/>
      <c r="C59" s="287"/>
      <c r="D59" s="287"/>
      <c r="E59" s="287"/>
      <c r="F59" s="287"/>
      <c r="G59" s="287"/>
      <c r="H59" s="287"/>
      <c r="I59" s="287"/>
      <c r="J59" s="287"/>
    </row>
    <row r="60" spans="1:10" s="199" customFormat="1" ht="27" x14ac:dyDescent="0.25">
      <c r="A60" s="50">
        <v>1</v>
      </c>
      <c r="B60" s="44" t="s">
        <v>231</v>
      </c>
      <c r="C60" s="82">
        <v>250</v>
      </c>
      <c r="D60" s="50" t="s">
        <v>1</v>
      </c>
      <c r="E60" s="113" t="s">
        <v>8</v>
      </c>
      <c r="F60" s="215"/>
      <c r="G60" s="49">
        <f>C60*ROUND(F60, 4)</f>
        <v>0</v>
      </c>
      <c r="H60" s="49">
        <f>G60*0.095</f>
        <v>0</v>
      </c>
      <c r="I60" s="49">
        <f>G60+H60</f>
        <v>0</v>
      </c>
      <c r="J60" s="152" t="s">
        <v>8</v>
      </c>
    </row>
    <row r="61" spans="1:10" s="199" customFormat="1" ht="27" x14ac:dyDescent="0.25">
      <c r="A61" s="50">
        <v>2</v>
      </c>
      <c r="B61" s="114" t="s">
        <v>230</v>
      </c>
      <c r="C61" s="82">
        <v>250</v>
      </c>
      <c r="D61" s="50" t="s">
        <v>1</v>
      </c>
      <c r="E61" s="113" t="s">
        <v>8</v>
      </c>
      <c r="F61" s="215"/>
      <c r="G61" s="49">
        <f t="shared" ref="G61:G67" si="20">C61*ROUND(F61, 4)</f>
        <v>0</v>
      </c>
      <c r="H61" s="49">
        <f t="shared" ref="H61:H67" si="21">G61*0.095</f>
        <v>0</v>
      </c>
      <c r="I61" s="49">
        <f t="shared" ref="I61:I67" si="22">G61+H61</f>
        <v>0</v>
      </c>
      <c r="J61" s="152" t="s">
        <v>8</v>
      </c>
    </row>
    <row r="62" spans="1:10" s="199" customFormat="1" ht="27" x14ac:dyDescent="0.25">
      <c r="A62" s="50">
        <v>3</v>
      </c>
      <c r="B62" s="114" t="s">
        <v>527</v>
      </c>
      <c r="C62" s="82">
        <v>350</v>
      </c>
      <c r="D62" s="50" t="s">
        <v>1</v>
      </c>
      <c r="E62" s="113" t="s">
        <v>8</v>
      </c>
      <c r="F62" s="93"/>
      <c r="G62" s="49">
        <f t="shared" si="20"/>
        <v>0</v>
      </c>
      <c r="H62" s="49">
        <f t="shared" si="21"/>
        <v>0</v>
      </c>
      <c r="I62" s="49">
        <f t="shared" si="22"/>
        <v>0</v>
      </c>
      <c r="J62" s="152" t="s">
        <v>8</v>
      </c>
    </row>
    <row r="63" spans="1:10" s="199" customFormat="1" ht="27" x14ac:dyDescent="0.25">
      <c r="A63" s="50">
        <v>4</v>
      </c>
      <c r="B63" s="114" t="s">
        <v>528</v>
      </c>
      <c r="C63" s="82">
        <v>250</v>
      </c>
      <c r="D63" s="50" t="s">
        <v>1</v>
      </c>
      <c r="E63" s="113" t="s">
        <v>8</v>
      </c>
      <c r="F63" s="93"/>
      <c r="G63" s="49">
        <f t="shared" si="20"/>
        <v>0</v>
      </c>
      <c r="H63" s="49">
        <f t="shared" si="21"/>
        <v>0</v>
      </c>
      <c r="I63" s="49">
        <f t="shared" si="22"/>
        <v>0</v>
      </c>
      <c r="J63" s="152" t="s">
        <v>8</v>
      </c>
    </row>
    <row r="64" spans="1:10" s="199" customFormat="1" ht="27" x14ac:dyDescent="0.25">
      <c r="A64" s="50">
        <v>5</v>
      </c>
      <c r="B64" s="60" t="s">
        <v>529</v>
      </c>
      <c r="C64" s="82">
        <v>350</v>
      </c>
      <c r="D64" s="50" t="s">
        <v>1</v>
      </c>
      <c r="E64" s="113" t="s">
        <v>8</v>
      </c>
      <c r="F64" s="216"/>
      <c r="G64" s="49">
        <f t="shared" si="20"/>
        <v>0</v>
      </c>
      <c r="H64" s="49">
        <f t="shared" si="21"/>
        <v>0</v>
      </c>
      <c r="I64" s="49">
        <f t="shared" si="22"/>
        <v>0</v>
      </c>
      <c r="J64" s="152" t="s">
        <v>8</v>
      </c>
    </row>
    <row r="65" spans="1:11" s="199" customFormat="1" ht="40.5" x14ac:dyDescent="0.25">
      <c r="A65" s="50">
        <v>6</v>
      </c>
      <c r="B65" s="114" t="s">
        <v>530</v>
      </c>
      <c r="C65" s="82">
        <v>450</v>
      </c>
      <c r="D65" s="50" t="s">
        <v>1</v>
      </c>
      <c r="E65" s="113" t="s">
        <v>8</v>
      </c>
      <c r="F65" s="217"/>
      <c r="G65" s="49">
        <f t="shared" si="20"/>
        <v>0</v>
      </c>
      <c r="H65" s="49">
        <f t="shared" si="21"/>
        <v>0</v>
      </c>
      <c r="I65" s="49">
        <f t="shared" si="22"/>
        <v>0</v>
      </c>
      <c r="J65" s="152" t="s">
        <v>8</v>
      </c>
    </row>
    <row r="66" spans="1:11" s="199" customFormat="1" ht="40.5" x14ac:dyDescent="0.25">
      <c r="A66" s="50">
        <v>7</v>
      </c>
      <c r="B66" s="62" t="s">
        <v>531</v>
      </c>
      <c r="C66" s="82">
        <v>350</v>
      </c>
      <c r="D66" s="50" t="s">
        <v>1</v>
      </c>
      <c r="E66" s="113" t="s">
        <v>8</v>
      </c>
      <c r="F66" s="217"/>
      <c r="G66" s="49">
        <f t="shared" si="20"/>
        <v>0</v>
      </c>
      <c r="H66" s="49">
        <f t="shared" si="21"/>
        <v>0</v>
      </c>
      <c r="I66" s="49">
        <f t="shared" si="22"/>
        <v>0</v>
      </c>
      <c r="J66" s="152" t="s">
        <v>8</v>
      </c>
    </row>
    <row r="67" spans="1:11" ht="54" x14ac:dyDescent="0.2">
      <c r="A67" s="50">
        <v>8</v>
      </c>
      <c r="B67" s="114" t="s">
        <v>232</v>
      </c>
      <c r="C67" s="82">
        <v>150</v>
      </c>
      <c r="D67" s="50" t="s">
        <v>1</v>
      </c>
      <c r="E67" s="39"/>
      <c r="F67" s="215"/>
      <c r="G67" s="49">
        <f t="shared" si="20"/>
        <v>0</v>
      </c>
      <c r="H67" s="49">
        <f t="shared" si="21"/>
        <v>0</v>
      </c>
      <c r="I67" s="49">
        <f t="shared" si="22"/>
        <v>0</v>
      </c>
      <c r="J67" s="152" t="s">
        <v>8</v>
      </c>
    </row>
    <row r="68" spans="1:11" s="202" customFormat="1" ht="13.5" x14ac:dyDescent="0.25">
      <c r="A68" s="44"/>
      <c r="B68" s="45" t="s">
        <v>353</v>
      </c>
      <c r="C68" s="113" t="s">
        <v>8</v>
      </c>
      <c r="D68" s="113" t="s">
        <v>8</v>
      </c>
      <c r="E68" s="113" t="s">
        <v>8</v>
      </c>
      <c r="F68" s="36" t="s">
        <v>8</v>
      </c>
      <c r="G68" s="100">
        <f>SUM(G60:G67)</f>
        <v>0</v>
      </c>
      <c r="H68" s="100">
        <f t="shared" ref="H68:I68" si="23">SUM(H60:H67)</f>
        <v>0</v>
      </c>
      <c r="I68" s="100">
        <f t="shared" si="23"/>
        <v>0</v>
      </c>
      <c r="J68" s="152" t="s">
        <v>8</v>
      </c>
    </row>
    <row r="69" spans="1:11" s="199" customFormat="1" ht="13.5" x14ac:dyDescent="0.25">
      <c r="A69" s="286" t="s">
        <v>579</v>
      </c>
      <c r="B69" s="287"/>
      <c r="C69" s="287"/>
      <c r="D69" s="287"/>
      <c r="E69" s="287"/>
      <c r="F69" s="287"/>
      <c r="G69" s="287"/>
      <c r="H69" s="287"/>
      <c r="I69" s="287"/>
      <c r="J69" s="287"/>
    </row>
    <row r="70" spans="1:11" ht="27" x14ac:dyDescent="0.2">
      <c r="A70" s="50">
        <v>1</v>
      </c>
      <c r="B70" s="30" t="s">
        <v>534</v>
      </c>
      <c r="C70" s="82">
        <v>100</v>
      </c>
      <c r="D70" s="50" t="s">
        <v>1</v>
      </c>
      <c r="E70" s="113" t="s">
        <v>8</v>
      </c>
      <c r="F70" s="218"/>
      <c r="G70" s="49">
        <f>C70*ROUND(F70, 4)</f>
        <v>0</v>
      </c>
      <c r="H70" s="49">
        <f>G70*0.095</f>
        <v>0</v>
      </c>
      <c r="I70" s="49">
        <f>G70+H70</f>
        <v>0</v>
      </c>
      <c r="J70" s="203" t="s">
        <v>8</v>
      </c>
    </row>
    <row r="71" spans="1:11" ht="13.5" x14ac:dyDescent="0.2">
      <c r="A71" s="50">
        <v>2</v>
      </c>
      <c r="B71" s="114" t="s">
        <v>535</v>
      </c>
      <c r="C71" s="82">
        <v>130</v>
      </c>
      <c r="D71" s="50" t="s">
        <v>1</v>
      </c>
      <c r="E71" s="113" t="s">
        <v>8</v>
      </c>
      <c r="F71" s="219"/>
      <c r="G71" s="49">
        <f t="shared" ref="G71:G73" si="24">C71*ROUND(F71, 4)</f>
        <v>0</v>
      </c>
      <c r="H71" s="49">
        <f t="shared" ref="H71:H73" si="25">G71*0.095</f>
        <v>0</v>
      </c>
      <c r="I71" s="49">
        <f t="shared" ref="I71:I73" si="26">G71+H71</f>
        <v>0</v>
      </c>
      <c r="J71" s="203" t="s">
        <v>8</v>
      </c>
    </row>
    <row r="72" spans="1:11" ht="13.5" x14ac:dyDescent="0.2">
      <c r="A72" s="50">
        <v>3</v>
      </c>
      <c r="B72" s="30" t="s">
        <v>533</v>
      </c>
      <c r="C72" s="82">
        <v>100</v>
      </c>
      <c r="D72" s="50" t="s">
        <v>1</v>
      </c>
      <c r="E72" s="113" t="s">
        <v>8</v>
      </c>
      <c r="F72" s="93"/>
      <c r="G72" s="49">
        <f t="shared" si="24"/>
        <v>0</v>
      </c>
      <c r="H72" s="49">
        <f t="shared" si="25"/>
        <v>0</v>
      </c>
      <c r="I72" s="49">
        <f t="shared" si="26"/>
        <v>0</v>
      </c>
      <c r="J72" s="203" t="s">
        <v>8</v>
      </c>
    </row>
    <row r="73" spans="1:11" s="199" customFormat="1" ht="27" x14ac:dyDescent="0.25">
      <c r="A73" s="50">
        <v>4</v>
      </c>
      <c r="B73" s="62" t="s">
        <v>536</v>
      </c>
      <c r="C73" s="82">
        <v>150</v>
      </c>
      <c r="D73" s="50" t="s">
        <v>1</v>
      </c>
      <c r="E73" s="113" t="s">
        <v>8</v>
      </c>
      <c r="F73" s="218"/>
      <c r="G73" s="49">
        <f t="shared" si="24"/>
        <v>0</v>
      </c>
      <c r="H73" s="49">
        <f t="shared" si="25"/>
        <v>0</v>
      </c>
      <c r="I73" s="49">
        <f t="shared" si="26"/>
        <v>0</v>
      </c>
      <c r="J73" s="203" t="s">
        <v>8</v>
      </c>
    </row>
    <row r="74" spans="1:11" s="202" customFormat="1" ht="13.5" x14ac:dyDescent="0.25">
      <c r="A74" s="44"/>
      <c r="B74" s="45" t="s">
        <v>580</v>
      </c>
      <c r="C74" s="113" t="s">
        <v>8</v>
      </c>
      <c r="D74" s="113" t="s">
        <v>8</v>
      </c>
      <c r="E74" s="113" t="s">
        <v>8</v>
      </c>
      <c r="F74" s="36" t="s">
        <v>8</v>
      </c>
      <c r="G74" s="100">
        <f>SUM(G70:G73)</f>
        <v>0</v>
      </c>
      <c r="H74" s="100">
        <f t="shared" ref="H74:I74" si="27">SUM(H70:H73)</f>
        <v>0</v>
      </c>
      <c r="I74" s="100">
        <f t="shared" si="27"/>
        <v>0</v>
      </c>
      <c r="J74" s="203" t="s">
        <v>8</v>
      </c>
    </row>
    <row r="75" spans="1:11" s="199" customFormat="1" ht="13.5" x14ac:dyDescent="0.25">
      <c r="A75" s="286" t="s">
        <v>581</v>
      </c>
      <c r="B75" s="287"/>
      <c r="C75" s="287"/>
      <c r="D75" s="287"/>
      <c r="E75" s="287"/>
      <c r="F75" s="287"/>
      <c r="G75" s="287"/>
      <c r="H75" s="287"/>
      <c r="I75" s="287"/>
      <c r="J75" s="287"/>
    </row>
    <row r="76" spans="1:11" s="199" customFormat="1" ht="27" x14ac:dyDescent="0.25">
      <c r="A76" s="50">
        <v>1</v>
      </c>
      <c r="B76" s="30" t="s">
        <v>510</v>
      </c>
      <c r="C76" s="82">
        <v>100</v>
      </c>
      <c r="D76" s="50" t="s">
        <v>1</v>
      </c>
      <c r="E76" s="113" t="s">
        <v>8</v>
      </c>
      <c r="F76" s="189"/>
      <c r="G76" s="49">
        <f>C76*ROUND(F76, 4)</f>
        <v>0</v>
      </c>
      <c r="H76" s="49">
        <f>G76*0.095</f>
        <v>0</v>
      </c>
      <c r="I76" s="49">
        <f>G76+H76</f>
        <v>0</v>
      </c>
      <c r="J76" s="203" t="s">
        <v>8</v>
      </c>
    </row>
    <row r="77" spans="1:11" ht="13.5" x14ac:dyDescent="0.2">
      <c r="A77" s="50">
        <v>2</v>
      </c>
      <c r="B77" s="114" t="s">
        <v>532</v>
      </c>
      <c r="C77" s="82">
        <v>80</v>
      </c>
      <c r="D77" s="50" t="s">
        <v>1</v>
      </c>
      <c r="E77" s="113" t="s">
        <v>8</v>
      </c>
      <c r="F77" s="189"/>
      <c r="G77" s="49">
        <f>C77*ROUND(F77, 4)</f>
        <v>0</v>
      </c>
      <c r="H77" s="49">
        <f>G77*0.095</f>
        <v>0</v>
      </c>
      <c r="I77" s="49">
        <f>G77+H77</f>
        <v>0</v>
      </c>
      <c r="J77" s="203" t="s">
        <v>8</v>
      </c>
    </row>
    <row r="78" spans="1:11" s="199" customFormat="1" ht="13.5" x14ac:dyDescent="0.25">
      <c r="A78" s="44"/>
      <c r="B78" s="45" t="s">
        <v>582</v>
      </c>
      <c r="C78" s="113" t="s">
        <v>8</v>
      </c>
      <c r="D78" s="113" t="s">
        <v>8</v>
      </c>
      <c r="E78" s="113" t="s">
        <v>8</v>
      </c>
      <c r="F78" s="36" t="s">
        <v>8</v>
      </c>
      <c r="G78" s="100">
        <f>SUM(G76:G77)</f>
        <v>0</v>
      </c>
      <c r="H78" s="100">
        <f t="shared" ref="H78:I78" si="28">SUM(H76:H77)</f>
        <v>0</v>
      </c>
      <c r="I78" s="100">
        <f t="shared" si="28"/>
        <v>0</v>
      </c>
      <c r="J78" s="203" t="s">
        <v>8</v>
      </c>
      <c r="K78" s="204"/>
    </row>
    <row r="79" spans="1:11" s="205" customFormat="1" ht="13.5" x14ac:dyDescent="0.2">
      <c r="A79" s="286" t="s">
        <v>619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1" s="205" customFormat="1" ht="27" x14ac:dyDescent="0.2">
      <c r="A80" s="179">
        <v>1</v>
      </c>
      <c r="B80" s="133" t="s">
        <v>606</v>
      </c>
      <c r="C80" s="134">
        <v>500</v>
      </c>
      <c r="D80" s="134" t="s">
        <v>1</v>
      </c>
      <c r="E80" s="206" t="s">
        <v>8</v>
      </c>
      <c r="F80" s="189"/>
      <c r="G80" s="49">
        <f>C80*ROUND(F80, 4)</f>
        <v>0</v>
      </c>
      <c r="H80" s="49">
        <f>G80*0.095</f>
        <v>0</v>
      </c>
      <c r="I80" s="49">
        <f>G80+H80</f>
        <v>0</v>
      </c>
      <c r="J80" s="207" t="s">
        <v>8</v>
      </c>
    </row>
    <row r="81" spans="1:11" s="205" customFormat="1" ht="27" x14ac:dyDescent="0.2">
      <c r="A81" s="179">
        <v>2</v>
      </c>
      <c r="B81" s="133" t="s">
        <v>605</v>
      </c>
      <c r="C81" s="134">
        <v>500</v>
      </c>
      <c r="D81" s="134" t="s">
        <v>1</v>
      </c>
      <c r="E81" s="206" t="s">
        <v>8</v>
      </c>
      <c r="F81" s="189"/>
      <c r="G81" s="49">
        <f t="shared" ref="G81:G82" si="29">C81*ROUND(F81, 4)</f>
        <v>0</v>
      </c>
      <c r="H81" s="49">
        <f t="shared" ref="H81:H82" si="30">G81*0.095</f>
        <v>0</v>
      </c>
      <c r="I81" s="49">
        <f t="shared" ref="I81:I82" si="31">G81+H81</f>
        <v>0</v>
      </c>
      <c r="J81" s="207" t="s">
        <v>8</v>
      </c>
    </row>
    <row r="82" spans="1:11" s="205" customFormat="1" ht="27" x14ac:dyDescent="0.2">
      <c r="A82" s="179">
        <v>3</v>
      </c>
      <c r="B82" s="133" t="s">
        <v>607</v>
      </c>
      <c r="C82" s="134">
        <v>500</v>
      </c>
      <c r="D82" s="134" t="s">
        <v>1</v>
      </c>
      <c r="E82" s="206" t="s">
        <v>8</v>
      </c>
      <c r="F82" s="189"/>
      <c r="G82" s="49">
        <f t="shared" si="29"/>
        <v>0</v>
      </c>
      <c r="H82" s="49">
        <f t="shared" si="30"/>
        <v>0</v>
      </c>
      <c r="I82" s="49">
        <f t="shared" si="31"/>
        <v>0</v>
      </c>
      <c r="J82" s="207" t="s">
        <v>8</v>
      </c>
    </row>
    <row r="83" spans="1:11" s="205" customFormat="1" ht="13.5" x14ac:dyDescent="0.2">
      <c r="A83" s="133"/>
      <c r="B83" s="135" t="s">
        <v>622</v>
      </c>
      <c r="C83" s="89" t="s">
        <v>8</v>
      </c>
      <c r="D83" s="89" t="s">
        <v>8</v>
      </c>
      <c r="E83" s="89" t="s">
        <v>8</v>
      </c>
      <c r="F83" s="89" t="s">
        <v>8</v>
      </c>
      <c r="G83" s="100">
        <f>SUM(G80:G82)</f>
        <v>0</v>
      </c>
      <c r="H83" s="100">
        <f t="shared" ref="H83:I83" si="32">SUM(H80:H82)</f>
        <v>0</v>
      </c>
      <c r="I83" s="100">
        <f t="shared" si="32"/>
        <v>0</v>
      </c>
      <c r="J83" s="207" t="s">
        <v>8</v>
      </c>
    </row>
    <row r="84" spans="1:11" s="205" customFormat="1" ht="13.5" x14ac:dyDescent="0.2">
      <c r="A84" s="286" t="s">
        <v>620</v>
      </c>
      <c r="B84" s="287"/>
      <c r="C84" s="287"/>
      <c r="D84" s="287"/>
      <c r="E84" s="287"/>
      <c r="F84" s="287"/>
      <c r="G84" s="287"/>
      <c r="H84" s="287"/>
      <c r="I84" s="287"/>
      <c r="J84" s="287"/>
    </row>
    <row r="85" spans="1:11" s="205" customFormat="1" ht="27" x14ac:dyDescent="0.2">
      <c r="A85" s="179">
        <v>1</v>
      </c>
      <c r="B85" s="133" t="s">
        <v>608</v>
      </c>
      <c r="C85" s="134">
        <v>600</v>
      </c>
      <c r="D85" s="134" t="s">
        <v>1</v>
      </c>
      <c r="E85" s="206" t="s">
        <v>8</v>
      </c>
      <c r="F85" s="189"/>
      <c r="G85" s="49">
        <f>C85*ROUND(F85, 4)</f>
        <v>0</v>
      </c>
      <c r="H85" s="49">
        <f t="shared" ref="H85:H87" si="33">G85*0.095</f>
        <v>0</v>
      </c>
      <c r="I85" s="49">
        <f t="shared" ref="I85:I87" si="34">G85+H85</f>
        <v>0</v>
      </c>
      <c r="J85" s="207" t="s">
        <v>8</v>
      </c>
    </row>
    <row r="86" spans="1:11" s="205" customFormat="1" ht="40.5" x14ac:dyDescent="0.2">
      <c r="A86" s="179">
        <v>2</v>
      </c>
      <c r="B86" s="133" t="s">
        <v>610</v>
      </c>
      <c r="C86" s="134">
        <v>500</v>
      </c>
      <c r="D86" s="134" t="s">
        <v>1</v>
      </c>
      <c r="E86" s="206" t="s">
        <v>8</v>
      </c>
      <c r="F86" s="189"/>
      <c r="G86" s="49">
        <f t="shared" ref="G86:G87" si="35">C86*ROUND(F86, 4)</f>
        <v>0</v>
      </c>
      <c r="H86" s="49">
        <f t="shared" si="33"/>
        <v>0</v>
      </c>
      <c r="I86" s="49">
        <f t="shared" si="34"/>
        <v>0</v>
      </c>
      <c r="J86" s="207" t="s">
        <v>8</v>
      </c>
    </row>
    <row r="87" spans="1:11" s="205" customFormat="1" ht="40.5" x14ac:dyDescent="0.2">
      <c r="A87" s="179">
        <v>3</v>
      </c>
      <c r="B87" s="133" t="s">
        <v>609</v>
      </c>
      <c r="C87" s="134">
        <v>600</v>
      </c>
      <c r="D87" s="134" t="s">
        <v>1</v>
      </c>
      <c r="E87" s="206" t="s">
        <v>8</v>
      </c>
      <c r="F87" s="189"/>
      <c r="G87" s="49">
        <f t="shared" si="35"/>
        <v>0</v>
      </c>
      <c r="H87" s="49">
        <f t="shared" si="33"/>
        <v>0</v>
      </c>
      <c r="I87" s="49">
        <f t="shared" si="34"/>
        <v>0</v>
      </c>
      <c r="J87" s="207" t="s">
        <v>8</v>
      </c>
    </row>
    <row r="88" spans="1:11" s="205" customFormat="1" ht="13.5" x14ac:dyDescent="0.2">
      <c r="A88" s="133"/>
      <c r="B88" s="135" t="s">
        <v>621</v>
      </c>
      <c r="C88" s="89" t="s">
        <v>8</v>
      </c>
      <c r="D88" s="89" t="s">
        <v>8</v>
      </c>
      <c r="E88" s="89" t="s">
        <v>8</v>
      </c>
      <c r="F88" s="89" t="s">
        <v>8</v>
      </c>
      <c r="G88" s="100">
        <f>SUM(G85:G87)</f>
        <v>0</v>
      </c>
      <c r="H88" s="100">
        <f t="shared" ref="H88:I88" si="36">SUM(H85:H87)</f>
        <v>0</v>
      </c>
      <c r="I88" s="100">
        <f t="shared" si="36"/>
        <v>0</v>
      </c>
      <c r="J88" s="207" t="s">
        <v>8</v>
      </c>
    </row>
    <row r="89" spans="1:11" s="199" customFormat="1" ht="13.5" x14ac:dyDescent="0.25">
      <c r="A89" s="104"/>
      <c r="B89" s="104"/>
      <c r="C89" s="208"/>
      <c r="D89" s="209"/>
      <c r="E89" s="210"/>
      <c r="F89" s="211"/>
      <c r="G89" s="212"/>
      <c r="H89" s="213"/>
      <c r="I89" s="212"/>
      <c r="J89" s="214"/>
      <c r="K89" s="204"/>
    </row>
    <row r="90" spans="1:11" s="164" customFormat="1" ht="15" x14ac:dyDescent="0.25">
      <c r="A90" s="291" t="s">
        <v>99</v>
      </c>
      <c r="B90" s="291"/>
      <c r="C90" s="291"/>
      <c r="D90" s="291"/>
      <c r="E90" s="291"/>
      <c r="F90" s="291"/>
      <c r="G90" s="291"/>
      <c r="H90" s="291"/>
      <c r="I90" s="291"/>
      <c r="J90" s="291"/>
    </row>
    <row r="91" spans="1:11" s="164" customFormat="1" ht="31.5" customHeight="1" x14ac:dyDescent="0.25">
      <c r="A91" s="289" t="s">
        <v>868</v>
      </c>
      <c r="B91" s="290"/>
      <c r="C91" s="290"/>
      <c r="D91" s="290"/>
      <c r="E91" s="290"/>
      <c r="F91" s="290"/>
      <c r="G91" s="290"/>
      <c r="H91" s="290"/>
      <c r="I91" s="290"/>
      <c r="J91" s="290"/>
    </row>
    <row r="92" spans="1:11" s="164" customFormat="1" ht="15" x14ac:dyDescent="0.25">
      <c r="A92" s="151" t="s">
        <v>869</v>
      </c>
      <c r="B92" s="160"/>
      <c r="C92" s="160"/>
      <c r="D92" s="160"/>
      <c r="E92" s="160"/>
      <c r="F92" s="160"/>
      <c r="G92" s="160"/>
      <c r="H92" s="160"/>
      <c r="I92" s="160"/>
      <c r="J92" s="160"/>
    </row>
    <row r="93" spans="1:11" s="164" customFormat="1" ht="30" customHeight="1" x14ac:dyDescent="0.25">
      <c r="A93" s="282" t="s">
        <v>874</v>
      </c>
      <c r="B93" s="282"/>
      <c r="C93" s="282"/>
      <c r="D93" s="282"/>
      <c r="E93" s="282"/>
      <c r="F93" s="282"/>
      <c r="G93" s="282"/>
      <c r="H93" s="282"/>
      <c r="I93" s="282"/>
      <c r="J93" s="282"/>
    </row>
    <row r="94" spans="1:11" s="164" customFormat="1" ht="30.75" customHeight="1" x14ac:dyDescent="0.25">
      <c r="A94" s="282" t="s">
        <v>870</v>
      </c>
      <c r="B94" s="282"/>
      <c r="C94" s="282"/>
      <c r="D94" s="282"/>
      <c r="E94" s="282"/>
      <c r="F94" s="282"/>
      <c r="G94" s="282"/>
      <c r="H94" s="282"/>
      <c r="I94" s="282"/>
      <c r="J94" s="282"/>
    </row>
    <row r="95" spans="1:11" s="164" customFormat="1" ht="15" x14ac:dyDescent="0.25">
      <c r="A95" s="46" t="s">
        <v>389</v>
      </c>
      <c r="B95" s="161"/>
      <c r="C95" s="161"/>
      <c r="D95" s="161"/>
      <c r="E95" s="161"/>
      <c r="F95" s="161"/>
      <c r="G95" s="161"/>
      <c r="H95" s="161"/>
      <c r="I95" s="161"/>
      <c r="J95" s="161"/>
    </row>
    <row r="96" spans="1:11" s="164" customFormat="1" ht="30" customHeight="1" x14ac:dyDescent="0.25">
      <c r="A96" s="46" t="s">
        <v>390</v>
      </c>
      <c r="B96" s="161"/>
      <c r="C96" s="161"/>
      <c r="D96" s="161"/>
      <c r="E96" s="161"/>
      <c r="F96" s="161"/>
      <c r="G96" s="161"/>
      <c r="H96" s="161"/>
      <c r="I96" s="161"/>
      <c r="J96" s="161"/>
    </row>
    <row r="97" spans="1:10" s="164" customFormat="1" ht="34.5" customHeight="1" x14ac:dyDescent="0.25">
      <c r="A97" s="282" t="s">
        <v>871</v>
      </c>
      <c r="B97" s="283"/>
      <c r="C97" s="283"/>
      <c r="D97" s="283"/>
      <c r="E97" s="283"/>
      <c r="F97" s="283"/>
      <c r="G97" s="283"/>
      <c r="H97" s="283"/>
      <c r="I97" s="283"/>
      <c r="J97" s="283"/>
    </row>
    <row r="98" spans="1:10" ht="38.25" customHeight="1" x14ac:dyDescent="0.2">
      <c r="A98" s="282" t="s">
        <v>872</v>
      </c>
      <c r="B98" s="283"/>
      <c r="C98" s="283"/>
      <c r="D98" s="283"/>
      <c r="E98" s="283"/>
      <c r="F98" s="283"/>
      <c r="G98" s="283"/>
      <c r="H98" s="283"/>
      <c r="I98" s="283"/>
      <c r="J98" s="283"/>
    </row>
  </sheetData>
  <sheetProtection algorithmName="SHA-512" hashValue="zK5DSU0aySqjrIOWErGNNUAuf1PCXn/xZVFbiThYcmPxgJO1oMIE5h/Yq1Atcq/X9TzUbCzaAvN7MD8D2B2j0w==" saltValue="UXNfN1PGDxNSr6Zx4NXpVw==" spinCount="100000" sheet="1" objects="1" scenarios="1"/>
  <mergeCells count="19">
    <mergeCell ref="A84:J84"/>
    <mergeCell ref="A90:J90"/>
    <mergeCell ref="A91:J91"/>
    <mergeCell ref="A93:J93"/>
    <mergeCell ref="A94:J94"/>
    <mergeCell ref="A97:J97"/>
    <mergeCell ref="A98:J98"/>
    <mergeCell ref="A1:E1"/>
    <mergeCell ref="G1:J1"/>
    <mergeCell ref="A59:J59"/>
    <mergeCell ref="A15:J15"/>
    <mergeCell ref="A35:J35"/>
    <mergeCell ref="A45:J45"/>
    <mergeCell ref="A3:J3"/>
    <mergeCell ref="A7:J7"/>
    <mergeCell ref="A24:J24"/>
    <mergeCell ref="A69:J69"/>
    <mergeCell ref="A75:J75"/>
    <mergeCell ref="A79:J79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16:J22 J25:J33 J8:J13">
      <formula1>1</formula1>
    </dataValidation>
  </dataValidations>
  <pageMargins left="3.937007874015748E-2" right="0.19685039370078741" top="0.15748031496062992" bottom="0.15748031496062992" header="0.31496062992125984" footer="0.31496062992125984"/>
  <pageSetup paperSize="9" scale="79" fitToHeight="0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BreakPreview" zoomScale="70" zoomScaleNormal="120" zoomScaleSheetLayoutView="70" workbookViewId="0">
      <pane ySplit="6" topLeftCell="A28" activePane="bottomLeft" state="frozen"/>
      <selection activeCell="E9" sqref="E9"/>
      <selection pane="bottomLeft" activeCell="A32" sqref="A32:XFD40"/>
    </sheetView>
  </sheetViews>
  <sheetFormatPr defaultColWidth="9.28515625" defaultRowHeight="12" x14ac:dyDescent="0.2"/>
  <cols>
    <col min="1" max="1" width="3.42578125" style="83" customWidth="1"/>
    <col min="2" max="2" width="30.28515625" style="83" customWidth="1"/>
    <col min="3" max="3" width="13.140625" style="83" customWidth="1"/>
    <col min="4" max="4" width="4.7109375" style="83" customWidth="1"/>
    <col min="5" max="5" width="15.7109375" style="83" customWidth="1"/>
    <col min="6" max="9" width="10.140625" style="83" customWidth="1"/>
    <col min="10" max="10" width="10.140625" style="103" customWidth="1"/>
    <col min="11" max="16384" width="9.28515625" style="83"/>
  </cols>
  <sheetData>
    <row r="1" spans="1:10" ht="13.5" x14ac:dyDescent="0.25">
      <c r="A1" s="292" t="s">
        <v>3</v>
      </c>
      <c r="B1" s="292"/>
      <c r="C1" s="292"/>
      <c r="D1" s="292"/>
      <c r="E1" s="292"/>
      <c r="F1" s="98"/>
      <c r="G1" s="293" t="s">
        <v>675</v>
      </c>
      <c r="H1" s="293"/>
      <c r="I1" s="293"/>
      <c r="J1" s="293"/>
    </row>
    <row r="3" spans="1:10" s="145" customFormat="1" ht="18.75" x14ac:dyDescent="0.3">
      <c r="A3" s="296" t="s">
        <v>398</v>
      </c>
      <c r="B3" s="296"/>
      <c r="C3" s="296"/>
      <c r="D3" s="296"/>
      <c r="E3" s="296"/>
      <c r="F3" s="296"/>
      <c r="G3" s="296"/>
      <c r="H3" s="296"/>
      <c r="I3" s="296"/>
      <c r="J3" s="296"/>
    </row>
    <row r="5" spans="1:10" s="18" customFormat="1" ht="45" x14ac:dyDescent="0.15">
      <c r="A5" s="54" t="s">
        <v>4</v>
      </c>
      <c r="B5" s="140" t="s">
        <v>5</v>
      </c>
      <c r="C5" s="55" t="s">
        <v>6</v>
      </c>
      <c r="D5" s="55" t="s">
        <v>102</v>
      </c>
      <c r="E5" s="105" t="s">
        <v>7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ht="27" x14ac:dyDescent="0.2">
      <c r="A6" s="141">
        <v>1</v>
      </c>
      <c r="B6" s="142">
        <v>2</v>
      </c>
      <c r="C6" s="143">
        <v>3</v>
      </c>
      <c r="D6" s="143">
        <v>4</v>
      </c>
      <c r="E6" s="143">
        <v>5</v>
      </c>
      <c r="F6" s="143">
        <v>6</v>
      </c>
      <c r="G6" s="144" t="s">
        <v>95</v>
      </c>
      <c r="H6" s="143" t="s">
        <v>96</v>
      </c>
      <c r="I6" s="144" t="s">
        <v>98</v>
      </c>
      <c r="J6" s="143">
        <v>10</v>
      </c>
    </row>
    <row r="7" spans="1:10" ht="13.5" x14ac:dyDescent="0.2">
      <c r="A7" s="286" t="s">
        <v>9</v>
      </c>
      <c r="B7" s="287"/>
      <c r="C7" s="287"/>
      <c r="D7" s="287"/>
      <c r="E7" s="287"/>
      <c r="F7" s="287"/>
      <c r="G7" s="287"/>
      <c r="H7" s="287"/>
      <c r="I7" s="287"/>
      <c r="J7" s="287"/>
    </row>
    <row r="8" spans="1:10" ht="67.5" x14ac:dyDescent="0.2">
      <c r="A8" s="50">
        <v>1</v>
      </c>
      <c r="B8" s="58" t="s">
        <v>648</v>
      </c>
      <c r="C8" s="50">
        <v>300</v>
      </c>
      <c r="D8" s="50" t="s">
        <v>1</v>
      </c>
      <c r="E8" s="187"/>
      <c r="F8" s="189"/>
      <c r="G8" s="49">
        <f>C8*ROUND(F8, 4)</f>
        <v>0</v>
      </c>
      <c r="H8" s="49">
        <f>G8*0.095</f>
        <v>0</v>
      </c>
      <c r="I8" s="49">
        <f>G8+H8</f>
        <v>0</v>
      </c>
      <c r="J8" s="149"/>
    </row>
    <row r="9" spans="1:10" ht="67.5" x14ac:dyDescent="0.2">
      <c r="A9" s="50">
        <v>2</v>
      </c>
      <c r="B9" s="58" t="s">
        <v>649</v>
      </c>
      <c r="C9" s="50">
        <v>250</v>
      </c>
      <c r="D9" s="50" t="s">
        <v>1</v>
      </c>
      <c r="E9" s="187"/>
      <c r="F9" s="189"/>
      <c r="G9" s="49">
        <f t="shared" ref="G9:G21" si="0">C9*ROUND(F9, 4)</f>
        <v>0</v>
      </c>
      <c r="H9" s="49">
        <f t="shared" ref="H9:H21" si="1">G9*0.095</f>
        <v>0</v>
      </c>
      <c r="I9" s="49">
        <f t="shared" ref="I9:I21" si="2">G9+H9</f>
        <v>0</v>
      </c>
      <c r="J9" s="149"/>
    </row>
    <row r="10" spans="1:10" ht="54" x14ac:dyDescent="0.2">
      <c r="A10" s="50">
        <v>3</v>
      </c>
      <c r="B10" s="58" t="s">
        <v>644</v>
      </c>
      <c r="C10" s="50">
        <v>100</v>
      </c>
      <c r="D10" s="50" t="s">
        <v>1</v>
      </c>
      <c r="E10" s="187"/>
      <c r="F10" s="189"/>
      <c r="G10" s="49">
        <f t="shared" si="0"/>
        <v>0</v>
      </c>
      <c r="H10" s="49">
        <f t="shared" si="1"/>
        <v>0</v>
      </c>
      <c r="I10" s="49">
        <f t="shared" si="2"/>
        <v>0</v>
      </c>
      <c r="J10" s="149"/>
    </row>
    <row r="11" spans="1:10" ht="40.5" x14ac:dyDescent="0.2">
      <c r="A11" s="50">
        <v>4</v>
      </c>
      <c r="B11" s="40" t="s">
        <v>647</v>
      </c>
      <c r="C11" s="50">
        <v>30</v>
      </c>
      <c r="D11" s="50" t="s">
        <v>1</v>
      </c>
      <c r="E11" s="187"/>
      <c r="F11" s="189"/>
      <c r="G11" s="49">
        <f t="shared" si="0"/>
        <v>0</v>
      </c>
      <c r="H11" s="49">
        <f t="shared" si="1"/>
        <v>0</v>
      </c>
      <c r="I11" s="49">
        <f t="shared" si="2"/>
        <v>0</v>
      </c>
      <c r="J11" s="149"/>
    </row>
    <row r="12" spans="1:10" ht="81" x14ac:dyDescent="0.2">
      <c r="A12" s="50">
        <v>5</v>
      </c>
      <c r="B12" s="58" t="s">
        <v>646</v>
      </c>
      <c r="C12" s="50">
        <v>250</v>
      </c>
      <c r="D12" s="50" t="s">
        <v>1</v>
      </c>
      <c r="E12" s="187"/>
      <c r="F12" s="189"/>
      <c r="G12" s="49">
        <f t="shared" si="0"/>
        <v>0</v>
      </c>
      <c r="H12" s="49">
        <f t="shared" si="1"/>
        <v>0</v>
      </c>
      <c r="I12" s="49">
        <f t="shared" si="2"/>
        <v>0</v>
      </c>
      <c r="J12" s="149"/>
    </row>
    <row r="13" spans="1:10" ht="40.5" x14ac:dyDescent="0.2">
      <c r="A13" s="50">
        <v>6</v>
      </c>
      <c r="B13" s="62" t="s">
        <v>413</v>
      </c>
      <c r="C13" s="50">
        <v>120</v>
      </c>
      <c r="D13" s="50" t="s">
        <v>1</v>
      </c>
      <c r="E13" s="187"/>
      <c r="F13" s="189"/>
      <c r="G13" s="49">
        <f t="shared" si="0"/>
        <v>0</v>
      </c>
      <c r="H13" s="49">
        <f t="shared" si="1"/>
        <v>0</v>
      </c>
      <c r="I13" s="49">
        <f t="shared" si="2"/>
        <v>0</v>
      </c>
      <c r="J13" s="149"/>
    </row>
    <row r="14" spans="1:10" ht="54" x14ac:dyDescent="0.2">
      <c r="A14" s="50">
        <v>7</v>
      </c>
      <c r="B14" s="58" t="s">
        <v>651</v>
      </c>
      <c r="C14" s="50">
        <v>100</v>
      </c>
      <c r="D14" s="50" t="s">
        <v>1</v>
      </c>
      <c r="E14" s="187"/>
      <c r="F14" s="189"/>
      <c r="G14" s="49">
        <f t="shared" si="0"/>
        <v>0</v>
      </c>
      <c r="H14" s="49">
        <f t="shared" si="1"/>
        <v>0</v>
      </c>
      <c r="I14" s="49">
        <f t="shared" si="2"/>
        <v>0</v>
      </c>
      <c r="J14" s="149"/>
    </row>
    <row r="15" spans="1:10" ht="40.5" x14ac:dyDescent="0.2">
      <c r="A15" s="50">
        <v>8</v>
      </c>
      <c r="B15" s="58" t="s">
        <v>650</v>
      </c>
      <c r="C15" s="50">
        <v>50</v>
      </c>
      <c r="D15" s="50" t="s">
        <v>1</v>
      </c>
      <c r="E15" s="187"/>
      <c r="F15" s="189"/>
      <c r="G15" s="49">
        <f t="shared" si="0"/>
        <v>0</v>
      </c>
      <c r="H15" s="49">
        <f t="shared" si="1"/>
        <v>0</v>
      </c>
      <c r="I15" s="49">
        <f t="shared" si="2"/>
        <v>0</v>
      </c>
      <c r="J15" s="149"/>
    </row>
    <row r="16" spans="1:10" ht="54" x14ac:dyDescent="0.2">
      <c r="A16" s="50">
        <v>9</v>
      </c>
      <c r="B16" s="58" t="s">
        <v>645</v>
      </c>
      <c r="C16" s="50">
        <v>30</v>
      </c>
      <c r="D16" s="50" t="s">
        <v>1</v>
      </c>
      <c r="E16" s="187"/>
      <c r="F16" s="189"/>
      <c r="G16" s="49">
        <f t="shared" si="0"/>
        <v>0</v>
      </c>
      <c r="H16" s="49">
        <f t="shared" si="1"/>
        <v>0</v>
      </c>
      <c r="I16" s="49">
        <f t="shared" si="2"/>
        <v>0</v>
      </c>
      <c r="J16" s="149"/>
    </row>
    <row r="17" spans="1:10" ht="67.5" x14ac:dyDescent="0.2">
      <c r="A17" s="50">
        <v>10</v>
      </c>
      <c r="B17" s="58" t="s">
        <v>643</v>
      </c>
      <c r="C17" s="50">
        <v>30</v>
      </c>
      <c r="D17" s="50" t="s">
        <v>1</v>
      </c>
      <c r="E17" s="187"/>
      <c r="F17" s="189"/>
      <c r="G17" s="49">
        <f t="shared" si="0"/>
        <v>0</v>
      </c>
      <c r="H17" s="49">
        <f t="shared" si="1"/>
        <v>0</v>
      </c>
      <c r="I17" s="49">
        <f t="shared" si="2"/>
        <v>0</v>
      </c>
      <c r="J17" s="149"/>
    </row>
    <row r="18" spans="1:10" ht="40.5" x14ac:dyDescent="0.2">
      <c r="A18" s="50">
        <v>11</v>
      </c>
      <c r="B18" s="40" t="s">
        <v>652</v>
      </c>
      <c r="C18" s="50">
        <v>30</v>
      </c>
      <c r="D18" s="50" t="s">
        <v>1</v>
      </c>
      <c r="E18" s="187"/>
      <c r="F18" s="189"/>
      <c r="G18" s="49">
        <f t="shared" si="0"/>
        <v>0</v>
      </c>
      <c r="H18" s="49">
        <f t="shared" si="1"/>
        <v>0</v>
      </c>
      <c r="I18" s="49">
        <f t="shared" si="2"/>
        <v>0</v>
      </c>
      <c r="J18" s="149"/>
    </row>
    <row r="19" spans="1:10" ht="40.5" x14ac:dyDescent="0.25">
      <c r="A19" s="50">
        <v>12</v>
      </c>
      <c r="B19" s="59" t="s">
        <v>672</v>
      </c>
      <c r="C19" s="50">
        <v>20</v>
      </c>
      <c r="D19" s="50" t="s">
        <v>1</v>
      </c>
      <c r="E19" s="187"/>
      <c r="F19" s="189"/>
      <c r="G19" s="49">
        <f t="shared" si="0"/>
        <v>0</v>
      </c>
      <c r="H19" s="49">
        <f t="shared" si="1"/>
        <v>0</v>
      </c>
      <c r="I19" s="49">
        <f t="shared" si="2"/>
        <v>0</v>
      </c>
      <c r="J19" s="149"/>
    </row>
    <row r="20" spans="1:10" ht="40.5" x14ac:dyDescent="0.25">
      <c r="A20" s="50">
        <v>13</v>
      </c>
      <c r="B20" s="81" t="s">
        <v>653</v>
      </c>
      <c r="C20" s="50">
        <v>30</v>
      </c>
      <c r="D20" s="50" t="s">
        <v>1</v>
      </c>
      <c r="E20" s="187"/>
      <c r="F20" s="189"/>
      <c r="G20" s="49">
        <f t="shared" si="0"/>
        <v>0</v>
      </c>
      <c r="H20" s="49">
        <f t="shared" si="1"/>
        <v>0</v>
      </c>
      <c r="I20" s="49">
        <f t="shared" si="2"/>
        <v>0</v>
      </c>
      <c r="J20" s="149"/>
    </row>
    <row r="21" spans="1:10" ht="67.5" x14ac:dyDescent="0.25">
      <c r="A21" s="50">
        <v>14</v>
      </c>
      <c r="B21" s="59" t="s">
        <v>654</v>
      </c>
      <c r="C21" s="50">
        <v>30</v>
      </c>
      <c r="D21" s="50" t="s">
        <v>1</v>
      </c>
      <c r="E21" s="187"/>
      <c r="F21" s="189"/>
      <c r="G21" s="49">
        <f t="shared" si="0"/>
        <v>0</v>
      </c>
      <c r="H21" s="49">
        <f t="shared" si="1"/>
        <v>0</v>
      </c>
      <c r="I21" s="49">
        <f t="shared" si="2"/>
        <v>0</v>
      </c>
      <c r="J21" s="149"/>
    </row>
    <row r="22" spans="1:10" ht="13.5" x14ac:dyDescent="0.2">
      <c r="A22" s="44"/>
      <c r="B22" s="45" t="s">
        <v>121</v>
      </c>
      <c r="C22" s="113" t="s">
        <v>8</v>
      </c>
      <c r="D22" s="113" t="s">
        <v>8</v>
      </c>
      <c r="E22" s="113"/>
      <c r="F22" s="36" t="s">
        <v>8</v>
      </c>
      <c r="G22" s="100">
        <f>SUM(G8:G21)</f>
        <v>0</v>
      </c>
      <c r="H22" s="100">
        <f t="shared" ref="H22:I22" si="3">SUM(H8:H21)</f>
        <v>0</v>
      </c>
      <c r="I22" s="100">
        <f t="shared" si="3"/>
        <v>0</v>
      </c>
      <c r="J22" s="101">
        <f t="shared" ref="J22" si="4">SUM(J8:J21)</f>
        <v>0</v>
      </c>
    </row>
    <row r="23" spans="1:10" ht="13.5" x14ac:dyDescent="0.2">
      <c r="A23" s="286" t="s">
        <v>686</v>
      </c>
      <c r="B23" s="287"/>
      <c r="C23" s="287"/>
      <c r="D23" s="287"/>
      <c r="E23" s="287"/>
      <c r="F23" s="287"/>
      <c r="G23" s="287"/>
      <c r="H23" s="287"/>
      <c r="I23" s="287"/>
      <c r="J23" s="287"/>
    </row>
    <row r="24" spans="1:10" ht="123" customHeight="1" x14ac:dyDescent="0.2">
      <c r="A24" s="50">
        <v>1</v>
      </c>
      <c r="B24" s="44" t="s">
        <v>681</v>
      </c>
      <c r="C24" s="82">
        <v>500</v>
      </c>
      <c r="D24" s="50" t="s">
        <v>1</v>
      </c>
      <c r="E24" s="187"/>
      <c r="F24" s="189"/>
      <c r="G24" s="49">
        <f>C24*ROUND(F24, 4)</f>
        <v>0</v>
      </c>
      <c r="H24" s="49">
        <f t="shared" ref="H24:H29" si="5">G24*0.095</f>
        <v>0</v>
      </c>
      <c r="I24" s="49">
        <f t="shared" ref="I24:I29" si="6">G24+H24</f>
        <v>0</v>
      </c>
      <c r="J24" s="149"/>
    </row>
    <row r="25" spans="1:10" ht="67.5" x14ac:dyDescent="0.2">
      <c r="A25" s="50">
        <v>2</v>
      </c>
      <c r="B25" s="44" t="s">
        <v>677</v>
      </c>
      <c r="C25" s="82">
        <v>100</v>
      </c>
      <c r="D25" s="50" t="s">
        <v>1</v>
      </c>
      <c r="E25" s="187"/>
      <c r="F25" s="189"/>
      <c r="G25" s="49">
        <f t="shared" ref="G25:G29" si="7">C25*ROUND(F25, 4)</f>
        <v>0</v>
      </c>
      <c r="H25" s="49">
        <f t="shared" si="5"/>
        <v>0</v>
      </c>
      <c r="I25" s="49">
        <f t="shared" si="6"/>
        <v>0</v>
      </c>
      <c r="J25" s="149"/>
    </row>
    <row r="26" spans="1:10" ht="27" x14ac:dyDescent="0.2">
      <c r="A26" s="50">
        <v>3</v>
      </c>
      <c r="B26" s="44" t="s">
        <v>243</v>
      </c>
      <c r="C26" s="82">
        <v>100</v>
      </c>
      <c r="D26" s="50" t="s">
        <v>1</v>
      </c>
      <c r="E26" s="187"/>
      <c r="F26" s="189"/>
      <c r="G26" s="49">
        <f t="shared" si="7"/>
        <v>0</v>
      </c>
      <c r="H26" s="49">
        <f t="shared" si="5"/>
        <v>0</v>
      </c>
      <c r="I26" s="49">
        <f t="shared" si="6"/>
        <v>0</v>
      </c>
      <c r="J26" s="149"/>
    </row>
    <row r="27" spans="1:10" ht="27" x14ac:dyDescent="0.2">
      <c r="A27" s="50">
        <v>4</v>
      </c>
      <c r="B27" s="44" t="s">
        <v>244</v>
      </c>
      <c r="C27" s="82">
        <v>50</v>
      </c>
      <c r="D27" s="50" t="s">
        <v>1</v>
      </c>
      <c r="E27" s="187"/>
      <c r="F27" s="189"/>
      <c r="G27" s="49">
        <f t="shared" si="7"/>
        <v>0</v>
      </c>
      <c r="H27" s="49">
        <f t="shared" si="5"/>
        <v>0</v>
      </c>
      <c r="I27" s="49">
        <f t="shared" si="6"/>
        <v>0</v>
      </c>
      <c r="J27" s="149"/>
    </row>
    <row r="28" spans="1:10" ht="27" x14ac:dyDescent="0.2">
      <c r="A28" s="50">
        <v>5</v>
      </c>
      <c r="B28" s="44" t="s">
        <v>678</v>
      </c>
      <c r="C28" s="82">
        <v>100</v>
      </c>
      <c r="D28" s="50" t="s">
        <v>1</v>
      </c>
      <c r="E28" s="187"/>
      <c r="F28" s="189"/>
      <c r="G28" s="49">
        <f t="shared" si="7"/>
        <v>0</v>
      </c>
      <c r="H28" s="49">
        <f t="shared" si="5"/>
        <v>0</v>
      </c>
      <c r="I28" s="49">
        <f t="shared" si="6"/>
        <v>0</v>
      </c>
      <c r="J28" s="149"/>
    </row>
    <row r="29" spans="1:10" ht="27" x14ac:dyDescent="0.2">
      <c r="A29" s="50">
        <v>6</v>
      </c>
      <c r="B29" s="44" t="s">
        <v>245</v>
      </c>
      <c r="C29" s="82">
        <v>100</v>
      </c>
      <c r="D29" s="50" t="s">
        <v>1</v>
      </c>
      <c r="E29" s="187"/>
      <c r="F29" s="189"/>
      <c r="G29" s="49">
        <f t="shared" si="7"/>
        <v>0</v>
      </c>
      <c r="H29" s="49">
        <f t="shared" si="5"/>
        <v>0</v>
      </c>
      <c r="I29" s="49">
        <f t="shared" si="6"/>
        <v>0</v>
      </c>
      <c r="J29" s="149"/>
    </row>
    <row r="30" spans="1:10" ht="13.5" x14ac:dyDescent="0.2">
      <c r="A30" s="44"/>
      <c r="B30" s="45" t="s">
        <v>157</v>
      </c>
      <c r="C30" s="113" t="s">
        <v>8</v>
      </c>
      <c r="D30" s="113" t="s">
        <v>8</v>
      </c>
      <c r="E30" s="113" t="s">
        <v>8</v>
      </c>
      <c r="F30" s="36" t="s">
        <v>8</v>
      </c>
      <c r="G30" s="100">
        <f>SUM(G24:G29)</f>
        <v>0</v>
      </c>
      <c r="H30" s="100">
        <f t="shared" ref="H30:I30" si="8">SUM(H24:H29)</f>
        <v>0</v>
      </c>
      <c r="I30" s="100">
        <f t="shared" si="8"/>
        <v>0</v>
      </c>
      <c r="J30" s="101">
        <f>SUM(J24:J29)</f>
        <v>0</v>
      </c>
    </row>
    <row r="32" spans="1:10" s="164" customFormat="1" ht="15" x14ac:dyDescent="0.25">
      <c r="A32" s="291" t="s">
        <v>99</v>
      </c>
      <c r="B32" s="291"/>
      <c r="C32" s="291"/>
      <c r="D32" s="291"/>
      <c r="E32" s="291"/>
      <c r="F32" s="291"/>
      <c r="G32" s="291"/>
      <c r="H32" s="291"/>
      <c r="I32" s="291"/>
      <c r="J32" s="291"/>
    </row>
    <row r="33" spans="1:10" s="164" customFormat="1" ht="31.5" customHeight="1" x14ac:dyDescent="0.25">
      <c r="A33" s="289" t="s">
        <v>868</v>
      </c>
      <c r="B33" s="290"/>
      <c r="C33" s="290"/>
      <c r="D33" s="290"/>
      <c r="E33" s="290"/>
      <c r="F33" s="290"/>
      <c r="G33" s="290"/>
      <c r="H33" s="290"/>
      <c r="I33" s="290"/>
      <c r="J33" s="290"/>
    </row>
    <row r="34" spans="1:10" s="164" customFormat="1" ht="15" x14ac:dyDescent="0.25">
      <c r="A34" s="151" t="s">
        <v>869</v>
      </c>
      <c r="B34" s="160"/>
      <c r="C34" s="160"/>
      <c r="D34" s="160"/>
      <c r="E34" s="160"/>
      <c r="F34" s="160"/>
      <c r="G34" s="160"/>
      <c r="H34" s="160"/>
      <c r="I34" s="160"/>
      <c r="J34" s="160"/>
    </row>
    <row r="35" spans="1:10" s="164" customFormat="1" ht="15" x14ac:dyDescent="0.25">
      <c r="A35" s="284" t="s">
        <v>388</v>
      </c>
      <c r="B35" s="284"/>
      <c r="C35" s="284"/>
      <c r="D35" s="284"/>
      <c r="E35" s="284"/>
      <c r="F35" s="284"/>
      <c r="G35" s="284"/>
      <c r="H35" s="284"/>
      <c r="I35" s="284"/>
      <c r="J35" s="284"/>
    </row>
    <row r="36" spans="1:10" s="164" customFormat="1" ht="28.5" customHeight="1" x14ac:dyDescent="0.25">
      <c r="A36" s="282" t="s">
        <v>870</v>
      </c>
      <c r="B36" s="282"/>
      <c r="C36" s="282"/>
      <c r="D36" s="282"/>
      <c r="E36" s="282"/>
      <c r="F36" s="282"/>
      <c r="G36" s="282"/>
      <c r="H36" s="282"/>
      <c r="I36" s="282"/>
      <c r="J36" s="282"/>
    </row>
    <row r="37" spans="1:10" s="164" customFormat="1" ht="15" x14ac:dyDescent="0.25">
      <c r="A37" s="46" t="s">
        <v>389</v>
      </c>
      <c r="B37" s="161"/>
      <c r="C37" s="161"/>
      <c r="D37" s="161"/>
      <c r="E37" s="161"/>
      <c r="F37" s="161"/>
      <c r="G37" s="161"/>
      <c r="H37" s="161"/>
      <c r="I37" s="161"/>
      <c r="J37" s="161"/>
    </row>
    <row r="38" spans="1:10" s="164" customFormat="1" ht="15" x14ac:dyDescent="0.25">
      <c r="A38" s="46" t="s">
        <v>390</v>
      </c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0" s="164" customFormat="1" ht="30" customHeight="1" x14ac:dyDescent="0.25">
      <c r="A39" s="282" t="s">
        <v>871</v>
      </c>
      <c r="B39" s="283"/>
      <c r="C39" s="283"/>
      <c r="D39" s="283"/>
      <c r="E39" s="283"/>
      <c r="F39" s="283"/>
      <c r="G39" s="283"/>
      <c r="H39" s="283"/>
      <c r="I39" s="283"/>
      <c r="J39" s="283"/>
    </row>
    <row r="40" spans="1:10" s="164" customFormat="1" ht="34.5" customHeight="1" x14ac:dyDescent="0.25">
      <c r="A40" s="282" t="s">
        <v>872</v>
      </c>
      <c r="B40" s="283"/>
      <c r="C40" s="283"/>
      <c r="D40" s="283"/>
      <c r="E40" s="283"/>
      <c r="F40" s="283"/>
      <c r="G40" s="283"/>
      <c r="H40" s="283"/>
      <c r="I40" s="283"/>
      <c r="J40" s="283"/>
    </row>
  </sheetData>
  <sheetProtection algorithmName="SHA-512" hashValue="3XPzP5cxaZfU+V3Knjmdc/10WmvLGgaWrnxayMfP0GpQAH/9+q2/TjH31xnIj31XdZjwuFjWedS2Hgl8Di/Wwg==" saltValue="0rzuSJh0cUVj+LMNTaMQyQ==" spinCount="100000" sheet="1" objects="1" scenarios="1"/>
  <mergeCells count="11">
    <mergeCell ref="A35:J35"/>
    <mergeCell ref="A36:J36"/>
    <mergeCell ref="A39:J39"/>
    <mergeCell ref="A40:J40"/>
    <mergeCell ref="A1:E1"/>
    <mergeCell ref="G1:J1"/>
    <mergeCell ref="A3:J3"/>
    <mergeCell ref="A7:J7"/>
    <mergeCell ref="A23:J23"/>
    <mergeCell ref="A32:J32"/>
    <mergeCell ref="A33:J33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24:J29 J8:J21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scale="79" fitToHeight="0" orientation="portrait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E9" sqref="E9"/>
      <selection pane="bottomLeft" activeCell="A23" sqref="A23:XFD31"/>
    </sheetView>
  </sheetViews>
  <sheetFormatPr defaultColWidth="9.28515625" defaultRowHeight="12" x14ac:dyDescent="0.2"/>
  <cols>
    <col min="1" max="1" width="4.42578125" style="32" customWidth="1"/>
    <col min="2" max="2" width="23.140625" style="32" customWidth="1"/>
    <col min="3" max="3" width="7" style="32" customWidth="1"/>
    <col min="4" max="4" width="5" style="32" customWidth="1"/>
    <col min="5" max="5" width="20.7109375" style="32" customWidth="1"/>
    <col min="6" max="10" width="10.5703125" style="32" customWidth="1"/>
    <col min="11" max="16384" width="9.28515625" style="32"/>
  </cols>
  <sheetData>
    <row r="1" spans="1:10" ht="13.5" x14ac:dyDescent="0.25">
      <c r="A1" s="297" t="s">
        <v>3</v>
      </c>
      <c r="B1" s="297"/>
      <c r="C1" s="297"/>
      <c r="D1" s="297"/>
      <c r="E1" s="297"/>
      <c r="F1" s="4"/>
      <c r="G1" s="293" t="s">
        <v>675</v>
      </c>
      <c r="H1" s="293"/>
      <c r="I1" s="293"/>
      <c r="J1" s="293"/>
    </row>
    <row r="2" spans="1:10" ht="6" customHeight="1" x14ac:dyDescent="0.25">
      <c r="A2" s="4"/>
      <c r="B2" s="4"/>
      <c r="C2" s="4"/>
      <c r="D2" s="6"/>
      <c r="E2" s="4"/>
      <c r="F2" s="4"/>
      <c r="G2" s="4"/>
      <c r="H2" s="4"/>
      <c r="I2" s="4"/>
      <c r="J2" s="4"/>
    </row>
    <row r="3" spans="1:10" ht="16.5" customHeight="1" x14ac:dyDescent="0.3">
      <c r="A3" s="299" t="s">
        <v>399</v>
      </c>
      <c r="B3" s="299"/>
      <c r="C3" s="299"/>
      <c r="D3" s="299"/>
      <c r="E3" s="299"/>
      <c r="F3" s="299"/>
      <c r="G3" s="299"/>
      <c r="H3" s="299"/>
      <c r="I3" s="299"/>
      <c r="J3" s="299"/>
    </row>
    <row r="4" spans="1:10" ht="6" customHeight="1" x14ac:dyDescent="0.2">
      <c r="B4" s="96"/>
      <c r="C4" s="96"/>
    </row>
    <row r="5" spans="1:10" s="31" customFormat="1" ht="49.5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31" customFormat="1" ht="11.25" x14ac:dyDescent="0.1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ht="15" customHeight="1" x14ac:dyDescent="0.2">
      <c r="A7" s="298" t="s">
        <v>246</v>
      </c>
      <c r="B7" s="298"/>
      <c r="C7" s="298"/>
      <c r="D7" s="298"/>
      <c r="E7" s="298"/>
      <c r="F7" s="298"/>
      <c r="G7" s="298"/>
      <c r="H7" s="298"/>
      <c r="I7" s="298"/>
      <c r="J7" s="298"/>
    </row>
    <row r="8" spans="1:10" ht="57" customHeight="1" x14ac:dyDescent="0.2">
      <c r="A8" s="108" t="s">
        <v>2</v>
      </c>
      <c r="B8" s="40" t="s">
        <v>679</v>
      </c>
      <c r="C8" s="110">
        <v>20000</v>
      </c>
      <c r="D8" s="108" t="s">
        <v>11</v>
      </c>
      <c r="E8" s="220"/>
      <c r="F8" s="221"/>
      <c r="G8" s="111">
        <f>C8*ROUND(F8, 4)</f>
        <v>0</v>
      </c>
      <c r="H8" s="111">
        <f>G8*0.095</f>
        <v>0</v>
      </c>
      <c r="I8" s="111">
        <f>G8+H8</f>
        <v>0</v>
      </c>
      <c r="J8" s="128"/>
    </row>
    <row r="9" spans="1:10" ht="20.100000000000001" customHeight="1" x14ac:dyDescent="0.2">
      <c r="A9" s="33"/>
      <c r="B9" s="34" t="s">
        <v>122</v>
      </c>
      <c r="C9" s="113" t="s">
        <v>8</v>
      </c>
      <c r="D9" s="113" t="s">
        <v>8</v>
      </c>
      <c r="E9" s="78"/>
      <c r="F9" s="35" t="s">
        <v>8</v>
      </c>
      <c r="G9" s="37">
        <f>SUM(G8:G8)</f>
        <v>0</v>
      </c>
      <c r="H9" s="37">
        <f>SUM(H8:H8)</f>
        <v>0</v>
      </c>
      <c r="I9" s="37">
        <f>SUM(I8:I8)</f>
        <v>0</v>
      </c>
      <c r="J9" s="38">
        <f>SUM(J8:J8)</f>
        <v>0</v>
      </c>
    </row>
    <row r="10" spans="1:10" ht="15" customHeight="1" x14ac:dyDescent="0.2">
      <c r="A10" s="300" t="s">
        <v>354</v>
      </c>
      <c r="B10" s="301"/>
      <c r="C10" s="301"/>
      <c r="D10" s="301"/>
      <c r="E10" s="301"/>
      <c r="F10" s="301"/>
      <c r="G10" s="301"/>
      <c r="H10" s="301"/>
      <c r="I10" s="301"/>
      <c r="J10" s="301"/>
    </row>
    <row r="11" spans="1:10" ht="40.5" x14ac:dyDescent="0.2">
      <c r="A11" s="108" t="s">
        <v>2</v>
      </c>
      <c r="B11" s="109" t="s">
        <v>682</v>
      </c>
      <c r="C11" s="110">
        <v>10000</v>
      </c>
      <c r="D11" s="108" t="s">
        <v>11</v>
      </c>
      <c r="E11" s="220"/>
      <c r="F11" s="221"/>
      <c r="G11" s="111">
        <f>C11*ROUND(F11, 4)</f>
        <v>0</v>
      </c>
      <c r="H11" s="111">
        <f>G11*0.095</f>
        <v>0</v>
      </c>
      <c r="I11" s="111">
        <f>G11+H11</f>
        <v>0</v>
      </c>
      <c r="J11" s="147" t="s">
        <v>8</v>
      </c>
    </row>
    <row r="12" spans="1:10" ht="20.100000000000001" customHeight="1" x14ac:dyDescent="0.2">
      <c r="A12" s="33"/>
      <c r="B12" s="34" t="s">
        <v>160</v>
      </c>
      <c r="C12" s="113" t="s">
        <v>8</v>
      </c>
      <c r="D12" s="113" t="s">
        <v>8</v>
      </c>
      <c r="E12" s="78"/>
      <c r="F12" s="35" t="s">
        <v>8</v>
      </c>
      <c r="G12" s="37">
        <f>SUM(G11)</f>
        <v>0</v>
      </c>
      <c r="H12" s="37">
        <f>SUM(H11)</f>
        <v>0</v>
      </c>
      <c r="I12" s="37">
        <f>SUM(I11)</f>
        <v>0</v>
      </c>
      <c r="J12" s="147" t="s">
        <v>8</v>
      </c>
    </row>
    <row r="14" spans="1:10" s="164" customFormat="1" ht="15" x14ac:dyDescent="0.25">
      <c r="A14" s="291" t="s">
        <v>99</v>
      </c>
      <c r="B14" s="291"/>
      <c r="C14" s="291"/>
      <c r="D14" s="291"/>
      <c r="E14" s="291"/>
      <c r="F14" s="291"/>
      <c r="G14" s="291"/>
      <c r="H14" s="291"/>
      <c r="I14" s="291"/>
      <c r="J14" s="291"/>
    </row>
    <row r="15" spans="1:10" s="164" customFormat="1" ht="31.5" customHeight="1" x14ac:dyDescent="0.25">
      <c r="A15" s="289" t="s">
        <v>868</v>
      </c>
      <c r="B15" s="290"/>
      <c r="C15" s="290"/>
      <c r="D15" s="290"/>
      <c r="E15" s="290"/>
      <c r="F15" s="290"/>
      <c r="G15" s="290"/>
      <c r="H15" s="290"/>
      <c r="I15" s="290"/>
      <c r="J15" s="290"/>
    </row>
    <row r="16" spans="1:10" s="164" customFormat="1" ht="15" x14ac:dyDescent="0.25">
      <c r="A16" s="151" t="s">
        <v>869</v>
      </c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0" s="164" customFormat="1" ht="15" x14ac:dyDescent="0.25">
      <c r="A17" s="284" t="s">
        <v>388</v>
      </c>
      <c r="B17" s="284"/>
      <c r="C17" s="284"/>
      <c r="D17" s="284"/>
      <c r="E17" s="284"/>
      <c r="F17" s="284"/>
      <c r="G17" s="284"/>
      <c r="H17" s="284"/>
      <c r="I17" s="284"/>
      <c r="J17" s="284"/>
    </row>
    <row r="18" spans="1:10" s="164" customFormat="1" ht="28.5" customHeight="1" x14ac:dyDescent="0.25">
      <c r="A18" s="282" t="s">
        <v>870</v>
      </c>
      <c r="B18" s="282"/>
      <c r="C18" s="282"/>
      <c r="D18" s="282"/>
      <c r="E18" s="282"/>
      <c r="F18" s="282"/>
      <c r="G18" s="282"/>
      <c r="H18" s="282"/>
      <c r="I18" s="282"/>
      <c r="J18" s="282"/>
    </row>
    <row r="19" spans="1:10" s="164" customFormat="1" ht="15" x14ac:dyDescent="0.25">
      <c r="A19" s="46" t="s">
        <v>389</v>
      </c>
      <c r="B19" s="161"/>
      <c r="C19" s="161"/>
      <c r="D19" s="161"/>
      <c r="E19" s="161"/>
      <c r="F19" s="161"/>
      <c r="G19" s="161"/>
      <c r="H19" s="161"/>
      <c r="I19" s="161"/>
      <c r="J19" s="161"/>
    </row>
    <row r="20" spans="1:10" s="164" customFormat="1" ht="15" x14ac:dyDescent="0.25">
      <c r="A20" s="46" t="s">
        <v>390</v>
      </c>
      <c r="B20" s="161"/>
      <c r="C20" s="161"/>
      <c r="D20" s="161"/>
      <c r="E20" s="161"/>
      <c r="F20" s="161"/>
      <c r="G20" s="161"/>
      <c r="H20" s="161"/>
      <c r="I20" s="161"/>
      <c r="J20" s="161"/>
    </row>
    <row r="21" spans="1:10" s="164" customFormat="1" ht="30" customHeight="1" x14ac:dyDescent="0.25">
      <c r="A21" s="282" t="s">
        <v>871</v>
      </c>
      <c r="B21" s="283"/>
      <c r="C21" s="283"/>
      <c r="D21" s="283"/>
      <c r="E21" s="283"/>
      <c r="F21" s="283"/>
      <c r="G21" s="283"/>
      <c r="H21" s="283"/>
      <c r="I21" s="283"/>
      <c r="J21" s="283"/>
    </row>
    <row r="22" spans="1:10" s="164" customFormat="1" ht="34.5" customHeight="1" x14ac:dyDescent="0.25">
      <c r="A22" s="282" t="s">
        <v>872</v>
      </c>
      <c r="B22" s="283"/>
      <c r="C22" s="283"/>
      <c r="D22" s="283"/>
      <c r="E22" s="283"/>
      <c r="F22" s="283"/>
      <c r="G22" s="283"/>
      <c r="H22" s="283"/>
      <c r="I22" s="283"/>
      <c r="J22" s="283"/>
    </row>
  </sheetData>
  <sheetProtection algorithmName="SHA-512" hashValue="5CHQmlgxefRas9W7SFsPTtp+7rbfgt7QHUr7V9CPd6gw3J5ebK0kuTTNcRGzX82oLl3qvghjNtDz/nl9JGJqhw==" saltValue="QbwxcPfB/nkxjafzWvuDCQ==" spinCount="100000" sheet="1" objects="1" scenarios="1"/>
  <mergeCells count="11">
    <mergeCell ref="A1:E1"/>
    <mergeCell ref="G1:J1"/>
    <mergeCell ref="A7:J7"/>
    <mergeCell ref="A3:J3"/>
    <mergeCell ref="A10:J10"/>
    <mergeCell ref="A22:J22"/>
    <mergeCell ref="A14:J14"/>
    <mergeCell ref="A15:J15"/>
    <mergeCell ref="A17:J17"/>
    <mergeCell ref="A18:J18"/>
    <mergeCell ref="A21:J21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83" fitToHeight="0" orientation="portrait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view="pageBreakPreview" zoomScale="90" zoomScaleNormal="120" zoomScaleSheetLayoutView="90" workbookViewId="0">
      <pane ySplit="6" topLeftCell="A160" activePane="bottomLeft" state="frozen"/>
      <selection activeCell="E9" sqref="E9"/>
      <selection pane="bottomLeft" activeCell="A166" sqref="A166:XFD174"/>
    </sheetView>
  </sheetViews>
  <sheetFormatPr defaultColWidth="9.28515625" defaultRowHeight="15" x14ac:dyDescent="0.25"/>
  <cols>
    <col min="1" max="1" width="2.85546875" style="2" customWidth="1"/>
    <col min="2" max="2" width="24.28515625" style="2" customWidth="1"/>
    <col min="3" max="3" width="7.5703125" style="73" customWidth="1"/>
    <col min="4" max="4" width="4.42578125" style="2" customWidth="1"/>
    <col min="5" max="5" width="20.7109375" style="2" customWidth="1"/>
    <col min="6" max="7" width="10.7109375" style="2" customWidth="1"/>
    <col min="8" max="8" width="11.28515625" style="2" customWidth="1"/>
    <col min="9" max="9" width="10.7109375" style="2" customWidth="1"/>
    <col min="10" max="10" width="10.7109375" style="20" customWidth="1"/>
    <col min="11" max="16384" width="9.28515625" style="2"/>
  </cols>
  <sheetData>
    <row r="1" spans="1:10" x14ac:dyDescent="0.25">
      <c r="A1" s="302" t="s">
        <v>3</v>
      </c>
      <c r="B1" s="302"/>
      <c r="C1" s="302"/>
      <c r="D1" s="302"/>
      <c r="E1" s="302"/>
      <c r="F1" s="1"/>
      <c r="G1" s="293" t="s">
        <v>675</v>
      </c>
      <c r="H1" s="293"/>
      <c r="I1" s="293"/>
      <c r="J1" s="293"/>
    </row>
    <row r="2" spans="1:10" s="3" customFormat="1" ht="12" x14ac:dyDescent="0.15">
      <c r="C2" s="73"/>
      <c r="J2" s="21"/>
    </row>
    <row r="3" spans="1:10" s="11" customFormat="1" ht="18.75" x14ac:dyDescent="0.3">
      <c r="A3" s="303" t="s">
        <v>400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s="3" customFormat="1" ht="12" x14ac:dyDescent="0.15">
      <c r="C4" s="73"/>
      <c r="J4" s="21"/>
    </row>
    <row r="5" spans="1:10" s="31" customFormat="1" ht="45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31" customFormat="1" ht="11.25" x14ac:dyDescent="0.1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s="7" customFormat="1" ht="13.5" x14ac:dyDescent="0.2">
      <c r="A7" s="300" t="s">
        <v>538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s="7" customFormat="1" ht="27" x14ac:dyDescent="0.2">
      <c r="A8" s="108">
        <v>1</v>
      </c>
      <c r="B8" s="40" t="s">
        <v>685</v>
      </c>
      <c r="C8" s="132">
        <v>300</v>
      </c>
      <c r="D8" s="108" t="s">
        <v>1</v>
      </c>
      <c r="E8" s="108" t="s">
        <v>8</v>
      </c>
      <c r="F8" s="221"/>
      <c r="G8" s="111">
        <f>C8*ROUND(F8, 4)</f>
        <v>0</v>
      </c>
      <c r="H8" s="111">
        <f t="shared" ref="H8:H63" si="0">G8*0.095</f>
        <v>0</v>
      </c>
      <c r="I8" s="111">
        <f t="shared" ref="I8:I63" si="1">G8+H8</f>
        <v>0</v>
      </c>
      <c r="J8" s="128"/>
    </row>
    <row r="9" spans="1:10" s="7" customFormat="1" ht="27.75" customHeight="1" x14ac:dyDescent="0.2">
      <c r="A9" s="108">
        <v>2</v>
      </c>
      <c r="B9" s="40" t="s">
        <v>861</v>
      </c>
      <c r="C9" s="132">
        <v>500</v>
      </c>
      <c r="D9" s="108" t="s">
        <v>1</v>
      </c>
      <c r="E9" s="108" t="s">
        <v>8</v>
      </c>
      <c r="F9" s="221"/>
      <c r="G9" s="111">
        <f t="shared" ref="G9:G63" si="2">C9*ROUND(F9, 4)</f>
        <v>0</v>
      </c>
      <c r="H9" s="111">
        <f t="shared" si="0"/>
        <v>0</v>
      </c>
      <c r="I9" s="111">
        <f t="shared" si="1"/>
        <v>0</v>
      </c>
      <c r="J9" s="128"/>
    </row>
    <row r="10" spans="1:10" s="7" customFormat="1" ht="13.5" x14ac:dyDescent="0.2">
      <c r="A10" s="108">
        <v>3</v>
      </c>
      <c r="B10" s="109" t="s">
        <v>106</v>
      </c>
      <c r="C10" s="110">
        <v>450</v>
      </c>
      <c r="D10" s="108" t="s">
        <v>1</v>
      </c>
      <c r="E10" s="108" t="s">
        <v>8</v>
      </c>
      <c r="F10" s="221"/>
      <c r="G10" s="111">
        <f t="shared" si="2"/>
        <v>0</v>
      </c>
      <c r="H10" s="111">
        <f t="shared" si="0"/>
        <v>0</v>
      </c>
      <c r="I10" s="111">
        <f t="shared" si="1"/>
        <v>0</v>
      </c>
      <c r="J10" s="128"/>
    </row>
    <row r="11" spans="1:10" s="7" customFormat="1" ht="13.5" x14ac:dyDescent="0.2">
      <c r="A11" s="108">
        <v>4</v>
      </c>
      <c r="B11" s="109" t="s">
        <v>17</v>
      </c>
      <c r="C11" s="110">
        <v>50</v>
      </c>
      <c r="D11" s="108" t="s">
        <v>1</v>
      </c>
      <c r="E11" s="108" t="s">
        <v>8</v>
      </c>
      <c r="F11" s="221"/>
      <c r="G11" s="111">
        <f t="shared" si="2"/>
        <v>0</v>
      </c>
      <c r="H11" s="111">
        <f t="shared" si="0"/>
        <v>0</v>
      </c>
      <c r="I11" s="111">
        <f t="shared" si="1"/>
        <v>0</v>
      </c>
      <c r="J11" s="128"/>
    </row>
    <row r="12" spans="1:10" s="7" customFormat="1" ht="13.5" x14ac:dyDescent="0.2">
      <c r="A12" s="108">
        <v>5</v>
      </c>
      <c r="B12" s="109" t="s">
        <v>15</v>
      </c>
      <c r="C12" s="110">
        <v>50</v>
      </c>
      <c r="D12" s="108" t="s">
        <v>1</v>
      </c>
      <c r="E12" s="108" t="s">
        <v>8</v>
      </c>
      <c r="F12" s="221"/>
      <c r="G12" s="111">
        <f t="shared" si="2"/>
        <v>0</v>
      </c>
      <c r="H12" s="111">
        <f t="shared" si="0"/>
        <v>0</v>
      </c>
      <c r="I12" s="111">
        <f t="shared" si="1"/>
        <v>0</v>
      </c>
      <c r="J12" s="128"/>
    </row>
    <row r="13" spans="1:10" s="7" customFormat="1" ht="13.5" x14ac:dyDescent="0.2">
      <c r="A13" s="108">
        <v>6</v>
      </c>
      <c r="B13" s="109" t="s">
        <v>107</v>
      </c>
      <c r="C13" s="110">
        <v>450</v>
      </c>
      <c r="D13" s="108" t="s">
        <v>1</v>
      </c>
      <c r="E13" s="108" t="s">
        <v>8</v>
      </c>
      <c r="F13" s="221"/>
      <c r="G13" s="111">
        <f t="shared" si="2"/>
        <v>0</v>
      </c>
      <c r="H13" s="111">
        <f t="shared" si="0"/>
        <v>0</v>
      </c>
      <c r="I13" s="111">
        <f t="shared" si="1"/>
        <v>0</v>
      </c>
      <c r="J13" s="128"/>
    </row>
    <row r="14" spans="1:10" s="7" customFormat="1" ht="13.5" x14ac:dyDescent="0.2">
      <c r="A14" s="108">
        <v>7</v>
      </c>
      <c r="B14" s="109" t="s">
        <v>31</v>
      </c>
      <c r="C14" s="110">
        <v>100</v>
      </c>
      <c r="D14" s="108" t="s">
        <v>1</v>
      </c>
      <c r="E14" s="108" t="s">
        <v>8</v>
      </c>
      <c r="F14" s="221"/>
      <c r="G14" s="111">
        <f t="shared" si="2"/>
        <v>0</v>
      </c>
      <c r="H14" s="111">
        <f t="shared" si="0"/>
        <v>0</v>
      </c>
      <c r="I14" s="111">
        <f t="shared" si="1"/>
        <v>0</v>
      </c>
      <c r="J14" s="128"/>
    </row>
    <row r="15" spans="1:10" s="7" customFormat="1" ht="13.5" x14ac:dyDescent="0.2">
      <c r="A15" s="108">
        <v>8</v>
      </c>
      <c r="B15" s="109" t="s">
        <v>32</v>
      </c>
      <c r="C15" s="110">
        <v>450</v>
      </c>
      <c r="D15" s="108" t="s">
        <v>1</v>
      </c>
      <c r="E15" s="108" t="s">
        <v>8</v>
      </c>
      <c r="F15" s="221"/>
      <c r="G15" s="111">
        <f t="shared" si="2"/>
        <v>0</v>
      </c>
      <c r="H15" s="111">
        <f t="shared" si="0"/>
        <v>0</v>
      </c>
      <c r="I15" s="111">
        <f t="shared" si="1"/>
        <v>0</v>
      </c>
      <c r="J15" s="128"/>
    </row>
    <row r="16" spans="1:10" s="7" customFormat="1" ht="13.5" x14ac:dyDescent="0.2">
      <c r="A16" s="108">
        <v>9</v>
      </c>
      <c r="B16" s="109" t="s">
        <v>33</v>
      </c>
      <c r="C16" s="110">
        <v>500</v>
      </c>
      <c r="D16" s="108" t="s">
        <v>1</v>
      </c>
      <c r="E16" s="108" t="s">
        <v>8</v>
      </c>
      <c r="F16" s="221"/>
      <c r="G16" s="111">
        <f t="shared" si="2"/>
        <v>0</v>
      </c>
      <c r="H16" s="111">
        <f t="shared" si="0"/>
        <v>0</v>
      </c>
      <c r="I16" s="111">
        <f t="shared" si="1"/>
        <v>0</v>
      </c>
      <c r="J16" s="128"/>
    </row>
    <row r="17" spans="1:10" s="7" customFormat="1" ht="13.5" x14ac:dyDescent="0.2">
      <c r="A17" s="108">
        <v>10</v>
      </c>
      <c r="B17" s="109" t="s">
        <v>108</v>
      </c>
      <c r="C17" s="110">
        <v>700</v>
      </c>
      <c r="D17" s="108" t="s">
        <v>1</v>
      </c>
      <c r="E17" s="108" t="s">
        <v>8</v>
      </c>
      <c r="F17" s="221"/>
      <c r="G17" s="111">
        <f t="shared" si="2"/>
        <v>0</v>
      </c>
      <c r="H17" s="111">
        <f t="shared" si="0"/>
        <v>0</v>
      </c>
      <c r="I17" s="111">
        <f t="shared" si="1"/>
        <v>0</v>
      </c>
      <c r="J17" s="128"/>
    </row>
    <row r="18" spans="1:10" s="32" customFormat="1" ht="13.5" x14ac:dyDescent="0.25">
      <c r="A18" s="108">
        <v>11</v>
      </c>
      <c r="B18" s="61" t="s">
        <v>474</v>
      </c>
      <c r="C18" s="110">
        <v>250</v>
      </c>
      <c r="D18" s="108" t="s">
        <v>1</v>
      </c>
      <c r="E18" s="108" t="s">
        <v>8</v>
      </c>
      <c r="F18" s="221"/>
      <c r="G18" s="111">
        <f t="shared" si="2"/>
        <v>0</v>
      </c>
      <c r="H18" s="111">
        <f t="shared" si="0"/>
        <v>0</v>
      </c>
      <c r="I18" s="111">
        <f t="shared" si="1"/>
        <v>0</v>
      </c>
      <c r="J18" s="128"/>
    </row>
    <row r="19" spans="1:10" s="7" customFormat="1" ht="13.5" x14ac:dyDescent="0.2">
      <c r="A19" s="108">
        <v>12</v>
      </c>
      <c r="B19" s="109" t="s">
        <v>36</v>
      </c>
      <c r="C19" s="110">
        <v>250</v>
      </c>
      <c r="D19" s="108" t="s">
        <v>1</v>
      </c>
      <c r="E19" s="108" t="s">
        <v>8</v>
      </c>
      <c r="F19" s="221"/>
      <c r="G19" s="111">
        <f t="shared" si="2"/>
        <v>0</v>
      </c>
      <c r="H19" s="111">
        <f t="shared" si="0"/>
        <v>0</v>
      </c>
      <c r="I19" s="111">
        <f t="shared" si="1"/>
        <v>0</v>
      </c>
      <c r="J19" s="128"/>
    </row>
    <row r="20" spans="1:10" s="32" customFormat="1" ht="13.5" x14ac:dyDescent="0.2">
      <c r="A20" s="108">
        <v>13</v>
      </c>
      <c r="B20" s="109" t="s">
        <v>472</v>
      </c>
      <c r="C20" s="110">
        <v>50</v>
      </c>
      <c r="D20" s="108" t="s">
        <v>1</v>
      </c>
      <c r="E20" s="108" t="s">
        <v>8</v>
      </c>
      <c r="F20" s="221"/>
      <c r="G20" s="111">
        <f t="shared" si="2"/>
        <v>0</v>
      </c>
      <c r="H20" s="111">
        <f t="shared" si="0"/>
        <v>0</v>
      </c>
      <c r="I20" s="111">
        <f t="shared" si="1"/>
        <v>0</v>
      </c>
      <c r="J20" s="128"/>
    </row>
    <row r="21" spans="1:10" s="7" customFormat="1" ht="13.5" x14ac:dyDescent="0.2">
      <c r="A21" s="108">
        <v>14</v>
      </c>
      <c r="B21" s="109" t="s">
        <v>28</v>
      </c>
      <c r="C21" s="110">
        <v>100</v>
      </c>
      <c r="D21" s="108" t="s">
        <v>1</v>
      </c>
      <c r="E21" s="108" t="s">
        <v>8</v>
      </c>
      <c r="F21" s="221"/>
      <c r="G21" s="111">
        <f t="shared" si="2"/>
        <v>0</v>
      </c>
      <c r="H21" s="111">
        <f t="shared" si="0"/>
        <v>0</v>
      </c>
      <c r="I21" s="111">
        <f t="shared" si="1"/>
        <v>0</v>
      </c>
      <c r="J21" s="128"/>
    </row>
    <row r="22" spans="1:10" s="7" customFormat="1" ht="13.5" x14ac:dyDescent="0.2">
      <c r="A22" s="108">
        <v>15</v>
      </c>
      <c r="B22" s="40" t="s">
        <v>34</v>
      </c>
      <c r="C22" s="110">
        <v>500</v>
      </c>
      <c r="D22" s="108" t="s">
        <v>1</v>
      </c>
      <c r="E22" s="108" t="s">
        <v>8</v>
      </c>
      <c r="F22" s="221"/>
      <c r="G22" s="111">
        <f t="shared" si="2"/>
        <v>0</v>
      </c>
      <c r="H22" s="111">
        <f t="shared" si="0"/>
        <v>0</v>
      </c>
      <c r="I22" s="111">
        <f t="shared" si="1"/>
        <v>0</v>
      </c>
      <c r="J22" s="128"/>
    </row>
    <row r="23" spans="1:10" s="7" customFormat="1" ht="13.5" customHeight="1" x14ac:dyDescent="0.2">
      <c r="A23" s="108">
        <v>16</v>
      </c>
      <c r="B23" s="109" t="s">
        <v>35</v>
      </c>
      <c r="C23" s="110">
        <v>520</v>
      </c>
      <c r="D23" s="108" t="s">
        <v>1</v>
      </c>
      <c r="E23" s="108" t="s">
        <v>8</v>
      </c>
      <c r="F23" s="221"/>
      <c r="G23" s="111">
        <f t="shared" si="2"/>
        <v>0</v>
      </c>
      <c r="H23" s="111">
        <f t="shared" si="0"/>
        <v>0</v>
      </c>
      <c r="I23" s="111">
        <f t="shared" si="1"/>
        <v>0</v>
      </c>
      <c r="J23" s="128"/>
    </row>
    <row r="24" spans="1:10" s="7" customFormat="1" ht="27" x14ac:dyDescent="0.2">
      <c r="A24" s="108">
        <v>17</v>
      </c>
      <c r="B24" s="109" t="s">
        <v>471</v>
      </c>
      <c r="C24" s="110">
        <v>250</v>
      </c>
      <c r="D24" s="108" t="s">
        <v>1</v>
      </c>
      <c r="E24" s="108" t="s">
        <v>8</v>
      </c>
      <c r="F24" s="221"/>
      <c r="G24" s="111">
        <f t="shared" si="2"/>
        <v>0</v>
      </c>
      <c r="H24" s="111">
        <f t="shared" si="0"/>
        <v>0</v>
      </c>
      <c r="I24" s="111">
        <f t="shared" si="1"/>
        <v>0</v>
      </c>
      <c r="J24" s="128"/>
    </row>
    <row r="25" spans="1:10" s="7" customFormat="1" ht="13.5" x14ac:dyDescent="0.2">
      <c r="A25" s="108">
        <v>18</v>
      </c>
      <c r="B25" s="109" t="s">
        <v>29</v>
      </c>
      <c r="C25" s="110">
        <v>250</v>
      </c>
      <c r="D25" s="108" t="s">
        <v>1</v>
      </c>
      <c r="E25" s="108" t="s">
        <v>8</v>
      </c>
      <c r="F25" s="221"/>
      <c r="G25" s="111">
        <f t="shared" si="2"/>
        <v>0</v>
      </c>
      <c r="H25" s="111">
        <f t="shared" si="0"/>
        <v>0</v>
      </c>
      <c r="I25" s="111">
        <f t="shared" si="1"/>
        <v>0</v>
      </c>
      <c r="J25" s="128"/>
    </row>
    <row r="26" spans="1:10" s="7" customFormat="1" ht="13.5" x14ac:dyDescent="0.2">
      <c r="A26" s="108">
        <v>19</v>
      </c>
      <c r="B26" s="109" t="s">
        <v>249</v>
      </c>
      <c r="C26" s="110">
        <v>100</v>
      </c>
      <c r="D26" s="108" t="s">
        <v>1</v>
      </c>
      <c r="E26" s="108" t="s">
        <v>8</v>
      </c>
      <c r="F26" s="221"/>
      <c r="G26" s="111">
        <f t="shared" si="2"/>
        <v>0</v>
      </c>
      <c r="H26" s="111">
        <f t="shared" si="0"/>
        <v>0</v>
      </c>
      <c r="I26" s="111">
        <f t="shared" si="1"/>
        <v>0</v>
      </c>
      <c r="J26" s="128"/>
    </row>
    <row r="27" spans="1:10" s="7" customFormat="1" ht="13.5" x14ac:dyDescent="0.2">
      <c r="A27" s="108">
        <v>20</v>
      </c>
      <c r="B27" s="109" t="s">
        <v>40</v>
      </c>
      <c r="C27" s="110">
        <v>250</v>
      </c>
      <c r="D27" s="108" t="s">
        <v>1</v>
      </c>
      <c r="E27" s="108" t="s">
        <v>8</v>
      </c>
      <c r="F27" s="221"/>
      <c r="G27" s="111">
        <f t="shared" si="2"/>
        <v>0</v>
      </c>
      <c r="H27" s="111">
        <f t="shared" si="0"/>
        <v>0</v>
      </c>
      <c r="I27" s="111">
        <f t="shared" si="1"/>
        <v>0</v>
      </c>
      <c r="J27" s="128"/>
    </row>
    <row r="28" spans="1:10" s="32" customFormat="1" ht="13.5" x14ac:dyDescent="0.2">
      <c r="A28" s="108">
        <v>21</v>
      </c>
      <c r="B28" s="109" t="s">
        <v>473</v>
      </c>
      <c r="C28" s="110">
        <v>150</v>
      </c>
      <c r="D28" s="108" t="s">
        <v>1</v>
      </c>
      <c r="E28" s="108" t="s">
        <v>8</v>
      </c>
      <c r="F28" s="221"/>
      <c r="G28" s="111">
        <f t="shared" si="2"/>
        <v>0</v>
      </c>
      <c r="H28" s="111">
        <f t="shared" si="0"/>
        <v>0</v>
      </c>
      <c r="I28" s="111">
        <f t="shared" si="1"/>
        <v>0</v>
      </c>
      <c r="J28" s="128"/>
    </row>
    <row r="29" spans="1:10" s="7" customFormat="1" ht="13.5" x14ac:dyDescent="0.2">
      <c r="A29" s="108">
        <v>22</v>
      </c>
      <c r="B29" s="109" t="s">
        <v>475</v>
      </c>
      <c r="C29" s="110">
        <v>150</v>
      </c>
      <c r="D29" s="108" t="s">
        <v>1</v>
      </c>
      <c r="E29" s="108" t="s">
        <v>8</v>
      </c>
      <c r="F29" s="221"/>
      <c r="G29" s="111">
        <f t="shared" si="2"/>
        <v>0</v>
      </c>
      <c r="H29" s="111">
        <f t="shared" si="0"/>
        <v>0</v>
      </c>
      <c r="I29" s="111">
        <f t="shared" si="1"/>
        <v>0</v>
      </c>
      <c r="J29" s="128"/>
    </row>
    <row r="30" spans="1:10" s="32" customFormat="1" ht="27" x14ac:dyDescent="0.2">
      <c r="A30" s="108">
        <v>23</v>
      </c>
      <c r="B30" s="109" t="s">
        <v>615</v>
      </c>
      <c r="C30" s="110">
        <v>20</v>
      </c>
      <c r="D30" s="108" t="s">
        <v>1</v>
      </c>
      <c r="E30" s="108" t="s">
        <v>8</v>
      </c>
      <c r="F30" s="221"/>
      <c r="G30" s="111">
        <f t="shared" si="2"/>
        <v>0</v>
      </c>
      <c r="H30" s="111">
        <f t="shared" si="0"/>
        <v>0</v>
      </c>
      <c r="I30" s="111">
        <f t="shared" si="1"/>
        <v>0</v>
      </c>
      <c r="J30" s="128"/>
    </row>
    <row r="31" spans="1:10" s="7" customFormat="1" ht="13.5" x14ac:dyDescent="0.2">
      <c r="A31" s="108">
        <v>24</v>
      </c>
      <c r="B31" s="109" t="s">
        <v>42</v>
      </c>
      <c r="C31" s="110">
        <v>450</v>
      </c>
      <c r="D31" s="108" t="s">
        <v>1</v>
      </c>
      <c r="E31" s="108" t="s">
        <v>8</v>
      </c>
      <c r="F31" s="221"/>
      <c r="G31" s="111">
        <f t="shared" si="2"/>
        <v>0</v>
      </c>
      <c r="H31" s="111">
        <f t="shared" si="0"/>
        <v>0</v>
      </c>
      <c r="I31" s="111">
        <f t="shared" si="1"/>
        <v>0</v>
      </c>
      <c r="J31" s="128"/>
    </row>
    <row r="32" spans="1:10" s="7" customFormat="1" ht="13.5" x14ac:dyDescent="0.2">
      <c r="A32" s="108">
        <v>25</v>
      </c>
      <c r="B32" s="109" t="s">
        <v>41</v>
      </c>
      <c r="C32" s="110">
        <v>250</v>
      </c>
      <c r="D32" s="108" t="s">
        <v>1</v>
      </c>
      <c r="E32" s="108" t="s">
        <v>8</v>
      </c>
      <c r="F32" s="221"/>
      <c r="G32" s="111">
        <f t="shared" si="2"/>
        <v>0</v>
      </c>
      <c r="H32" s="111">
        <f t="shared" si="0"/>
        <v>0</v>
      </c>
      <c r="I32" s="111">
        <f t="shared" si="1"/>
        <v>0</v>
      </c>
      <c r="J32" s="128"/>
    </row>
    <row r="33" spans="1:10" s="7" customFormat="1" ht="13.5" x14ac:dyDescent="0.2">
      <c r="A33" s="108">
        <v>26</v>
      </c>
      <c r="B33" s="109" t="s">
        <v>37</v>
      </c>
      <c r="C33" s="110">
        <v>1200</v>
      </c>
      <c r="D33" s="108" t="s">
        <v>1</v>
      </c>
      <c r="E33" s="108" t="s">
        <v>8</v>
      </c>
      <c r="F33" s="221"/>
      <c r="G33" s="111">
        <f t="shared" si="2"/>
        <v>0</v>
      </c>
      <c r="H33" s="111">
        <f t="shared" si="0"/>
        <v>0</v>
      </c>
      <c r="I33" s="111">
        <f t="shared" si="1"/>
        <v>0</v>
      </c>
      <c r="J33" s="128"/>
    </row>
    <row r="34" spans="1:10" s="7" customFormat="1" ht="13.5" x14ac:dyDescent="0.2">
      <c r="A34" s="108">
        <v>27</v>
      </c>
      <c r="B34" s="109" t="s">
        <v>250</v>
      </c>
      <c r="C34" s="110">
        <v>250</v>
      </c>
      <c r="D34" s="108" t="s">
        <v>1</v>
      </c>
      <c r="E34" s="108" t="s">
        <v>8</v>
      </c>
      <c r="F34" s="221"/>
      <c r="G34" s="111">
        <f t="shared" si="2"/>
        <v>0</v>
      </c>
      <c r="H34" s="111">
        <f t="shared" si="0"/>
        <v>0</v>
      </c>
      <c r="I34" s="111">
        <f t="shared" si="1"/>
        <v>0</v>
      </c>
      <c r="J34" s="128"/>
    </row>
    <row r="35" spans="1:10" s="7" customFormat="1" ht="13.5" x14ac:dyDescent="0.2">
      <c r="A35" s="108">
        <v>28</v>
      </c>
      <c r="B35" s="109" t="s">
        <v>38</v>
      </c>
      <c r="C35" s="110">
        <v>250</v>
      </c>
      <c r="D35" s="108" t="s">
        <v>1</v>
      </c>
      <c r="E35" s="108" t="s">
        <v>8</v>
      </c>
      <c r="F35" s="221"/>
      <c r="G35" s="111">
        <f t="shared" si="2"/>
        <v>0</v>
      </c>
      <c r="H35" s="111">
        <f t="shared" si="0"/>
        <v>0</v>
      </c>
      <c r="I35" s="111">
        <f t="shared" si="1"/>
        <v>0</v>
      </c>
      <c r="J35" s="128"/>
    </row>
    <row r="36" spans="1:10" s="7" customFormat="1" ht="13.5" x14ac:dyDescent="0.2">
      <c r="A36" s="108">
        <v>29</v>
      </c>
      <c r="B36" s="40" t="s">
        <v>356</v>
      </c>
      <c r="C36" s="110">
        <v>550</v>
      </c>
      <c r="D36" s="108" t="s">
        <v>1</v>
      </c>
      <c r="E36" s="108" t="s">
        <v>8</v>
      </c>
      <c r="F36" s="221"/>
      <c r="G36" s="111">
        <f t="shared" si="2"/>
        <v>0</v>
      </c>
      <c r="H36" s="111">
        <f t="shared" si="0"/>
        <v>0</v>
      </c>
      <c r="I36" s="111">
        <f t="shared" si="1"/>
        <v>0</v>
      </c>
      <c r="J36" s="128"/>
    </row>
    <row r="37" spans="1:10" s="32" customFormat="1" ht="13.5" x14ac:dyDescent="0.2">
      <c r="A37" s="108">
        <v>30</v>
      </c>
      <c r="B37" s="40" t="s">
        <v>355</v>
      </c>
      <c r="C37" s="110">
        <v>550</v>
      </c>
      <c r="D37" s="108" t="s">
        <v>1</v>
      </c>
      <c r="E37" s="108" t="s">
        <v>8</v>
      </c>
      <c r="F37" s="221"/>
      <c r="G37" s="111">
        <f t="shared" si="2"/>
        <v>0</v>
      </c>
      <c r="H37" s="111">
        <f t="shared" si="0"/>
        <v>0</v>
      </c>
      <c r="I37" s="111">
        <f t="shared" si="1"/>
        <v>0</v>
      </c>
      <c r="J37" s="128"/>
    </row>
    <row r="38" spans="1:10" s="32" customFormat="1" ht="13.5" x14ac:dyDescent="0.2">
      <c r="A38" s="108">
        <v>31</v>
      </c>
      <c r="B38" s="40" t="s">
        <v>357</v>
      </c>
      <c r="C38" s="110">
        <v>250</v>
      </c>
      <c r="D38" s="108" t="s">
        <v>1</v>
      </c>
      <c r="E38" s="108" t="s">
        <v>8</v>
      </c>
      <c r="F38" s="221"/>
      <c r="G38" s="111">
        <f t="shared" si="2"/>
        <v>0</v>
      </c>
      <c r="H38" s="111">
        <f t="shared" si="0"/>
        <v>0</v>
      </c>
      <c r="I38" s="111">
        <f t="shared" si="1"/>
        <v>0</v>
      </c>
      <c r="J38" s="128"/>
    </row>
    <row r="39" spans="1:10" s="7" customFormat="1" ht="13.5" x14ac:dyDescent="0.2">
      <c r="A39" s="108">
        <v>32</v>
      </c>
      <c r="B39" s="109" t="s">
        <v>266</v>
      </c>
      <c r="C39" s="110">
        <v>30</v>
      </c>
      <c r="D39" s="108" t="s">
        <v>1</v>
      </c>
      <c r="E39" s="108" t="s">
        <v>8</v>
      </c>
      <c r="F39" s="221"/>
      <c r="G39" s="111">
        <f t="shared" si="2"/>
        <v>0</v>
      </c>
      <c r="H39" s="111">
        <f t="shared" si="0"/>
        <v>0</v>
      </c>
      <c r="I39" s="111">
        <f t="shared" si="1"/>
        <v>0</v>
      </c>
      <c r="J39" s="128"/>
    </row>
    <row r="40" spans="1:10" s="7" customFormat="1" ht="13.5" x14ac:dyDescent="0.2">
      <c r="A40" s="108">
        <v>33</v>
      </c>
      <c r="B40" s="109" t="s">
        <v>27</v>
      </c>
      <c r="C40" s="110">
        <v>450</v>
      </c>
      <c r="D40" s="108" t="s">
        <v>1</v>
      </c>
      <c r="E40" s="108" t="s">
        <v>8</v>
      </c>
      <c r="F40" s="221"/>
      <c r="G40" s="111">
        <f t="shared" si="2"/>
        <v>0</v>
      </c>
      <c r="H40" s="111">
        <f t="shared" si="0"/>
        <v>0</v>
      </c>
      <c r="I40" s="111">
        <f t="shared" si="1"/>
        <v>0</v>
      </c>
      <c r="J40" s="128"/>
    </row>
    <row r="41" spans="1:10" s="7" customFormat="1" ht="13.5" x14ac:dyDescent="0.2">
      <c r="A41" s="108">
        <v>34</v>
      </c>
      <c r="B41" s="109" t="s">
        <v>172</v>
      </c>
      <c r="C41" s="110">
        <v>1200</v>
      </c>
      <c r="D41" s="108" t="s">
        <v>1</v>
      </c>
      <c r="E41" s="108" t="s">
        <v>8</v>
      </c>
      <c r="F41" s="221"/>
      <c r="G41" s="111">
        <f t="shared" si="2"/>
        <v>0</v>
      </c>
      <c r="H41" s="111">
        <f t="shared" si="0"/>
        <v>0</v>
      </c>
      <c r="I41" s="111">
        <f t="shared" si="1"/>
        <v>0</v>
      </c>
      <c r="J41" s="128"/>
    </row>
    <row r="42" spans="1:10" s="7" customFormat="1" ht="13.5" x14ac:dyDescent="0.2">
      <c r="A42" s="108">
        <v>35</v>
      </c>
      <c r="B42" s="109" t="s">
        <v>173</v>
      </c>
      <c r="C42" s="110">
        <v>250</v>
      </c>
      <c r="D42" s="108" t="s">
        <v>1</v>
      </c>
      <c r="E42" s="108" t="s">
        <v>8</v>
      </c>
      <c r="F42" s="221"/>
      <c r="G42" s="111">
        <f t="shared" si="2"/>
        <v>0</v>
      </c>
      <c r="H42" s="111">
        <f t="shared" si="0"/>
        <v>0</v>
      </c>
      <c r="I42" s="111">
        <f t="shared" si="1"/>
        <v>0</v>
      </c>
      <c r="J42" s="128"/>
    </row>
    <row r="43" spans="1:10" s="7" customFormat="1" ht="13.5" x14ac:dyDescent="0.2">
      <c r="A43" s="108">
        <v>36</v>
      </c>
      <c r="B43" s="109" t="s">
        <v>30</v>
      </c>
      <c r="C43" s="110">
        <v>300</v>
      </c>
      <c r="D43" s="108" t="s">
        <v>1</v>
      </c>
      <c r="E43" s="108" t="s">
        <v>8</v>
      </c>
      <c r="F43" s="221"/>
      <c r="G43" s="111">
        <f t="shared" si="2"/>
        <v>0</v>
      </c>
      <c r="H43" s="111">
        <f t="shared" si="0"/>
        <v>0</v>
      </c>
      <c r="I43" s="111">
        <f t="shared" si="1"/>
        <v>0</v>
      </c>
      <c r="J43" s="128"/>
    </row>
    <row r="44" spans="1:10" s="32" customFormat="1" ht="13.5" x14ac:dyDescent="0.2">
      <c r="A44" s="108">
        <v>37</v>
      </c>
      <c r="B44" s="109" t="s">
        <v>39</v>
      </c>
      <c r="C44" s="110">
        <v>550</v>
      </c>
      <c r="D44" s="108" t="s">
        <v>1</v>
      </c>
      <c r="E44" s="108" t="s">
        <v>8</v>
      </c>
      <c r="F44" s="221"/>
      <c r="G44" s="111">
        <f t="shared" si="2"/>
        <v>0</v>
      </c>
      <c r="H44" s="111">
        <f t="shared" si="0"/>
        <v>0</v>
      </c>
      <c r="I44" s="111">
        <f t="shared" si="1"/>
        <v>0</v>
      </c>
      <c r="J44" s="128"/>
    </row>
    <row r="45" spans="1:10" s="7" customFormat="1" ht="13.5" x14ac:dyDescent="0.2">
      <c r="A45" s="108">
        <v>38</v>
      </c>
      <c r="B45" s="109" t="s">
        <v>477</v>
      </c>
      <c r="C45" s="110">
        <v>150</v>
      </c>
      <c r="D45" s="108" t="s">
        <v>1</v>
      </c>
      <c r="E45" s="108" t="s">
        <v>8</v>
      </c>
      <c r="F45" s="221"/>
      <c r="G45" s="111">
        <f t="shared" si="2"/>
        <v>0</v>
      </c>
      <c r="H45" s="111">
        <f t="shared" si="0"/>
        <v>0</v>
      </c>
      <c r="I45" s="111">
        <f t="shared" si="1"/>
        <v>0</v>
      </c>
      <c r="J45" s="128"/>
    </row>
    <row r="46" spans="1:10" s="7" customFormat="1" ht="13.5" x14ac:dyDescent="0.2">
      <c r="A46" s="108">
        <v>39</v>
      </c>
      <c r="B46" s="109" t="s">
        <v>126</v>
      </c>
      <c r="C46" s="110">
        <v>120</v>
      </c>
      <c r="D46" s="108" t="s">
        <v>1</v>
      </c>
      <c r="E46" s="108" t="s">
        <v>8</v>
      </c>
      <c r="F46" s="221"/>
      <c r="G46" s="111">
        <f t="shared" si="2"/>
        <v>0</v>
      </c>
      <c r="H46" s="111">
        <f t="shared" si="0"/>
        <v>0</v>
      </c>
      <c r="I46" s="111">
        <f t="shared" si="1"/>
        <v>0</v>
      </c>
      <c r="J46" s="128"/>
    </row>
    <row r="47" spans="1:10" s="32" customFormat="1" ht="13.5" x14ac:dyDescent="0.2">
      <c r="A47" s="108">
        <v>40</v>
      </c>
      <c r="B47" s="109" t="s">
        <v>476</v>
      </c>
      <c r="C47" s="110">
        <v>100</v>
      </c>
      <c r="D47" s="108" t="s">
        <v>1</v>
      </c>
      <c r="E47" s="108" t="s">
        <v>8</v>
      </c>
      <c r="F47" s="221"/>
      <c r="G47" s="111">
        <f t="shared" si="2"/>
        <v>0</v>
      </c>
      <c r="H47" s="111">
        <f t="shared" si="0"/>
        <v>0</v>
      </c>
      <c r="I47" s="111">
        <f t="shared" si="1"/>
        <v>0</v>
      </c>
      <c r="J47" s="128"/>
    </row>
    <row r="48" spans="1:10" s="7" customFormat="1" ht="13.5" x14ac:dyDescent="0.2">
      <c r="A48" s="108">
        <v>41</v>
      </c>
      <c r="B48" s="109" t="s">
        <v>14</v>
      </c>
      <c r="C48" s="110">
        <v>450</v>
      </c>
      <c r="D48" s="108" t="s">
        <v>1</v>
      </c>
      <c r="E48" s="108" t="s">
        <v>8</v>
      </c>
      <c r="F48" s="221"/>
      <c r="G48" s="111">
        <f t="shared" si="2"/>
        <v>0</v>
      </c>
      <c r="H48" s="111">
        <f t="shared" si="0"/>
        <v>0</v>
      </c>
      <c r="I48" s="111">
        <f t="shared" si="1"/>
        <v>0</v>
      </c>
      <c r="J48" s="128"/>
    </row>
    <row r="49" spans="1:10" s="7" customFormat="1" ht="13.5" x14ac:dyDescent="0.2">
      <c r="A49" s="108">
        <v>42</v>
      </c>
      <c r="B49" s="109" t="s">
        <v>111</v>
      </c>
      <c r="C49" s="110">
        <v>30</v>
      </c>
      <c r="D49" s="108" t="s">
        <v>1</v>
      </c>
      <c r="E49" s="108" t="s">
        <v>8</v>
      </c>
      <c r="F49" s="221"/>
      <c r="G49" s="111">
        <f t="shared" si="2"/>
        <v>0</v>
      </c>
      <c r="H49" s="111">
        <f t="shared" si="0"/>
        <v>0</v>
      </c>
      <c r="I49" s="111">
        <f t="shared" si="1"/>
        <v>0</v>
      </c>
      <c r="J49" s="128"/>
    </row>
    <row r="50" spans="1:10" s="7" customFormat="1" ht="13.5" x14ac:dyDescent="0.2">
      <c r="A50" s="108">
        <v>43</v>
      </c>
      <c r="B50" s="109" t="s">
        <v>251</v>
      </c>
      <c r="C50" s="110">
        <v>30</v>
      </c>
      <c r="D50" s="108" t="s">
        <v>1</v>
      </c>
      <c r="E50" s="108" t="s">
        <v>8</v>
      </c>
      <c r="F50" s="221"/>
      <c r="G50" s="111">
        <f t="shared" si="2"/>
        <v>0</v>
      </c>
      <c r="H50" s="111">
        <f t="shared" si="0"/>
        <v>0</v>
      </c>
      <c r="I50" s="111">
        <f t="shared" si="1"/>
        <v>0</v>
      </c>
      <c r="J50" s="128"/>
    </row>
    <row r="51" spans="1:10" s="7" customFormat="1" ht="13.5" x14ac:dyDescent="0.2">
      <c r="A51" s="108">
        <v>44</v>
      </c>
      <c r="B51" s="109" t="s">
        <v>115</v>
      </c>
      <c r="C51" s="110">
        <v>30</v>
      </c>
      <c r="D51" s="108" t="s">
        <v>1</v>
      </c>
      <c r="E51" s="108" t="s">
        <v>8</v>
      </c>
      <c r="F51" s="221"/>
      <c r="G51" s="111">
        <f t="shared" si="2"/>
        <v>0</v>
      </c>
      <c r="H51" s="111">
        <f t="shared" si="0"/>
        <v>0</v>
      </c>
      <c r="I51" s="111">
        <f t="shared" si="1"/>
        <v>0</v>
      </c>
      <c r="J51" s="128"/>
    </row>
    <row r="52" spans="1:10" s="7" customFormat="1" ht="13.5" x14ac:dyDescent="0.2">
      <c r="A52" s="108">
        <v>45</v>
      </c>
      <c r="B52" s="109" t="s">
        <v>16</v>
      </c>
      <c r="C52" s="110">
        <v>250</v>
      </c>
      <c r="D52" s="108" t="s">
        <v>1</v>
      </c>
      <c r="E52" s="108" t="s">
        <v>8</v>
      </c>
      <c r="F52" s="221"/>
      <c r="G52" s="111">
        <f t="shared" si="2"/>
        <v>0</v>
      </c>
      <c r="H52" s="111">
        <f t="shared" si="0"/>
        <v>0</v>
      </c>
      <c r="I52" s="111">
        <f t="shared" si="1"/>
        <v>0</v>
      </c>
      <c r="J52" s="128"/>
    </row>
    <row r="53" spans="1:10" s="7" customFormat="1" ht="13.5" x14ac:dyDescent="0.2">
      <c r="A53" s="108">
        <v>46</v>
      </c>
      <c r="B53" s="109" t="s">
        <v>124</v>
      </c>
      <c r="C53" s="110">
        <v>40</v>
      </c>
      <c r="D53" s="108" t="s">
        <v>1</v>
      </c>
      <c r="E53" s="108" t="s">
        <v>8</v>
      </c>
      <c r="F53" s="221"/>
      <c r="G53" s="111">
        <f t="shared" si="2"/>
        <v>0</v>
      </c>
      <c r="H53" s="111">
        <f t="shared" si="0"/>
        <v>0</v>
      </c>
      <c r="I53" s="111">
        <f t="shared" si="1"/>
        <v>0</v>
      </c>
      <c r="J53" s="128"/>
    </row>
    <row r="54" spans="1:10" s="7" customFormat="1" ht="13.5" x14ac:dyDescent="0.2">
      <c r="A54" s="108">
        <v>47</v>
      </c>
      <c r="B54" s="109" t="s">
        <v>123</v>
      </c>
      <c r="C54" s="110">
        <v>20</v>
      </c>
      <c r="D54" s="108" t="s">
        <v>1</v>
      </c>
      <c r="E54" s="108" t="s">
        <v>8</v>
      </c>
      <c r="F54" s="221"/>
      <c r="G54" s="111">
        <f t="shared" si="2"/>
        <v>0</v>
      </c>
      <c r="H54" s="111">
        <f t="shared" si="0"/>
        <v>0</v>
      </c>
      <c r="I54" s="111">
        <f t="shared" si="1"/>
        <v>0</v>
      </c>
      <c r="J54" s="128"/>
    </row>
    <row r="55" spans="1:10" s="7" customFormat="1" ht="13.5" x14ac:dyDescent="0.2">
      <c r="A55" s="108">
        <v>48</v>
      </c>
      <c r="B55" s="109" t="s">
        <v>12</v>
      </c>
      <c r="C55" s="110">
        <v>20</v>
      </c>
      <c r="D55" s="108" t="s">
        <v>1</v>
      </c>
      <c r="E55" s="108" t="s">
        <v>8</v>
      </c>
      <c r="F55" s="221"/>
      <c r="G55" s="111">
        <f t="shared" si="2"/>
        <v>0</v>
      </c>
      <c r="H55" s="111">
        <f t="shared" si="0"/>
        <v>0</v>
      </c>
      <c r="I55" s="111">
        <f t="shared" si="1"/>
        <v>0</v>
      </c>
      <c r="J55" s="128"/>
    </row>
    <row r="56" spans="1:10" s="7" customFormat="1" ht="13.5" x14ac:dyDescent="0.2">
      <c r="A56" s="108">
        <v>49</v>
      </c>
      <c r="B56" s="109" t="s">
        <v>13</v>
      </c>
      <c r="C56" s="110">
        <v>50</v>
      </c>
      <c r="D56" s="108" t="s">
        <v>1</v>
      </c>
      <c r="E56" s="108" t="s">
        <v>8</v>
      </c>
      <c r="F56" s="221"/>
      <c r="G56" s="111">
        <f t="shared" si="2"/>
        <v>0</v>
      </c>
      <c r="H56" s="111">
        <f t="shared" si="0"/>
        <v>0</v>
      </c>
      <c r="I56" s="111">
        <f t="shared" si="1"/>
        <v>0</v>
      </c>
      <c r="J56" s="128"/>
    </row>
    <row r="57" spans="1:10" s="7" customFormat="1" ht="13.5" x14ac:dyDescent="0.2">
      <c r="A57" s="108">
        <v>50</v>
      </c>
      <c r="B57" s="109" t="s">
        <v>43</v>
      </c>
      <c r="C57" s="110">
        <v>450</v>
      </c>
      <c r="D57" s="108" t="s">
        <v>1</v>
      </c>
      <c r="E57" s="108" t="s">
        <v>8</v>
      </c>
      <c r="F57" s="221"/>
      <c r="G57" s="111">
        <f t="shared" si="2"/>
        <v>0</v>
      </c>
      <c r="H57" s="111">
        <f t="shared" si="0"/>
        <v>0</v>
      </c>
      <c r="I57" s="111">
        <f t="shared" si="1"/>
        <v>0</v>
      </c>
      <c r="J57" s="128"/>
    </row>
    <row r="58" spans="1:10" s="7" customFormat="1" ht="13.5" x14ac:dyDescent="0.2">
      <c r="A58" s="108">
        <v>51</v>
      </c>
      <c r="B58" s="109" t="s">
        <v>44</v>
      </c>
      <c r="C58" s="110">
        <v>20</v>
      </c>
      <c r="D58" s="108" t="s">
        <v>1</v>
      </c>
      <c r="E58" s="108" t="s">
        <v>8</v>
      </c>
      <c r="F58" s="221"/>
      <c r="G58" s="111">
        <f t="shared" si="2"/>
        <v>0</v>
      </c>
      <c r="H58" s="111">
        <f t="shared" si="0"/>
        <v>0</v>
      </c>
      <c r="I58" s="111">
        <f t="shared" si="1"/>
        <v>0</v>
      </c>
      <c r="J58" s="128"/>
    </row>
    <row r="59" spans="1:10" s="32" customFormat="1" ht="13.5" x14ac:dyDescent="0.2">
      <c r="A59" s="108">
        <v>52</v>
      </c>
      <c r="B59" s="109" t="s">
        <v>478</v>
      </c>
      <c r="C59" s="110">
        <v>5</v>
      </c>
      <c r="D59" s="108" t="s">
        <v>1</v>
      </c>
      <c r="E59" s="108" t="s">
        <v>8</v>
      </c>
      <c r="F59" s="221"/>
      <c r="G59" s="111">
        <f t="shared" si="2"/>
        <v>0</v>
      </c>
      <c r="H59" s="111">
        <f t="shared" si="0"/>
        <v>0</v>
      </c>
      <c r="I59" s="111">
        <f t="shared" si="1"/>
        <v>0</v>
      </c>
      <c r="J59" s="128"/>
    </row>
    <row r="60" spans="1:10" s="7" customFormat="1" ht="13.5" x14ac:dyDescent="0.2">
      <c r="A60" s="108">
        <v>53</v>
      </c>
      <c r="B60" s="109" t="s">
        <v>134</v>
      </c>
      <c r="C60" s="110">
        <v>10</v>
      </c>
      <c r="D60" s="108" t="s">
        <v>1</v>
      </c>
      <c r="E60" s="108" t="s">
        <v>8</v>
      </c>
      <c r="F60" s="221"/>
      <c r="G60" s="111">
        <f t="shared" si="2"/>
        <v>0</v>
      </c>
      <c r="H60" s="111">
        <f t="shared" si="0"/>
        <v>0</v>
      </c>
      <c r="I60" s="111">
        <f t="shared" si="1"/>
        <v>0</v>
      </c>
      <c r="J60" s="128"/>
    </row>
    <row r="61" spans="1:10" s="7" customFormat="1" ht="13.5" x14ac:dyDescent="0.2">
      <c r="A61" s="108">
        <v>54</v>
      </c>
      <c r="B61" s="109" t="s">
        <v>135</v>
      </c>
      <c r="C61" s="110">
        <v>5</v>
      </c>
      <c r="D61" s="108" t="s">
        <v>1</v>
      </c>
      <c r="E61" s="108" t="s">
        <v>8</v>
      </c>
      <c r="F61" s="221"/>
      <c r="G61" s="111">
        <f t="shared" si="2"/>
        <v>0</v>
      </c>
      <c r="H61" s="111">
        <f t="shared" si="0"/>
        <v>0</v>
      </c>
      <c r="I61" s="111">
        <f t="shared" si="1"/>
        <v>0</v>
      </c>
      <c r="J61" s="128"/>
    </row>
    <row r="62" spans="1:10" s="32" customFormat="1" ht="13.5" x14ac:dyDescent="0.2">
      <c r="A62" s="108">
        <v>55</v>
      </c>
      <c r="B62" s="109" t="s">
        <v>489</v>
      </c>
      <c r="C62" s="110">
        <v>3</v>
      </c>
      <c r="D62" s="108" t="s">
        <v>1</v>
      </c>
      <c r="E62" s="108" t="s">
        <v>8</v>
      </c>
      <c r="F62" s="221"/>
      <c r="G62" s="111">
        <f t="shared" si="2"/>
        <v>0</v>
      </c>
      <c r="H62" s="111">
        <f t="shared" si="0"/>
        <v>0</v>
      </c>
      <c r="I62" s="111">
        <f t="shared" si="1"/>
        <v>0</v>
      </c>
      <c r="J62" s="128"/>
    </row>
    <row r="63" spans="1:10" s="7" customFormat="1" ht="13.5" x14ac:dyDescent="0.2">
      <c r="A63" s="108">
        <v>56</v>
      </c>
      <c r="B63" s="109" t="s">
        <v>136</v>
      </c>
      <c r="C63" s="110">
        <v>3</v>
      </c>
      <c r="D63" s="108" t="s">
        <v>1</v>
      </c>
      <c r="E63" s="108" t="s">
        <v>8</v>
      </c>
      <c r="F63" s="221"/>
      <c r="G63" s="111">
        <f t="shared" si="2"/>
        <v>0</v>
      </c>
      <c r="H63" s="111">
        <f t="shared" si="0"/>
        <v>0</v>
      </c>
      <c r="I63" s="111">
        <f t="shared" si="1"/>
        <v>0</v>
      </c>
      <c r="J63" s="128"/>
    </row>
    <row r="64" spans="1:10" s="7" customFormat="1" ht="26.25" customHeight="1" x14ac:dyDescent="0.2">
      <c r="A64" s="33"/>
      <c r="B64" s="34" t="s">
        <v>247</v>
      </c>
      <c r="C64" s="113" t="s">
        <v>8</v>
      </c>
      <c r="D64" s="113" t="s">
        <v>8</v>
      </c>
      <c r="E64" s="108" t="s">
        <v>8</v>
      </c>
      <c r="F64" s="10" t="s">
        <v>8</v>
      </c>
      <c r="G64" s="37">
        <f>SUM(G8:G63)</f>
        <v>0</v>
      </c>
      <c r="H64" s="37">
        <f>SUM(H8:H63)</f>
        <v>0</v>
      </c>
      <c r="I64" s="37">
        <f>SUM(I8:I63)</f>
        <v>0</v>
      </c>
      <c r="J64" s="38">
        <f>SUM(J8:J63)</f>
        <v>0</v>
      </c>
    </row>
    <row r="65" spans="1:10" s="90" customFormat="1" ht="15" customHeight="1" x14ac:dyDescent="0.2">
      <c r="A65" s="298" t="s">
        <v>674</v>
      </c>
      <c r="B65" s="298"/>
      <c r="C65" s="298"/>
      <c r="D65" s="298"/>
      <c r="E65" s="298"/>
      <c r="F65" s="298"/>
      <c r="G65" s="298"/>
      <c r="H65" s="298"/>
      <c r="I65" s="298"/>
      <c r="J65" s="298"/>
    </row>
    <row r="66" spans="1:10" s="90" customFormat="1" ht="30" customHeight="1" x14ac:dyDescent="0.2">
      <c r="A66" s="129">
        <v>1</v>
      </c>
      <c r="B66" s="47" t="s">
        <v>611</v>
      </c>
      <c r="C66" s="112">
        <v>15000</v>
      </c>
      <c r="D66" s="129" t="s">
        <v>1</v>
      </c>
      <c r="E66" s="129" t="s">
        <v>8</v>
      </c>
      <c r="F66" s="221"/>
      <c r="G66" s="51">
        <f>C66*ROUND(F66, 4)</f>
        <v>0</v>
      </c>
      <c r="H66" s="51">
        <f>G66*0.095</f>
        <v>0</v>
      </c>
      <c r="I66" s="51">
        <f>G66+H66</f>
        <v>0</v>
      </c>
      <c r="J66" s="147" t="s">
        <v>8</v>
      </c>
    </row>
    <row r="67" spans="1:10" s="90" customFormat="1" ht="27" customHeight="1" x14ac:dyDescent="0.2">
      <c r="A67" s="129">
        <v>2</v>
      </c>
      <c r="B67" s="47" t="s">
        <v>612</v>
      </c>
      <c r="C67" s="112">
        <v>10000</v>
      </c>
      <c r="D67" s="129" t="s">
        <v>1</v>
      </c>
      <c r="E67" s="129" t="s">
        <v>8</v>
      </c>
      <c r="F67" s="221"/>
      <c r="G67" s="51">
        <f>C67*ROUND(F67, 4)</f>
        <v>0</v>
      </c>
      <c r="H67" s="51">
        <f>G67*0.095</f>
        <v>0</v>
      </c>
      <c r="I67" s="51">
        <f>G67+H67</f>
        <v>0</v>
      </c>
      <c r="J67" s="147" t="s">
        <v>8</v>
      </c>
    </row>
    <row r="68" spans="1:10" s="90" customFormat="1" ht="27" x14ac:dyDescent="0.2">
      <c r="A68" s="84"/>
      <c r="B68" s="130" t="s">
        <v>125</v>
      </c>
      <c r="C68" s="89" t="s">
        <v>8</v>
      </c>
      <c r="D68" s="89" t="s">
        <v>8</v>
      </c>
      <c r="E68" s="89" t="s">
        <v>8</v>
      </c>
      <c r="F68" s="89" t="s">
        <v>8</v>
      </c>
      <c r="G68" s="131">
        <f t="shared" ref="G68:I68" si="3">SUM(G66:G67)</f>
        <v>0</v>
      </c>
      <c r="H68" s="131">
        <f t="shared" si="3"/>
        <v>0</v>
      </c>
      <c r="I68" s="131">
        <f t="shared" si="3"/>
        <v>0</v>
      </c>
      <c r="J68" s="147" t="s">
        <v>8</v>
      </c>
    </row>
    <row r="69" spans="1:10" s="7" customFormat="1" ht="13.5" x14ac:dyDescent="0.2">
      <c r="A69" s="298" t="s">
        <v>623</v>
      </c>
      <c r="B69" s="298"/>
      <c r="C69" s="298"/>
      <c r="D69" s="298"/>
      <c r="E69" s="298"/>
      <c r="F69" s="298"/>
      <c r="G69" s="298"/>
      <c r="H69" s="298"/>
      <c r="I69" s="298"/>
      <c r="J69" s="298"/>
    </row>
    <row r="70" spans="1:10" s="7" customFormat="1" ht="13.5" x14ac:dyDescent="0.2">
      <c r="A70" s="108">
        <v>1</v>
      </c>
      <c r="B70" s="109" t="s">
        <v>45</v>
      </c>
      <c r="C70" s="110">
        <v>100</v>
      </c>
      <c r="D70" s="108" t="s">
        <v>1</v>
      </c>
      <c r="E70" s="113" t="s">
        <v>8</v>
      </c>
      <c r="F70" s="221"/>
      <c r="G70" s="111">
        <f>C70*ROUND(F70, 4)</f>
        <v>0</v>
      </c>
      <c r="H70" s="111">
        <f t="shared" ref="H70:H90" si="4">G70*0.095</f>
        <v>0</v>
      </c>
      <c r="I70" s="111">
        <f t="shared" ref="I70:I90" si="5">G70+H70</f>
        <v>0</v>
      </c>
      <c r="J70" s="147" t="s">
        <v>8</v>
      </c>
    </row>
    <row r="71" spans="1:10" s="7" customFormat="1" ht="13.5" x14ac:dyDescent="0.2">
      <c r="A71" s="108">
        <v>2</v>
      </c>
      <c r="B71" s="109" t="s">
        <v>112</v>
      </c>
      <c r="C71" s="110">
        <v>100</v>
      </c>
      <c r="D71" s="108" t="s">
        <v>1</v>
      </c>
      <c r="E71" s="113" t="s">
        <v>8</v>
      </c>
      <c r="F71" s="221"/>
      <c r="G71" s="111">
        <f t="shared" ref="G71:G90" si="6">C71*ROUND(F71, 4)</f>
        <v>0</v>
      </c>
      <c r="H71" s="111">
        <f t="shared" si="4"/>
        <v>0</v>
      </c>
      <c r="I71" s="111">
        <f t="shared" si="5"/>
        <v>0</v>
      </c>
      <c r="J71" s="147" t="s">
        <v>8</v>
      </c>
    </row>
    <row r="72" spans="1:10" s="7" customFormat="1" ht="13.5" x14ac:dyDescent="0.2">
      <c r="A72" s="108">
        <v>3</v>
      </c>
      <c r="B72" s="109" t="s">
        <v>113</v>
      </c>
      <c r="C72" s="110">
        <v>100</v>
      </c>
      <c r="D72" s="108" t="s">
        <v>1</v>
      </c>
      <c r="E72" s="113" t="s">
        <v>8</v>
      </c>
      <c r="F72" s="221"/>
      <c r="G72" s="111">
        <f t="shared" si="6"/>
        <v>0</v>
      </c>
      <c r="H72" s="111">
        <f t="shared" si="4"/>
        <v>0</v>
      </c>
      <c r="I72" s="111">
        <f t="shared" si="5"/>
        <v>0</v>
      </c>
      <c r="J72" s="147" t="s">
        <v>8</v>
      </c>
    </row>
    <row r="73" spans="1:10" s="7" customFormat="1" ht="13.5" x14ac:dyDescent="0.2">
      <c r="A73" s="108">
        <v>4</v>
      </c>
      <c r="B73" s="109" t="s">
        <v>114</v>
      </c>
      <c r="C73" s="110">
        <v>150</v>
      </c>
      <c r="D73" s="108" t="s">
        <v>1</v>
      </c>
      <c r="E73" s="113" t="s">
        <v>8</v>
      </c>
      <c r="F73" s="221"/>
      <c r="G73" s="111">
        <f t="shared" si="6"/>
        <v>0</v>
      </c>
      <c r="H73" s="111">
        <f t="shared" si="4"/>
        <v>0</v>
      </c>
      <c r="I73" s="111">
        <f t="shared" si="5"/>
        <v>0</v>
      </c>
      <c r="J73" s="147" t="s">
        <v>8</v>
      </c>
    </row>
    <row r="74" spans="1:10" s="7" customFormat="1" ht="13.5" x14ac:dyDescent="0.2">
      <c r="A74" s="108">
        <v>5</v>
      </c>
      <c r="B74" s="109" t="s">
        <v>129</v>
      </c>
      <c r="C74" s="110">
        <v>50</v>
      </c>
      <c r="D74" s="108" t="s">
        <v>1</v>
      </c>
      <c r="E74" s="113" t="s">
        <v>8</v>
      </c>
      <c r="F74" s="221"/>
      <c r="G74" s="111">
        <f t="shared" si="6"/>
        <v>0</v>
      </c>
      <c r="H74" s="111">
        <f t="shared" si="4"/>
        <v>0</v>
      </c>
      <c r="I74" s="111">
        <f t="shared" si="5"/>
        <v>0</v>
      </c>
      <c r="J74" s="147" t="s">
        <v>8</v>
      </c>
    </row>
    <row r="75" spans="1:10" s="7" customFormat="1" ht="13.5" x14ac:dyDescent="0.2">
      <c r="A75" s="108">
        <v>6</v>
      </c>
      <c r="B75" s="109" t="s">
        <v>128</v>
      </c>
      <c r="C75" s="110">
        <v>50</v>
      </c>
      <c r="D75" s="108" t="s">
        <v>1</v>
      </c>
      <c r="E75" s="113" t="s">
        <v>8</v>
      </c>
      <c r="F75" s="221"/>
      <c r="G75" s="111">
        <f t="shared" si="6"/>
        <v>0</v>
      </c>
      <c r="H75" s="111">
        <f t="shared" si="4"/>
        <v>0</v>
      </c>
      <c r="I75" s="111">
        <f t="shared" si="5"/>
        <v>0</v>
      </c>
      <c r="J75" s="147" t="s">
        <v>8</v>
      </c>
    </row>
    <row r="76" spans="1:10" s="32" customFormat="1" ht="13.5" x14ac:dyDescent="0.2">
      <c r="A76" s="108">
        <v>7</v>
      </c>
      <c r="B76" s="109" t="s">
        <v>494</v>
      </c>
      <c r="C76" s="110">
        <v>5</v>
      </c>
      <c r="D76" s="108" t="s">
        <v>1</v>
      </c>
      <c r="E76" s="113" t="s">
        <v>8</v>
      </c>
      <c r="F76" s="221"/>
      <c r="G76" s="111">
        <f t="shared" si="6"/>
        <v>0</v>
      </c>
      <c r="H76" s="111">
        <f t="shared" si="4"/>
        <v>0</v>
      </c>
      <c r="I76" s="111">
        <f t="shared" si="5"/>
        <v>0</v>
      </c>
      <c r="J76" s="147" t="s">
        <v>8</v>
      </c>
    </row>
    <row r="77" spans="1:10" s="32" customFormat="1" ht="13.5" x14ac:dyDescent="0.2">
      <c r="A77" s="108">
        <v>8</v>
      </c>
      <c r="B77" s="109" t="s">
        <v>491</v>
      </c>
      <c r="C77" s="110">
        <v>5</v>
      </c>
      <c r="D77" s="108" t="s">
        <v>1</v>
      </c>
      <c r="E77" s="113" t="s">
        <v>8</v>
      </c>
      <c r="F77" s="221"/>
      <c r="G77" s="111">
        <f t="shared" si="6"/>
        <v>0</v>
      </c>
      <c r="H77" s="111">
        <f t="shared" si="4"/>
        <v>0</v>
      </c>
      <c r="I77" s="111">
        <f t="shared" si="5"/>
        <v>0</v>
      </c>
      <c r="J77" s="147" t="s">
        <v>8</v>
      </c>
    </row>
    <row r="78" spans="1:10" s="7" customFormat="1" ht="13.5" x14ac:dyDescent="0.2">
      <c r="A78" s="108">
        <v>9</v>
      </c>
      <c r="B78" s="109" t="s">
        <v>109</v>
      </c>
      <c r="C78" s="110">
        <v>100</v>
      </c>
      <c r="D78" s="108" t="s">
        <v>1</v>
      </c>
      <c r="E78" s="113" t="s">
        <v>8</v>
      </c>
      <c r="F78" s="221"/>
      <c r="G78" s="111">
        <f t="shared" si="6"/>
        <v>0</v>
      </c>
      <c r="H78" s="111">
        <f t="shared" si="4"/>
        <v>0</v>
      </c>
      <c r="I78" s="111">
        <f t="shared" si="5"/>
        <v>0</v>
      </c>
      <c r="J78" s="147" t="s">
        <v>8</v>
      </c>
    </row>
    <row r="79" spans="1:10" s="7" customFormat="1" ht="13.5" x14ac:dyDescent="0.2">
      <c r="A79" s="108">
        <v>10</v>
      </c>
      <c r="B79" s="109" t="s">
        <v>110</v>
      </c>
      <c r="C79" s="110">
        <v>100</v>
      </c>
      <c r="D79" s="108" t="s">
        <v>1</v>
      </c>
      <c r="E79" s="113" t="s">
        <v>8</v>
      </c>
      <c r="F79" s="221"/>
      <c r="G79" s="111">
        <f t="shared" si="6"/>
        <v>0</v>
      </c>
      <c r="H79" s="111">
        <f t="shared" si="4"/>
        <v>0</v>
      </c>
      <c r="I79" s="111">
        <f t="shared" si="5"/>
        <v>0</v>
      </c>
      <c r="J79" s="147" t="s">
        <v>8</v>
      </c>
    </row>
    <row r="80" spans="1:10" s="32" customFormat="1" ht="13.5" x14ac:dyDescent="0.2">
      <c r="A80" s="108">
        <v>11</v>
      </c>
      <c r="B80" s="109" t="s">
        <v>492</v>
      </c>
      <c r="C80" s="110">
        <v>100</v>
      </c>
      <c r="D80" s="108" t="s">
        <v>1</v>
      </c>
      <c r="E80" s="113" t="s">
        <v>8</v>
      </c>
      <c r="F80" s="221"/>
      <c r="G80" s="111">
        <f t="shared" si="6"/>
        <v>0</v>
      </c>
      <c r="H80" s="111">
        <f t="shared" si="4"/>
        <v>0</v>
      </c>
      <c r="I80" s="111">
        <f t="shared" si="5"/>
        <v>0</v>
      </c>
      <c r="J80" s="147" t="s">
        <v>8</v>
      </c>
    </row>
    <row r="81" spans="1:10" s="32" customFormat="1" ht="13.5" x14ac:dyDescent="0.2">
      <c r="A81" s="108">
        <v>12</v>
      </c>
      <c r="B81" s="109" t="s">
        <v>493</v>
      </c>
      <c r="C81" s="110">
        <v>100</v>
      </c>
      <c r="D81" s="108" t="s">
        <v>1</v>
      </c>
      <c r="E81" s="113" t="s">
        <v>8</v>
      </c>
      <c r="F81" s="221"/>
      <c r="G81" s="111">
        <f t="shared" si="6"/>
        <v>0</v>
      </c>
      <c r="H81" s="111">
        <f t="shared" si="4"/>
        <v>0</v>
      </c>
      <c r="I81" s="111">
        <f t="shared" si="5"/>
        <v>0</v>
      </c>
      <c r="J81" s="147" t="s">
        <v>8</v>
      </c>
    </row>
    <row r="82" spans="1:10" s="7" customFormat="1" ht="13.5" x14ac:dyDescent="0.2">
      <c r="A82" s="108">
        <v>13</v>
      </c>
      <c r="B82" s="109" t="s">
        <v>46</v>
      </c>
      <c r="C82" s="110">
        <v>200</v>
      </c>
      <c r="D82" s="108" t="s">
        <v>1</v>
      </c>
      <c r="E82" s="113" t="s">
        <v>8</v>
      </c>
      <c r="F82" s="221"/>
      <c r="G82" s="111">
        <f t="shared" si="6"/>
        <v>0</v>
      </c>
      <c r="H82" s="111">
        <f t="shared" si="4"/>
        <v>0</v>
      </c>
      <c r="I82" s="111">
        <f t="shared" si="5"/>
        <v>0</v>
      </c>
      <c r="J82" s="147" t="s">
        <v>8</v>
      </c>
    </row>
    <row r="83" spans="1:10" s="7" customFormat="1" ht="13.5" x14ac:dyDescent="0.2">
      <c r="A83" s="108">
        <v>14</v>
      </c>
      <c r="B83" s="109" t="s">
        <v>47</v>
      </c>
      <c r="C83" s="110">
        <v>50</v>
      </c>
      <c r="D83" s="108" t="s">
        <v>1</v>
      </c>
      <c r="E83" s="113" t="s">
        <v>8</v>
      </c>
      <c r="F83" s="221"/>
      <c r="G83" s="111">
        <f t="shared" si="6"/>
        <v>0</v>
      </c>
      <c r="H83" s="111">
        <f t="shared" si="4"/>
        <v>0</v>
      </c>
      <c r="I83" s="111">
        <f t="shared" si="5"/>
        <v>0</v>
      </c>
      <c r="J83" s="147" t="s">
        <v>8</v>
      </c>
    </row>
    <row r="84" spans="1:10" s="7" customFormat="1" ht="13.5" x14ac:dyDescent="0.2">
      <c r="A84" s="108">
        <v>15</v>
      </c>
      <c r="B84" s="109" t="s">
        <v>48</v>
      </c>
      <c r="C84" s="110">
        <v>250</v>
      </c>
      <c r="D84" s="108" t="s">
        <v>1</v>
      </c>
      <c r="E84" s="113" t="s">
        <v>8</v>
      </c>
      <c r="F84" s="221"/>
      <c r="G84" s="111">
        <f t="shared" si="6"/>
        <v>0</v>
      </c>
      <c r="H84" s="111">
        <f t="shared" si="4"/>
        <v>0</v>
      </c>
      <c r="I84" s="111">
        <f t="shared" si="5"/>
        <v>0</v>
      </c>
      <c r="J84" s="147" t="s">
        <v>8</v>
      </c>
    </row>
    <row r="85" spans="1:10" s="7" customFormat="1" ht="13.5" x14ac:dyDescent="0.2">
      <c r="A85" s="108">
        <v>16</v>
      </c>
      <c r="B85" s="109" t="s">
        <v>49</v>
      </c>
      <c r="C85" s="110">
        <v>200</v>
      </c>
      <c r="D85" s="108" t="s">
        <v>1</v>
      </c>
      <c r="E85" s="113" t="s">
        <v>8</v>
      </c>
      <c r="F85" s="221"/>
      <c r="G85" s="111">
        <f t="shared" si="6"/>
        <v>0</v>
      </c>
      <c r="H85" s="111">
        <f t="shared" si="4"/>
        <v>0</v>
      </c>
      <c r="I85" s="111">
        <f t="shared" si="5"/>
        <v>0</v>
      </c>
      <c r="J85" s="147" t="s">
        <v>8</v>
      </c>
    </row>
    <row r="86" spans="1:10" s="7" customFormat="1" ht="13.5" x14ac:dyDescent="0.2">
      <c r="A86" s="108">
        <v>17</v>
      </c>
      <c r="B86" s="109" t="s">
        <v>248</v>
      </c>
      <c r="C86" s="110">
        <v>100</v>
      </c>
      <c r="D86" s="108" t="s">
        <v>1</v>
      </c>
      <c r="E86" s="113" t="s">
        <v>8</v>
      </c>
      <c r="F86" s="221"/>
      <c r="G86" s="111">
        <f t="shared" si="6"/>
        <v>0</v>
      </c>
      <c r="H86" s="111">
        <f t="shared" si="4"/>
        <v>0</v>
      </c>
      <c r="I86" s="111">
        <f t="shared" si="5"/>
        <v>0</v>
      </c>
      <c r="J86" s="147" t="s">
        <v>8</v>
      </c>
    </row>
    <row r="87" spans="1:10" s="32" customFormat="1" ht="13.5" x14ac:dyDescent="0.2">
      <c r="A87" s="108">
        <v>18</v>
      </c>
      <c r="B87" s="109" t="s">
        <v>495</v>
      </c>
      <c r="C87" s="110">
        <v>20</v>
      </c>
      <c r="D87" s="108" t="s">
        <v>1</v>
      </c>
      <c r="E87" s="113" t="s">
        <v>8</v>
      </c>
      <c r="F87" s="221"/>
      <c r="G87" s="111">
        <f t="shared" si="6"/>
        <v>0</v>
      </c>
      <c r="H87" s="111">
        <f t="shared" si="4"/>
        <v>0</v>
      </c>
      <c r="I87" s="111">
        <f t="shared" si="5"/>
        <v>0</v>
      </c>
      <c r="J87" s="147" t="s">
        <v>8</v>
      </c>
    </row>
    <row r="88" spans="1:10" s="7" customFormat="1" ht="13.5" x14ac:dyDescent="0.2">
      <c r="A88" s="108">
        <v>19</v>
      </c>
      <c r="B88" s="109" t="s">
        <v>131</v>
      </c>
      <c r="C88" s="110">
        <v>250</v>
      </c>
      <c r="D88" s="108" t="s">
        <v>1</v>
      </c>
      <c r="E88" s="113" t="s">
        <v>8</v>
      </c>
      <c r="F88" s="221"/>
      <c r="G88" s="111">
        <f t="shared" si="6"/>
        <v>0</v>
      </c>
      <c r="H88" s="111">
        <f t="shared" si="4"/>
        <v>0</v>
      </c>
      <c r="I88" s="111">
        <f t="shared" si="5"/>
        <v>0</v>
      </c>
      <c r="J88" s="147" t="s">
        <v>8</v>
      </c>
    </row>
    <row r="89" spans="1:10" s="7" customFormat="1" ht="13.5" x14ac:dyDescent="0.2">
      <c r="A89" s="108">
        <v>20</v>
      </c>
      <c r="B89" s="109" t="s">
        <v>130</v>
      </c>
      <c r="C89" s="110">
        <v>250</v>
      </c>
      <c r="D89" s="108" t="s">
        <v>1</v>
      </c>
      <c r="E89" s="113" t="s">
        <v>8</v>
      </c>
      <c r="F89" s="221"/>
      <c r="G89" s="111">
        <f t="shared" si="6"/>
        <v>0</v>
      </c>
      <c r="H89" s="111">
        <f t="shared" si="4"/>
        <v>0</v>
      </c>
      <c r="I89" s="111">
        <f t="shared" si="5"/>
        <v>0</v>
      </c>
      <c r="J89" s="147" t="s">
        <v>8</v>
      </c>
    </row>
    <row r="90" spans="1:10" s="7" customFormat="1" ht="13.5" x14ac:dyDescent="0.2">
      <c r="A90" s="108">
        <v>21</v>
      </c>
      <c r="B90" s="109" t="s">
        <v>50</v>
      </c>
      <c r="C90" s="110">
        <v>5000</v>
      </c>
      <c r="D90" s="108" t="s">
        <v>1</v>
      </c>
      <c r="E90" s="113" t="s">
        <v>8</v>
      </c>
      <c r="F90" s="221"/>
      <c r="G90" s="111">
        <f t="shared" si="6"/>
        <v>0</v>
      </c>
      <c r="H90" s="111">
        <f t="shared" si="4"/>
        <v>0</v>
      </c>
      <c r="I90" s="111">
        <f t="shared" si="5"/>
        <v>0</v>
      </c>
      <c r="J90" s="147" t="s">
        <v>8</v>
      </c>
    </row>
    <row r="91" spans="1:10" s="7" customFormat="1" ht="27" x14ac:dyDescent="0.2">
      <c r="A91" s="33"/>
      <c r="B91" s="34" t="s">
        <v>127</v>
      </c>
      <c r="C91" s="113" t="s">
        <v>8</v>
      </c>
      <c r="D91" s="113" t="s">
        <v>8</v>
      </c>
      <c r="E91" s="113" t="s">
        <v>8</v>
      </c>
      <c r="F91" s="10" t="s">
        <v>8</v>
      </c>
      <c r="G91" s="37">
        <f>SUM(G70:G90)</f>
        <v>0</v>
      </c>
      <c r="H91" s="37">
        <f>SUM(H70:H90)</f>
        <v>0</v>
      </c>
      <c r="I91" s="37">
        <f>SUM(I70:I90)</f>
        <v>0</v>
      </c>
      <c r="J91" s="147" t="s">
        <v>8</v>
      </c>
    </row>
    <row r="92" spans="1:10" s="127" customFormat="1" ht="15" customHeight="1" x14ac:dyDescent="0.2">
      <c r="A92" s="304" t="s">
        <v>613</v>
      </c>
      <c r="B92" s="305"/>
      <c r="C92" s="305"/>
      <c r="D92" s="305"/>
      <c r="E92" s="305"/>
      <c r="F92" s="305"/>
      <c r="G92" s="305"/>
      <c r="H92" s="305"/>
      <c r="I92" s="305"/>
      <c r="J92" s="305"/>
    </row>
    <row r="93" spans="1:10" s="127" customFormat="1" ht="57" customHeight="1" x14ac:dyDescent="0.2">
      <c r="A93" s="129">
        <v>1</v>
      </c>
      <c r="B93" s="47" t="s">
        <v>617</v>
      </c>
      <c r="C93" s="112">
        <v>250</v>
      </c>
      <c r="D93" s="129" t="s">
        <v>1</v>
      </c>
      <c r="E93" s="222"/>
      <c r="F93" s="221"/>
      <c r="G93" s="111">
        <f>C93*ROUND(F93, 4)</f>
        <v>0</v>
      </c>
      <c r="H93" s="111">
        <f>G93*0.095</f>
        <v>0</v>
      </c>
      <c r="I93" s="111">
        <f>G93+H93</f>
        <v>0</v>
      </c>
      <c r="J93" s="128"/>
    </row>
    <row r="94" spans="1:10" s="127" customFormat="1" ht="51.75" customHeight="1" x14ac:dyDescent="0.2">
      <c r="A94" s="129">
        <v>2</v>
      </c>
      <c r="B94" s="47" t="s">
        <v>618</v>
      </c>
      <c r="C94" s="112">
        <v>250</v>
      </c>
      <c r="D94" s="129" t="s">
        <v>1</v>
      </c>
      <c r="E94" s="222"/>
      <c r="F94" s="221"/>
      <c r="G94" s="111">
        <f t="shared" ref="G94:G95" si="7">C94*ROUND(F94, 4)</f>
        <v>0</v>
      </c>
      <c r="H94" s="111">
        <f t="shared" ref="H94:H95" si="8">G94*0.095</f>
        <v>0</v>
      </c>
      <c r="I94" s="111">
        <f t="shared" ref="I94:I95" si="9">G94+H94</f>
        <v>0</v>
      </c>
      <c r="J94" s="128"/>
    </row>
    <row r="95" spans="1:10" s="127" customFormat="1" ht="13.5" x14ac:dyDescent="0.2">
      <c r="A95" s="129">
        <v>3</v>
      </c>
      <c r="B95" s="47" t="s">
        <v>614</v>
      </c>
      <c r="C95" s="112">
        <v>200</v>
      </c>
      <c r="D95" s="129" t="s">
        <v>1</v>
      </c>
      <c r="E95" s="222"/>
      <c r="F95" s="221"/>
      <c r="G95" s="111">
        <f t="shared" si="7"/>
        <v>0</v>
      </c>
      <c r="H95" s="111">
        <f t="shared" si="8"/>
        <v>0</v>
      </c>
      <c r="I95" s="111">
        <f t="shared" si="9"/>
        <v>0</v>
      </c>
      <c r="J95" s="128"/>
    </row>
    <row r="96" spans="1:10" s="127" customFormat="1" ht="27" x14ac:dyDescent="0.2">
      <c r="A96" s="84"/>
      <c r="B96" s="130" t="s">
        <v>132</v>
      </c>
      <c r="C96" s="89" t="s">
        <v>8</v>
      </c>
      <c r="D96" s="89" t="s">
        <v>8</v>
      </c>
      <c r="E96" s="89" t="s">
        <v>8</v>
      </c>
      <c r="F96" s="89" t="s">
        <v>8</v>
      </c>
      <c r="G96" s="37">
        <f t="shared" ref="G96:J96" si="10">SUM(G93:G95)</f>
        <v>0</v>
      </c>
      <c r="H96" s="37">
        <f t="shared" si="10"/>
        <v>0</v>
      </c>
      <c r="I96" s="37">
        <f t="shared" si="10"/>
        <v>0</v>
      </c>
      <c r="J96" s="38">
        <f t="shared" si="10"/>
        <v>0</v>
      </c>
    </row>
    <row r="97" spans="1:10" s="7" customFormat="1" ht="13.5" x14ac:dyDescent="0.2">
      <c r="A97" s="298" t="s">
        <v>624</v>
      </c>
      <c r="B97" s="298"/>
      <c r="C97" s="298"/>
      <c r="D97" s="298"/>
      <c r="E97" s="298"/>
      <c r="F97" s="298"/>
      <c r="G97" s="298"/>
      <c r="H97" s="298"/>
      <c r="I97" s="298"/>
      <c r="J97" s="298"/>
    </row>
    <row r="98" spans="1:10" s="7" customFormat="1" ht="27" x14ac:dyDescent="0.2">
      <c r="A98" s="108">
        <v>1</v>
      </c>
      <c r="B98" s="40" t="s">
        <v>253</v>
      </c>
      <c r="C98" s="110">
        <v>2000</v>
      </c>
      <c r="D98" s="108" t="s">
        <v>1</v>
      </c>
      <c r="E98" s="108" t="s">
        <v>8</v>
      </c>
      <c r="F98" s="223"/>
      <c r="G98" s="111">
        <f>C98*ROUND(F98, 4)</f>
        <v>0</v>
      </c>
      <c r="H98" s="111">
        <f>G98*0.095</f>
        <v>0</v>
      </c>
      <c r="I98" s="111">
        <f>G98+H98</f>
        <v>0</v>
      </c>
      <c r="J98" s="128"/>
    </row>
    <row r="99" spans="1:10" s="7" customFormat="1" ht="13.5" x14ac:dyDescent="0.2">
      <c r="A99" s="108">
        <v>2</v>
      </c>
      <c r="B99" s="33" t="s">
        <v>254</v>
      </c>
      <c r="C99" s="110">
        <v>2500</v>
      </c>
      <c r="D99" s="108" t="s">
        <v>1</v>
      </c>
      <c r="E99" s="108" t="s">
        <v>8</v>
      </c>
      <c r="F99" s="223"/>
      <c r="G99" s="111">
        <f t="shared" ref="G99:G132" si="11">C99*ROUND(F99, 4)</f>
        <v>0</v>
      </c>
      <c r="H99" s="111">
        <f t="shared" ref="H99:H132" si="12">G99*0.095</f>
        <v>0</v>
      </c>
      <c r="I99" s="111">
        <f t="shared" ref="I99:I132" si="13">G99+H99</f>
        <v>0</v>
      </c>
      <c r="J99" s="128"/>
    </row>
    <row r="100" spans="1:10" s="7" customFormat="1" ht="13.5" x14ac:dyDescent="0.2">
      <c r="A100" s="108">
        <v>3</v>
      </c>
      <c r="B100" s="40" t="s">
        <v>481</v>
      </c>
      <c r="C100" s="110">
        <v>1500</v>
      </c>
      <c r="D100" s="108" t="s">
        <v>1</v>
      </c>
      <c r="E100" s="108" t="s">
        <v>8</v>
      </c>
      <c r="F100" s="223"/>
      <c r="G100" s="111">
        <f t="shared" si="11"/>
        <v>0</v>
      </c>
      <c r="H100" s="111">
        <f t="shared" si="12"/>
        <v>0</v>
      </c>
      <c r="I100" s="111">
        <f t="shared" si="13"/>
        <v>0</v>
      </c>
      <c r="J100" s="128"/>
    </row>
    <row r="101" spans="1:10" s="7" customFormat="1" ht="13.5" x14ac:dyDescent="0.2">
      <c r="A101" s="108">
        <v>4</v>
      </c>
      <c r="B101" s="40" t="s">
        <v>255</v>
      </c>
      <c r="C101" s="110">
        <v>1500</v>
      </c>
      <c r="D101" s="108" t="s">
        <v>1</v>
      </c>
      <c r="E101" s="108" t="s">
        <v>8</v>
      </c>
      <c r="F101" s="223"/>
      <c r="G101" s="111">
        <f t="shared" si="11"/>
        <v>0</v>
      </c>
      <c r="H101" s="111">
        <f t="shared" si="12"/>
        <v>0</v>
      </c>
      <c r="I101" s="111">
        <f t="shared" si="13"/>
        <v>0</v>
      </c>
      <c r="J101" s="128"/>
    </row>
    <row r="102" spans="1:10" s="7" customFormat="1" ht="27" x14ac:dyDescent="0.2">
      <c r="A102" s="108">
        <v>5</v>
      </c>
      <c r="B102" s="40" t="s">
        <v>256</v>
      </c>
      <c r="C102" s="110">
        <v>2000</v>
      </c>
      <c r="D102" s="108" t="s">
        <v>1</v>
      </c>
      <c r="E102" s="108" t="s">
        <v>8</v>
      </c>
      <c r="F102" s="223"/>
      <c r="G102" s="111">
        <f t="shared" si="11"/>
        <v>0</v>
      </c>
      <c r="H102" s="111">
        <f t="shared" si="12"/>
        <v>0</v>
      </c>
      <c r="I102" s="111">
        <f t="shared" si="13"/>
        <v>0</v>
      </c>
      <c r="J102" s="128"/>
    </row>
    <row r="103" spans="1:10" s="7" customFormat="1" ht="13.5" x14ac:dyDescent="0.2">
      <c r="A103" s="108">
        <v>6</v>
      </c>
      <c r="B103" s="40" t="s">
        <v>479</v>
      </c>
      <c r="C103" s="110">
        <v>2000</v>
      </c>
      <c r="D103" s="108" t="s">
        <v>1</v>
      </c>
      <c r="E103" s="108" t="s">
        <v>8</v>
      </c>
      <c r="F103" s="223"/>
      <c r="G103" s="111">
        <f t="shared" si="11"/>
        <v>0</v>
      </c>
      <c r="H103" s="111">
        <f t="shared" si="12"/>
        <v>0</v>
      </c>
      <c r="I103" s="111">
        <f t="shared" si="13"/>
        <v>0</v>
      </c>
      <c r="J103" s="128"/>
    </row>
    <row r="104" spans="1:10" s="7" customFormat="1" ht="13.5" x14ac:dyDescent="0.2">
      <c r="A104" s="108">
        <v>7</v>
      </c>
      <c r="B104" s="40" t="s">
        <v>259</v>
      </c>
      <c r="C104" s="110">
        <v>1500</v>
      </c>
      <c r="D104" s="108" t="s">
        <v>1</v>
      </c>
      <c r="E104" s="108" t="s">
        <v>8</v>
      </c>
      <c r="F104" s="223"/>
      <c r="G104" s="111">
        <f t="shared" si="11"/>
        <v>0</v>
      </c>
      <c r="H104" s="111">
        <f t="shared" si="12"/>
        <v>0</v>
      </c>
      <c r="I104" s="111">
        <f t="shared" si="13"/>
        <v>0</v>
      </c>
      <c r="J104" s="128"/>
    </row>
    <row r="105" spans="1:10" s="7" customFormat="1" ht="13.5" x14ac:dyDescent="0.2">
      <c r="A105" s="108">
        <v>8</v>
      </c>
      <c r="B105" s="40" t="s">
        <v>55</v>
      </c>
      <c r="C105" s="110">
        <v>1100</v>
      </c>
      <c r="D105" s="108" t="s">
        <v>1</v>
      </c>
      <c r="E105" s="108" t="s">
        <v>8</v>
      </c>
      <c r="F105" s="223"/>
      <c r="G105" s="111">
        <f t="shared" si="11"/>
        <v>0</v>
      </c>
      <c r="H105" s="111">
        <f t="shared" si="12"/>
        <v>0</v>
      </c>
      <c r="I105" s="111">
        <f t="shared" si="13"/>
        <v>0</v>
      </c>
      <c r="J105" s="128"/>
    </row>
    <row r="106" spans="1:10" s="7" customFormat="1" ht="27" customHeight="1" x14ac:dyDescent="0.2">
      <c r="A106" s="108">
        <v>9</v>
      </c>
      <c r="B106" s="33" t="s">
        <v>252</v>
      </c>
      <c r="C106" s="110">
        <v>1300</v>
      </c>
      <c r="D106" s="108" t="s">
        <v>1</v>
      </c>
      <c r="E106" s="108" t="s">
        <v>8</v>
      </c>
      <c r="F106" s="223"/>
      <c r="G106" s="111">
        <f t="shared" si="11"/>
        <v>0</v>
      </c>
      <c r="H106" s="111">
        <f t="shared" si="12"/>
        <v>0</v>
      </c>
      <c r="I106" s="111">
        <f t="shared" si="13"/>
        <v>0</v>
      </c>
      <c r="J106" s="128"/>
    </row>
    <row r="107" spans="1:10" s="32" customFormat="1" ht="27" x14ac:dyDescent="0.2">
      <c r="A107" s="108">
        <v>10</v>
      </c>
      <c r="B107" s="33" t="s">
        <v>480</v>
      </c>
      <c r="C107" s="110">
        <v>1300</v>
      </c>
      <c r="D107" s="108" t="s">
        <v>1</v>
      </c>
      <c r="E107" s="108" t="s">
        <v>8</v>
      </c>
      <c r="F107" s="223"/>
      <c r="G107" s="111">
        <f t="shared" si="11"/>
        <v>0</v>
      </c>
      <c r="H107" s="111">
        <f t="shared" si="12"/>
        <v>0</v>
      </c>
      <c r="I107" s="111">
        <f t="shared" si="13"/>
        <v>0</v>
      </c>
      <c r="J107" s="128"/>
    </row>
    <row r="108" spans="1:10" s="7" customFormat="1" ht="27" x14ac:dyDescent="0.2">
      <c r="A108" s="108">
        <v>11</v>
      </c>
      <c r="B108" s="33" t="s">
        <v>174</v>
      </c>
      <c r="C108" s="110">
        <v>250</v>
      </c>
      <c r="D108" s="108" t="s">
        <v>1</v>
      </c>
      <c r="E108" s="108" t="s">
        <v>8</v>
      </c>
      <c r="F108" s="223"/>
      <c r="G108" s="111">
        <f t="shared" si="11"/>
        <v>0</v>
      </c>
      <c r="H108" s="111">
        <f t="shared" si="12"/>
        <v>0</v>
      </c>
      <c r="I108" s="111">
        <f t="shared" si="13"/>
        <v>0</v>
      </c>
      <c r="J108" s="128"/>
    </row>
    <row r="109" spans="1:10" s="7" customFormat="1" ht="13.5" x14ac:dyDescent="0.2">
      <c r="A109" s="108">
        <v>12</v>
      </c>
      <c r="B109" s="40" t="s">
        <v>262</v>
      </c>
      <c r="C109" s="110">
        <v>850</v>
      </c>
      <c r="D109" s="108" t="s">
        <v>1</v>
      </c>
      <c r="E109" s="108" t="s">
        <v>8</v>
      </c>
      <c r="F109" s="223"/>
      <c r="G109" s="111">
        <f t="shared" si="11"/>
        <v>0</v>
      </c>
      <c r="H109" s="111">
        <f t="shared" si="12"/>
        <v>0</v>
      </c>
      <c r="I109" s="111">
        <f t="shared" si="13"/>
        <v>0</v>
      </c>
      <c r="J109" s="128"/>
    </row>
    <row r="110" spans="1:10" s="7" customFormat="1" ht="13.5" customHeight="1" x14ac:dyDescent="0.2">
      <c r="A110" s="108">
        <v>13</v>
      </c>
      <c r="B110" s="33" t="s">
        <v>257</v>
      </c>
      <c r="C110" s="110">
        <v>50</v>
      </c>
      <c r="D110" s="108" t="s">
        <v>1</v>
      </c>
      <c r="E110" s="108" t="s">
        <v>8</v>
      </c>
      <c r="F110" s="223"/>
      <c r="G110" s="111">
        <f t="shared" si="11"/>
        <v>0</v>
      </c>
      <c r="H110" s="111">
        <f t="shared" si="12"/>
        <v>0</v>
      </c>
      <c r="I110" s="111">
        <f t="shared" si="13"/>
        <v>0</v>
      </c>
      <c r="J110" s="128"/>
    </row>
    <row r="111" spans="1:10" s="7" customFormat="1" ht="12" customHeight="1" x14ac:dyDescent="0.2">
      <c r="A111" s="108">
        <v>14</v>
      </c>
      <c r="B111" s="40" t="s">
        <v>258</v>
      </c>
      <c r="C111" s="110">
        <v>580</v>
      </c>
      <c r="D111" s="108" t="s">
        <v>1</v>
      </c>
      <c r="E111" s="108" t="s">
        <v>8</v>
      </c>
      <c r="F111" s="223"/>
      <c r="G111" s="111">
        <f t="shared" si="11"/>
        <v>0</v>
      </c>
      <c r="H111" s="111">
        <f t="shared" si="12"/>
        <v>0</v>
      </c>
      <c r="I111" s="111">
        <f t="shared" si="13"/>
        <v>0</v>
      </c>
      <c r="J111" s="128"/>
    </row>
    <row r="112" spans="1:10" s="7" customFormat="1" ht="13.5" x14ac:dyDescent="0.2">
      <c r="A112" s="108">
        <v>15</v>
      </c>
      <c r="B112" s="40" t="s">
        <v>137</v>
      </c>
      <c r="C112" s="110">
        <v>100</v>
      </c>
      <c r="D112" s="108" t="s">
        <v>1</v>
      </c>
      <c r="E112" s="108" t="s">
        <v>8</v>
      </c>
      <c r="F112" s="223"/>
      <c r="G112" s="111">
        <f t="shared" si="11"/>
        <v>0</v>
      </c>
      <c r="H112" s="111">
        <f t="shared" si="12"/>
        <v>0</v>
      </c>
      <c r="I112" s="111">
        <f t="shared" si="13"/>
        <v>0</v>
      </c>
      <c r="J112" s="128"/>
    </row>
    <row r="113" spans="1:10" s="7" customFormat="1" ht="13.5" x14ac:dyDescent="0.2">
      <c r="A113" s="108">
        <v>16</v>
      </c>
      <c r="B113" s="40" t="s">
        <v>482</v>
      </c>
      <c r="C113" s="110">
        <v>250</v>
      </c>
      <c r="D113" s="108" t="s">
        <v>1</v>
      </c>
      <c r="E113" s="108" t="s">
        <v>8</v>
      </c>
      <c r="F113" s="223"/>
      <c r="G113" s="111">
        <f t="shared" si="11"/>
        <v>0</v>
      </c>
      <c r="H113" s="111">
        <f t="shared" si="12"/>
        <v>0</v>
      </c>
      <c r="I113" s="111">
        <f t="shared" si="13"/>
        <v>0</v>
      </c>
      <c r="J113" s="128"/>
    </row>
    <row r="114" spans="1:10" s="7" customFormat="1" ht="27" x14ac:dyDescent="0.2">
      <c r="A114" s="108">
        <v>17</v>
      </c>
      <c r="B114" s="40" t="s">
        <v>260</v>
      </c>
      <c r="C114" s="110">
        <v>2500</v>
      </c>
      <c r="D114" s="108" t="s">
        <v>1</v>
      </c>
      <c r="E114" s="108" t="s">
        <v>8</v>
      </c>
      <c r="F114" s="223"/>
      <c r="G114" s="111">
        <f t="shared" si="11"/>
        <v>0</v>
      </c>
      <c r="H114" s="111">
        <f t="shared" si="12"/>
        <v>0</v>
      </c>
      <c r="I114" s="111">
        <f t="shared" si="13"/>
        <v>0</v>
      </c>
      <c r="J114" s="128"/>
    </row>
    <row r="115" spans="1:10" s="32" customFormat="1" ht="27" x14ac:dyDescent="0.2">
      <c r="A115" s="108">
        <v>18</v>
      </c>
      <c r="B115" s="40" t="s">
        <v>483</v>
      </c>
      <c r="C115" s="110">
        <v>1500</v>
      </c>
      <c r="D115" s="108" t="s">
        <v>1</v>
      </c>
      <c r="E115" s="108" t="s">
        <v>8</v>
      </c>
      <c r="F115" s="223"/>
      <c r="G115" s="111">
        <f t="shared" si="11"/>
        <v>0</v>
      </c>
      <c r="H115" s="111">
        <f t="shared" si="12"/>
        <v>0</v>
      </c>
      <c r="I115" s="111">
        <f t="shared" si="13"/>
        <v>0</v>
      </c>
      <c r="J115" s="128"/>
    </row>
    <row r="116" spans="1:10" s="7" customFormat="1" ht="27" x14ac:dyDescent="0.2">
      <c r="A116" s="108">
        <v>19</v>
      </c>
      <c r="B116" s="40" t="s">
        <v>261</v>
      </c>
      <c r="C116" s="110">
        <v>500</v>
      </c>
      <c r="D116" s="108" t="s">
        <v>1</v>
      </c>
      <c r="E116" s="108" t="s">
        <v>8</v>
      </c>
      <c r="F116" s="223"/>
      <c r="G116" s="111">
        <f t="shared" si="11"/>
        <v>0</v>
      </c>
      <c r="H116" s="111">
        <f t="shared" si="12"/>
        <v>0</v>
      </c>
      <c r="I116" s="111">
        <f t="shared" si="13"/>
        <v>0</v>
      </c>
      <c r="J116" s="128"/>
    </row>
    <row r="117" spans="1:10" s="7" customFormat="1" ht="13.5" x14ac:dyDescent="0.2">
      <c r="A117" s="108">
        <v>20</v>
      </c>
      <c r="B117" s="40" t="s">
        <v>56</v>
      </c>
      <c r="C117" s="110">
        <v>1500</v>
      </c>
      <c r="D117" s="108" t="s">
        <v>1</v>
      </c>
      <c r="E117" s="108" t="s">
        <v>8</v>
      </c>
      <c r="F117" s="223"/>
      <c r="G117" s="111">
        <f t="shared" si="11"/>
        <v>0</v>
      </c>
      <c r="H117" s="111">
        <f t="shared" si="12"/>
        <v>0</v>
      </c>
      <c r="I117" s="111">
        <f t="shared" si="13"/>
        <v>0</v>
      </c>
      <c r="J117" s="128"/>
    </row>
    <row r="118" spans="1:10" s="7" customFormat="1" ht="13.5" x14ac:dyDescent="0.2">
      <c r="A118" s="108">
        <v>21</v>
      </c>
      <c r="B118" s="40" t="s">
        <v>117</v>
      </c>
      <c r="C118" s="110">
        <v>250</v>
      </c>
      <c r="D118" s="108" t="s">
        <v>1</v>
      </c>
      <c r="E118" s="108" t="s">
        <v>8</v>
      </c>
      <c r="F118" s="223"/>
      <c r="G118" s="111">
        <f t="shared" si="11"/>
        <v>0</v>
      </c>
      <c r="H118" s="111">
        <f t="shared" si="12"/>
        <v>0</v>
      </c>
      <c r="I118" s="111">
        <f t="shared" si="13"/>
        <v>0</v>
      </c>
      <c r="J118" s="128"/>
    </row>
    <row r="119" spans="1:10" s="7" customFormat="1" ht="13.5" x14ac:dyDescent="0.2">
      <c r="A119" s="108">
        <v>22</v>
      </c>
      <c r="B119" s="40" t="s">
        <v>263</v>
      </c>
      <c r="C119" s="110">
        <v>450</v>
      </c>
      <c r="D119" s="108" t="s">
        <v>1</v>
      </c>
      <c r="E119" s="108" t="s">
        <v>8</v>
      </c>
      <c r="F119" s="223"/>
      <c r="G119" s="111">
        <f t="shared" si="11"/>
        <v>0</v>
      </c>
      <c r="H119" s="111">
        <f t="shared" si="12"/>
        <v>0</v>
      </c>
      <c r="I119" s="111">
        <f t="shared" si="13"/>
        <v>0</v>
      </c>
      <c r="J119" s="128"/>
    </row>
    <row r="120" spans="1:10" s="32" customFormat="1" ht="13.5" x14ac:dyDescent="0.2">
      <c r="A120" s="108">
        <v>23</v>
      </c>
      <c r="B120" s="40" t="s">
        <v>488</v>
      </c>
      <c r="C120" s="110">
        <v>100</v>
      </c>
      <c r="D120" s="108" t="s">
        <v>1</v>
      </c>
      <c r="E120" s="108" t="s">
        <v>8</v>
      </c>
      <c r="F120" s="223"/>
      <c r="G120" s="111">
        <f t="shared" si="11"/>
        <v>0</v>
      </c>
      <c r="H120" s="111">
        <f t="shared" si="12"/>
        <v>0</v>
      </c>
      <c r="I120" s="111">
        <f t="shared" si="13"/>
        <v>0</v>
      </c>
      <c r="J120" s="128"/>
    </row>
    <row r="121" spans="1:10" s="7" customFormat="1" ht="27" x14ac:dyDescent="0.2">
      <c r="A121" s="108">
        <v>24</v>
      </c>
      <c r="B121" s="40" t="s">
        <v>484</v>
      </c>
      <c r="C121" s="110">
        <v>6000</v>
      </c>
      <c r="D121" s="108" t="s">
        <v>1</v>
      </c>
      <c r="E121" s="108" t="s">
        <v>8</v>
      </c>
      <c r="F121" s="224"/>
      <c r="G121" s="111">
        <f t="shared" si="11"/>
        <v>0</v>
      </c>
      <c r="H121" s="111">
        <f t="shared" si="12"/>
        <v>0</v>
      </c>
      <c r="I121" s="111">
        <f t="shared" si="13"/>
        <v>0</v>
      </c>
      <c r="J121" s="128"/>
    </row>
    <row r="122" spans="1:10" s="7" customFormat="1" ht="13.5" x14ac:dyDescent="0.2">
      <c r="A122" s="108">
        <v>25</v>
      </c>
      <c r="B122" s="40" t="s">
        <v>485</v>
      </c>
      <c r="C122" s="110">
        <v>50</v>
      </c>
      <c r="D122" s="108" t="s">
        <v>1</v>
      </c>
      <c r="E122" s="108" t="s">
        <v>8</v>
      </c>
      <c r="F122" s="223"/>
      <c r="G122" s="111">
        <f t="shared" si="11"/>
        <v>0</v>
      </c>
      <c r="H122" s="111">
        <f t="shared" si="12"/>
        <v>0</v>
      </c>
      <c r="I122" s="111">
        <f t="shared" si="13"/>
        <v>0</v>
      </c>
      <c r="J122" s="128"/>
    </row>
    <row r="123" spans="1:10" s="7" customFormat="1" ht="13.5" x14ac:dyDescent="0.2">
      <c r="A123" s="108">
        <v>26</v>
      </c>
      <c r="B123" s="40" t="s">
        <v>57</v>
      </c>
      <c r="C123" s="110">
        <v>850</v>
      </c>
      <c r="D123" s="108" t="s">
        <v>1</v>
      </c>
      <c r="E123" s="108" t="s">
        <v>8</v>
      </c>
      <c r="F123" s="223"/>
      <c r="G123" s="111">
        <f t="shared" si="11"/>
        <v>0</v>
      </c>
      <c r="H123" s="111">
        <f t="shared" si="12"/>
        <v>0</v>
      </c>
      <c r="I123" s="111">
        <f t="shared" si="13"/>
        <v>0</v>
      </c>
      <c r="J123" s="128"/>
    </row>
    <row r="124" spans="1:10" s="7" customFormat="1" ht="13.5" x14ac:dyDescent="0.2">
      <c r="A124" s="108">
        <v>27</v>
      </c>
      <c r="B124" s="33" t="s">
        <v>54</v>
      </c>
      <c r="C124" s="110">
        <v>500</v>
      </c>
      <c r="D124" s="108" t="s">
        <v>1</v>
      </c>
      <c r="E124" s="108" t="s">
        <v>8</v>
      </c>
      <c r="F124" s="223"/>
      <c r="G124" s="111">
        <f t="shared" si="11"/>
        <v>0</v>
      </c>
      <c r="H124" s="111">
        <f t="shared" si="12"/>
        <v>0</v>
      </c>
      <c r="I124" s="111">
        <f t="shared" si="13"/>
        <v>0</v>
      </c>
      <c r="J124" s="128"/>
    </row>
    <row r="125" spans="1:10" s="7" customFormat="1" ht="13.5" x14ac:dyDescent="0.2">
      <c r="A125" s="108">
        <v>28</v>
      </c>
      <c r="B125" s="40" t="s">
        <v>264</v>
      </c>
      <c r="C125" s="110">
        <v>600</v>
      </c>
      <c r="D125" s="108" t="s">
        <v>1</v>
      </c>
      <c r="E125" s="108" t="s">
        <v>8</v>
      </c>
      <c r="F125" s="223"/>
      <c r="G125" s="111">
        <f t="shared" si="11"/>
        <v>0</v>
      </c>
      <c r="H125" s="111">
        <f t="shared" si="12"/>
        <v>0</v>
      </c>
      <c r="I125" s="111">
        <f t="shared" si="13"/>
        <v>0</v>
      </c>
      <c r="J125" s="128"/>
    </row>
    <row r="126" spans="1:10" s="7" customFormat="1" ht="13.5" x14ac:dyDescent="0.2">
      <c r="A126" s="108">
        <v>29</v>
      </c>
      <c r="B126" s="40" t="s">
        <v>53</v>
      </c>
      <c r="C126" s="110">
        <v>560</v>
      </c>
      <c r="D126" s="108" t="s">
        <v>1</v>
      </c>
      <c r="E126" s="108" t="s">
        <v>8</v>
      </c>
      <c r="F126" s="223"/>
      <c r="G126" s="111">
        <f t="shared" si="11"/>
        <v>0</v>
      </c>
      <c r="H126" s="111">
        <f t="shared" si="12"/>
        <v>0</v>
      </c>
      <c r="I126" s="111">
        <f t="shared" si="13"/>
        <v>0</v>
      </c>
      <c r="J126" s="128"/>
    </row>
    <row r="127" spans="1:10" s="7" customFormat="1" ht="13.5" x14ac:dyDescent="0.2">
      <c r="A127" s="108">
        <v>30</v>
      </c>
      <c r="B127" s="40" t="s">
        <v>52</v>
      </c>
      <c r="C127" s="110">
        <v>520</v>
      </c>
      <c r="D127" s="108" t="s">
        <v>1</v>
      </c>
      <c r="E127" s="108" t="s">
        <v>8</v>
      </c>
      <c r="F127" s="223"/>
      <c r="G127" s="111">
        <f t="shared" si="11"/>
        <v>0</v>
      </c>
      <c r="H127" s="111">
        <f t="shared" si="12"/>
        <v>0</v>
      </c>
      <c r="I127" s="111">
        <f t="shared" si="13"/>
        <v>0</v>
      </c>
      <c r="J127" s="128"/>
    </row>
    <row r="128" spans="1:10" s="7" customFormat="1" ht="13.5" x14ac:dyDescent="0.2">
      <c r="A128" s="108">
        <v>31</v>
      </c>
      <c r="B128" s="40" t="s">
        <v>265</v>
      </c>
      <c r="C128" s="110">
        <v>500</v>
      </c>
      <c r="D128" s="108" t="s">
        <v>1</v>
      </c>
      <c r="E128" s="108" t="s">
        <v>8</v>
      </c>
      <c r="F128" s="223"/>
      <c r="G128" s="111">
        <f t="shared" si="11"/>
        <v>0</v>
      </c>
      <c r="H128" s="111">
        <f t="shared" si="12"/>
        <v>0</v>
      </c>
      <c r="I128" s="111">
        <f t="shared" si="13"/>
        <v>0</v>
      </c>
      <c r="J128" s="128"/>
    </row>
    <row r="129" spans="1:10" s="32" customFormat="1" ht="13.5" x14ac:dyDescent="0.2">
      <c r="A129" s="108">
        <v>32</v>
      </c>
      <c r="B129" s="40" t="s">
        <v>486</v>
      </c>
      <c r="C129" s="110">
        <v>50</v>
      </c>
      <c r="D129" s="108" t="s">
        <v>1</v>
      </c>
      <c r="E129" s="108" t="s">
        <v>8</v>
      </c>
      <c r="F129" s="223"/>
      <c r="G129" s="111">
        <f t="shared" si="11"/>
        <v>0</v>
      </c>
      <c r="H129" s="111">
        <f t="shared" si="12"/>
        <v>0</v>
      </c>
      <c r="I129" s="111">
        <f t="shared" si="13"/>
        <v>0</v>
      </c>
      <c r="J129" s="128"/>
    </row>
    <row r="130" spans="1:10" s="7" customFormat="1" ht="13.5" x14ac:dyDescent="0.2">
      <c r="A130" s="108">
        <v>33</v>
      </c>
      <c r="B130" s="40" t="s">
        <v>59</v>
      </c>
      <c r="C130" s="110">
        <v>250</v>
      </c>
      <c r="D130" s="108" t="s">
        <v>1</v>
      </c>
      <c r="E130" s="108" t="s">
        <v>8</v>
      </c>
      <c r="F130" s="223"/>
      <c r="G130" s="111">
        <f t="shared" si="11"/>
        <v>0</v>
      </c>
      <c r="H130" s="111">
        <f t="shared" si="12"/>
        <v>0</v>
      </c>
      <c r="I130" s="111">
        <f t="shared" si="13"/>
        <v>0</v>
      </c>
      <c r="J130" s="128"/>
    </row>
    <row r="131" spans="1:10" s="7" customFormat="1" ht="13.5" x14ac:dyDescent="0.2">
      <c r="A131" s="108">
        <v>34</v>
      </c>
      <c r="B131" s="40" t="s">
        <v>58</v>
      </c>
      <c r="C131" s="110">
        <v>80</v>
      </c>
      <c r="D131" s="108" t="s">
        <v>1</v>
      </c>
      <c r="E131" s="108" t="s">
        <v>8</v>
      </c>
      <c r="F131" s="223"/>
      <c r="G131" s="111">
        <f t="shared" si="11"/>
        <v>0</v>
      </c>
      <c r="H131" s="111">
        <f t="shared" si="12"/>
        <v>0</v>
      </c>
      <c r="I131" s="111">
        <f t="shared" si="13"/>
        <v>0</v>
      </c>
      <c r="J131" s="128"/>
    </row>
    <row r="132" spans="1:10" s="32" customFormat="1" ht="13.5" x14ac:dyDescent="0.2">
      <c r="A132" s="108">
        <v>35</v>
      </c>
      <c r="B132" s="40" t="s">
        <v>487</v>
      </c>
      <c r="C132" s="110">
        <v>80</v>
      </c>
      <c r="D132" s="108" t="s">
        <v>1</v>
      </c>
      <c r="E132" s="108" t="s">
        <v>8</v>
      </c>
      <c r="F132" s="223"/>
      <c r="G132" s="111">
        <f t="shared" si="11"/>
        <v>0</v>
      </c>
      <c r="H132" s="111">
        <f t="shared" si="12"/>
        <v>0</v>
      </c>
      <c r="I132" s="111">
        <f t="shared" si="13"/>
        <v>0</v>
      </c>
      <c r="J132" s="128"/>
    </row>
    <row r="133" spans="1:10" s="7" customFormat="1" ht="26.25" customHeight="1" x14ac:dyDescent="0.2">
      <c r="A133" s="33"/>
      <c r="B133" s="34" t="s">
        <v>133</v>
      </c>
      <c r="C133" s="113" t="s">
        <v>8</v>
      </c>
      <c r="D133" s="113" t="s">
        <v>8</v>
      </c>
      <c r="E133" s="108" t="s">
        <v>8</v>
      </c>
      <c r="F133" s="10" t="s">
        <v>8</v>
      </c>
      <c r="G133" s="37">
        <f>SUM(G98:G132)</f>
        <v>0</v>
      </c>
      <c r="H133" s="37">
        <f t="shared" ref="H133:J133" si="14">SUM(H98:H132)</f>
        <v>0</v>
      </c>
      <c r="I133" s="37">
        <f t="shared" si="14"/>
        <v>0</v>
      </c>
      <c r="J133" s="38">
        <f t="shared" si="14"/>
        <v>0</v>
      </c>
    </row>
    <row r="134" spans="1:10" s="7" customFormat="1" ht="13.5" x14ac:dyDescent="0.2">
      <c r="A134" s="298" t="s">
        <v>876</v>
      </c>
      <c r="B134" s="298"/>
      <c r="C134" s="298"/>
      <c r="D134" s="298"/>
      <c r="E134" s="298"/>
      <c r="F134" s="298"/>
      <c r="G134" s="298"/>
      <c r="H134" s="298"/>
      <c r="I134" s="298"/>
      <c r="J134" s="298"/>
    </row>
    <row r="135" spans="1:10" s="7" customFormat="1" ht="13.5" x14ac:dyDescent="0.2">
      <c r="A135" s="108">
        <v>1</v>
      </c>
      <c r="B135" s="41" t="s">
        <v>267</v>
      </c>
      <c r="C135" s="110">
        <v>1000</v>
      </c>
      <c r="D135" s="108" t="s">
        <v>1</v>
      </c>
      <c r="E135" s="113" t="s">
        <v>8</v>
      </c>
      <c r="F135" s="221"/>
      <c r="G135" s="111">
        <f>C135*ROUND(F135, 4)</f>
        <v>0</v>
      </c>
      <c r="H135" s="111">
        <f>G135*0.095</f>
        <v>0</v>
      </c>
      <c r="I135" s="111">
        <f>G135+H135</f>
        <v>0</v>
      </c>
      <c r="J135" s="147" t="s">
        <v>8</v>
      </c>
    </row>
    <row r="136" spans="1:10" s="7" customFormat="1" ht="13.5" x14ac:dyDescent="0.2">
      <c r="A136" s="108">
        <v>2</v>
      </c>
      <c r="B136" s="33" t="s">
        <v>268</v>
      </c>
      <c r="C136" s="110">
        <v>250</v>
      </c>
      <c r="D136" s="108" t="s">
        <v>1</v>
      </c>
      <c r="E136" s="113" t="s">
        <v>8</v>
      </c>
      <c r="F136" s="221"/>
      <c r="G136" s="111">
        <f t="shared" ref="G136:G144" si="15">C136*ROUND(F136, 4)</f>
        <v>0</v>
      </c>
      <c r="H136" s="111">
        <f t="shared" ref="H136:H144" si="16">G136*0.095</f>
        <v>0</v>
      </c>
      <c r="I136" s="111">
        <f t="shared" ref="I136:I144" si="17">G136+H136</f>
        <v>0</v>
      </c>
      <c r="J136" s="147" t="s">
        <v>8</v>
      </c>
    </row>
    <row r="137" spans="1:10" s="32" customFormat="1" ht="13.5" x14ac:dyDescent="0.2">
      <c r="A137" s="108">
        <v>3</v>
      </c>
      <c r="B137" s="33" t="s">
        <v>496</v>
      </c>
      <c r="C137" s="110">
        <v>250</v>
      </c>
      <c r="D137" s="108" t="s">
        <v>1</v>
      </c>
      <c r="E137" s="113" t="s">
        <v>8</v>
      </c>
      <c r="F137" s="221"/>
      <c r="G137" s="111">
        <f t="shared" si="15"/>
        <v>0</v>
      </c>
      <c r="H137" s="111">
        <f t="shared" si="16"/>
        <v>0</v>
      </c>
      <c r="I137" s="111">
        <f t="shared" si="17"/>
        <v>0</v>
      </c>
      <c r="J137" s="147" t="s">
        <v>8</v>
      </c>
    </row>
    <row r="138" spans="1:10" s="32" customFormat="1" ht="27" x14ac:dyDescent="0.2">
      <c r="A138" s="108">
        <v>4</v>
      </c>
      <c r="B138" s="33" t="s">
        <v>497</v>
      </c>
      <c r="C138" s="110">
        <v>80</v>
      </c>
      <c r="D138" s="108" t="s">
        <v>1</v>
      </c>
      <c r="E138" s="113" t="s">
        <v>8</v>
      </c>
      <c r="F138" s="221"/>
      <c r="G138" s="111">
        <f t="shared" si="15"/>
        <v>0</v>
      </c>
      <c r="H138" s="111">
        <f t="shared" si="16"/>
        <v>0</v>
      </c>
      <c r="I138" s="111">
        <f t="shared" si="17"/>
        <v>0</v>
      </c>
      <c r="J138" s="147" t="s">
        <v>8</v>
      </c>
    </row>
    <row r="139" spans="1:10" s="32" customFormat="1" ht="26.25" customHeight="1" x14ac:dyDescent="0.2">
      <c r="A139" s="108">
        <v>5</v>
      </c>
      <c r="B139" s="33" t="s">
        <v>498</v>
      </c>
      <c r="C139" s="110">
        <v>80</v>
      </c>
      <c r="D139" s="108" t="s">
        <v>1</v>
      </c>
      <c r="E139" s="113" t="s">
        <v>8</v>
      </c>
      <c r="F139" s="221"/>
      <c r="G139" s="111">
        <f t="shared" si="15"/>
        <v>0</v>
      </c>
      <c r="H139" s="111">
        <f t="shared" si="16"/>
        <v>0</v>
      </c>
      <c r="I139" s="111">
        <f t="shared" si="17"/>
        <v>0</v>
      </c>
      <c r="J139" s="147" t="s">
        <v>8</v>
      </c>
    </row>
    <row r="140" spans="1:10" s="7" customFormat="1" ht="13.5" x14ac:dyDescent="0.2">
      <c r="A140" s="108">
        <v>6</v>
      </c>
      <c r="B140" s="33" t="s">
        <v>118</v>
      </c>
      <c r="C140" s="110">
        <v>80</v>
      </c>
      <c r="D140" s="108" t="s">
        <v>1</v>
      </c>
      <c r="E140" s="113" t="s">
        <v>8</v>
      </c>
      <c r="F140" s="221"/>
      <c r="G140" s="111">
        <f t="shared" si="15"/>
        <v>0</v>
      </c>
      <c r="H140" s="111">
        <f t="shared" si="16"/>
        <v>0</v>
      </c>
      <c r="I140" s="111">
        <f t="shared" si="17"/>
        <v>0</v>
      </c>
      <c r="J140" s="147" t="s">
        <v>8</v>
      </c>
    </row>
    <row r="141" spans="1:10" s="7" customFormat="1" ht="13.5" x14ac:dyDescent="0.2">
      <c r="A141" s="108">
        <v>7</v>
      </c>
      <c r="B141" s="33" t="s">
        <v>269</v>
      </c>
      <c r="C141" s="110">
        <v>250</v>
      </c>
      <c r="D141" s="108" t="s">
        <v>1</v>
      </c>
      <c r="E141" s="113" t="s">
        <v>8</v>
      </c>
      <c r="F141" s="221"/>
      <c r="G141" s="111">
        <f t="shared" si="15"/>
        <v>0</v>
      </c>
      <c r="H141" s="111">
        <f t="shared" si="16"/>
        <v>0</v>
      </c>
      <c r="I141" s="111">
        <f t="shared" si="17"/>
        <v>0</v>
      </c>
      <c r="J141" s="147" t="s">
        <v>8</v>
      </c>
    </row>
    <row r="142" spans="1:10" s="7" customFormat="1" ht="13.5" x14ac:dyDescent="0.2">
      <c r="A142" s="108">
        <v>8</v>
      </c>
      <c r="B142" s="33" t="s">
        <v>270</v>
      </c>
      <c r="C142" s="110">
        <v>50</v>
      </c>
      <c r="D142" s="108" t="s">
        <v>1</v>
      </c>
      <c r="E142" s="113" t="s">
        <v>8</v>
      </c>
      <c r="F142" s="221"/>
      <c r="G142" s="111">
        <f t="shared" si="15"/>
        <v>0</v>
      </c>
      <c r="H142" s="111">
        <f t="shared" si="16"/>
        <v>0</v>
      </c>
      <c r="I142" s="111">
        <f t="shared" si="17"/>
        <v>0</v>
      </c>
      <c r="J142" s="147" t="s">
        <v>8</v>
      </c>
    </row>
    <row r="143" spans="1:10" s="7" customFormat="1" ht="27" x14ac:dyDescent="0.2">
      <c r="A143" s="108">
        <v>9</v>
      </c>
      <c r="B143" s="33" t="s">
        <v>271</v>
      </c>
      <c r="C143" s="110">
        <v>250</v>
      </c>
      <c r="D143" s="108" t="s">
        <v>1</v>
      </c>
      <c r="E143" s="113" t="s">
        <v>8</v>
      </c>
      <c r="F143" s="221"/>
      <c r="G143" s="111">
        <f t="shared" si="15"/>
        <v>0</v>
      </c>
      <c r="H143" s="111">
        <f t="shared" si="16"/>
        <v>0</v>
      </c>
      <c r="I143" s="111">
        <f t="shared" si="17"/>
        <v>0</v>
      </c>
      <c r="J143" s="147" t="s">
        <v>8</v>
      </c>
    </row>
    <row r="144" spans="1:10" s="7" customFormat="1" ht="13.5" x14ac:dyDescent="0.2">
      <c r="A144" s="108">
        <v>10</v>
      </c>
      <c r="B144" s="33" t="s">
        <v>272</v>
      </c>
      <c r="C144" s="110">
        <v>250</v>
      </c>
      <c r="D144" s="108" t="s">
        <v>1</v>
      </c>
      <c r="E144" s="113" t="s">
        <v>8</v>
      </c>
      <c r="F144" s="221"/>
      <c r="G144" s="111">
        <f t="shared" si="15"/>
        <v>0</v>
      </c>
      <c r="H144" s="111">
        <f t="shared" si="16"/>
        <v>0</v>
      </c>
      <c r="I144" s="111">
        <f t="shared" si="17"/>
        <v>0</v>
      </c>
      <c r="J144" s="147" t="s">
        <v>8</v>
      </c>
    </row>
    <row r="145" spans="1:10" s="7" customFormat="1" ht="27" x14ac:dyDescent="0.2">
      <c r="A145" s="33"/>
      <c r="B145" s="34" t="s">
        <v>625</v>
      </c>
      <c r="C145" s="113" t="s">
        <v>8</v>
      </c>
      <c r="D145" s="113" t="s">
        <v>8</v>
      </c>
      <c r="E145" s="113" t="s">
        <v>8</v>
      </c>
      <c r="F145" s="10" t="s">
        <v>8</v>
      </c>
      <c r="G145" s="37">
        <f>SUM(G135:G144)</f>
        <v>0</v>
      </c>
      <c r="H145" s="37">
        <f>SUM(H135:H144)</f>
        <v>0</v>
      </c>
      <c r="I145" s="37">
        <f>SUM(I135:I144)</f>
        <v>0</v>
      </c>
      <c r="J145" s="147" t="s">
        <v>8</v>
      </c>
    </row>
    <row r="146" spans="1:10" s="98" customFormat="1" ht="15" customHeight="1" x14ac:dyDescent="0.25">
      <c r="A146" s="306" t="s">
        <v>877</v>
      </c>
      <c r="B146" s="306"/>
      <c r="C146" s="306"/>
      <c r="D146" s="306"/>
      <c r="E146" s="306"/>
      <c r="F146" s="306"/>
      <c r="G146" s="306"/>
      <c r="H146" s="306"/>
      <c r="I146" s="306"/>
      <c r="J146" s="306"/>
    </row>
    <row r="147" spans="1:10" s="7" customFormat="1" ht="30" customHeight="1" x14ac:dyDescent="0.2">
      <c r="A147" s="108">
        <v>1</v>
      </c>
      <c r="B147" s="109" t="s">
        <v>303</v>
      </c>
      <c r="C147" s="110">
        <v>50</v>
      </c>
      <c r="D147" s="108" t="s">
        <v>1</v>
      </c>
      <c r="E147" s="225"/>
      <c r="F147" s="221"/>
      <c r="G147" s="111">
        <f>C147*ROUND(F147, 4)</f>
        <v>0</v>
      </c>
      <c r="H147" s="111">
        <f>G147*0.095</f>
        <v>0</v>
      </c>
      <c r="I147" s="111">
        <f>G147+H147</f>
        <v>0</v>
      </c>
      <c r="J147" s="128"/>
    </row>
    <row r="148" spans="1:10" s="7" customFormat="1" ht="30" customHeight="1" x14ac:dyDescent="0.2">
      <c r="A148" s="108">
        <v>2</v>
      </c>
      <c r="B148" s="109" t="s">
        <v>304</v>
      </c>
      <c r="C148" s="110">
        <v>20</v>
      </c>
      <c r="D148" s="108" t="s">
        <v>1</v>
      </c>
      <c r="E148" s="225"/>
      <c r="F148" s="221"/>
      <c r="G148" s="111">
        <f t="shared" ref="G148:G163" si="18">C148*ROUND(F148, 4)</f>
        <v>0</v>
      </c>
      <c r="H148" s="111">
        <f t="shared" ref="H148:H163" si="19">G148*0.095</f>
        <v>0</v>
      </c>
      <c r="I148" s="111">
        <f t="shared" ref="I148:I163" si="20">G148+H148</f>
        <v>0</v>
      </c>
      <c r="J148" s="128"/>
    </row>
    <row r="149" spans="1:10" s="7" customFormat="1" ht="30" customHeight="1" x14ac:dyDescent="0.2">
      <c r="A149" s="108">
        <v>3</v>
      </c>
      <c r="B149" s="109" t="s">
        <v>305</v>
      </c>
      <c r="C149" s="110">
        <v>50</v>
      </c>
      <c r="D149" s="108" t="s">
        <v>1</v>
      </c>
      <c r="E149" s="225"/>
      <c r="F149" s="221"/>
      <c r="G149" s="111">
        <f t="shared" si="18"/>
        <v>0</v>
      </c>
      <c r="H149" s="111">
        <f t="shared" si="19"/>
        <v>0</v>
      </c>
      <c r="I149" s="111">
        <f t="shared" si="20"/>
        <v>0</v>
      </c>
      <c r="J149" s="128"/>
    </row>
    <row r="150" spans="1:10" s="7" customFormat="1" ht="24" customHeight="1" x14ac:dyDescent="0.2">
      <c r="A150" s="108">
        <v>4</v>
      </c>
      <c r="B150" s="109" t="s">
        <v>588</v>
      </c>
      <c r="C150" s="110">
        <v>250</v>
      </c>
      <c r="D150" s="108" t="s">
        <v>1</v>
      </c>
      <c r="E150" s="225"/>
      <c r="F150" s="221"/>
      <c r="G150" s="111">
        <f t="shared" si="18"/>
        <v>0</v>
      </c>
      <c r="H150" s="111">
        <f t="shared" si="19"/>
        <v>0</v>
      </c>
      <c r="I150" s="111">
        <f t="shared" si="20"/>
        <v>0</v>
      </c>
      <c r="J150" s="128"/>
    </row>
    <row r="151" spans="1:10" s="7" customFormat="1" ht="30" customHeight="1" x14ac:dyDescent="0.2">
      <c r="A151" s="108">
        <v>5</v>
      </c>
      <c r="B151" s="109" t="s">
        <v>306</v>
      </c>
      <c r="C151" s="110">
        <v>50</v>
      </c>
      <c r="D151" s="108" t="s">
        <v>1</v>
      </c>
      <c r="E151" s="225"/>
      <c r="F151" s="221"/>
      <c r="G151" s="111">
        <f t="shared" si="18"/>
        <v>0</v>
      </c>
      <c r="H151" s="111">
        <f t="shared" si="19"/>
        <v>0</v>
      </c>
      <c r="I151" s="111">
        <f t="shared" si="20"/>
        <v>0</v>
      </c>
      <c r="J151" s="128"/>
    </row>
    <row r="152" spans="1:10" s="7" customFormat="1" ht="30" customHeight="1" x14ac:dyDescent="0.2">
      <c r="A152" s="108">
        <v>6</v>
      </c>
      <c r="B152" s="109" t="s">
        <v>307</v>
      </c>
      <c r="C152" s="110">
        <v>500</v>
      </c>
      <c r="D152" s="108" t="s">
        <v>1</v>
      </c>
      <c r="E152" s="225"/>
      <c r="F152" s="221"/>
      <c r="G152" s="111">
        <f t="shared" si="18"/>
        <v>0</v>
      </c>
      <c r="H152" s="111">
        <f t="shared" si="19"/>
        <v>0</v>
      </c>
      <c r="I152" s="111">
        <f t="shared" si="20"/>
        <v>0</v>
      </c>
      <c r="J152" s="128"/>
    </row>
    <row r="153" spans="1:10" s="7" customFormat="1" ht="30" customHeight="1" x14ac:dyDescent="0.2">
      <c r="A153" s="108">
        <v>7</v>
      </c>
      <c r="B153" s="109" t="s">
        <v>308</v>
      </c>
      <c r="C153" s="110">
        <v>200</v>
      </c>
      <c r="D153" s="108" t="s">
        <v>1</v>
      </c>
      <c r="E153" s="225"/>
      <c r="F153" s="221"/>
      <c r="G153" s="111">
        <f t="shared" si="18"/>
        <v>0</v>
      </c>
      <c r="H153" s="111">
        <f t="shared" si="19"/>
        <v>0</v>
      </c>
      <c r="I153" s="111">
        <f t="shared" si="20"/>
        <v>0</v>
      </c>
      <c r="J153" s="128"/>
    </row>
    <row r="154" spans="1:10" s="32" customFormat="1" ht="40.5" x14ac:dyDescent="0.2">
      <c r="A154" s="108">
        <v>8</v>
      </c>
      <c r="B154" s="109" t="s">
        <v>589</v>
      </c>
      <c r="C154" s="110">
        <v>80</v>
      </c>
      <c r="D154" s="108" t="s">
        <v>1</v>
      </c>
      <c r="E154" s="226"/>
      <c r="F154" s="221"/>
      <c r="G154" s="111">
        <f t="shared" si="18"/>
        <v>0</v>
      </c>
      <c r="H154" s="111">
        <f t="shared" si="19"/>
        <v>0</v>
      </c>
      <c r="I154" s="111">
        <f t="shared" si="20"/>
        <v>0</v>
      </c>
      <c r="J154" s="128"/>
    </row>
    <row r="155" spans="1:10" s="7" customFormat="1" ht="30" customHeight="1" x14ac:dyDescent="0.2">
      <c r="A155" s="108">
        <v>9</v>
      </c>
      <c r="B155" s="109" t="s">
        <v>309</v>
      </c>
      <c r="C155" s="110">
        <v>30</v>
      </c>
      <c r="D155" s="108" t="s">
        <v>1</v>
      </c>
      <c r="E155" s="225"/>
      <c r="F155" s="221"/>
      <c r="G155" s="111">
        <f t="shared" si="18"/>
        <v>0</v>
      </c>
      <c r="H155" s="111">
        <f t="shared" si="19"/>
        <v>0</v>
      </c>
      <c r="I155" s="111">
        <f t="shared" si="20"/>
        <v>0</v>
      </c>
      <c r="J155" s="128"/>
    </row>
    <row r="156" spans="1:10" s="7" customFormat="1" ht="30" customHeight="1" x14ac:dyDescent="0.2">
      <c r="A156" s="108">
        <v>10</v>
      </c>
      <c r="B156" s="109" t="s">
        <v>310</v>
      </c>
      <c r="C156" s="110">
        <v>150</v>
      </c>
      <c r="D156" s="108" t="s">
        <v>1</v>
      </c>
      <c r="E156" s="225"/>
      <c r="F156" s="221"/>
      <c r="G156" s="111">
        <f t="shared" si="18"/>
        <v>0</v>
      </c>
      <c r="H156" s="111">
        <f t="shared" si="19"/>
        <v>0</v>
      </c>
      <c r="I156" s="111">
        <f t="shared" si="20"/>
        <v>0</v>
      </c>
      <c r="J156" s="128"/>
    </row>
    <row r="157" spans="1:10" s="7" customFormat="1" ht="30" customHeight="1" x14ac:dyDescent="0.2">
      <c r="A157" s="108">
        <v>11</v>
      </c>
      <c r="B157" s="109" t="s">
        <v>311</v>
      </c>
      <c r="C157" s="110">
        <v>100</v>
      </c>
      <c r="D157" s="108" t="s">
        <v>1</v>
      </c>
      <c r="E157" s="225"/>
      <c r="F157" s="221"/>
      <c r="G157" s="111">
        <f t="shared" si="18"/>
        <v>0</v>
      </c>
      <c r="H157" s="111">
        <f t="shared" si="19"/>
        <v>0</v>
      </c>
      <c r="I157" s="111">
        <f t="shared" si="20"/>
        <v>0</v>
      </c>
      <c r="J157" s="128"/>
    </row>
    <row r="158" spans="1:10" s="7" customFormat="1" ht="40.5" x14ac:dyDescent="0.2">
      <c r="A158" s="108">
        <v>12</v>
      </c>
      <c r="B158" s="40" t="s">
        <v>312</v>
      </c>
      <c r="C158" s="110">
        <v>50</v>
      </c>
      <c r="D158" s="108" t="s">
        <v>1</v>
      </c>
      <c r="E158" s="225"/>
      <c r="F158" s="221"/>
      <c r="G158" s="111">
        <f t="shared" si="18"/>
        <v>0</v>
      </c>
      <c r="H158" s="111">
        <f t="shared" si="19"/>
        <v>0</v>
      </c>
      <c r="I158" s="111">
        <f t="shared" si="20"/>
        <v>0</v>
      </c>
      <c r="J158" s="128"/>
    </row>
    <row r="159" spans="1:10" s="7" customFormat="1" ht="40.5" x14ac:dyDescent="0.2">
      <c r="A159" s="108">
        <v>13</v>
      </c>
      <c r="B159" s="109" t="s">
        <v>313</v>
      </c>
      <c r="C159" s="110">
        <v>80</v>
      </c>
      <c r="D159" s="108" t="s">
        <v>1</v>
      </c>
      <c r="E159" s="225"/>
      <c r="F159" s="221"/>
      <c r="G159" s="111">
        <f t="shared" si="18"/>
        <v>0</v>
      </c>
      <c r="H159" s="111">
        <f t="shared" si="19"/>
        <v>0</v>
      </c>
      <c r="I159" s="111">
        <f t="shared" si="20"/>
        <v>0</v>
      </c>
      <c r="J159" s="128"/>
    </row>
    <row r="160" spans="1:10" s="7" customFormat="1" ht="42" customHeight="1" x14ac:dyDescent="0.2">
      <c r="A160" s="108">
        <v>14</v>
      </c>
      <c r="B160" s="109" t="s">
        <v>591</v>
      </c>
      <c r="C160" s="110">
        <v>30</v>
      </c>
      <c r="D160" s="108" t="s">
        <v>1</v>
      </c>
      <c r="E160" s="225"/>
      <c r="F160" s="221"/>
      <c r="G160" s="111">
        <f t="shared" si="18"/>
        <v>0</v>
      </c>
      <c r="H160" s="111">
        <f t="shared" si="19"/>
        <v>0</v>
      </c>
      <c r="I160" s="111">
        <f t="shared" si="20"/>
        <v>0</v>
      </c>
      <c r="J160" s="128"/>
    </row>
    <row r="161" spans="1:10" s="7" customFormat="1" ht="40.5" x14ac:dyDescent="0.2">
      <c r="A161" s="108">
        <v>15</v>
      </c>
      <c r="B161" s="109" t="s">
        <v>590</v>
      </c>
      <c r="C161" s="110">
        <v>450</v>
      </c>
      <c r="D161" s="108" t="s">
        <v>1</v>
      </c>
      <c r="E161" s="225"/>
      <c r="F161" s="221"/>
      <c r="G161" s="111">
        <f t="shared" si="18"/>
        <v>0</v>
      </c>
      <c r="H161" s="111">
        <f t="shared" si="19"/>
        <v>0</v>
      </c>
      <c r="I161" s="111">
        <f t="shared" si="20"/>
        <v>0</v>
      </c>
      <c r="J161" s="128"/>
    </row>
    <row r="162" spans="1:10" s="7" customFormat="1" ht="40.5" x14ac:dyDescent="0.2">
      <c r="A162" s="108">
        <v>16</v>
      </c>
      <c r="B162" s="109" t="s">
        <v>592</v>
      </c>
      <c r="C162" s="110">
        <v>10</v>
      </c>
      <c r="D162" s="108" t="s">
        <v>1</v>
      </c>
      <c r="E162" s="225"/>
      <c r="F162" s="221"/>
      <c r="G162" s="111">
        <f t="shared" si="18"/>
        <v>0</v>
      </c>
      <c r="H162" s="111">
        <f t="shared" si="19"/>
        <v>0</v>
      </c>
      <c r="I162" s="111">
        <f t="shared" si="20"/>
        <v>0</v>
      </c>
      <c r="J162" s="128"/>
    </row>
    <row r="163" spans="1:10" s="7" customFormat="1" ht="30" customHeight="1" x14ac:dyDescent="0.2">
      <c r="A163" s="108">
        <v>17</v>
      </c>
      <c r="B163" s="109" t="s">
        <v>593</v>
      </c>
      <c r="C163" s="110">
        <v>10</v>
      </c>
      <c r="D163" s="108" t="s">
        <v>1</v>
      </c>
      <c r="E163" s="225"/>
      <c r="F163" s="221"/>
      <c r="G163" s="111">
        <f t="shared" si="18"/>
        <v>0</v>
      </c>
      <c r="H163" s="111">
        <f t="shared" si="19"/>
        <v>0</v>
      </c>
      <c r="I163" s="111">
        <f t="shared" si="20"/>
        <v>0</v>
      </c>
      <c r="J163" s="128"/>
    </row>
    <row r="164" spans="1:10" s="7" customFormat="1" ht="27" x14ac:dyDescent="0.2">
      <c r="A164" s="33"/>
      <c r="B164" s="34" t="s">
        <v>878</v>
      </c>
      <c r="C164" s="113" t="s">
        <v>8</v>
      </c>
      <c r="D164" s="113" t="s">
        <v>8</v>
      </c>
      <c r="E164" s="35" t="s">
        <v>8</v>
      </c>
      <c r="F164" s="36" t="s">
        <v>8</v>
      </c>
      <c r="G164" s="37">
        <f>SUM(G147:G163)</f>
        <v>0</v>
      </c>
      <c r="H164" s="37">
        <f>SUM(H147:H163)</f>
        <v>0</v>
      </c>
      <c r="I164" s="37">
        <f>SUM(I147:I163)</f>
        <v>0</v>
      </c>
      <c r="J164" s="38">
        <f>SUM(J147:J163)</f>
        <v>0</v>
      </c>
    </row>
    <row r="165" spans="1:10" s="90" customFormat="1" ht="13.5" x14ac:dyDescent="0.2">
      <c r="A165" s="115"/>
      <c r="B165" s="116"/>
      <c r="C165" s="117"/>
      <c r="D165" s="117"/>
      <c r="E165" s="117"/>
      <c r="F165" s="117"/>
      <c r="G165" s="118"/>
      <c r="H165" s="118"/>
      <c r="I165" s="118"/>
      <c r="J165" s="119"/>
    </row>
    <row r="166" spans="1:10" s="164" customFormat="1" x14ac:dyDescent="0.25">
      <c r="A166" s="291" t="s">
        <v>99</v>
      </c>
      <c r="B166" s="291"/>
      <c r="C166" s="291"/>
      <c r="D166" s="291"/>
      <c r="E166" s="291"/>
      <c r="F166" s="291"/>
      <c r="G166" s="291"/>
      <c r="H166" s="291"/>
      <c r="I166" s="291"/>
      <c r="J166" s="291"/>
    </row>
    <row r="167" spans="1:10" s="164" customFormat="1" ht="31.5" customHeight="1" x14ac:dyDescent="0.25">
      <c r="A167" s="289" t="s">
        <v>868</v>
      </c>
      <c r="B167" s="290"/>
      <c r="C167" s="290"/>
      <c r="D167" s="290"/>
      <c r="E167" s="290"/>
      <c r="F167" s="290"/>
      <c r="G167" s="290"/>
      <c r="H167" s="290"/>
      <c r="I167" s="290"/>
      <c r="J167" s="290"/>
    </row>
    <row r="168" spans="1:10" s="164" customFormat="1" x14ac:dyDescent="0.25">
      <c r="A168" s="151" t="s">
        <v>869</v>
      </c>
      <c r="B168" s="195"/>
      <c r="C168" s="195"/>
      <c r="D168" s="195"/>
      <c r="E168" s="195"/>
      <c r="F168" s="195"/>
      <c r="G168" s="195"/>
      <c r="H168" s="195"/>
      <c r="I168" s="195"/>
      <c r="J168" s="195"/>
    </row>
    <row r="169" spans="1:10" s="164" customFormat="1" ht="30" customHeight="1" x14ac:dyDescent="0.25">
      <c r="A169" s="282" t="s">
        <v>875</v>
      </c>
      <c r="B169" s="282"/>
      <c r="C169" s="282"/>
      <c r="D169" s="282"/>
      <c r="E169" s="282"/>
      <c r="F169" s="282"/>
      <c r="G169" s="282"/>
      <c r="H169" s="282"/>
      <c r="I169" s="282"/>
      <c r="J169" s="282"/>
    </row>
    <row r="170" spans="1:10" s="164" customFormat="1" ht="30.75" customHeight="1" x14ac:dyDescent="0.25">
      <c r="A170" s="282" t="s">
        <v>870</v>
      </c>
      <c r="B170" s="282"/>
      <c r="C170" s="282"/>
      <c r="D170" s="282"/>
      <c r="E170" s="282"/>
      <c r="F170" s="282"/>
      <c r="G170" s="282"/>
      <c r="H170" s="282"/>
      <c r="I170" s="282"/>
      <c r="J170" s="282"/>
    </row>
    <row r="171" spans="1:10" s="164" customFormat="1" x14ac:dyDescent="0.25">
      <c r="A171" s="46" t="s">
        <v>389</v>
      </c>
      <c r="B171" s="161"/>
      <c r="C171" s="161"/>
      <c r="D171" s="161"/>
      <c r="E171" s="161"/>
      <c r="F171" s="161"/>
      <c r="G171" s="161"/>
      <c r="H171" s="161"/>
      <c r="I171" s="161"/>
      <c r="J171" s="161"/>
    </row>
    <row r="172" spans="1:10" s="164" customFormat="1" ht="30" customHeight="1" x14ac:dyDescent="0.25">
      <c r="A172" s="46" t="s">
        <v>390</v>
      </c>
      <c r="B172" s="161"/>
      <c r="C172" s="161"/>
      <c r="D172" s="161"/>
      <c r="E172" s="161"/>
      <c r="F172" s="161"/>
      <c r="G172" s="161"/>
      <c r="H172" s="161"/>
      <c r="I172" s="161"/>
      <c r="J172" s="161"/>
    </row>
    <row r="173" spans="1:10" s="164" customFormat="1" ht="34.5" customHeight="1" x14ac:dyDescent="0.25">
      <c r="A173" s="282" t="s">
        <v>871</v>
      </c>
      <c r="B173" s="283"/>
      <c r="C173" s="283"/>
      <c r="D173" s="283"/>
      <c r="E173" s="283"/>
      <c r="F173" s="283"/>
      <c r="G173" s="283"/>
      <c r="H173" s="283"/>
      <c r="I173" s="283"/>
      <c r="J173" s="283"/>
    </row>
    <row r="174" spans="1:10" s="83" customFormat="1" ht="38.25" customHeight="1" x14ac:dyDescent="0.2">
      <c r="A174" s="282" t="s">
        <v>872</v>
      </c>
      <c r="B174" s="283"/>
      <c r="C174" s="283"/>
      <c r="D174" s="283"/>
      <c r="E174" s="283"/>
      <c r="F174" s="283"/>
      <c r="G174" s="283"/>
      <c r="H174" s="283"/>
      <c r="I174" s="283"/>
      <c r="J174" s="283"/>
    </row>
    <row r="175" spans="1:10" s="107" customFormat="1" ht="12" x14ac:dyDescent="0.2"/>
  </sheetData>
  <sheetProtection algorithmName="SHA-512" hashValue="8UAzRi+JTtL3DGtzZFEIOeUclPtje9+ApZq+TBqIWZNfnr9YRHuABVIgGjMKsKDQQZAiQsAwA/VfKWKRPzJCNw==" saltValue="yl5aymT3mkK6W4qK+Duumg==" spinCount="100000" sheet="1" objects="1" scenarios="1"/>
  <mergeCells count="16">
    <mergeCell ref="A169:J169"/>
    <mergeCell ref="A170:J170"/>
    <mergeCell ref="A173:J173"/>
    <mergeCell ref="A174:J174"/>
    <mergeCell ref="A1:E1"/>
    <mergeCell ref="G1:J1"/>
    <mergeCell ref="A3:J3"/>
    <mergeCell ref="A7:J7"/>
    <mergeCell ref="A69:J69"/>
    <mergeCell ref="A65:J65"/>
    <mergeCell ref="A92:J92"/>
    <mergeCell ref="A97:J97"/>
    <mergeCell ref="A134:J134"/>
    <mergeCell ref="A146:J146"/>
    <mergeCell ref="A166:J166"/>
    <mergeCell ref="A167:J16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93:J95 J98:J132 J147:J163 J8:J63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82" fitToHeight="0" orientation="portrait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view="pageBreakPreview" zoomScaleNormal="120" zoomScaleSheetLayoutView="100" workbookViewId="0">
      <pane ySplit="6" topLeftCell="A49" activePane="bottomLeft" state="frozen"/>
      <selection activeCell="E9" sqref="E9"/>
      <selection pane="bottomLeft" activeCell="B56" sqref="B56"/>
    </sheetView>
  </sheetViews>
  <sheetFormatPr defaultColWidth="9.28515625" defaultRowHeight="12" x14ac:dyDescent="0.2"/>
  <cols>
    <col min="1" max="1" width="3.42578125" style="83" customWidth="1"/>
    <col min="2" max="2" width="28.28515625" style="83" customWidth="1"/>
    <col min="3" max="3" width="7" style="83" customWidth="1"/>
    <col min="4" max="4" width="5.42578125" style="83" customWidth="1"/>
    <col min="5" max="5" width="20.7109375" style="102" customWidth="1"/>
    <col min="6" max="10" width="11.42578125" style="83" customWidth="1"/>
    <col min="11" max="16384" width="9.28515625" style="83"/>
  </cols>
  <sheetData>
    <row r="1" spans="1:10" ht="13.5" x14ac:dyDescent="0.25">
      <c r="A1" s="292" t="s">
        <v>3</v>
      </c>
      <c r="B1" s="292"/>
      <c r="C1" s="292"/>
      <c r="D1" s="292"/>
      <c r="E1" s="292"/>
      <c r="F1" s="98"/>
      <c r="G1" s="293" t="s">
        <v>675</v>
      </c>
      <c r="H1" s="293"/>
      <c r="I1" s="293"/>
      <c r="J1" s="293"/>
    </row>
    <row r="2" spans="1:10" ht="6" customHeight="1" x14ac:dyDescent="0.2"/>
    <row r="3" spans="1:10" ht="18.75" customHeight="1" x14ac:dyDescent="0.25">
      <c r="A3" s="288" t="s">
        <v>862</v>
      </c>
      <c r="B3" s="288"/>
      <c r="C3" s="288"/>
      <c r="D3" s="288"/>
      <c r="E3" s="288"/>
      <c r="F3" s="288"/>
      <c r="G3" s="288"/>
      <c r="H3" s="288"/>
      <c r="I3" s="288"/>
      <c r="J3" s="288"/>
    </row>
    <row r="4" spans="1:10" ht="6" customHeight="1" x14ac:dyDescent="0.2"/>
    <row r="5" spans="1:10" s="18" customFormat="1" ht="49.5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7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18" customFormat="1" ht="12.75" customHeight="1" x14ac:dyDescent="0.15">
      <c r="A6" s="56">
        <v>1</v>
      </c>
      <c r="B6" s="56">
        <v>2</v>
      </c>
      <c r="C6" s="106">
        <v>3</v>
      </c>
      <c r="D6" s="106">
        <v>4</v>
      </c>
      <c r="E6" s="106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ht="15" customHeight="1" x14ac:dyDescent="0.2">
      <c r="A7" s="286" t="s">
        <v>141</v>
      </c>
      <c r="B7" s="287"/>
      <c r="C7" s="287"/>
      <c r="D7" s="287"/>
      <c r="E7" s="287"/>
      <c r="F7" s="287"/>
      <c r="G7" s="287"/>
      <c r="H7" s="287"/>
      <c r="I7" s="287"/>
      <c r="J7" s="287"/>
    </row>
    <row r="8" spans="1:10" ht="30" customHeight="1" x14ac:dyDescent="0.2">
      <c r="A8" s="50">
        <v>1</v>
      </c>
      <c r="B8" s="40" t="s">
        <v>468</v>
      </c>
      <c r="C8" s="82">
        <v>550</v>
      </c>
      <c r="D8" s="50" t="s">
        <v>1</v>
      </c>
      <c r="E8" s="187"/>
      <c r="F8" s="189"/>
      <c r="G8" s="49">
        <f>C8*ROUND(F8, 4)</f>
        <v>0</v>
      </c>
      <c r="H8" s="49">
        <f>G8*0.095</f>
        <v>0</v>
      </c>
      <c r="I8" s="49">
        <f>G8+H8</f>
        <v>0</v>
      </c>
      <c r="J8" s="149"/>
    </row>
    <row r="9" spans="1:10" ht="30" customHeight="1" x14ac:dyDescent="0.2">
      <c r="A9" s="50">
        <v>2</v>
      </c>
      <c r="B9" s="40" t="s">
        <v>273</v>
      </c>
      <c r="C9" s="82">
        <v>300</v>
      </c>
      <c r="D9" s="50" t="s">
        <v>1</v>
      </c>
      <c r="E9" s="187"/>
      <c r="F9" s="189"/>
      <c r="G9" s="49">
        <f t="shared" ref="G9:G33" si="0">C9*ROUND(F9, 4)</f>
        <v>0</v>
      </c>
      <c r="H9" s="49">
        <f t="shared" ref="H9:H33" si="1">G9*0.095</f>
        <v>0</v>
      </c>
      <c r="I9" s="49">
        <f t="shared" ref="I9:I33" si="2">G9+H9</f>
        <v>0</v>
      </c>
      <c r="J9" s="149"/>
    </row>
    <row r="10" spans="1:10" ht="30" customHeight="1" x14ac:dyDescent="0.2">
      <c r="A10" s="50">
        <v>3</v>
      </c>
      <c r="B10" s="40" t="s">
        <v>275</v>
      </c>
      <c r="C10" s="82">
        <v>150</v>
      </c>
      <c r="D10" s="50" t="s">
        <v>1</v>
      </c>
      <c r="E10" s="187"/>
      <c r="F10" s="189"/>
      <c r="G10" s="49">
        <f t="shared" si="0"/>
        <v>0</v>
      </c>
      <c r="H10" s="49">
        <f t="shared" si="1"/>
        <v>0</v>
      </c>
      <c r="I10" s="49">
        <f t="shared" si="2"/>
        <v>0</v>
      </c>
      <c r="J10" s="149"/>
    </row>
    <row r="11" spans="1:10" ht="30" customHeight="1" x14ac:dyDescent="0.2">
      <c r="A11" s="50">
        <v>4</v>
      </c>
      <c r="B11" s="40" t="s">
        <v>274</v>
      </c>
      <c r="C11" s="82">
        <v>100</v>
      </c>
      <c r="D11" s="50" t="s">
        <v>1</v>
      </c>
      <c r="E11" s="187"/>
      <c r="F11" s="189"/>
      <c r="G11" s="49">
        <f t="shared" si="0"/>
        <v>0</v>
      </c>
      <c r="H11" s="49">
        <f t="shared" si="1"/>
        <v>0</v>
      </c>
      <c r="I11" s="49">
        <f t="shared" si="2"/>
        <v>0</v>
      </c>
      <c r="J11" s="149"/>
    </row>
    <row r="12" spans="1:10" ht="30" customHeight="1" x14ac:dyDescent="0.2">
      <c r="A12" s="50">
        <v>5</v>
      </c>
      <c r="B12" s="40" t="s">
        <v>25</v>
      </c>
      <c r="C12" s="82">
        <v>250</v>
      </c>
      <c r="D12" s="50" t="s">
        <v>1</v>
      </c>
      <c r="E12" s="187"/>
      <c r="F12" s="189"/>
      <c r="G12" s="49">
        <f t="shared" si="0"/>
        <v>0</v>
      </c>
      <c r="H12" s="49">
        <f t="shared" si="1"/>
        <v>0</v>
      </c>
      <c r="I12" s="49">
        <f t="shared" si="2"/>
        <v>0</v>
      </c>
      <c r="J12" s="149"/>
    </row>
    <row r="13" spans="1:10" ht="30" customHeight="1" x14ac:dyDescent="0.2">
      <c r="A13" s="50">
        <v>6</v>
      </c>
      <c r="B13" s="40" t="s">
        <v>175</v>
      </c>
      <c r="C13" s="82">
        <v>250</v>
      </c>
      <c r="D13" s="50" t="s">
        <v>1</v>
      </c>
      <c r="E13" s="187"/>
      <c r="F13" s="189"/>
      <c r="G13" s="49">
        <f t="shared" si="0"/>
        <v>0</v>
      </c>
      <c r="H13" s="49">
        <f t="shared" si="1"/>
        <v>0</v>
      </c>
      <c r="I13" s="49">
        <f t="shared" si="2"/>
        <v>0</v>
      </c>
      <c r="J13" s="149"/>
    </row>
    <row r="14" spans="1:10" ht="30" customHeight="1" x14ac:dyDescent="0.2">
      <c r="A14" s="50">
        <v>7</v>
      </c>
      <c r="B14" s="114" t="s">
        <v>469</v>
      </c>
      <c r="C14" s="82">
        <v>300</v>
      </c>
      <c r="D14" s="50" t="s">
        <v>1</v>
      </c>
      <c r="E14" s="187"/>
      <c r="F14" s="189"/>
      <c r="G14" s="49">
        <f t="shared" si="0"/>
        <v>0</v>
      </c>
      <c r="H14" s="49">
        <f t="shared" si="1"/>
        <v>0</v>
      </c>
      <c r="I14" s="49">
        <f t="shared" si="2"/>
        <v>0</v>
      </c>
      <c r="J14" s="149"/>
    </row>
    <row r="15" spans="1:10" ht="20.100000000000001" customHeight="1" x14ac:dyDescent="0.2">
      <c r="A15" s="50">
        <v>8</v>
      </c>
      <c r="B15" s="40" t="s">
        <v>65</v>
      </c>
      <c r="C15" s="82">
        <v>450</v>
      </c>
      <c r="D15" s="50" t="s">
        <v>1</v>
      </c>
      <c r="E15" s="187"/>
      <c r="F15" s="189"/>
      <c r="G15" s="49">
        <f t="shared" si="0"/>
        <v>0</v>
      </c>
      <c r="H15" s="49">
        <f t="shared" si="1"/>
        <v>0</v>
      </c>
      <c r="I15" s="49">
        <f t="shared" si="2"/>
        <v>0</v>
      </c>
      <c r="J15" s="149"/>
    </row>
    <row r="16" spans="1:10" ht="20.100000000000001" customHeight="1" x14ac:dyDescent="0.2">
      <c r="A16" s="50">
        <v>9</v>
      </c>
      <c r="B16" s="40" t="s">
        <v>276</v>
      </c>
      <c r="C16" s="82">
        <v>450</v>
      </c>
      <c r="D16" s="50" t="s">
        <v>1</v>
      </c>
      <c r="E16" s="187"/>
      <c r="F16" s="189"/>
      <c r="G16" s="49">
        <f t="shared" si="0"/>
        <v>0</v>
      </c>
      <c r="H16" s="49">
        <f t="shared" si="1"/>
        <v>0</v>
      </c>
      <c r="I16" s="49">
        <f t="shared" si="2"/>
        <v>0</v>
      </c>
      <c r="J16" s="149"/>
    </row>
    <row r="17" spans="1:10" ht="20.100000000000001" customHeight="1" x14ac:dyDescent="0.2">
      <c r="A17" s="50">
        <v>10</v>
      </c>
      <c r="B17" s="40" t="s">
        <v>66</v>
      </c>
      <c r="C17" s="82">
        <v>400</v>
      </c>
      <c r="D17" s="50" t="s">
        <v>1</v>
      </c>
      <c r="E17" s="187"/>
      <c r="F17" s="189"/>
      <c r="G17" s="49">
        <f t="shared" si="0"/>
        <v>0</v>
      </c>
      <c r="H17" s="49">
        <f t="shared" si="1"/>
        <v>0</v>
      </c>
      <c r="I17" s="49">
        <f t="shared" si="2"/>
        <v>0</v>
      </c>
      <c r="J17" s="149"/>
    </row>
    <row r="18" spans="1:10" ht="20.100000000000001" customHeight="1" x14ac:dyDescent="0.2">
      <c r="A18" s="50">
        <v>11</v>
      </c>
      <c r="B18" s="114" t="s">
        <v>571</v>
      </c>
      <c r="C18" s="82">
        <v>200</v>
      </c>
      <c r="D18" s="50" t="s">
        <v>1</v>
      </c>
      <c r="E18" s="187"/>
      <c r="F18" s="189"/>
      <c r="G18" s="49">
        <f t="shared" si="0"/>
        <v>0</v>
      </c>
      <c r="H18" s="49">
        <f t="shared" si="1"/>
        <v>0</v>
      </c>
      <c r="I18" s="49">
        <f t="shared" si="2"/>
        <v>0</v>
      </c>
      <c r="J18" s="149"/>
    </row>
    <row r="19" spans="1:10" ht="30" customHeight="1" x14ac:dyDescent="0.2">
      <c r="A19" s="50">
        <v>12</v>
      </c>
      <c r="B19" s="40" t="s">
        <v>67</v>
      </c>
      <c r="C19" s="82">
        <v>20</v>
      </c>
      <c r="D19" s="50" t="s">
        <v>1</v>
      </c>
      <c r="E19" s="187"/>
      <c r="F19" s="189"/>
      <c r="G19" s="49">
        <f t="shared" si="0"/>
        <v>0</v>
      </c>
      <c r="H19" s="49">
        <f t="shared" si="1"/>
        <v>0</v>
      </c>
      <c r="I19" s="49">
        <f t="shared" si="2"/>
        <v>0</v>
      </c>
      <c r="J19" s="149"/>
    </row>
    <row r="20" spans="1:10" ht="30" customHeight="1" x14ac:dyDescent="0.2">
      <c r="A20" s="50">
        <v>13</v>
      </c>
      <c r="B20" s="40" t="s">
        <v>277</v>
      </c>
      <c r="C20" s="82">
        <v>100</v>
      </c>
      <c r="D20" s="50" t="s">
        <v>1</v>
      </c>
      <c r="E20" s="187"/>
      <c r="F20" s="189"/>
      <c r="G20" s="49">
        <f t="shared" si="0"/>
        <v>0</v>
      </c>
      <c r="H20" s="49">
        <f t="shared" si="1"/>
        <v>0</v>
      </c>
      <c r="I20" s="49">
        <f t="shared" si="2"/>
        <v>0</v>
      </c>
      <c r="J20" s="149"/>
    </row>
    <row r="21" spans="1:10" ht="30" customHeight="1" x14ac:dyDescent="0.2">
      <c r="A21" s="50">
        <v>14</v>
      </c>
      <c r="B21" s="40" t="s">
        <v>278</v>
      </c>
      <c r="C21" s="82">
        <v>100</v>
      </c>
      <c r="D21" s="50" t="s">
        <v>1</v>
      </c>
      <c r="E21" s="187"/>
      <c r="F21" s="189"/>
      <c r="G21" s="49">
        <f t="shared" si="0"/>
        <v>0</v>
      </c>
      <c r="H21" s="49">
        <f t="shared" si="1"/>
        <v>0</v>
      </c>
      <c r="I21" s="49">
        <f t="shared" si="2"/>
        <v>0</v>
      </c>
      <c r="J21" s="149"/>
    </row>
    <row r="22" spans="1:10" ht="30" customHeight="1" x14ac:dyDescent="0.2">
      <c r="A22" s="50">
        <v>15</v>
      </c>
      <c r="B22" s="40" t="s">
        <v>68</v>
      </c>
      <c r="C22" s="82">
        <v>50</v>
      </c>
      <c r="D22" s="50" t="s">
        <v>1</v>
      </c>
      <c r="E22" s="187"/>
      <c r="F22" s="189"/>
      <c r="G22" s="49">
        <f t="shared" si="0"/>
        <v>0</v>
      </c>
      <c r="H22" s="49">
        <f t="shared" si="1"/>
        <v>0</v>
      </c>
      <c r="I22" s="49">
        <f t="shared" si="2"/>
        <v>0</v>
      </c>
      <c r="J22" s="149"/>
    </row>
    <row r="23" spans="1:10" ht="30" customHeight="1" x14ac:dyDescent="0.2">
      <c r="A23" s="50">
        <v>16</v>
      </c>
      <c r="B23" s="40" t="s">
        <v>364</v>
      </c>
      <c r="C23" s="82">
        <v>20</v>
      </c>
      <c r="D23" s="50" t="s">
        <v>1</v>
      </c>
      <c r="E23" s="187"/>
      <c r="F23" s="189"/>
      <c r="G23" s="49">
        <f t="shared" si="0"/>
        <v>0</v>
      </c>
      <c r="H23" s="49">
        <f t="shared" si="1"/>
        <v>0</v>
      </c>
      <c r="I23" s="49">
        <f t="shared" si="2"/>
        <v>0</v>
      </c>
      <c r="J23" s="149"/>
    </row>
    <row r="24" spans="1:10" ht="30" customHeight="1" x14ac:dyDescent="0.2">
      <c r="A24" s="50">
        <v>17</v>
      </c>
      <c r="B24" s="40" t="s">
        <v>365</v>
      </c>
      <c r="C24" s="82">
        <v>20</v>
      </c>
      <c r="D24" s="50" t="s">
        <v>1</v>
      </c>
      <c r="E24" s="187"/>
      <c r="F24" s="189"/>
      <c r="G24" s="49">
        <f t="shared" si="0"/>
        <v>0</v>
      </c>
      <c r="H24" s="49">
        <f t="shared" si="1"/>
        <v>0</v>
      </c>
      <c r="I24" s="49">
        <f t="shared" si="2"/>
        <v>0</v>
      </c>
      <c r="J24" s="149"/>
    </row>
    <row r="25" spans="1:10" ht="30" customHeight="1" x14ac:dyDescent="0.2">
      <c r="A25" s="50">
        <v>18</v>
      </c>
      <c r="B25" s="40" t="s">
        <v>26</v>
      </c>
      <c r="C25" s="82">
        <v>300</v>
      </c>
      <c r="D25" s="50" t="s">
        <v>1</v>
      </c>
      <c r="E25" s="187"/>
      <c r="F25" s="189"/>
      <c r="G25" s="49">
        <f t="shared" si="0"/>
        <v>0</v>
      </c>
      <c r="H25" s="49">
        <f t="shared" si="1"/>
        <v>0</v>
      </c>
      <c r="I25" s="49">
        <f t="shared" si="2"/>
        <v>0</v>
      </c>
      <c r="J25" s="149"/>
    </row>
    <row r="26" spans="1:10" ht="30" customHeight="1" x14ac:dyDescent="0.2">
      <c r="A26" s="50">
        <v>19</v>
      </c>
      <c r="B26" s="40" t="s">
        <v>105</v>
      </c>
      <c r="C26" s="82">
        <v>750</v>
      </c>
      <c r="D26" s="50" t="s">
        <v>1</v>
      </c>
      <c r="E26" s="187"/>
      <c r="F26" s="189"/>
      <c r="G26" s="49">
        <f t="shared" si="0"/>
        <v>0</v>
      </c>
      <c r="H26" s="49">
        <f t="shared" si="1"/>
        <v>0</v>
      </c>
      <c r="I26" s="49">
        <f t="shared" si="2"/>
        <v>0</v>
      </c>
      <c r="J26" s="149"/>
    </row>
    <row r="27" spans="1:10" ht="30" customHeight="1" x14ac:dyDescent="0.2">
      <c r="A27" s="50">
        <v>20</v>
      </c>
      <c r="B27" s="40" t="s">
        <v>470</v>
      </c>
      <c r="C27" s="82">
        <v>20</v>
      </c>
      <c r="D27" s="50" t="s">
        <v>1</v>
      </c>
      <c r="E27" s="187"/>
      <c r="F27" s="189"/>
      <c r="G27" s="49">
        <f t="shared" si="0"/>
        <v>0</v>
      </c>
      <c r="H27" s="49">
        <f t="shared" si="1"/>
        <v>0</v>
      </c>
      <c r="I27" s="49">
        <f t="shared" si="2"/>
        <v>0</v>
      </c>
      <c r="J27" s="149"/>
    </row>
    <row r="28" spans="1:10" ht="30" customHeight="1" x14ac:dyDescent="0.2">
      <c r="A28" s="50">
        <v>21</v>
      </c>
      <c r="B28" s="40" t="s">
        <v>358</v>
      </c>
      <c r="C28" s="82">
        <v>50</v>
      </c>
      <c r="D28" s="50" t="s">
        <v>1</v>
      </c>
      <c r="E28" s="187"/>
      <c r="F28" s="189"/>
      <c r="G28" s="49">
        <f t="shared" si="0"/>
        <v>0</v>
      </c>
      <c r="H28" s="49">
        <f t="shared" si="1"/>
        <v>0</v>
      </c>
      <c r="I28" s="49">
        <f t="shared" si="2"/>
        <v>0</v>
      </c>
      <c r="J28" s="149"/>
    </row>
    <row r="29" spans="1:10" ht="30" customHeight="1" x14ac:dyDescent="0.2">
      <c r="A29" s="50">
        <v>22</v>
      </c>
      <c r="B29" s="40" t="s">
        <v>359</v>
      </c>
      <c r="C29" s="82">
        <v>50</v>
      </c>
      <c r="D29" s="50" t="s">
        <v>1</v>
      </c>
      <c r="E29" s="187"/>
      <c r="F29" s="189"/>
      <c r="G29" s="49">
        <f t="shared" si="0"/>
        <v>0</v>
      </c>
      <c r="H29" s="49">
        <f t="shared" si="1"/>
        <v>0</v>
      </c>
      <c r="I29" s="49">
        <f t="shared" si="2"/>
        <v>0</v>
      </c>
      <c r="J29" s="149"/>
    </row>
    <row r="30" spans="1:10" ht="30" customHeight="1" x14ac:dyDescent="0.2">
      <c r="A30" s="50">
        <v>23</v>
      </c>
      <c r="B30" s="40" t="s">
        <v>360</v>
      </c>
      <c r="C30" s="82">
        <v>50</v>
      </c>
      <c r="D30" s="50" t="s">
        <v>1</v>
      </c>
      <c r="E30" s="187"/>
      <c r="F30" s="189"/>
      <c r="G30" s="49">
        <f t="shared" si="0"/>
        <v>0</v>
      </c>
      <c r="H30" s="49">
        <f t="shared" si="1"/>
        <v>0</v>
      </c>
      <c r="I30" s="49">
        <f t="shared" si="2"/>
        <v>0</v>
      </c>
      <c r="J30" s="149"/>
    </row>
    <row r="31" spans="1:10" ht="23.25" customHeight="1" x14ac:dyDescent="0.2">
      <c r="A31" s="50">
        <v>24</v>
      </c>
      <c r="B31" s="40" t="s">
        <v>361</v>
      </c>
      <c r="C31" s="82">
        <v>50</v>
      </c>
      <c r="D31" s="50" t="s">
        <v>1</v>
      </c>
      <c r="E31" s="187"/>
      <c r="F31" s="189"/>
      <c r="G31" s="49">
        <f t="shared" si="0"/>
        <v>0</v>
      </c>
      <c r="H31" s="49">
        <f t="shared" si="1"/>
        <v>0</v>
      </c>
      <c r="I31" s="49">
        <f t="shared" si="2"/>
        <v>0</v>
      </c>
      <c r="J31" s="149"/>
    </row>
    <row r="32" spans="1:10" ht="30" customHeight="1" x14ac:dyDescent="0.2">
      <c r="A32" s="50">
        <v>25</v>
      </c>
      <c r="B32" s="40" t="s">
        <v>362</v>
      </c>
      <c r="C32" s="82">
        <v>50</v>
      </c>
      <c r="D32" s="50" t="s">
        <v>1</v>
      </c>
      <c r="E32" s="187"/>
      <c r="F32" s="189"/>
      <c r="G32" s="49">
        <f t="shared" si="0"/>
        <v>0</v>
      </c>
      <c r="H32" s="49">
        <f t="shared" si="1"/>
        <v>0</v>
      </c>
      <c r="I32" s="49">
        <f t="shared" si="2"/>
        <v>0</v>
      </c>
      <c r="J32" s="149"/>
    </row>
    <row r="33" spans="1:10" ht="30" customHeight="1" x14ac:dyDescent="0.2">
      <c r="A33" s="50">
        <v>26</v>
      </c>
      <c r="B33" s="40" t="s">
        <v>366</v>
      </c>
      <c r="C33" s="82">
        <v>20</v>
      </c>
      <c r="D33" s="50" t="s">
        <v>1</v>
      </c>
      <c r="E33" s="187"/>
      <c r="F33" s="189"/>
      <c r="G33" s="49">
        <f t="shared" si="0"/>
        <v>0</v>
      </c>
      <c r="H33" s="49">
        <f t="shared" si="1"/>
        <v>0</v>
      </c>
      <c r="I33" s="49">
        <f t="shared" si="2"/>
        <v>0</v>
      </c>
      <c r="J33" s="149"/>
    </row>
    <row r="34" spans="1:10" ht="20.100000000000001" customHeight="1" x14ac:dyDescent="0.2">
      <c r="A34" s="44"/>
      <c r="B34" s="45" t="s">
        <v>140</v>
      </c>
      <c r="C34" s="113" t="s">
        <v>8</v>
      </c>
      <c r="D34" s="113" t="s">
        <v>8</v>
      </c>
      <c r="E34" s="79"/>
      <c r="F34" s="36" t="s">
        <v>8</v>
      </c>
      <c r="G34" s="100">
        <f>SUM(G8:G33)</f>
        <v>0</v>
      </c>
      <c r="H34" s="100">
        <f t="shared" ref="H34:J34" si="3">SUM(H8:H33)</f>
        <v>0</v>
      </c>
      <c r="I34" s="100">
        <f t="shared" si="3"/>
        <v>0</v>
      </c>
      <c r="J34" s="101">
        <f t="shared" si="3"/>
        <v>0</v>
      </c>
    </row>
    <row r="35" spans="1:10" ht="15" customHeight="1" x14ac:dyDescent="0.2">
      <c r="A35" s="286" t="s">
        <v>906</v>
      </c>
      <c r="B35" s="287"/>
      <c r="C35" s="287"/>
      <c r="D35" s="287"/>
      <c r="E35" s="287"/>
      <c r="F35" s="287"/>
      <c r="G35" s="287"/>
      <c r="H35" s="287"/>
      <c r="I35" s="287"/>
      <c r="J35" s="287"/>
    </row>
    <row r="36" spans="1:10" ht="27" x14ac:dyDescent="0.2">
      <c r="A36" s="50">
        <v>1</v>
      </c>
      <c r="B36" s="250" t="s">
        <v>161</v>
      </c>
      <c r="C36" s="82">
        <v>20</v>
      </c>
      <c r="D36" s="50" t="s">
        <v>1</v>
      </c>
      <c r="E36" s="268"/>
      <c r="F36" s="271"/>
      <c r="G36" s="49">
        <f>C36*ROUND(F36, 4)</f>
        <v>0</v>
      </c>
      <c r="H36" s="49">
        <f>G36*0.095</f>
        <v>0</v>
      </c>
      <c r="I36" s="49">
        <f>G36+H36</f>
        <v>0</v>
      </c>
      <c r="J36" s="149"/>
    </row>
    <row r="37" spans="1:10" ht="45" customHeight="1" x14ac:dyDescent="0.2">
      <c r="A37" s="50">
        <v>2</v>
      </c>
      <c r="B37" s="58" t="s">
        <v>879</v>
      </c>
      <c r="C37" s="82">
        <v>20</v>
      </c>
      <c r="D37" s="50" t="s">
        <v>1</v>
      </c>
      <c r="E37" s="268"/>
      <c r="F37" s="271"/>
      <c r="G37" s="49">
        <f t="shared" ref="G37:G70" si="4">C37*ROUND(F37, 4)</f>
        <v>0</v>
      </c>
      <c r="H37" s="49">
        <f t="shared" ref="H37:H70" si="5">G37*0.095</f>
        <v>0</v>
      </c>
      <c r="I37" s="49">
        <f t="shared" ref="I37:I70" si="6">G37+H37</f>
        <v>0</v>
      </c>
      <c r="J37" s="149"/>
    </row>
    <row r="38" spans="1:10" ht="24.75" customHeight="1" x14ac:dyDescent="0.2">
      <c r="A38" s="50">
        <v>3</v>
      </c>
      <c r="B38" s="114" t="s">
        <v>24</v>
      </c>
      <c r="C38" s="82">
        <v>80</v>
      </c>
      <c r="D38" s="50" t="s">
        <v>1</v>
      </c>
      <c r="E38" s="268"/>
      <c r="F38" s="271"/>
      <c r="G38" s="49">
        <f t="shared" si="4"/>
        <v>0</v>
      </c>
      <c r="H38" s="49">
        <f t="shared" si="5"/>
        <v>0</v>
      </c>
      <c r="I38" s="49">
        <f t="shared" si="6"/>
        <v>0</v>
      </c>
      <c r="J38" s="149"/>
    </row>
    <row r="39" spans="1:10" ht="23.25" customHeight="1" x14ac:dyDescent="0.2">
      <c r="A39" s="50">
        <v>4</v>
      </c>
      <c r="B39" s="114" t="s">
        <v>880</v>
      </c>
      <c r="C39" s="82">
        <v>10</v>
      </c>
      <c r="D39" s="50" t="s">
        <v>1</v>
      </c>
      <c r="E39" s="187"/>
      <c r="F39" s="93"/>
      <c r="G39" s="49">
        <f t="shared" si="4"/>
        <v>0</v>
      </c>
      <c r="H39" s="49">
        <f t="shared" si="5"/>
        <v>0</v>
      </c>
      <c r="I39" s="49">
        <f t="shared" si="6"/>
        <v>0</v>
      </c>
      <c r="J39" s="149"/>
    </row>
    <row r="40" spans="1:10" ht="20.100000000000001" customHeight="1" x14ac:dyDescent="0.2">
      <c r="A40" s="50">
        <v>5</v>
      </c>
      <c r="B40" s="238" t="s">
        <v>881</v>
      </c>
      <c r="C40" s="50">
        <v>20</v>
      </c>
      <c r="D40" s="50" t="s">
        <v>1</v>
      </c>
      <c r="E40" s="187"/>
      <c r="F40" s="272"/>
      <c r="G40" s="49">
        <f t="shared" si="4"/>
        <v>0</v>
      </c>
      <c r="H40" s="49">
        <f t="shared" si="5"/>
        <v>0</v>
      </c>
      <c r="I40" s="49">
        <f t="shared" si="6"/>
        <v>0</v>
      </c>
      <c r="J40" s="149"/>
    </row>
    <row r="41" spans="1:10" ht="20.100000000000001" customHeight="1" x14ac:dyDescent="0.2">
      <c r="A41" s="50">
        <v>6</v>
      </c>
      <c r="B41" s="238" t="s">
        <v>882</v>
      </c>
      <c r="C41" s="50">
        <v>200</v>
      </c>
      <c r="D41" s="50" t="s">
        <v>1</v>
      </c>
      <c r="E41" s="187"/>
      <c r="F41" s="93"/>
      <c r="G41" s="49">
        <f t="shared" si="4"/>
        <v>0</v>
      </c>
      <c r="H41" s="49">
        <f t="shared" si="5"/>
        <v>0</v>
      </c>
      <c r="I41" s="49">
        <f t="shared" si="6"/>
        <v>0</v>
      </c>
      <c r="J41" s="149"/>
    </row>
    <row r="42" spans="1:10" ht="42" customHeight="1" x14ac:dyDescent="0.2">
      <c r="A42" s="50">
        <v>7</v>
      </c>
      <c r="B42" s="250" t="s">
        <v>162</v>
      </c>
      <c r="C42" s="82">
        <v>100</v>
      </c>
      <c r="D42" s="50" t="s">
        <v>1</v>
      </c>
      <c r="E42" s="187"/>
      <c r="F42" s="93"/>
      <c r="G42" s="49">
        <f t="shared" si="4"/>
        <v>0</v>
      </c>
      <c r="H42" s="49">
        <f t="shared" si="5"/>
        <v>0</v>
      </c>
      <c r="I42" s="49">
        <f t="shared" si="6"/>
        <v>0</v>
      </c>
      <c r="J42" s="149"/>
    </row>
    <row r="43" spans="1:10" ht="30" customHeight="1" x14ac:dyDescent="0.2">
      <c r="A43" s="50">
        <v>8</v>
      </c>
      <c r="B43" s="250" t="s">
        <v>883</v>
      </c>
      <c r="C43" s="82">
        <v>210</v>
      </c>
      <c r="D43" s="50" t="s">
        <v>1</v>
      </c>
      <c r="E43" s="187"/>
      <c r="F43" s="93"/>
      <c r="G43" s="49">
        <f t="shared" si="4"/>
        <v>0</v>
      </c>
      <c r="H43" s="49">
        <f t="shared" si="5"/>
        <v>0</v>
      </c>
      <c r="I43" s="49">
        <f t="shared" si="6"/>
        <v>0</v>
      </c>
      <c r="J43" s="149"/>
    </row>
    <row r="44" spans="1:10" ht="30" customHeight="1" x14ac:dyDescent="0.2">
      <c r="A44" s="50">
        <v>9</v>
      </c>
      <c r="B44" s="250" t="s">
        <v>884</v>
      </c>
      <c r="C44" s="82">
        <v>50</v>
      </c>
      <c r="D44" s="50" t="s">
        <v>1</v>
      </c>
      <c r="E44" s="187"/>
      <c r="F44" s="93"/>
      <c r="G44" s="49">
        <f t="shared" si="4"/>
        <v>0</v>
      </c>
      <c r="H44" s="49">
        <f t="shared" si="5"/>
        <v>0</v>
      </c>
      <c r="I44" s="49">
        <f t="shared" si="6"/>
        <v>0</v>
      </c>
      <c r="J44" s="149"/>
    </row>
    <row r="45" spans="1:10" ht="30" customHeight="1" x14ac:dyDescent="0.2">
      <c r="A45" s="50">
        <v>10</v>
      </c>
      <c r="B45" s="227" t="s">
        <v>163</v>
      </c>
      <c r="C45" s="228">
        <v>100</v>
      </c>
      <c r="D45" s="229" t="s">
        <v>1</v>
      </c>
      <c r="E45" s="269"/>
      <c r="F45" s="273"/>
      <c r="G45" s="49">
        <f t="shared" si="4"/>
        <v>0</v>
      </c>
      <c r="H45" s="49">
        <f t="shared" si="5"/>
        <v>0</v>
      </c>
      <c r="I45" s="49">
        <f t="shared" si="6"/>
        <v>0</v>
      </c>
      <c r="J45" s="149"/>
    </row>
    <row r="46" spans="1:10" ht="30" customHeight="1" x14ac:dyDescent="0.2">
      <c r="A46" s="50">
        <v>11</v>
      </c>
      <c r="B46" s="114" t="s">
        <v>885</v>
      </c>
      <c r="C46" s="138">
        <v>5</v>
      </c>
      <c r="D46" s="138" t="s">
        <v>1</v>
      </c>
      <c r="E46" s="187"/>
      <c r="F46" s="218"/>
      <c r="G46" s="49">
        <f t="shared" si="4"/>
        <v>0</v>
      </c>
      <c r="H46" s="49">
        <f t="shared" si="5"/>
        <v>0</v>
      </c>
      <c r="I46" s="49">
        <f t="shared" si="6"/>
        <v>0</v>
      </c>
      <c r="J46" s="267"/>
    </row>
    <row r="47" spans="1:10" ht="27" customHeight="1" x14ac:dyDescent="0.2">
      <c r="A47" s="50">
        <v>12</v>
      </c>
      <c r="B47" s="230" t="s">
        <v>886</v>
      </c>
      <c r="C47" s="265">
        <v>40</v>
      </c>
      <c r="D47" s="266" t="s">
        <v>1</v>
      </c>
      <c r="E47" s="270"/>
      <c r="F47" s="274"/>
      <c r="G47" s="49">
        <f t="shared" si="4"/>
        <v>0</v>
      </c>
      <c r="H47" s="49">
        <f t="shared" si="5"/>
        <v>0</v>
      </c>
      <c r="I47" s="49">
        <f t="shared" si="6"/>
        <v>0</v>
      </c>
      <c r="J47" s="149"/>
    </row>
    <row r="48" spans="1:10" ht="11.25" customHeight="1" x14ac:dyDescent="0.2">
      <c r="A48" s="50">
        <v>13</v>
      </c>
      <c r="B48" s="114" t="s">
        <v>887</v>
      </c>
      <c r="C48" s="82">
        <v>20</v>
      </c>
      <c r="D48" s="50" t="s">
        <v>1</v>
      </c>
      <c r="E48" s="187"/>
      <c r="F48" s="93"/>
      <c r="G48" s="49">
        <f t="shared" si="4"/>
        <v>0</v>
      </c>
      <c r="H48" s="49">
        <f t="shared" si="5"/>
        <v>0</v>
      </c>
      <c r="I48" s="49">
        <f t="shared" si="6"/>
        <v>0</v>
      </c>
      <c r="J48" s="149"/>
    </row>
    <row r="49" spans="1:10" ht="40.15" customHeight="1" x14ac:dyDescent="0.2">
      <c r="A49" s="50">
        <v>14</v>
      </c>
      <c r="B49" s="250" t="s">
        <v>176</v>
      </c>
      <c r="C49" s="82">
        <v>250</v>
      </c>
      <c r="D49" s="50" t="s">
        <v>1</v>
      </c>
      <c r="E49" s="187"/>
      <c r="F49" s="93"/>
      <c r="G49" s="49">
        <f t="shared" si="4"/>
        <v>0</v>
      </c>
      <c r="H49" s="49">
        <f t="shared" si="5"/>
        <v>0</v>
      </c>
      <c r="I49" s="49">
        <f t="shared" si="6"/>
        <v>0</v>
      </c>
      <c r="J49" s="149"/>
    </row>
    <row r="50" spans="1:10" ht="40.15" customHeight="1" x14ac:dyDescent="0.2">
      <c r="A50" s="50">
        <v>15</v>
      </c>
      <c r="B50" s="250" t="s">
        <v>888</v>
      </c>
      <c r="C50" s="82">
        <v>2400</v>
      </c>
      <c r="D50" s="50" t="s">
        <v>1</v>
      </c>
      <c r="E50" s="187"/>
      <c r="F50" s="93"/>
      <c r="G50" s="49">
        <f t="shared" si="4"/>
        <v>0</v>
      </c>
      <c r="H50" s="49">
        <f t="shared" si="5"/>
        <v>0</v>
      </c>
      <c r="I50" s="49">
        <f t="shared" si="6"/>
        <v>0</v>
      </c>
      <c r="J50" s="149"/>
    </row>
    <row r="51" spans="1:10" ht="27" customHeight="1" x14ac:dyDescent="0.2">
      <c r="A51" s="50">
        <v>16</v>
      </c>
      <c r="B51" s="250" t="s">
        <v>889</v>
      </c>
      <c r="C51" s="82">
        <v>100</v>
      </c>
      <c r="D51" s="50" t="s">
        <v>1</v>
      </c>
      <c r="E51" s="187"/>
      <c r="F51" s="93"/>
      <c r="G51" s="49">
        <f t="shared" si="4"/>
        <v>0</v>
      </c>
      <c r="H51" s="49">
        <f t="shared" si="5"/>
        <v>0</v>
      </c>
      <c r="I51" s="49">
        <f t="shared" si="6"/>
        <v>0</v>
      </c>
      <c r="J51" s="149"/>
    </row>
    <row r="52" spans="1:10" ht="40.15" customHeight="1" x14ac:dyDescent="0.2">
      <c r="A52" s="50">
        <v>17</v>
      </c>
      <c r="B52" s="250" t="s">
        <v>363</v>
      </c>
      <c r="C52" s="82">
        <v>3000</v>
      </c>
      <c r="D52" s="50" t="s">
        <v>1</v>
      </c>
      <c r="E52" s="187"/>
      <c r="F52" s="93"/>
      <c r="G52" s="49">
        <f t="shared" si="4"/>
        <v>0</v>
      </c>
      <c r="H52" s="49">
        <f t="shared" si="5"/>
        <v>0</v>
      </c>
      <c r="I52" s="49">
        <f t="shared" si="6"/>
        <v>0</v>
      </c>
      <c r="J52" s="149"/>
    </row>
    <row r="53" spans="1:10" ht="13.5" x14ac:dyDescent="0.2">
      <c r="A53" s="50">
        <v>18</v>
      </c>
      <c r="B53" s="250" t="s">
        <v>890</v>
      </c>
      <c r="C53" s="82">
        <v>150</v>
      </c>
      <c r="D53" s="50" t="s">
        <v>1</v>
      </c>
      <c r="E53" s="187"/>
      <c r="F53" s="93"/>
      <c r="G53" s="49">
        <f t="shared" si="4"/>
        <v>0</v>
      </c>
      <c r="H53" s="49">
        <f t="shared" si="5"/>
        <v>0</v>
      </c>
      <c r="I53" s="49">
        <f t="shared" si="6"/>
        <v>0</v>
      </c>
      <c r="J53" s="149"/>
    </row>
    <row r="54" spans="1:10" ht="30" customHeight="1" x14ac:dyDescent="0.2">
      <c r="A54" s="50">
        <v>19</v>
      </c>
      <c r="B54" s="250" t="s">
        <v>942</v>
      </c>
      <c r="C54" s="82">
        <v>2500</v>
      </c>
      <c r="D54" s="50" t="s">
        <v>1</v>
      </c>
      <c r="E54" s="187"/>
      <c r="F54" s="93"/>
      <c r="G54" s="49">
        <f t="shared" si="4"/>
        <v>0</v>
      </c>
      <c r="H54" s="49">
        <f t="shared" si="5"/>
        <v>0</v>
      </c>
      <c r="I54" s="49">
        <f t="shared" si="6"/>
        <v>0</v>
      </c>
      <c r="J54" s="149"/>
    </row>
    <row r="55" spans="1:10" ht="50.1" customHeight="1" x14ac:dyDescent="0.2">
      <c r="A55" s="50">
        <v>20</v>
      </c>
      <c r="B55" s="250" t="s">
        <v>943</v>
      </c>
      <c r="C55" s="82">
        <v>800</v>
      </c>
      <c r="D55" s="50" t="s">
        <v>1</v>
      </c>
      <c r="E55" s="187"/>
      <c r="F55" s="93"/>
      <c r="G55" s="49">
        <f t="shared" si="4"/>
        <v>0</v>
      </c>
      <c r="H55" s="49">
        <f t="shared" si="5"/>
        <v>0</v>
      </c>
      <c r="I55" s="49">
        <f t="shared" si="6"/>
        <v>0</v>
      </c>
      <c r="J55" s="149"/>
    </row>
    <row r="56" spans="1:10" ht="50.1" customHeight="1" x14ac:dyDescent="0.2">
      <c r="A56" s="50">
        <v>21</v>
      </c>
      <c r="B56" s="250" t="s">
        <v>891</v>
      </c>
      <c r="C56" s="82">
        <v>600</v>
      </c>
      <c r="D56" s="50" t="s">
        <v>1</v>
      </c>
      <c r="E56" s="187"/>
      <c r="F56" s="93"/>
      <c r="G56" s="49">
        <f t="shared" si="4"/>
        <v>0</v>
      </c>
      <c r="H56" s="49">
        <f t="shared" si="5"/>
        <v>0</v>
      </c>
      <c r="I56" s="49">
        <f t="shared" si="6"/>
        <v>0</v>
      </c>
      <c r="J56" s="149"/>
    </row>
    <row r="57" spans="1:10" ht="50.1" customHeight="1" x14ac:dyDescent="0.2">
      <c r="A57" s="50">
        <v>22</v>
      </c>
      <c r="B57" s="250" t="s">
        <v>892</v>
      </c>
      <c r="C57" s="82">
        <v>600</v>
      </c>
      <c r="D57" s="50" t="s">
        <v>1</v>
      </c>
      <c r="E57" s="187"/>
      <c r="F57" s="93"/>
      <c r="G57" s="49">
        <f t="shared" si="4"/>
        <v>0</v>
      </c>
      <c r="H57" s="49">
        <f t="shared" si="5"/>
        <v>0</v>
      </c>
      <c r="I57" s="49">
        <f t="shared" si="6"/>
        <v>0</v>
      </c>
      <c r="J57" s="149"/>
    </row>
    <row r="58" spans="1:10" ht="50.1" customHeight="1" x14ac:dyDescent="0.2">
      <c r="A58" s="50">
        <v>23</v>
      </c>
      <c r="B58" s="250" t="s">
        <v>893</v>
      </c>
      <c r="C58" s="82">
        <v>50</v>
      </c>
      <c r="D58" s="50" t="s">
        <v>1</v>
      </c>
      <c r="E58" s="187"/>
      <c r="F58" s="93"/>
      <c r="G58" s="49">
        <f t="shared" si="4"/>
        <v>0</v>
      </c>
      <c r="H58" s="49">
        <f t="shared" si="5"/>
        <v>0</v>
      </c>
      <c r="I58" s="49">
        <f t="shared" si="6"/>
        <v>0</v>
      </c>
      <c r="J58" s="149"/>
    </row>
    <row r="59" spans="1:10" ht="50.1" customHeight="1" x14ac:dyDescent="0.2">
      <c r="A59" s="50">
        <v>24</v>
      </c>
      <c r="B59" s="250" t="s">
        <v>894</v>
      </c>
      <c r="C59" s="82">
        <v>50</v>
      </c>
      <c r="D59" s="50" t="s">
        <v>1</v>
      </c>
      <c r="E59" s="187"/>
      <c r="F59" s="93"/>
      <c r="G59" s="49">
        <f t="shared" si="4"/>
        <v>0</v>
      </c>
      <c r="H59" s="49">
        <f t="shared" si="5"/>
        <v>0</v>
      </c>
      <c r="I59" s="49">
        <f t="shared" si="6"/>
        <v>0</v>
      </c>
      <c r="J59" s="149"/>
    </row>
    <row r="60" spans="1:10" ht="50.1" customHeight="1" x14ac:dyDescent="0.2">
      <c r="A60" s="50">
        <v>25</v>
      </c>
      <c r="B60" s="250" t="s">
        <v>895</v>
      </c>
      <c r="C60" s="82">
        <v>500</v>
      </c>
      <c r="D60" s="50" t="s">
        <v>1</v>
      </c>
      <c r="E60" s="187"/>
      <c r="F60" s="93"/>
      <c r="G60" s="49">
        <f t="shared" si="4"/>
        <v>0</v>
      </c>
      <c r="H60" s="49">
        <f t="shared" si="5"/>
        <v>0</v>
      </c>
      <c r="I60" s="49">
        <f t="shared" si="6"/>
        <v>0</v>
      </c>
      <c r="J60" s="149"/>
    </row>
    <row r="61" spans="1:10" ht="50.1" customHeight="1" x14ac:dyDescent="0.2">
      <c r="A61" s="50">
        <v>26</v>
      </c>
      <c r="B61" s="250" t="s">
        <v>896</v>
      </c>
      <c r="C61" s="82">
        <v>50</v>
      </c>
      <c r="D61" s="50" t="s">
        <v>1</v>
      </c>
      <c r="E61" s="187"/>
      <c r="F61" s="93"/>
      <c r="G61" s="49">
        <f t="shared" si="4"/>
        <v>0</v>
      </c>
      <c r="H61" s="49">
        <f t="shared" si="5"/>
        <v>0</v>
      </c>
      <c r="I61" s="49">
        <f t="shared" si="6"/>
        <v>0</v>
      </c>
      <c r="J61" s="149"/>
    </row>
    <row r="62" spans="1:10" ht="50.1" customHeight="1" x14ac:dyDescent="0.2">
      <c r="A62" s="50">
        <v>27</v>
      </c>
      <c r="B62" s="250" t="s">
        <v>897</v>
      </c>
      <c r="C62" s="82">
        <v>60</v>
      </c>
      <c r="D62" s="50" t="s">
        <v>1</v>
      </c>
      <c r="E62" s="187"/>
      <c r="F62" s="93"/>
      <c r="G62" s="49">
        <f t="shared" si="4"/>
        <v>0</v>
      </c>
      <c r="H62" s="49">
        <f t="shared" si="5"/>
        <v>0</v>
      </c>
      <c r="I62" s="49">
        <f t="shared" si="6"/>
        <v>0</v>
      </c>
      <c r="J62" s="149"/>
    </row>
    <row r="63" spans="1:10" ht="50.1" customHeight="1" x14ac:dyDescent="0.2">
      <c r="A63" s="50">
        <v>28</v>
      </c>
      <c r="B63" s="250" t="s">
        <v>898</v>
      </c>
      <c r="C63" s="82">
        <v>150</v>
      </c>
      <c r="D63" s="50" t="s">
        <v>1</v>
      </c>
      <c r="E63" s="187"/>
      <c r="F63" s="93"/>
      <c r="G63" s="49">
        <f t="shared" si="4"/>
        <v>0</v>
      </c>
      <c r="H63" s="49">
        <f t="shared" si="5"/>
        <v>0</v>
      </c>
      <c r="I63" s="49">
        <f t="shared" si="6"/>
        <v>0</v>
      </c>
      <c r="J63" s="149"/>
    </row>
    <row r="64" spans="1:10" ht="50.1" customHeight="1" x14ac:dyDescent="0.2">
      <c r="A64" s="50">
        <v>29</v>
      </c>
      <c r="B64" s="250" t="s">
        <v>899</v>
      </c>
      <c r="C64" s="82">
        <v>150</v>
      </c>
      <c r="D64" s="50" t="s">
        <v>1</v>
      </c>
      <c r="E64" s="187"/>
      <c r="F64" s="93"/>
      <c r="G64" s="49">
        <f t="shared" si="4"/>
        <v>0</v>
      </c>
      <c r="H64" s="49">
        <f t="shared" si="5"/>
        <v>0</v>
      </c>
      <c r="I64" s="49">
        <f t="shared" si="6"/>
        <v>0</v>
      </c>
      <c r="J64" s="149"/>
    </row>
    <row r="65" spans="1:10" ht="50.1" customHeight="1" x14ac:dyDescent="0.2">
      <c r="A65" s="50">
        <v>30</v>
      </c>
      <c r="B65" s="250" t="s">
        <v>900</v>
      </c>
      <c r="C65" s="82">
        <v>150</v>
      </c>
      <c r="D65" s="50" t="s">
        <v>1</v>
      </c>
      <c r="E65" s="187"/>
      <c r="F65" s="93"/>
      <c r="G65" s="49">
        <f t="shared" si="4"/>
        <v>0</v>
      </c>
      <c r="H65" s="49">
        <f t="shared" si="5"/>
        <v>0</v>
      </c>
      <c r="I65" s="49">
        <f t="shared" si="6"/>
        <v>0</v>
      </c>
      <c r="J65" s="149"/>
    </row>
    <row r="66" spans="1:10" ht="50.1" customHeight="1" x14ac:dyDescent="0.2">
      <c r="A66" s="50">
        <v>31</v>
      </c>
      <c r="B66" s="250" t="s">
        <v>901</v>
      </c>
      <c r="C66" s="82">
        <v>50</v>
      </c>
      <c r="D66" s="50" t="s">
        <v>1</v>
      </c>
      <c r="E66" s="187"/>
      <c r="F66" s="93"/>
      <c r="G66" s="49">
        <f t="shared" si="4"/>
        <v>0</v>
      </c>
      <c r="H66" s="49">
        <f t="shared" si="5"/>
        <v>0</v>
      </c>
      <c r="I66" s="49">
        <f t="shared" si="6"/>
        <v>0</v>
      </c>
      <c r="J66" s="149"/>
    </row>
    <row r="67" spans="1:10" ht="50.1" customHeight="1" x14ac:dyDescent="0.2">
      <c r="A67" s="50">
        <v>32</v>
      </c>
      <c r="B67" s="250" t="s">
        <v>902</v>
      </c>
      <c r="C67" s="82">
        <v>20</v>
      </c>
      <c r="D67" s="50" t="s">
        <v>1</v>
      </c>
      <c r="E67" s="187"/>
      <c r="F67" s="93"/>
      <c r="G67" s="49">
        <f t="shared" si="4"/>
        <v>0</v>
      </c>
      <c r="H67" s="49">
        <f t="shared" si="5"/>
        <v>0</v>
      </c>
      <c r="I67" s="49">
        <f t="shared" si="6"/>
        <v>0</v>
      </c>
      <c r="J67" s="149"/>
    </row>
    <row r="68" spans="1:10" ht="50.1" customHeight="1" x14ac:dyDescent="0.2">
      <c r="A68" s="50">
        <v>33</v>
      </c>
      <c r="B68" s="250" t="s">
        <v>903</v>
      </c>
      <c r="C68" s="82">
        <v>20</v>
      </c>
      <c r="D68" s="50" t="s">
        <v>1</v>
      </c>
      <c r="E68" s="187"/>
      <c r="F68" s="93"/>
      <c r="G68" s="49">
        <f t="shared" si="4"/>
        <v>0</v>
      </c>
      <c r="H68" s="49">
        <f t="shared" si="5"/>
        <v>0</v>
      </c>
      <c r="I68" s="49">
        <f t="shared" si="6"/>
        <v>0</v>
      </c>
      <c r="J68" s="149"/>
    </row>
    <row r="69" spans="1:10" ht="50.1" customHeight="1" x14ac:dyDescent="0.2">
      <c r="A69" s="50">
        <v>34</v>
      </c>
      <c r="B69" s="250" t="s">
        <v>904</v>
      </c>
      <c r="C69" s="82">
        <v>10</v>
      </c>
      <c r="D69" s="50" t="s">
        <v>1</v>
      </c>
      <c r="E69" s="187"/>
      <c r="F69" s="93"/>
      <c r="G69" s="49">
        <f t="shared" si="4"/>
        <v>0</v>
      </c>
      <c r="H69" s="49">
        <f t="shared" si="5"/>
        <v>0</v>
      </c>
      <c r="I69" s="49">
        <f t="shared" si="6"/>
        <v>0</v>
      </c>
      <c r="J69" s="149"/>
    </row>
    <row r="70" spans="1:10" ht="27" x14ac:dyDescent="0.2">
      <c r="A70" s="50">
        <v>35</v>
      </c>
      <c r="B70" s="62" t="s">
        <v>905</v>
      </c>
      <c r="C70" s="82">
        <v>400</v>
      </c>
      <c r="D70" s="50" t="s">
        <v>1</v>
      </c>
      <c r="E70" s="187"/>
      <c r="F70" s="93"/>
      <c r="G70" s="49">
        <f t="shared" si="4"/>
        <v>0</v>
      </c>
      <c r="H70" s="49">
        <f t="shared" si="5"/>
        <v>0</v>
      </c>
      <c r="I70" s="49">
        <f t="shared" si="6"/>
        <v>0</v>
      </c>
      <c r="J70" s="149"/>
    </row>
    <row r="71" spans="1:10" ht="20.100000000000001" customHeight="1" x14ac:dyDescent="0.2">
      <c r="A71" s="238"/>
      <c r="B71" s="239" t="s">
        <v>142</v>
      </c>
      <c r="C71" s="249" t="s">
        <v>8</v>
      </c>
      <c r="D71" s="249" t="s">
        <v>8</v>
      </c>
      <c r="E71" s="249" t="s">
        <v>8</v>
      </c>
      <c r="F71" s="244" t="s">
        <v>8</v>
      </c>
      <c r="G71" s="100">
        <f>SUM(G36:G70)</f>
        <v>0</v>
      </c>
      <c r="H71" s="100">
        <f t="shared" ref="H71:I71" si="7">SUM(H36:H70)</f>
        <v>0</v>
      </c>
      <c r="I71" s="100">
        <f t="shared" si="7"/>
        <v>0</v>
      </c>
      <c r="J71" s="101">
        <f>SUM(J36:J70)</f>
        <v>0</v>
      </c>
    </row>
    <row r="72" spans="1:10" ht="15" customHeight="1" x14ac:dyDescent="0.2">
      <c r="A72" s="286" t="s">
        <v>572</v>
      </c>
      <c r="B72" s="287"/>
      <c r="C72" s="287"/>
      <c r="D72" s="287"/>
      <c r="E72" s="287"/>
      <c r="F72" s="287"/>
      <c r="G72" s="287"/>
      <c r="H72" s="287"/>
      <c r="I72" s="287"/>
      <c r="J72" s="287"/>
    </row>
    <row r="73" spans="1:10" ht="48.75" customHeight="1" x14ac:dyDescent="0.2">
      <c r="A73" s="50">
        <v>1</v>
      </c>
      <c r="B73" s="250" t="s">
        <v>907</v>
      </c>
      <c r="C73" s="82">
        <v>800</v>
      </c>
      <c r="D73" s="50" t="s">
        <v>1</v>
      </c>
      <c r="E73" s="187"/>
      <c r="F73" s="189"/>
      <c r="G73" s="49">
        <f>C73*ROUND(F73, 4)</f>
        <v>0</v>
      </c>
      <c r="H73" s="49">
        <f>G73*0.095</f>
        <v>0</v>
      </c>
      <c r="I73" s="49">
        <f>G73+H73</f>
        <v>0</v>
      </c>
      <c r="J73" s="149"/>
    </row>
    <row r="74" spans="1:10" ht="43.5" customHeight="1" x14ac:dyDescent="0.2">
      <c r="A74" s="50">
        <v>2</v>
      </c>
      <c r="B74" s="58" t="s">
        <v>465</v>
      </c>
      <c r="C74" s="82">
        <v>100</v>
      </c>
      <c r="D74" s="50" t="s">
        <v>1</v>
      </c>
      <c r="E74" s="187"/>
      <c r="F74" s="189"/>
      <c r="G74" s="49">
        <f t="shared" ref="G74:G77" si="8">C74*ROUND(F74, 4)</f>
        <v>0</v>
      </c>
      <c r="H74" s="49">
        <f t="shared" ref="H74:H77" si="9">G74*0.095</f>
        <v>0</v>
      </c>
      <c r="I74" s="49">
        <f t="shared" ref="I74:I77" si="10">G74+H74</f>
        <v>0</v>
      </c>
      <c r="J74" s="149"/>
    </row>
    <row r="75" spans="1:10" ht="30" customHeight="1" x14ac:dyDescent="0.25">
      <c r="A75" s="50">
        <v>3</v>
      </c>
      <c r="B75" s="59" t="s">
        <v>464</v>
      </c>
      <c r="C75" s="82">
        <v>100</v>
      </c>
      <c r="D75" s="50" t="s">
        <v>1</v>
      </c>
      <c r="E75" s="187"/>
      <c r="F75" s="189"/>
      <c r="G75" s="49">
        <f t="shared" si="8"/>
        <v>0</v>
      </c>
      <c r="H75" s="49">
        <f t="shared" si="9"/>
        <v>0</v>
      </c>
      <c r="I75" s="49">
        <f t="shared" si="10"/>
        <v>0</v>
      </c>
      <c r="J75" s="149"/>
    </row>
    <row r="76" spans="1:10" ht="40.15" customHeight="1" x14ac:dyDescent="0.2">
      <c r="A76" s="50">
        <v>4</v>
      </c>
      <c r="B76" s="250" t="s">
        <v>466</v>
      </c>
      <c r="C76" s="82">
        <v>500</v>
      </c>
      <c r="D76" s="50" t="s">
        <v>1</v>
      </c>
      <c r="E76" s="187"/>
      <c r="F76" s="189"/>
      <c r="G76" s="49">
        <f t="shared" si="8"/>
        <v>0</v>
      </c>
      <c r="H76" s="49">
        <f t="shared" si="9"/>
        <v>0</v>
      </c>
      <c r="I76" s="49">
        <f t="shared" si="10"/>
        <v>0</v>
      </c>
      <c r="J76" s="149"/>
    </row>
    <row r="77" spans="1:10" ht="39" customHeight="1" x14ac:dyDescent="0.2">
      <c r="A77" s="50">
        <v>5</v>
      </c>
      <c r="B77" s="250" t="s">
        <v>467</v>
      </c>
      <c r="C77" s="82">
        <v>20</v>
      </c>
      <c r="D77" s="50" t="s">
        <v>1</v>
      </c>
      <c r="E77" s="187"/>
      <c r="F77" s="189"/>
      <c r="G77" s="49">
        <f t="shared" si="8"/>
        <v>0</v>
      </c>
      <c r="H77" s="49">
        <f t="shared" si="9"/>
        <v>0</v>
      </c>
      <c r="I77" s="49">
        <f t="shared" si="10"/>
        <v>0</v>
      </c>
      <c r="J77" s="149"/>
    </row>
    <row r="78" spans="1:10" ht="20.100000000000001" customHeight="1" x14ac:dyDescent="0.2">
      <c r="A78" s="238"/>
      <c r="B78" s="239" t="s">
        <v>574</v>
      </c>
      <c r="C78" s="249" t="s">
        <v>8</v>
      </c>
      <c r="D78" s="249" t="s">
        <v>8</v>
      </c>
      <c r="E78" s="232" t="s">
        <v>8</v>
      </c>
      <c r="F78" s="231" t="s">
        <v>8</v>
      </c>
      <c r="G78" s="100">
        <f>SUM(G73:G77)</f>
        <v>0</v>
      </c>
      <c r="H78" s="100">
        <f>SUM(H73:H77)</f>
        <v>0</v>
      </c>
      <c r="I78" s="100">
        <f>SUM(I73:I77)</f>
        <v>0</v>
      </c>
      <c r="J78" s="101">
        <f>SUM(J73:J77)</f>
        <v>0</v>
      </c>
    </row>
    <row r="79" spans="1:10" ht="15" customHeight="1" x14ac:dyDescent="0.2">
      <c r="A79" s="286" t="s">
        <v>573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23.25" customHeight="1" x14ac:dyDescent="0.2">
      <c r="A80" s="50">
        <v>1</v>
      </c>
      <c r="B80" s="250" t="s">
        <v>386</v>
      </c>
      <c r="C80" s="82">
        <v>600</v>
      </c>
      <c r="D80" s="50" t="s">
        <v>1</v>
      </c>
      <c r="E80" s="275"/>
      <c r="F80" s="189"/>
      <c r="G80" s="49">
        <f>C80*ROUND(F80, 4)</f>
        <v>0</v>
      </c>
      <c r="H80" s="49">
        <f t="shared" ref="H80:H81" si="11">G80*0.095</f>
        <v>0</v>
      </c>
      <c r="I80" s="49">
        <f t="shared" ref="I80:I81" si="12">G80+H80</f>
        <v>0</v>
      </c>
      <c r="J80" s="152" t="s">
        <v>8</v>
      </c>
    </row>
    <row r="81" spans="1:10" ht="27" x14ac:dyDescent="0.2">
      <c r="A81" s="50">
        <v>2</v>
      </c>
      <c r="B81" s="250" t="s">
        <v>387</v>
      </c>
      <c r="C81" s="82">
        <v>600</v>
      </c>
      <c r="D81" s="50" t="s">
        <v>1</v>
      </c>
      <c r="E81" s="275"/>
      <c r="F81" s="189"/>
      <c r="G81" s="49">
        <f>C81*ROUND(F81, 4)</f>
        <v>0</v>
      </c>
      <c r="H81" s="49">
        <f t="shared" si="11"/>
        <v>0</v>
      </c>
      <c r="I81" s="49">
        <f t="shared" si="12"/>
        <v>0</v>
      </c>
      <c r="J81" s="152" t="s">
        <v>8</v>
      </c>
    </row>
    <row r="82" spans="1:10" ht="20.100000000000001" customHeight="1" x14ac:dyDescent="0.2">
      <c r="A82" s="50"/>
      <c r="B82" s="239" t="s">
        <v>143</v>
      </c>
      <c r="C82" s="249" t="s">
        <v>8</v>
      </c>
      <c r="D82" s="249" t="s">
        <v>8</v>
      </c>
      <c r="E82" s="232" t="s">
        <v>8</v>
      </c>
      <c r="F82" s="231" t="s">
        <v>8</v>
      </c>
      <c r="G82" s="100">
        <f>SUM(G80:G81)</f>
        <v>0</v>
      </c>
      <c r="H82" s="100">
        <f>SUM(H80:H81)</f>
        <v>0</v>
      </c>
      <c r="I82" s="100">
        <f>SUM(I80:I81)</f>
        <v>0</v>
      </c>
      <c r="J82" s="152" t="s">
        <v>8</v>
      </c>
    </row>
    <row r="83" spans="1:10" s="103" customFormat="1" ht="15" customHeight="1" x14ac:dyDescent="0.2">
      <c r="A83" s="120"/>
      <c r="B83" s="121"/>
      <c r="C83" s="117"/>
      <c r="D83" s="117"/>
      <c r="E83" s="117"/>
      <c r="F83" s="117"/>
      <c r="G83" s="122"/>
      <c r="H83" s="122"/>
      <c r="I83" s="122"/>
      <c r="J83" s="123"/>
    </row>
    <row r="84" spans="1:10" s="233" customFormat="1" ht="15" x14ac:dyDescent="0.25">
      <c r="A84" s="291" t="s">
        <v>99</v>
      </c>
      <c r="B84" s="291"/>
      <c r="C84" s="291"/>
      <c r="D84" s="291"/>
      <c r="E84" s="291"/>
      <c r="F84" s="291"/>
      <c r="G84" s="291"/>
      <c r="H84" s="291"/>
      <c r="I84" s="291"/>
      <c r="J84" s="291"/>
    </row>
    <row r="85" spans="1:10" s="233" customFormat="1" ht="31.5" customHeight="1" x14ac:dyDescent="0.25">
      <c r="A85" s="289" t="s">
        <v>868</v>
      </c>
      <c r="B85" s="290"/>
      <c r="C85" s="290"/>
      <c r="D85" s="290"/>
      <c r="E85" s="290"/>
      <c r="F85" s="290"/>
      <c r="G85" s="290"/>
      <c r="H85" s="290"/>
      <c r="I85" s="290"/>
      <c r="J85" s="290"/>
    </row>
    <row r="86" spans="1:10" s="233" customFormat="1" ht="15" x14ac:dyDescent="0.25">
      <c r="A86" s="151" t="s">
        <v>869</v>
      </c>
      <c r="B86" s="256"/>
      <c r="C86" s="256"/>
      <c r="D86" s="256"/>
      <c r="E86" s="256"/>
      <c r="F86" s="256"/>
      <c r="G86" s="256"/>
      <c r="H86" s="256"/>
      <c r="I86" s="256"/>
      <c r="J86" s="256"/>
    </row>
    <row r="87" spans="1:10" s="233" customFormat="1" ht="30" customHeight="1" x14ac:dyDescent="0.25">
      <c r="A87" s="282" t="s">
        <v>673</v>
      </c>
      <c r="B87" s="282"/>
      <c r="C87" s="282"/>
      <c r="D87" s="282"/>
      <c r="E87" s="282"/>
      <c r="F87" s="282"/>
      <c r="G87" s="282"/>
      <c r="H87" s="282"/>
      <c r="I87" s="282"/>
      <c r="J87" s="282"/>
    </row>
    <row r="88" spans="1:10" s="233" customFormat="1" ht="30.75" customHeight="1" x14ac:dyDescent="0.25">
      <c r="A88" s="282" t="s">
        <v>870</v>
      </c>
      <c r="B88" s="282"/>
      <c r="C88" s="282"/>
      <c r="D88" s="282"/>
      <c r="E88" s="282"/>
      <c r="F88" s="282"/>
      <c r="G88" s="282"/>
      <c r="H88" s="282"/>
      <c r="I88" s="282"/>
      <c r="J88" s="282"/>
    </row>
    <row r="89" spans="1:10" s="233" customFormat="1" ht="15" x14ac:dyDescent="0.25">
      <c r="A89" s="241" t="s">
        <v>389</v>
      </c>
      <c r="B89" s="253"/>
      <c r="C89" s="253"/>
      <c r="D89" s="253"/>
      <c r="E89" s="253"/>
      <c r="F89" s="253"/>
      <c r="G89" s="253"/>
      <c r="H89" s="253"/>
      <c r="I89" s="253"/>
      <c r="J89" s="253"/>
    </row>
    <row r="90" spans="1:10" s="233" customFormat="1" ht="30" customHeight="1" x14ac:dyDescent="0.25">
      <c r="A90" s="241" t="s">
        <v>390</v>
      </c>
      <c r="B90" s="253"/>
      <c r="C90" s="253"/>
      <c r="D90" s="253"/>
      <c r="E90" s="253"/>
      <c r="F90" s="253"/>
      <c r="G90" s="253"/>
      <c r="H90" s="253"/>
      <c r="I90" s="253"/>
      <c r="J90" s="253"/>
    </row>
    <row r="91" spans="1:10" s="233" customFormat="1" ht="34.5" customHeight="1" x14ac:dyDescent="0.25">
      <c r="A91" s="282" t="s">
        <v>871</v>
      </c>
      <c r="B91" s="283"/>
      <c r="C91" s="283"/>
      <c r="D91" s="283"/>
      <c r="E91" s="283"/>
      <c r="F91" s="283"/>
      <c r="G91" s="283"/>
      <c r="H91" s="283"/>
      <c r="I91" s="283"/>
      <c r="J91" s="283"/>
    </row>
    <row r="92" spans="1:10" ht="38.25" customHeight="1" x14ac:dyDescent="0.2">
      <c r="A92" s="282" t="s">
        <v>872</v>
      </c>
      <c r="B92" s="283"/>
      <c r="C92" s="283"/>
      <c r="D92" s="283"/>
      <c r="E92" s="283"/>
      <c r="F92" s="283"/>
      <c r="G92" s="283"/>
      <c r="H92" s="283"/>
      <c r="I92" s="283"/>
      <c r="J92" s="283"/>
    </row>
  </sheetData>
  <sheetProtection algorithmName="SHA-512" hashValue="Cf4BIbXMKchSCjgX+GYIRBiepHSNXN0KYTH3bTZSDVYsyA5J1wqBOxqqs9vgE3SnByJ6ethDUHI7rcQO8pRpGw==" saltValue="d1EkZQZa5brpbakNrfUpCg==" spinCount="100000" sheet="1" objects="1" scenarios="1"/>
  <mergeCells count="13">
    <mergeCell ref="A88:J88"/>
    <mergeCell ref="A91:J91"/>
    <mergeCell ref="A92:J92"/>
    <mergeCell ref="A1:E1"/>
    <mergeCell ref="G1:J1"/>
    <mergeCell ref="A3:J3"/>
    <mergeCell ref="A35:J35"/>
    <mergeCell ref="A79:J79"/>
    <mergeCell ref="A72:J72"/>
    <mergeCell ref="A7:J7"/>
    <mergeCell ref="A84:J84"/>
    <mergeCell ref="A85:J85"/>
    <mergeCell ref="A87:J8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73:J77 J8:J33 J36:J70">
      <formula1>1</formula1>
    </dataValidation>
  </dataValidations>
  <pageMargins left="0.62992125984251968" right="0.23622047244094491" top="0.74803149606299213" bottom="0.35433070866141736" header="0.31496062992125984" footer="0.31496062992125984"/>
  <pageSetup paperSize="9" scale="77" fitToHeight="0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="80" zoomScaleNormal="110" zoomScaleSheetLayoutView="80" workbookViewId="0">
      <pane ySplit="6" topLeftCell="A28" activePane="bottomLeft" state="frozen"/>
      <selection activeCell="E9" sqref="E9"/>
      <selection pane="bottomLeft" activeCell="A38" sqref="A38:XFD46"/>
    </sheetView>
  </sheetViews>
  <sheetFormatPr defaultColWidth="9.28515625" defaultRowHeight="12" x14ac:dyDescent="0.2"/>
  <cols>
    <col min="1" max="1" width="3.42578125" style="107" customWidth="1"/>
    <col min="2" max="2" width="31.5703125" style="83" customWidth="1"/>
    <col min="3" max="3" width="6.7109375" style="107" customWidth="1"/>
    <col min="4" max="4" width="4.5703125" style="107" customWidth="1"/>
    <col min="5" max="5" width="24.7109375" style="75" customWidth="1"/>
    <col min="6" max="6" width="15.5703125" style="107" customWidth="1"/>
    <col min="7" max="7" width="14.28515625" style="107" customWidth="1"/>
    <col min="8" max="8" width="13.140625" style="107" customWidth="1"/>
    <col min="9" max="9" width="14.7109375" style="107" customWidth="1"/>
    <col min="10" max="10" width="11" style="107" customWidth="1"/>
    <col min="11" max="16384" width="9.28515625" style="107"/>
  </cols>
  <sheetData>
    <row r="1" spans="1:10" ht="13.5" x14ac:dyDescent="0.25">
      <c r="A1" s="297" t="s">
        <v>3</v>
      </c>
      <c r="B1" s="297"/>
      <c r="C1" s="297"/>
      <c r="D1" s="297"/>
      <c r="E1" s="297"/>
      <c r="F1" s="4"/>
      <c r="G1" s="293" t="s">
        <v>675</v>
      </c>
      <c r="H1" s="293"/>
      <c r="I1" s="293"/>
      <c r="J1" s="293"/>
    </row>
    <row r="3" spans="1:10" s="4" customFormat="1" ht="18" x14ac:dyDescent="0.25">
      <c r="A3" s="303" t="s">
        <v>401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x14ac:dyDescent="0.2">
      <c r="B4" s="95"/>
      <c r="C4" s="96"/>
    </row>
    <row r="5" spans="1:10" s="31" customFormat="1" ht="33.75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36" t="s">
        <v>564</v>
      </c>
      <c r="F5" s="105" t="s">
        <v>93</v>
      </c>
      <c r="G5" s="105" t="s">
        <v>94</v>
      </c>
      <c r="H5" s="105" t="s">
        <v>168</v>
      </c>
      <c r="I5" s="105" t="s">
        <v>97</v>
      </c>
      <c r="J5" s="105" t="s">
        <v>385</v>
      </c>
    </row>
    <row r="6" spans="1:10" s="31" customFormat="1" ht="11.25" x14ac:dyDescent="0.15">
      <c r="A6" s="56">
        <v>1</v>
      </c>
      <c r="B6" s="56">
        <v>2</v>
      </c>
      <c r="C6" s="106">
        <v>3</v>
      </c>
      <c r="D6" s="106">
        <v>4</v>
      </c>
      <c r="E6" s="155">
        <v>5</v>
      </c>
      <c r="F6" s="106">
        <v>6</v>
      </c>
      <c r="G6" s="57" t="s">
        <v>95</v>
      </c>
      <c r="H6" s="106" t="s">
        <v>96</v>
      </c>
      <c r="I6" s="57" t="s">
        <v>98</v>
      </c>
      <c r="J6" s="106">
        <v>10</v>
      </c>
    </row>
    <row r="7" spans="1:10" ht="13.5" x14ac:dyDescent="0.2">
      <c r="A7" s="300" t="s">
        <v>138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ht="54" x14ac:dyDescent="0.2">
      <c r="A8" s="245">
        <v>1</v>
      </c>
      <c r="B8" s="237" t="s">
        <v>546</v>
      </c>
      <c r="C8" s="245">
        <v>450</v>
      </c>
      <c r="D8" s="245" t="s">
        <v>0</v>
      </c>
      <c r="E8" s="276"/>
      <c r="F8" s="221"/>
      <c r="G8" s="248">
        <f>C8*ROUND(F8, 4)</f>
        <v>0</v>
      </c>
      <c r="H8" s="248">
        <f>G8*0.095</f>
        <v>0</v>
      </c>
      <c r="I8" s="248">
        <f>G8+H8</f>
        <v>0</v>
      </c>
      <c r="J8" s="260"/>
    </row>
    <row r="9" spans="1:10" ht="54" x14ac:dyDescent="0.2">
      <c r="A9" s="245">
        <v>2</v>
      </c>
      <c r="B9" s="237" t="s">
        <v>417</v>
      </c>
      <c r="C9" s="245">
        <v>2000</v>
      </c>
      <c r="D9" s="245" t="s">
        <v>553</v>
      </c>
      <c r="E9" s="276"/>
      <c r="F9" s="221"/>
      <c r="G9" s="248">
        <f t="shared" ref="G9:G28" si="0">C9*ROUND(F9, 4)</f>
        <v>0</v>
      </c>
      <c r="H9" s="248">
        <f t="shared" ref="H9:H28" si="1">G9*0.095</f>
        <v>0</v>
      </c>
      <c r="I9" s="248">
        <f t="shared" ref="I9:I28" si="2">G9+H9</f>
        <v>0</v>
      </c>
      <c r="J9" s="260"/>
    </row>
    <row r="10" spans="1:10" ht="54" x14ac:dyDescent="0.2">
      <c r="A10" s="245">
        <v>3</v>
      </c>
      <c r="B10" s="237" t="s">
        <v>683</v>
      </c>
      <c r="C10" s="245">
        <v>1500</v>
      </c>
      <c r="D10" s="245" t="s">
        <v>0</v>
      </c>
      <c r="E10" s="276"/>
      <c r="F10" s="221"/>
      <c r="G10" s="248">
        <f t="shared" si="0"/>
        <v>0</v>
      </c>
      <c r="H10" s="248">
        <f t="shared" si="1"/>
        <v>0</v>
      </c>
      <c r="I10" s="248">
        <f t="shared" si="2"/>
        <v>0</v>
      </c>
      <c r="J10" s="260"/>
    </row>
    <row r="11" spans="1:10" ht="40.5" x14ac:dyDescent="0.2">
      <c r="A11" s="245">
        <v>4</v>
      </c>
      <c r="B11" s="237" t="s">
        <v>416</v>
      </c>
      <c r="C11" s="245">
        <v>2500</v>
      </c>
      <c r="D11" s="245" t="s">
        <v>553</v>
      </c>
      <c r="E11" s="276"/>
      <c r="F11" s="221"/>
      <c r="G11" s="248">
        <f t="shared" si="0"/>
        <v>0</v>
      </c>
      <c r="H11" s="248">
        <f t="shared" si="1"/>
        <v>0</v>
      </c>
      <c r="I11" s="248">
        <f t="shared" si="2"/>
        <v>0</v>
      </c>
      <c r="J11" s="260"/>
    </row>
    <row r="12" spans="1:10" ht="54" x14ac:dyDescent="0.2">
      <c r="A12" s="245">
        <v>5</v>
      </c>
      <c r="B12" s="237" t="s">
        <v>547</v>
      </c>
      <c r="C12" s="245">
        <v>850</v>
      </c>
      <c r="D12" s="245" t="s">
        <v>0</v>
      </c>
      <c r="E12" s="276"/>
      <c r="F12" s="221"/>
      <c r="G12" s="248">
        <f t="shared" si="0"/>
        <v>0</v>
      </c>
      <c r="H12" s="248">
        <f t="shared" si="1"/>
        <v>0</v>
      </c>
      <c r="I12" s="248">
        <f t="shared" si="2"/>
        <v>0</v>
      </c>
      <c r="J12" s="260"/>
    </row>
    <row r="13" spans="1:10" ht="40.5" x14ac:dyDescent="0.2">
      <c r="A13" s="245">
        <v>6</v>
      </c>
      <c r="B13" s="237" t="s">
        <v>570</v>
      </c>
      <c r="C13" s="245">
        <v>1200</v>
      </c>
      <c r="D13" s="245" t="s">
        <v>553</v>
      </c>
      <c r="E13" s="276"/>
      <c r="F13" s="221"/>
      <c r="G13" s="248">
        <f t="shared" si="0"/>
        <v>0</v>
      </c>
      <c r="H13" s="248">
        <f t="shared" si="1"/>
        <v>0</v>
      </c>
      <c r="I13" s="248">
        <f t="shared" si="2"/>
        <v>0</v>
      </c>
      <c r="J13" s="260"/>
    </row>
    <row r="14" spans="1:10" ht="54" x14ac:dyDescent="0.2">
      <c r="A14" s="245">
        <v>7</v>
      </c>
      <c r="B14" s="237" t="s">
        <v>415</v>
      </c>
      <c r="C14" s="245">
        <v>250</v>
      </c>
      <c r="D14" s="245" t="s">
        <v>0</v>
      </c>
      <c r="E14" s="276"/>
      <c r="F14" s="221"/>
      <c r="G14" s="248">
        <f t="shared" si="0"/>
        <v>0</v>
      </c>
      <c r="H14" s="248">
        <f t="shared" si="1"/>
        <v>0</v>
      </c>
      <c r="I14" s="248">
        <f t="shared" si="2"/>
        <v>0</v>
      </c>
      <c r="J14" s="260"/>
    </row>
    <row r="15" spans="1:10" ht="40.5" x14ac:dyDescent="0.2">
      <c r="A15" s="245">
        <v>8</v>
      </c>
      <c r="B15" s="237" t="s">
        <v>552</v>
      </c>
      <c r="C15" s="245">
        <v>250</v>
      </c>
      <c r="D15" s="245" t="s">
        <v>0</v>
      </c>
      <c r="E15" s="276"/>
      <c r="F15" s="221"/>
      <c r="G15" s="248">
        <f t="shared" si="0"/>
        <v>0</v>
      </c>
      <c r="H15" s="248">
        <f t="shared" si="1"/>
        <v>0</v>
      </c>
      <c r="I15" s="248">
        <f t="shared" si="2"/>
        <v>0</v>
      </c>
      <c r="J15" s="260"/>
    </row>
    <row r="16" spans="1:10" ht="40.5" x14ac:dyDescent="0.2">
      <c r="A16" s="245">
        <v>9</v>
      </c>
      <c r="B16" s="237" t="s">
        <v>548</v>
      </c>
      <c r="C16" s="245">
        <v>1500</v>
      </c>
      <c r="D16" s="245" t="s">
        <v>0</v>
      </c>
      <c r="E16" s="276"/>
      <c r="F16" s="221"/>
      <c r="G16" s="248">
        <f t="shared" si="0"/>
        <v>0</v>
      </c>
      <c r="H16" s="248">
        <f t="shared" si="1"/>
        <v>0</v>
      </c>
      <c r="I16" s="248">
        <f t="shared" si="2"/>
        <v>0</v>
      </c>
      <c r="J16" s="260"/>
    </row>
    <row r="17" spans="1:10" ht="40.5" x14ac:dyDescent="0.2">
      <c r="A17" s="245">
        <v>10</v>
      </c>
      <c r="B17" s="237" t="s">
        <v>549</v>
      </c>
      <c r="C17" s="245">
        <v>850</v>
      </c>
      <c r="D17" s="245" t="s">
        <v>0</v>
      </c>
      <c r="E17" s="276"/>
      <c r="F17" s="221"/>
      <c r="G17" s="248">
        <f t="shared" si="0"/>
        <v>0</v>
      </c>
      <c r="H17" s="248">
        <f t="shared" si="1"/>
        <v>0</v>
      </c>
      <c r="I17" s="248">
        <f t="shared" si="2"/>
        <v>0</v>
      </c>
      <c r="J17" s="260"/>
    </row>
    <row r="18" spans="1:10" ht="40.5" x14ac:dyDescent="0.2">
      <c r="A18" s="245">
        <v>11</v>
      </c>
      <c r="B18" s="237" t="s">
        <v>550</v>
      </c>
      <c r="C18" s="245">
        <v>2500</v>
      </c>
      <c r="D18" s="245" t="s">
        <v>553</v>
      </c>
      <c r="E18" s="276"/>
      <c r="F18" s="221"/>
      <c r="G18" s="248">
        <f t="shared" si="0"/>
        <v>0</v>
      </c>
      <c r="H18" s="248">
        <f t="shared" si="1"/>
        <v>0</v>
      </c>
      <c r="I18" s="248">
        <f t="shared" si="2"/>
        <v>0</v>
      </c>
      <c r="J18" s="260"/>
    </row>
    <row r="19" spans="1:10" ht="27" x14ac:dyDescent="0.25">
      <c r="A19" s="245">
        <v>12</v>
      </c>
      <c r="B19" s="60" t="s">
        <v>418</v>
      </c>
      <c r="C19" s="245">
        <v>850</v>
      </c>
      <c r="D19" s="245" t="s">
        <v>0</v>
      </c>
      <c r="E19" s="276"/>
      <c r="F19" s="221"/>
      <c r="G19" s="248">
        <f t="shared" si="0"/>
        <v>0</v>
      </c>
      <c r="H19" s="248">
        <f t="shared" si="1"/>
        <v>0</v>
      </c>
      <c r="I19" s="248">
        <f t="shared" si="2"/>
        <v>0</v>
      </c>
      <c r="J19" s="260"/>
    </row>
    <row r="20" spans="1:10" ht="27" x14ac:dyDescent="0.25">
      <c r="A20" s="245">
        <v>13</v>
      </c>
      <c r="B20" s="60" t="s">
        <v>420</v>
      </c>
      <c r="C20" s="245">
        <v>2500</v>
      </c>
      <c r="D20" s="245" t="s">
        <v>553</v>
      </c>
      <c r="E20" s="276"/>
      <c r="F20" s="221"/>
      <c r="G20" s="248">
        <f t="shared" si="0"/>
        <v>0</v>
      </c>
      <c r="H20" s="248">
        <f t="shared" si="1"/>
        <v>0</v>
      </c>
      <c r="I20" s="248">
        <f t="shared" si="2"/>
        <v>0</v>
      </c>
      <c r="J20" s="260"/>
    </row>
    <row r="21" spans="1:10" ht="27" x14ac:dyDescent="0.25">
      <c r="A21" s="245">
        <v>14</v>
      </c>
      <c r="B21" s="60" t="s">
        <v>419</v>
      </c>
      <c r="C21" s="245">
        <v>450</v>
      </c>
      <c r="D21" s="245" t="s">
        <v>0</v>
      </c>
      <c r="E21" s="276"/>
      <c r="F21" s="221"/>
      <c r="G21" s="248">
        <f t="shared" si="0"/>
        <v>0</v>
      </c>
      <c r="H21" s="248">
        <f t="shared" si="1"/>
        <v>0</v>
      </c>
      <c r="I21" s="248">
        <f t="shared" si="2"/>
        <v>0</v>
      </c>
      <c r="J21" s="260"/>
    </row>
    <row r="22" spans="1:10" ht="27" x14ac:dyDescent="0.25">
      <c r="A22" s="245">
        <v>15</v>
      </c>
      <c r="B22" s="60" t="s">
        <v>551</v>
      </c>
      <c r="C22" s="245">
        <v>2000</v>
      </c>
      <c r="D22" s="245" t="s">
        <v>553</v>
      </c>
      <c r="E22" s="276"/>
      <c r="F22" s="221"/>
      <c r="G22" s="248">
        <f t="shared" si="0"/>
        <v>0</v>
      </c>
      <c r="H22" s="248">
        <f t="shared" si="1"/>
        <v>0</v>
      </c>
      <c r="I22" s="248">
        <f t="shared" si="2"/>
        <v>0</v>
      </c>
      <c r="J22" s="260"/>
    </row>
    <row r="23" spans="1:10" ht="27" x14ac:dyDescent="0.25">
      <c r="A23" s="245">
        <v>16</v>
      </c>
      <c r="B23" s="60" t="s">
        <v>421</v>
      </c>
      <c r="C23" s="245">
        <v>850</v>
      </c>
      <c r="D23" s="245" t="s">
        <v>0</v>
      </c>
      <c r="E23" s="276"/>
      <c r="F23" s="221"/>
      <c r="G23" s="248">
        <f t="shared" si="0"/>
        <v>0</v>
      </c>
      <c r="H23" s="248">
        <f t="shared" si="1"/>
        <v>0</v>
      </c>
      <c r="I23" s="248">
        <f t="shared" si="2"/>
        <v>0</v>
      </c>
      <c r="J23" s="260"/>
    </row>
    <row r="24" spans="1:10" ht="40.5" x14ac:dyDescent="0.25">
      <c r="A24" s="245">
        <v>17</v>
      </c>
      <c r="B24" s="60" t="s">
        <v>422</v>
      </c>
      <c r="C24" s="245">
        <v>150</v>
      </c>
      <c r="D24" s="245" t="s">
        <v>553</v>
      </c>
      <c r="E24" s="276"/>
      <c r="F24" s="221"/>
      <c r="G24" s="248">
        <f t="shared" si="0"/>
        <v>0</v>
      </c>
      <c r="H24" s="248">
        <f t="shared" si="1"/>
        <v>0</v>
      </c>
      <c r="I24" s="248">
        <f t="shared" si="2"/>
        <v>0</v>
      </c>
      <c r="J24" s="260"/>
    </row>
    <row r="25" spans="1:10" ht="40.5" x14ac:dyDescent="0.2">
      <c r="A25" s="245">
        <v>18</v>
      </c>
      <c r="B25" s="237" t="s">
        <v>281</v>
      </c>
      <c r="C25" s="245">
        <v>100</v>
      </c>
      <c r="D25" s="245" t="s">
        <v>0</v>
      </c>
      <c r="E25" s="276"/>
      <c r="F25" s="221"/>
      <c r="G25" s="248">
        <f t="shared" si="0"/>
        <v>0</v>
      </c>
      <c r="H25" s="248">
        <f t="shared" si="1"/>
        <v>0</v>
      </c>
      <c r="I25" s="248">
        <f t="shared" si="2"/>
        <v>0</v>
      </c>
      <c r="J25" s="260"/>
    </row>
    <row r="26" spans="1:10" ht="52.5" customHeight="1" x14ac:dyDescent="0.2">
      <c r="A26" s="245">
        <v>19</v>
      </c>
      <c r="B26" s="237" t="s">
        <v>164</v>
      </c>
      <c r="C26" s="245">
        <v>1000</v>
      </c>
      <c r="D26" s="245" t="s">
        <v>0</v>
      </c>
      <c r="E26" s="276"/>
      <c r="F26" s="221"/>
      <c r="G26" s="248">
        <f t="shared" si="0"/>
        <v>0</v>
      </c>
      <c r="H26" s="248">
        <f t="shared" si="1"/>
        <v>0</v>
      </c>
      <c r="I26" s="248">
        <f t="shared" si="2"/>
        <v>0</v>
      </c>
      <c r="J26" s="260"/>
    </row>
    <row r="27" spans="1:10" ht="54" x14ac:dyDescent="0.2">
      <c r="A27" s="245">
        <v>20</v>
      </c>
      <c r="B27" s="237" t="s">
        <v>282</v>
      </c>
      <c r="C27" s="245">
        <v>150</v>
      </c>
      <c r="D27" s="245" t="s">
        <v>0</v>
      </c>
      <c r="E27" s="276"/>
      <c r="F27" s="221"/>
      <c r="G27" s="248">
        <f t="shared" si="0"/>
        <v>0</v>
      </c>
      <c r="H27" s="248">
        <f t="shared" si="1"/>
        <v>0</v>
      </c>
      <c r="I27" s="248">
        <f t="shared" si="2"/>
        <v>0</v>
      </c>
      <c r="J27" s="260"/>
    </row>
    <row r="28" spans="1:10" ht="40.5" x14ac:dyDescent="0.2">
      <c r="A28" s="245">
        <v>21</v>
      </c>
      <c r="B28" s="237" t="s">
        <v>283</v>
      </c>
      <c r="C28" s="245">
        <v>20</v>
      </c>
      <c r="D28" s="245" t="s">
        <v>0</v>
      </c>
      <c r="E28" s="276"/>
      <c r="F28" s="221"/>
      <c r="G28" s="248">
        <f t="shared" si="0"/>
        <v>0</v>
      </c>
      <c r="H28" s="248">
        <f t="shared" si="1"/>
        <v>0</v>
      </c>
      <c r="I28" s="248">
        <f t="shared" si="2"/>
        <v>0</v>
      </c>
      <c r="J28" s="260"/>
    </row>
    <row r="29" spans="1:10" ht="13.5" x14ac:dyDescent="0.2">
      <c r="A29" s="246"/>
      <c r="B29" s="239" t="s">
        <v>139</v>
      </c>
      <c r="C29" s="249" t="s">
        <v>8</v>
      </c>
      <c r="D29" s="249" t="s">
        <v>8</v>
      </c>
      <c r="E29" s="80" t="s">
        <v>8</v>
      </c>
      <c r="F29" s="36" t="s">
        <v>8</v>
      </c>
      <c r="G29" s="236">
        <f>SUM(G8:G28)</f>
        <v>0</v>
      </c>
      <c r="H29" s="236">
        <f t="shared" ref="H29:I29" si="3">SUM(H8:H28)</f>
        <v>0</v>
      </c>
      <c r="I29" s="236">
        <f t="shared" si="3"/>
        <v>0</v>
      </c>
      <c r="J29" s="38">
        <f>SUM(J8:J28)</f>
        <v>0</v>
      </c>
    </row>
    <row r="30" spans="1:10" ht="13.5" x14ac:dyDescent="0.2">
      <c r="A30" s="300" t="s">
        <v>687</v>
      </c>
      <c r="B30" s="301"/>
      <c r="C30" s="301"/>
      <c r="D30" s="301"/>
      <c r="E30" s="301"/>
      <c r="F30" s="301"/>
      <c r="G30" s="301"/>
      <c r="H30" s="301"/>
      <c r="I30" s="301"/>
      <c r="J30" s="301"/>
    </row>
    <row r="31" spans="1:10" ht="40.5" x14ac:dyDescent="0.2">
      <c r="A31" s="245">
        <v>1</v>
      </c>
      <c r="B31" s="250" t="s">
        <v>279</v>
      </c>
      <c r="C31" s="245">
        <v>30</v>
      </c>
      <c r="D31" s="245" t="s">
        <v>0</v>
      </c>
      <c r="E31" s="276"/>
      <c r="F31" s="221"/>
      <c r="G31" s="248">
        <f>C31*ROUND(F31, 4)</f>
        <v>0</v>
      </c>
      <c r="H31" s="248">
        <f>G31*0.095</f>
        <v>0</v>
      </c>
      <c r="I31" s="248">
        <f>G31+H31</f>
        <v>0</v>
      </c>
      <c r="J31" s="260"/>
    </row>
    <row r="32" spans="1:10" ht="40.5" x14ac:dyDescent="0.2">
      <c r="A32" s="245">
        <v>2</v>
      </c>
      <c r="B32" s="250" t="s">
        <v>280</v>
      </c>
      <c r="C32" s="245">
        <v>30</v>
      </c>
      <c r="D32" s="245" t="s">
        <v>0</v>
      </c>
      <c r="E32" s="277"/>
      <c r="F32" s="221"/>
      <c r="G32" s="248">
        <f>C32*ROUND(F32, 4)</f>
        <v>0</v>
      </c>
      <c r="H32" s="248">
        <f>G32*0.095</f>
        <v>0</v>
      </c>
      <c r="I32" s="248">
        <f>G32+H32</f>
        <v>0</v>
      </c>
      <c r="J32" s="260"/>
    </row>
    <row r="33" spans="1:10" ht="13.5" x14ac:dyDescent="0.2">
      <c r="A33" s="246"/>
      <c r="B33" s="239" t="s">
        <v>688</v>
      </c>
      <c r="C33" s="249" t="s">
        <v>8</v>
      </c>
      <c r="D33" s="249" t="s">
        <v>8</v>
      </c>
      <c r="E33" s="80" t="s">
        <v>8</v>
      </c>
      <c r="F33" s="80" t="s">
        <v>8</v>
      </c>
      <c r="G33" s="236">
        <f>SUM(G31:G32)</f>
        <v>0</v>
      </c>
      <c r="H33" s="236">
        <f>SUM(H31:H32)</f>
        <v>0</v>
      </c>
      <c r="I33" s="236">
        <f>SUM(I31:I32)</f>
        <v>0</v>
      </c>
      <c r="J33" s="38">
        <f>SUM(J31:J32)</f>
        <v>0</v>
      </c>
    </row>
    <row r="34" spans="1:10" ht="13.5" x14ac:dyDescent="0.2">
      <c r="A34" s="24"/>
      <c r="B34" s="25"/>
      <c r="C34" s="26"/>
      <c r="D34" s="26"/>
      <c r="E34" s="76"/>
      <c r="F34" s="27"/>
    </row>
    <row r="35" spans="1:10" ht="13.5" x14ac:dyDescent="0.25">
      <c r="A35" s="97" t="s">
        <v>156</v>
      </c>
      <c r="B35" s="98"/>
      <c r="C35" s="5"/>
      <c r="D35" s="6"/>
      <c r="E35" s="77"/>
      <c r="F35" s="4"/>
      <c r="G35" s="4"/>
      <c r="H35" s="4"/>
      <c r="I35" s="4"/>
      <c r="J35" s="4"/>
    </row>
    <row r="36" spans="1:10" ht="13.5" x14ac:dyDescent="0.2">
      <c r="A36" s="307" t="s">
        <v>423</v>
      </c>
      <c r="B36" s="307"/>
      <c r="C36" s="307"/>
      <c r="D36" s="307"/>
      <c r="E36" s="307"/>
      <c r="F36" s="307"/>
      <c r="G36" s="307"/>
      <c r="H36" s="307"/>
      <c r="I36" s="307"/>
      <c r="J36" s="307"/>
    </row>
    <row r="37" spans="1:10" s="99" customFormat="1" ht="13.5" x14ac:dyDescent="0.25">
      <c r="A37" s="153" t="s">
        <v>414</v>
      </c>
      <c r="B37" s="153"/>
      <c r="C37" s="153"/>
      <c r="D37" s="153"/>
      <c r="E37" s="154"/>
      <c r="F37" s="153"/>
      <c r="G37" s="153"/>
      <c r="H37" s="153"/>
      <c r="I37" s="153"/>
      <c r="J37" s="153"/>
    </row>
    <row r="38" spans="1:10" s="233" customFormat="1" ht="15" x14ac:dyDescent="0.25">
      <c r="A38" s="291" t="s">
        <v>99</v>
      </c>
      <c r="B38" s="291"/>
      <c r="C38" s="291"/>
      <c r="D38" s="291"/>
      <c r="E38" s="291"/>
      <c r="F38" s="291"/>
      <c r="G38" s="291"/>
      <c r="H38" s="291"/>
      <c r="I38" s="291"/>
      <c r="J38" s="291"/>
    </row>
    <row r="39" spans="1:10" s="233" customFormat="1" ht="31.5" customHeight="1" x14ac:dyDescent="0.25">
      <c r="A39" s="289" t="s">
        <v>868</v>
      </c>
      <c r="B39" s="290"/>
      <c r="C39" s="290"/>
      <c r="D39" s="290"/>
      <c r="E39" s="290"/>
      <c r="F39" s="290"/>
      <c r="G39" s="290"/>
      <c r="H39" s="290"/>
      <c r="I39" s="290"/>
      <c r="J39" s="290"/>
    </row>
    <row r="40" spans="1:10" s="233" customFormat="1" ht="15" x14ac:dyDescent="0.25">
      <c r="A40" s="151" t="s">
        <v>869</v>
      </c>
      <c r="B40" s="256"/>
      <c r="C40" s="256"/>
      <c r="D40" s="256"/>
      <c r="E40" s="256"/>
      <c r="F40" s="256"/>
      <c r="G40" s="256"/>
      <c r="H40" s="256"/>
      <c r="I40" s="256"/>
      <c r="J40" s="256"/>
    </row>
    <row r="41" spans="1:10" s="233" customFormat="1" ht="30" customHeight="1" x14ac:dyDescent="0.25">
      <c r="A41" s="282" t="s">
        <v>673</v>
      </c>
      <c r="B41" s="282"/>
      <c r="C41" s="282"/>
      <c r="D41" s="282"/>
      <c r="E41" s="282"/>
      <c r="F41" s="282"/>
      <c r="G41" s="282"/>
      <c r="H41" s="282"/>
      <c r="I41" s="282"/>
      <c r="J41" s="282"/>
    </row>
    <row r="42" spans="1:10" s="233" customFormat="1" ht="30.75" customHeight="1" x14ac:dyDescent="0.25">
      <c r="A42" s="282" t="s">
        <v>870</v>
      </c>
      <c r="B42" s="282"/>
      <c r="C42" s="282"/>
      <c r="D42" s="282"/>
      <c r="E42" s="282"/>
      <c r="F42" s="282"/>
      <c r="G42" s="282"/>
      <c r="H42" s="282"/>
      <c r="I42" s="282"/>
      <c r="J42" s="282"/>
    </row>
    <row r="43" spans="1:10" s="233" customFormat="1" ht="15" x14ac:dyDescent="0.25">
      <c r="A43" s="241" t="s">
        <v>389</v>
      </c>
      <c r="B43" s="253"/>
      <c r="C43" s="253"/>
      <c r="D43" s="253"/>
      <c r="E43" s="253"/>
      <c r="F43" s="253"/>
      <c r="G43" s="253"/>
      <c r="H43" s="253"/>
      <c r="I43" s="253"/>
      <c r="J43" s="253"/>
    </row>
    <row r="44" spans="1:10" s="233" customFormat="1" ht="30" customHeight="1" x14ac:dyDescent="0.25">
      <c r="A44" s="241" t="s">
        <v>390</v>
      </c>
      <c r="B44" s="253"/>
      <c r="C44" s="253"/>
      <c r="D44" s="253"/>
      <c r="E44" s="253"/>
      <c r="F44" s="253"/>
      <c r="G44" s="253"/>
      <c r="H44" s="253"/>
      <c r="I44" s="253"/>
      <c r="J44" s="253"/>
    </row>
    <row r="45" spans="1:10" s="233" customFormat="1" ht="34.5" customHeight="1" x14ac:dyDescent="0.25">
      <c r="A45" s="282" t="s">
        <v>871</v>
      </c>
      <c r="B45" s="283"/>
      <c r="C45" s="283"/>
      <c r="D45" s="283"/>
      <c r="E45" s="283"/>
      <c r="F45" s="283"/>
      <c r="G45" s="283"/>
      <c r="H45" s="283"/>
      <c r="I45" s="283"/>
      <c r="J45" s="283"/>
    </row>
    <row r="46" spans="1:10" s="83" customFormat="1" ht="38.25" customHeight="1" x14ac:dyDescent="0.2">
      <c r="A46" s="282" t="s">
        <v>872</v>
      </c>
      <c r="B46" s="283"/>
      <c r="C46" s="283"/>
      <c r="D46" s="283"/>
      <c r="E46" s="283"/>
      <c r="F46" s="283"/>
      <c r="G46" s="283"/>
      <c r="H46" s="283"/>
      <c r="I46" s="283"/>
      <c r="J46" s="283"/>
    </row>
  </sheetData>
  <sheetProtection algorithmName="SHA-512" hashValue="LtU+XhBOKIj6sPOaP/HJdm9Ot6j+1dibAw/samRXwAJrOCIOJnBPYbWDDRq4fuJtSxuFF3p0loy/It7K0H6Flg==" saltValue="22nNzMPyIfKXiyD/IT9rSw==" spinCount="100000" sheet="1" objects="1" scenarios="1"/>
  <mergeCells count="12">
    <mergeCell ref="A45:J45"/>
    <mergeCell ref="A46:J46"/>
    <mergeCell ref="A1:E1"/>
    <mergeCell ref="G1:J1"/>
    <mergeCell ref="A3:J3"/>
    <mergeCell ref="A7:J7"/>
    <mergeCell ref="A30:J30"/>
    <mergeCell ref="A36:J36"/>
    <mergeCell ref="A38:J38"/>
    <mergeCell ref="A39:J39"/>
    <mergeCell ref="A41:J41"/>
    <mergeCell ref="A42:J42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28 J31:J32">
      <formula1>1</formula1>
    </dataValidation>
  </dataValidations>
  <pageMargins left="0.43307086614173229" right="3.937007874015748E-2" top="0.15748031496062992" bottom="0" header="0.31496062992125984" footer="0.31496062992125984"/>
  <pageSetup paperSize="9" scale="65" fitToHeight="0" orientation="portrait" cellComments="asDisplayed" r:id="rId1"/>
  <rowBreaks count="1" manualBreakCount="1">
    <brk id="33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view="pageBreakPreview" zoomScale="80" zoomScaleNormal="120" zoomScaleSheetLayoutView="80" workbookViewId="0">
      <pane ySplit="6" topLeftCell="A119" activePane="bottomLeft" state="frozen"/>
      <selection activeCell="A83" sqref="A83:K83"/>
      <selection pane="bottomLeft" activeCell="A129" sqref="A129:XFD137"/>
    </sheetView>
  </sheetViews>
  <sheetFormatPr defaultColWidth="9.28515625" defaultRowHeight="15" x14ac:dyDescent="0.25"/>
  <cols>
    <col min="1" max="1" width="4.5703125" style="20" customWidth="1"/>
    <col min="2" max="2" width="38.28515625" style="20" customWidth="1"/>
    <col min="3" max="3" width="7" style="20" customWidth="1"/>
    <col min="4" max="4" width="5.28515625" style="20" customWidth="1"/>
    <col min="5" max="5" width="19.28515625" style="20" customWidth="1"/>
    <col min="6" max="7" width="10.5703125" style="20" customWidth="1"/>
    <col min="8" max="8" width="12" style="20" customWidth="1"/>
    <col min="9" max="10" width="10.5703125" style="20" customWidth="1"/>
    <col min="11" max="16384" width="9.28515625" style="20"/>
  </cols>
  <sheetData>
    <row r="1" spans="1:10" x14ac:dyDescent="0.25">
      <c r="A1" s="308" t="s">
        <v>689</v>
      </c>
      <c r="B1" s="308"/>
      <c r="C1" s="308"/>
      <c r="D1" s="308"/>
      <c r="E1" s="308"/>
      <c r="F1" s="308" t="s">
        <v>777</v>
      </c>
      <c r="G1" s="308"/>
      <c r="H1" s="308"/>
      <c r="I1" s="308"/>
      <c r="J1" s="308"/>
    </row>
    <row r="2" spans="1:10" x14ac:dyDescent="0.25">
      <c r="A2" s="302"/>
      <c r="B2" s="302"/>
      <c r="C2" s="302"/>
      <c r="D2" s="302"/>
      <c r="E2" s="302"/>
      <c r="F2" s="302"/>
      <c r="G2" s="309"/>
      <c r="H2" s="309"/>
      <c r="I2" s="309"/>
      <c r="J2" s="309"/>
    </row>
    <row r="3" spans="1:10" s="11" customFormat="1" ht="18" customHeight="1" x14ac:dyDescent="0.3">
      <c r="A3" s="303" t="s">
        <v>690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s="21" customFormat="1" ht="13.5" customHeight="1" x14ac:dyDescent="0.15">
      <c r="B4" s="8"/>
      <c r="C4" s="8"/>
    </row>
    <row r="5" spans="1:10" s="31" customFormat="1" ht="51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7</v>
      </c>
      <c r="F5" s="105" t="s">
        <v>93</v>
      </c>
      <c r="G5" s="105" t="s">
        <v>691</v>
      </c>
      <c r="H5" s="105" t="s">
        <v>168</v>
      </c>
      <c r="I5" s="105" t="s">
        <v>97</v>
      </c>
      <c r="J5" s="105" t="s">
        <v>385</v>
      </c>
    </row>
    <row r="6" spans="1:10" s="31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105" t="s">
        <v>95</v>
      </c>
      <c r="H6" s="55" t="s">
        <v>96</v>
      </c>
      <c r="I6" s="105" t="s">
        <v>98</v>
      </c>
      <c r="J6" s="55">
        <v>10</v>
      </c>
    </row>
    <row r="7" spans="1:10" s="107" customFormat="1" ht="15.75" customHeight="1" x14ac:dyDescent="0.2">
      <c r="A7" s="306" t="s">
        <v>908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0" s="107" customFormat="1" ht="20.100000000000001" customHeight="1" x14ac:dyDescent="0.2">
      <c r="A8" s="245">
        <v>1</v>
      </c>
      <c r="B8" s="252" t="s">
        <v>285</v>
      </c>
      <c r="C8" s="247">
        <v>200</v>
      </c>
      <c r="D8" s="245" t="s">
        <v>1</v>
      </c>
      <c r="E8" s="225"/>
      <c r="F8" s="221"/>
      <c r="G8" s="248">
        <f>C8*ROUND(F8,4)</f>
        <v>0</v>
      </c>
      <c r="H8" s="248">
        <f>G8*0.095</f>
        <v>0</v>
      </c>
      <c r="I8" s="248">
        <f>G8+H8</f>
        <v>0</v>
      </c>
      <c r="J8" s="260"/>
    </row>
    <row r="9" spans="1:10" s="107" customFormat="1" ht="20.100000000000001" customHeight="1" x14ac:dyDescent="0.2">
      <c r="A9" s="245">
        <v>2</v>
      </c>
      <c r="B9" s="252" t="s">
        <v>286</v>
      </c>
      <c r="C9" s="247">
        <v>1800</v>
      </c>
      <c r="D9" s="245" t="s">
        <v>1</v>
      </c>
      <c r="E9" s="225"/>
      <c r="F9" s="221"/>
      <c r="G9" s="248">
        <f t="shared" ref="G9:G72" si="0">C9*ROUND(F9,4)</f>
        <v>0</v>
      </c>
      <c r="H9" s="248">
        <f t="shared" ref="H9:H72" si="1">G9*0.095</f>
        <v>0</v>
      </c>
      <c r="I9" s="248">
        <f t="shared" ref="I9:I72" si="2">G9+H9</f>
        <v>0</v>
      </c>
      <c r="J9" s="260"/>
    </row>
    <row r="10" spans="1:10" s="107" customFormat="1" ht="30" customHeight="1" x14ac:dyDescent="0.2">
      <c r="A10" s="245">
        <v>3</v>
      </c>
      <c r="B10" s="252" t="s">
        <v>692</v>
      </c>
      <c r="C10" s="247">
        <v>900</v>
      </c>
      <c r="D10" s="245" t="s">
        <v>1</v>
      </c>
      <c r="E10" s="225"/>
      <c r="F10" s="221"/>
      <c r="G10" s="248">
        <f t="shared" si="0"/>
        <v>0</v>
      </c>
      <c r="H10" s="248">
        <f t="shared" si="1"/>
        <v>0</v>
      </c>
      <c r="I10" s="248">
        <f t="shared" si="2"/>
        <v>0</v>
      </c>
      <c r="J10" s="260"/>
    </row>
    <row r="11" spans="1:10" s="107" customFormat="1" ht="20.100000000000001" customHeight="1" x14ac:dyDescent="0.2">
      <c r="A11" s="245">
        <v>4</v>
      </c>
      <c r="B11" s="252" t="s">
        <v>177</v>
      </c>
      <c r="C11" s="247">
        <v>180</v>
      </c>
      <c r="D11" s="245" t="s">
        <v>1</v>
      </c>
      <c r="E11" s="225"/>
      <c r="F11" s="221"/>
      <c r="G11" s="248">
        <f t="shared" si="0"/>
        <v>0</v>
      </c>
      <c r="H11" s="248">
        <f t="shared" si="1"/>
        <v>0</v>
      </c>
      <c r="I11" s="248">
        <f t="shared" si="2"/>
        <v>0</v>
      </c>
      <c r="J11" s="260"/>
    </row>
    <row r="12" spans="1:10" s="107" customFormat="1" ht="20.100000000000001" customHeight="1" x14ac:dyDescent="0.2">
      <c r="A12" s="245">
        <v>5</v>
      </c>
      <c r="B12" s="252" t="s">
        <v>287</v>
      </c>
      <c r="C12" s="247">
        <v>180</v>
      </c>
      <c r="D12" s="245" t="s">
        <v>1</v>
      </c>
      <c r="E12" s="225"/>
      <c r="F12" s="221"/>
      <c r="G12" s="248">
        <f t="shared" si="0"/>
        <v>0</v>
      </c>
      <c r="H12" s="248">
        <f t="shared" si="1"/>
        <v>0</v>
      </c>
      <c r="I12" s="248">
        <f t="shared" si="2"/>
        <v>0</v>
      </c>
      <c r="J12" s="260"/>
    </row>
    <row r="13" spans="1:10" s="107" customFormat="1" ht="20.100000000000001" customHeight="1" x14ac:dyDescent="0.2">
      <c r="A13" s="245">
        <v>6</v>
      </c>
      <c r="B13" s="252" t="s">
        <v>178</v>
      </c>
      <c r="C13" s="247">
        <v>150</v>
      </c>
      <c r="D13" s="245" t="s">
        <v>1</v>
      </c>
      <c r="E13" s="225"/>
      <c r="F13" s="221"/>
      <c r="G13" s="248">
        <f t="shared" si="0"/>
        <v>0</v>
      </c>
      <c r="H13" s="248">
        <f t="shared" si="1"/>
        <v>0</v>
      </c>
      <c r="I13" s="248">
        <f t="shared" si="2"/>
        <v>0</v>
      </c>
      <c r="J13" s="260"/>
    </row>
    <row r="14" spans="1:10" s="107" customFormat="1" ht="20.100000000000001" customHeight="1" x14ac:dyDescent="0.2">
      <c r="A14" s="245">
        <v>7</v>
      </c>
      <c r="B14" s="252" t="s">
        <v>288</v>
      </c>
      <c r="C14" s="247">
        <v>20</v>
      </c>
      <c r="D14" s="245" t="s">
        <v>1</v>
      </c>
      <c r="E14" s="225"/>
      <c r="F14" s="221"/>
      <c r="G14" s="248">
        <f t="shared" si="0"/>
        <v>0</v>
      </c>
      <c r="H14" s="248">
        <f t="shared" si="1"/>
        <v>0</v>
      </c>
      <c r="I14" s="248">
        <f t="shared" si="2"/>
        <v>0</v>
      </c>
      <c r="J14" s="260"/>
    </row>
    <row r="15" spans="1:10" s="107" customFormat="1" ht="20.100000000000001" customHeight="1" x14ac:dyDescent="0.2">
      <c r="A15" s="245">
        <v>8</v>
      </c>
      <c r="B15" s="252" t="s">
        <v>693</v>
      </c>
      <c r="C15" s="247">
        <v>40</v>
      </c>
      <c r="D15" s="245" t="s">
        <v>1</v>
      </c>
      <c r="E15" s="225"/>
      <c r="F15" s="221"/>
      <c r="G15" s="248">
        <f t="shared" si="0"/>
        <v>0</v>
      </c>
      <c r="H15" s="248">
        <f t="shared" si="1"/>
        <v>0</v>
      </c>
      <c r="I15" s="248">
        <f t="shared" si="2"/>
        <v>0</v>
      </c>
      <c r="J15" s="260"/>
    </row>
    <row r="16" spans="1:10" s="107" customFormat="1" ht="20.100000000000001" customHeight="1" x14ac:dyDescent="0.2">
      <c r="A16" s="245">
        <v>9</v>
      </c>
      <c r="B16" s="252" t="s">
        <v>694</v>
      </c>
      <c r="C16" s="247">
        <v>60</v>
      </c>
      <c r="D16" s="245" t="s">
        <v>1</v>
      </c>
      <c r="E16" s="225"/>
      <c r="F16" s="221"/>
      <c r="G16" s="248">
        <f t="shared" si="0"/>
        <v>0</v>
      </c>
      <c r="H16" s="248">
        <f t="shared" si="1"/>
        <v>0</v>
      </c>
      <c r="I16" s="248">
        <f t="shared" si="2"/>
        <v>0</v>
      </c>
      <c r="J16" s="260"/>
    </row>
    <row r="17" spans="1:10" s="107" customFormat="1" ht="20.100000000000001" customHeight="1" x14ac:dyDescent="0.2">
      <c r="A17" s="245">
        <v>10</v>
      </c>
      <c r="B17" s="252" t="s">
        <v>69</v>
      </c>
      <c r="C17" s="247">
        <v>60</v>
      </c>
      <c r="D17" s="245" t="s">
        <v>1</v>
      </c>
      <c r="E17" s="225"/>
      <c r="F17" s="221"/>
      <c r="G17" s="248">
        <f t="shared" si="0"/>
        <v>0</v>
      </c>
      <c r="H17" s="248">
        <f t="shared" si="1"/>
        <v>0</v>
      </c>
      <c r="I17" s="248">
        <f t="shared" si="2"/>
        <v>0</v>
      </c>
      <c r="J17" s="260"/>
    </row>
    <row r="18" spans="1:10" s="107" customFormat="1" ht="20.100000000000001" customHeight="1" x14ac:dyDescent="0.2">
      <c r="A18" s="245">
        <v>11</v>
      </c>
      <c r="B18" s="252" t="s">
        <v>76</v>
      </c>
      <c r="C18" s="247">
        <v>300</v>
      </c>
      <c r="D18" s="245" t="s">
        <v>1</v>
      </c>
      <c r="E18" s="225"/>
      <c r="F18" s="221"/>
      <c r="G18" s="248">
        <f t="shared" si="0"/>
        <v>0</v>
      </c>
      <c r="H18" s="248">
        <f t="shared" si="1"/>
        <v>0</v>
      </c>
      <c r="I18" s="248">
        <f t="shared" si="2"/>
        <v>0</v>
      </c>
      <c r="J18" s="260"/>
    </row>
    <row r="19" spans="1:10" s="107" customFormat="1" ht="20.100000000000001" customHeight="1" x14ac:dyDescent="0.2">
      <c r="A19" s="245">
        <v>12</v>
      </c>
      <c r="B19" s="252" t="s">
        <v>695</v>
      </c>
      <c r="C19" s="247">
        <v>300</v>
      </c>
      <c r="D19" s="245" t="s">
        <v>1</v>
      </c>
      <c r="E19" s="225"/>
      <c r="F19" s="221"/>
      <c r="G19" s="248">
        <f t="shared" si="0"/>
        <v>0</v>
      </c>
      <c r="H19" s="248">
        <f t="shared" si="1"/>
        <v>0</v>
      </c>
      <c r="I19" s="248">
        <f t="shared" si="2"/>
        <v>0</v>
      </c>
      <c r="J19" s="260"/>
    </row>
    <row r="20" spans="1:10" s="107" customFormat="1" ht="20.100000000000001" customHeight="1" x14ac:dyDescent="0.2">
      <c r="A20" s="245">
        <v>13</v>
      </c>
      <c r="B20" s="252" t="s">
        <v>696</v>
      </c>
      <c r="C20" s="247">
        <v>150</v>
      </c>
      <c r="D20" s="245" t="s">
        <v>1</v>
      </c>
      <c r="E20" s="225"/>
      <c r="F20" s="221"/>
      <c r="G20" s="248">
        <f t="shared" si="0"/>
        <v>0</v>
      </c>
      <c r="H20" s="248">
        <f t="shared" si="1"/>
        <v>0</v>
      </c>
      <c r="I20" s="248">
        <f t="shared" si="2"/>
        <v>0</v>
      </c>
      <c r="J20" s="260"/>
    </row>
    <row r="21" spans="1:10" s="107" customFormat="1" ht="20.100000000000001" customHeight="1" x14ac:dyDescent="0.2">
      <c r="A21" s="245">
        <v>14</v>
      </c>
      <c r="B21" s="243" t="s">
        <v>697</v>
      </c>
      <c r="C21" s="247">
        <v>700</v>
      </c>
      <c r="D21" s="245" t="s">
        <v>1</v>
      </c>
      <c r="E21" s="225"/>
      <c r="F21" s="221"/>
      <c r="G21" s="248">
        <f t="shared" si="0"/>
        <v>0</v>
      </c>
      <c r="H21" s="248">
        <f t="shared" si="1"/>
        <v>0</v>
      </c>
      <c r="I21" s="248">
        <f t="shared" si="2"/>
        <v>0</v>
      </c>
      <c r="J21" s="260"/>
    </row>
    <row r="22" spans="1:10" s="107" customFormat="1" ht="19.5" customHeight="1" x14ac:dyDescent="0.2">
      <c r="A22" s="245">
        <v>15</v>
      </c>
      <c r="B22" s="243" t="s">
        <v>698</v>
      </c>
      <c r="C22" s="255">
        <v>200</v>
      </c>
      <c r="D22" s="258" t="s">
        <v>1</v>
      </c>
      <c r="E22" s="278"/>
      <c r="F22" s="279"/>
      <c r="G22" s="248">
        <f t="shared" si="0"/>
        <v>0</v>
      </c>
      <c r="H22" s="248">
        <f t="shared" si="1"/>
        <v>0</v>
      </c>
      <c r="I22" s="248">
        <f t="shared" si="2"/>
        <v>0</v>
      </c>
      <c r="J22" s="261"/>
    </row>
    <row r="23" spans="1:10" s="107" customFormat="1" ht="20.100000000000001" customHeight="1" x14ac:dyDescent="0.2">
      <c r="A23" s="245">
        <v>16</v>
      </c>
      <c r="B23" s="243" t="s">
        <v>699</v>
      </c>
      <c r="C23" s="255">
        <v>800</v>
      </c>
      <c r="D23" s="258" t="s">
        <v>1</v>
      </c>
      <c r="E23" s="278"/>
      <c r="F23" s="279"/>
      <c r="G23" s="248">
        <f t="shared" si="0"/>
        <v>0</v>
      </c>
      <c r="H23" s="248">
        <f t="shared" si="1"/>
        <v>0</v>
      </c>
      <c r="I23" s="248">
        <f t="shared" si="2"/>
        <v>0</v>
      </c>
      <c r="J23" s="261"/>
    </row>
    <row r="24" spans="1:10" s="107" customFormat="1" ht="18.75" customHeight="1" x14ac:dyDescent="0.2">
      <c r="A24" s="245">
        <v>17</v>
      </c>
      <c r="B24" s="243" t="s">
        <v>700</v>
      </c>
      <c r="C24" s="255">
        <v>20</v>
      </c>
      <c r="D24" s="258" t="s">
        <v>1</v>
      </c>
      <c r="E24" s="278"/>
      <c r="F24" s="279"/>
      <c r="G24" s="248">
        <f t="shared" si="0"/>
        <v>0</v>
      </c>
      <c r="H24" s="248">
        <f t="shared" si="1"/>
        <v>0</v>
      </c>
      <c r="I24" s="248">
        <f t="shared" si="2"/>
        <v>0</v>
      </c>
      <c r="J24" s="261"/>
    </row>
    <row r="25" spans="1:10" s="107" customFormat="1" ht="30.75" customHeight="1" x14ac:dyDescent="0.2">
      <c r="A25" s="245">
        <v>18</v>
      </c>
      <c r="B25" s="243" t="s">
        <v>701</v>
      </c>
      <c r="C25" s="255">
        <v>900</v>
      </c>
      <c r="D25" s="258" t="s">
        <v>1</v>
      </c>
      <c r="E25" s="278"/>
      <c r="F25" s="279"/>
      <c r="G25" s="248">
        <f t="shared" si="0"/>
        <v>0</v>
      </c>
      <c r="H25" s="248">
        <f t="shared" si="1"/>
        <v>0</v>
      </c>
      <c r="I25" s="248">
        <f t="shared" si="2"/>
        <v>0</v>
      </c>
      <c r="J25" s="261"/>
    </row>
    <row r="26" spans="1:10" s="107" customFormat="1" ht="20.100000000000001" customHeight="1" x14ac:dyDescent="0.2">
      <c r="A26" s="245">
        <v>19</v>
      </c>
      <c r="B26" s="243" t="s">
        <v>702</v>
      </c>
      <c r="C26" s="255">
        <v>500</v>
      </c>
      <c r="D26" s="258" t="s">
        <v>1</v>
      </c>
      <c r="E26" s="278"/>
      <c r="F26" s="279"/>
      <c r="G26" s="248">
        <f t="shared" si="0"/>
        <v>0</v>
      </c>
      <c r="H26" s="248">
        <f t="shared" si="1"/>
        <v>0</v>
      </c>
      <c r="I26" s="248">
        <f t="shared" si="2"/>
        <v>0</v>
      </c>
      <c r="J26" s="261"/>
    </row>
    <row r="27" spans="1:10" s="107" customFormat="1" ht="31.5" customHeight="1" x14ac:dyDescent="0.2">
      <c r="A27" s="245">
        <v>20</v>
      </c>
      <c r="B27" s="243" t="s">
        <v>703</v>
      </c>
      <c r="C27" s="255">
        <v>800</v>
      </c>
      <c r="D27" s="258" t="s">
        <v>1</v>
      </c>
      <c r="E27" s="278"/>
      <c r="F27" s="279"/>
      <c r="G27" s="248">
        <f t="shared" si="0"/>
        <v>0</v>
      </c>
      <c r="H27" s="248">
        <f t="shared" si="1"/>
        <v>0</v>
      </c>
      <c r="I27" s="248">
        <f t="shared" si="2"/>
        <v>0</v>
      </c>
      <c r="J27" s="261"/>
    </row>
    <row r="28" spans="1:10" s="107" customFormat="1" ht="18" customHeight="1" x14ac:dyDescent="0.2">
      <c r="A28" s="245">
        <v>21</v>
      </c>
      <c r="B28" s="243" t="s">
        <v>289</v>
      </c>
      <c r="C28" s="255">
        <v>50</v>
      </c>
      <c r="D28" s="258" t="s">
        <v>1</v>
      </c>
      <c r="E28" s="278"/>
      <c r="F28" s="279"/>
      <c r="G28" s="248">
        <f t="shared" si="0"/>
        <v>0</v>
      </c>
      <c r="H28" s="248">
        <f t="shared" si="1"/>
        <v>0</v>
      </c>
      <c r="I28" s="248">
        <f t="shared" si="2"/>
        <v>0</v>
      </c>
      <c r="J28" s="261"/>
    </row>
    <row r="29" spans="1:10" s="107" customFormat="1" ht="18" customHeight="1" x14ac:dyDescent="0.2">
      <c r="A29" s="245">
        <v>22</v>
      </c>
      <c r="B29" s="243" t="s">
        <v>704</v>
      </c>
      <c r="C29" s="255">
        <v>150</v>
      </c>
      <c r="D29" s="258" t="s">
        <v>1</v>
      </c>
      <c r="E29" s="278"/>
      <c r="F29" s="279"/>
      <c r="G29" s="248">
        <f t="shared" si="0"/>
        <v>0</v>
      </c>
      <c r="H29" s="248">
        <f t="shared" si="1"/>
        <v>0</v>
      </c>
      <c r="I29" s="248">
        <f t="shared" si="2"/>
        <v>0</v>
      </c>
      <c r="J29" s="261"/>
    </row>
    <row r="30" spans="1:10" s="107" customFormat="1" ht="20.100000000000001" customHeight="1" x14ac:dyDescent="0.2">
      <c r="A30" s="245">
        <v>23</v>
      </c>
      <c r="B30" s="243" t="s">
        <v>705</v>
      </c>
      <c r="C30" s="255">
        <v>150</v>
      </c>
      <c r="D30" s="258" t="s">
        <v>1</v>
      </c>
      <c r="E30" s="278"/>
      <c r="F30" s="279"/>
      <c r="G30" s="248">
        <f t="shared" si="0"/>
        <v>0</v>
      </c>
      <c r="H30" s="248">
        <f t="shared" si="1"/>
        <v>0</v>
      </c>
      <c r="I30" s="248">
        <f t="shared" si="2"/>
        <v>0</v>
      </c>
      <c r="J30" s="261"/>
    </row>
    <row r="31" spans="1:10" s="107" customFormat="1" ht="20.100000000000001" customHeight="1" x14ac:dyDescent="0.2">
      <c r="A31" s="245">
        <v>24</v>
      </c>
      <c r="B31" s="243" t="s">
        <v>290</v>
      </c>
      <c r="C31" s="255">
        <v>120</v>
      </c>
      <c r="D31" s="258" t="s">
        <v>1</v>
      </c>
      <c r="E31" s="278"/>
      <c r="F31" s="279"/>
      <c r="G31" s="248">
        <f t="shared" si="0"/>
        <v>0</v>
      </c>
      <c r="H31" s="248">
        <f t="shared" si="1"/>
        <v>0</v>
      </c>
      <c r="I31" s="248">
        <f t="shared" si="2"/>
        <v>0</v>
      </c>
      <c r="J31" s="261"/>
    </row>
    <row r="32" spans="1:10" s="107" customFormat="1" ht="20.100000000000001" customHeight="1" x14ac:dyDescent="0.2">
      <c r="A32" s="245">
        <v>25</v>
      </c>
      <c r="B32" s="243" t="s">
        <v>70</v>
      </c>
      <c r="C32" s="255">
        <v>150</v>
      </c>
      <c r="D32" s="258" t="s">
        <v>1</v>
      </c>
      <c r="E32" s="278"/>
      <c r="F32" s="279"/>
      <c r="G32" s="248">
        <f t="shared" si="0"/>
        <v>0</v>
      </c>
      <c r="H32" s="248">
        <f t="shared" si="1"/>
        <v>0</v>
      </c>
      <c r="I32" s="248">
        <f t="shared" si="2"/>
        <v>0</v>
      </c>
      <c r="J32" s="261"/>
    </row>
    <row r="33" spans="1:10" s="107" customFormat="1" ht="20.100000000000001" customHeight="1" x14ac:dyDescent="0.2">
      <c r="A33" s="245">
        <v>26</v>
      </c>
      <c r="B33" s="243" t="s">
        <v>291</v>
      </c>
      <c r="C33" s="255">
        <v>590</v>
      </c>
      <c r="D33" s="258" t="s">
        <v>1</v>
      </c>
      <c r="E33" s="278"/>
      <c r="F33" s="279"/>
      <c r="G33" s="248">
        <f t="shared" si="0"/>
        <v>0</v>
      </c>
      <c r="H33" s="248">
        <f t="shared" si="1"/>
        <v>0</v>
      </c>
      <c r="I33" s="248">
        <f t="shared" si="2"/>
        <v>0</v>
      </c>
      <c r="J33" s="261"/>
    </row>
    <row r="34" spans="1:10" s="107" customFormat="1" ht="20.100000000000001" customHeight="1" x14ac:dyDescent="0.2">
      <c r="A34" s="245">
        <v>27</v>
      </c>
      <c r="B34" s="243" t="s">
        <v>706</v>
      </c>
      <c r="C34" s="255">
        <v>20</v>
      </c>
      <c r="D34" s="258" t="s">
        <v>1</v>
      </c>
      <c r="E34" s="278"/>
      <c r="F34" s="279"/>
      <c r="G34" s="248">
        <f t="shared" si="0"/>
        <v>0</v>
      </c>
      <c r="H34" s="248">
        <f t="shared" si="1"/>
        <v>0</v>
      </c>
      <c r="I34" s="248">
        <f t="shared" si="2"/>
        <v>0</v>
      </c>
      <c r="J34" s="261"/>
    </row>
    <row r="35" spans="1:10" s="107" customFormat="1" ht="20.100000000000001" customHeight="1" x14ac:dyDescent="0.2">
      <c r="A35" s="245">
        <v>28</v>
      </c>
      <c r="B35" s="243" t="s">
        <v>707</v>
      </c>
      <c r="C35" s="255">
        <v>20</v>
      </c>
      <c r="D35" s="258" t="s">
        <v>1</v>
      </c>
      <c r="E35" s="278"/>
      <c r="F35" s="279"/>
      <c r="G35" s="248">
        <f t="shared" si="0"/>
        <v>0</v>
      </c>
      <c r="H35" s="248">
        <f t="shared" si="1"/>
        <v>0</v>
      </c>
      <c r="I35" s="248">
        <f t="shared" si="2"/>
        <v>0</v>
      </c>
      <c r="J35" s="261"/>
    </row>
    <row r="36" spans="1:10" s="107" customFormat="1" ht="20.100000000000001" customHeight="1" x14ac:dyDescent="0.2">
      <c r="A36" s="245">
        <v>29</v>
      </c>
      <c r="B36" s="243" t="s">
        <v>708</v>
      </c>
      <c r="C36" s="255">
        <v>20</v>
      </c>
      <c r="D36" s="258" t="s">
        <v>1</v>
      </c>
      <c r="E36" s="278"/>
      <c r="F36" s="279"/>
      <c r="G36" s="248">
        <f t="shared" si="0"/>
        <v>0</v>
      </c>
      <c r="H36" s="248">
        <f t="shared" si="1"/>
        <v>0</v>
      </c>
      <c r="I36" s="248">
        <f t="shared" si="2"/>
        <v>0</v>
      </c>
      <c r="J36" s="261"/>
    </row>
    <row r="37" spans="1:10" s="107" customFormat="1" ht="20.100000000000001" customHeight="1" x14ac:dyDescent="0.2">
      <c r="A37" s="245">
        <v>30</v>
      </c>
      <c r="B37" s="243" t="s">
        <v>709</v>
      </c>
      <c r="C37" s="255">
        <v>50</v>
      </c>
      <c r="D37" s="258" t="s">
        <v>1</v>
      </c>
      <c r="E37" s="278"/>
      <c r="F37" s="279"/>
      <c r="G37" s="248">
        <f t="shared" si="0"/>
        <v>0</v>
      </c>
      <c r="H37" s="248">
        <f t="shared" si="1"/>
        <v>0</v>
      </c>
      <c r="I37" s="248">
        <f t="shared" si="2"/>
        <v>0</v>
      </c>
      <c r="J37" s="261"/>
    </row>
    <row r="38" spans="1:10" s="107" customFormat="1" ht="20.100000000000001" customHeight="1" x14ac:dyDescent="0.2">
      <c r="A38" s="245">
        <v>31</v>
      </c>
      <c r="B38" s="243" t="s">
        <v>710</v>
      </c>
      <c r="C38" s="255">
        <v>80</v>
      </c>
      <c r="D38" s="258" t="s">
        <v>1</v>
      </c>
      <c r="E38" s="278"/>
      <c r="F38" s="279"/>
      <c r="G38" s="248">
        <f t="shared" si="0"/>
        <v>0</v>
      </c>
      <c r="H38" s="248">
        <f t="shared" si="1"/>
        <v>0</v>
      </c>
      <c r="I38" s="248">
        <f t="shared" si="2"/>
        <v>0</v>
      </c>
      <c r="J38" s="261"/>
    </row>
    <row r="39" spans="1:10" s="107" customFormat="1" ht="20.100000000000001" customHeight="1" x14ac:dyDescent="0.2">
      <c r="A39" s="245">
        <v>32</v>
      </c>
      <c r="B39" s="243" t="s">
        <v>292</v>
      </c>
      <c r="C39" s="255">
        <v>180</v>
      </c>
      <c r="D39" s="258" t="s">
        <v>1</v>
      </c>
      <c r="E39" s="278"/>
      <c r="F39" s="279"/>
      <c r="G39" s="248">
        <f t="shared" si="0"/>
        <v>0</v>
      </c>
      <c r="H39" s="248">
        <f t="shared" si="1"/>
        <v>0</v>
      </c>
      <c r="I39" s="248">
        <f t="shared" si="2"/>
        <v>0</v>
      </c>
      <c r="J39" s="261"/>
    </row>
    <row r="40" spans="1:10" s="107" customFormat="1" ht="19.5" customHeight="1" x14ac:dyDescent="0.2">
      <c r="A40" s="245">
        <v>33</v>
      </c>
      <c r="B40" s="243" t="s">
        <v>711</v>
      </c>
      <c r="C40" s="255">
        <v>70</v>
      </c>
      <c r="D40" s="258" t="s">
        <v>1</v>
      </c>
      <c r="E40" s="278"/>
      <c r="F40" s="279"/>
      <c r="G40" s="248">
        <f t="shared" si="0"/>
        <v>0</v>
      </c>
      <c r="H40" s="248">
        <f t="shared" si="1"/>
        <v>0</v>
      </c>
      <c r="I40" s="248">
        <f t="shared" si="2"/>
        <v>0</v>
      </c>
      <c r="J40" s="261"/>
    </row>
    <row r="41" spans="1:10" s="107" customFormat="1" ht="24" customHeight="1" x14ac:dyDescent="0.2">
      <c r="A41" s="245">
        <v>34</v>
      </c>
      <c r="B41" s="243" t="s">
        <v>712</v>
      </c>
      <c r="C41" s="255">
        <v>250</v>
      </c>
      <c r="D41" s="258" t="s">
        <v>1</v>
      </c>
      <c r="E41" s="278"/>
      <c r="F41" s="279"/>
      <c r="G41" s="248">
        <f t="shared" si="0"/>
        <v>0</v>
      </c>
      <c r="H41" s="248">
        <f t="shared" si="1"/>
        <v>0</v>
      </c>
      <c r="I41" s="248">
        <f t="shared" si="2"/>
        <v>0</v>
      </c>
      <c r="J41" s="261"/>
    </row>
    <row r="42" spans="1:10" s="107" customFormat="1" ht="25.5" customHeight="1" x14ac:dyDescent="0.2">
      <c r="A42" s="245">
        <v>35</v>
      </c>
      <c r="B42" s="243" t="s">
        <v>713</v>
      </c>
      <c r="C42" s="255">
        <v>80</v>
      </c>
      <c r="D42" s="258" t="s">
        <v>1</v>
      </c>
      <c r="E42" s="278"/>
      <c r="F42" s="279"/>
      <c r="G42" s="248">
        <f t="shared" si="0"/>
        <v>0</v>
      </c>
      <c r="H42" s="248">
        <f t="shared" si="1"/>
        <v>0</v>
      </c>
      <c r="I42" s="248">
        <f t="shared" si="2"/>
        <v>0</v>
      </c>
      <c r="J42" s="261"/>
    </row>
    <row r="43" spans="1:10" s="107" customFormat="1" ht="24.75" customHeight="1" x14ac:dyDescent="0.2">
      <c r="A43" s="245">
        <v>36</v>
      </c>
      <c r="B43" s="243" t="s">
        <v>714</v>
      </c>
      <c r="C43" s="255">
        <v>100</v>
      </c>
      <c r="D43" s="258" t="s">
        <v>1</v>
      </c>
      <c r="E43" s="278"/>
      <c r="F43" s="279"/>
      <c r="G43" s="248">
        <f t="shared" si="0"/>
        <v>0</v>
      </c>
      <c r="H43" s="248">
        <f t="shared" si="1"/>
        <v>0</v>
      </c>
      <c r="I43" s="248">
        <f t="shared" si="2"/>
        <v>0</v>
      </c>
      <c r="J43" s="261"/>
    </row>
    <row r="44" spans="1:10" s="107" customFormat="1" ht="24.75" customHeight="1" x14ac:dyDescent="0.2">
      <c r="A44" s="245">
        <v>37</v>
      </c>
      <c r="B44" s="243" t="s">
        <v>715</v>
      </c>
      <c r="C44" s="255">
        <v>300</v>
      </c>
      <c r="D44" s="258" t="s">
        <v>1</v>
      </c>
      <c r="E44" s="278"/>
      <c r="F44" s="279"/>
      <c r="G44" s="248">
        <f t="shared" si="0"/>
        <v>0</v>
      </c>
      <c r="H44" s="248">
        <f t="shared" si="1"/>
        <v>0</v>
      </c>
      <c r="I44" s="248">
        <f t="shared" si="2"/>
        <v>0</v>
      </c>
      <c r="J44" s="261"/>
    </row>
    <row r="45" spans="1:10" s="107" customFormat="1" ht="20.100000000000001" customHeight="1" x14ac:dyDescent="0.2">
      <c r="A45" s="245">
        <v>38</v>
      </c>
      <c r="B45" s="243" t="s">
        <v>716</v>
      </c>
      <c r="C45" s="255">
        <v>100</v>
      </c>
      <c r="D45" s="258" t="s">
        <v>1</v>
      </c>
      <c r="E45" s="278"/>
      <c r="F45" s="279"/>
      <c r="G45" s="248">
        <f t="shared" si="0"/>
        <v>0</v>
      </c>
      <c r="H45" s="248">
        <f t="shared" si="1"/>
        <v>0</v>
      </c>
      <c r="I45" s="248">
        <f t="shared" si="2"/>
        <v>0</v>
      </c>
      <c r="J45" s="261"/>
    </row>
    <row r="46" spans="1:10" s="107" customFormat="1" ht="20.100000000000001" customHeight="1" x14ac:dyDescent="0.2">
      <c r="A46" s="245">
        <v>39</v>
      </c>
      <c r="B46" s="243" t="s">
        <v>717</v>
      </c>
      <c r="C46" s="255">
        <v>90</v>
      </c>
      <c r="D46" s="258" t="s">
        <v>1</v>
      </c>
      <c r="E46" s="278"/>
      <c r="F46" s="279"/>
      <c r="G46" s="248">
        <f t="shared" si="0"/>
        <v>0</v>
      </c>
      <c r="H46" s="248">
        <f t="shared" si="1"/>
        <v>0</v>
      </c>
      <c r="I46" s="248">
        <f t="shared" si="2"/>
        <v>0</v>
      </c>
      <c r="J46" s="261"/>
    </row>
    <row r="47" spans="1:10" s="107" customFormat="1" ht="20.100000000000001" customHeight="1" x14ac:dyDescent="0.2">
      <c r="A47" s="245">
        <v>40</v>
      </c>
      <c r="B47" s="243" t="s">
        <v>718</v>
      </c>
      <c r="C47" s="255">
        <v>300</v>
      </c>
      <c r="D47" s="258" t="s">
        <v>1</v>
      </c>
      <c r="E47" s="278"/>
      <c r="F47" s="279"/>
      <c r="G47" s="248">
        <f t="shared" si="0"/>
        <v>0</v>
      </c>
      <c r="H47" s="248">
        <f t="shared" si="1"/>
        <v>0</v>
      </c>
      <c r="I47" s="248">
        <f t="shared" si="2"/>
        <v>0</v>
      </c>
      <c r="J47" s="261"/>
    </row>
    <row r="48" spans="1:10" s="107" customFormat="1" ht="20.100000000000001" customHeight="1" x14ac:dyDescent="0.2">
      <c r="A48" s="245">
        <v>41</v>
      </c>
      <c r="B48" s="243" t="s">
        <v>719</v>
      </c>
      <c r="C48" s="255">
        <v>500</v>
      </c>
      <c r="D48" s="258" t="s">
        <v>1</v>
      </c>
      <c r="E48" s="278"/>
      <c r="F48" s="279"/>
      <c r="G48" s="248">
        <f t="shared" si="0"/>
        <v>0</v>
      </c>
      <c r="H48" s="248">
        <f t="shared" si="1"/>
        <v>0</v>
      </c>
      <c r="I48" s="248">
        <f t="shared" si="2"/>
        <v>0</v>
      </c>
      <c r="J48" s="261"/>
    </row>
    <row r="49" spans="1:10" s="107" customFormat="1" ht="20.100000000000001" customHeight="1" x14ac:dyDescent="0.2">
      <c r="A49" s="245">
        <v>42</v>
      </c>
      <c r="B49" s="243" t="s">
        <v>720</v>
      </c>
      <c r="C49" s="255">
        <v>50</v>
      </c>
      <c r="D49" s="258" t="s">
        <v>1</v>
      </c>
      <c r="E49" s="278"/>
      <c r="F49" s="279"/>
      <c r="G49" s="248">
        <f t="shared" si="0"/>
        <v>0</v>
      </c>
      <c r="H49" s="248">
        <f t="shared" si="1"/>
        <v>0</v>
      </c>
      <c r="I49" s="248">
        <f t="shared" si="2"/>
        <v>0</v>
      </c>
      <c r="J49" s="261"/>
    </row>
    <row r="50" spans="1:10" s="107" customFormat="1" ht="25.5" customHeight="1" x14ac:dyDescent="0.2">
      <c r="A50" s="245">
        <v>43</v>
      </c>
      <c r="B50" s="243" t="s">
        <v>721</v>
      </c>
      <c r="C50" s="255">
        <v>850</v>
      </c>
      <c r="D50" s="258" t="s">
        <v>1</v>
      </c>
      <c r="E50" s="278"/>
      <c r="F50" s="279"/>
      <c r="G50" s="248">
        <f t="shared" si="0"/>
        <v>0</v>
      </c>
      <c r="H50" s="248">
        <f t="shared" si="1"/>
        <v>0</v>
      </c>
      <c r="I50" s="248">
        <f t="shared" si="2"/>
        <v>0</v>
      </c>
      <c r="J50" s="261"/>
    </row>
    <row r="51" spans="1:10" s="107" customFormat="1" ht="17.25" customHeight="1" x14ac:dyDescent="0.2">
      <c r="A51" s="245">
        <v>44</v>
      </c>
      <c r="B51" s="243" t="s">
        <v>722</v>
      </c>
      <c r="C51" s="255">
        <v>200</v>
      </c>
      <c r="D51" s="258" t="s">
        <v>1</v>
      </c>
      <c r="E51" s="278"/>
      <c r="F51" s="279"/>
      <c r="G51" s="248">
        <f t="shared" si="0"/>
        <v>0</v>
      </c>
      <c r="H51" s="248">
        <f t="shared" si="1"/>
        <v>0</v>
      </c>
      <c r="I51" s="248">
        <f t="shared" si="2"/>
        <v>0</v>
      </c>
      <c r="J51" s="261"/>
    </row>
    <row r="52" spans="1:10" s="107" customFormat="1" ht="17.25" customHeight="1" x14ac:dyDescent="0.2">
      <c r="A52" s="245">
        <v>45</v>
      </c>
      <c r="B52" s="251" t="s">
        <v>367</v>
      </c>
      <c r="C52" s="255">
        <v>70</v>
      </c>
      <c r="D52" s="258" t="s">
        <v>1</v>
      </c>
      <c r="E52" s="278"/>
      <c r="F52" s="279"/>
      <c r="G52" s="248">
        <f t="shared" si="0"/>
        <v>0</v>
      </c>
      <c r="H52" s="248">
        <f t="shared" si="1"/>
        <v>0</v>
      </c>
      <c r="I52" s="248">
        <f t="shared" si="2"/>
        <v>0</v>
      </c>
      <c r="J52" s="261"/>
    </row>
    <row r="53" spans="1:10" s="107" customFormat="1" ht="17.25" customHeight="1" x14ac:dyDescent="0.2">
      <c r="A53" s="245">
        <v>46</v>
      </c>
      <c r="B53" s="243" t="s">
        <v>723</v>
      </c>
      <c r="C53" s="255">
        <v>50</v>
      </c>
      <c r="D53" s="258" t="s">
        <v>1</v>
      </c>
      <c r="E53" s="278"/>
      <c r="F53" s="279"/>
      <c r="G53" s="248">
        <f t="shared" si="0"/>
        <v>0</v>
      </c>
      <c r="H53" s="248">
        <f t="shared" si="1"/>
        <v>0</v>
      </c>
      <c r="I53" s="248">
        <f t="shared" si="2"/>
        <v>0</v>
      </c>
      <c r="J53" s="261"/>
    </row>
    <row r="54" spans="1:10" s="107" customFormat="1" ht="20.100000000000001" customHeight="1" x14ac:dyDescent="0.2">
      <c r="A54" s="245">
        <v>47</v>
      </c>
      <c r="B54" s="243" t="s">
        <v>724</v>
      </c>
      <c r="C54" s="255">
        <v>550</v>
      </c>
      <c r="D54" s="258" t="s">
        <v>1</v>
      </c>
      <c r="E54" s="278"/>
      <c r="F54" s="279"/>
      <c r="G54" s="248">
        <f t="shared" si="0"/>
        <v>0</v>
      </c>
      <c r="H54" s="248">
        <f t="shared" si="1"/>
        <v>0</v>
      </c>
      <c r="I54" s="248">
        <f t="shared" si="2"/>
        <v>0</v>
      </c>
      <c r="J54" s="261"/>
    </row>
    <row r="55" spans="1:10" s="107" customFormat="1" ht="20.100000000000001" customHeight="1" x14ac:dyDescent="0.2">
      <c r="A55" s="245">
        <v>48</v>
      </c>
      <c r="B55" s="243" t="s">
        <v>725</v>
      </c>
      <c r="C55" s="255">
        <v>350</v>
      </c>
      <c r="D55" s="258" t="s">
        <v>1</v>
      </c>
      <c r="E55" s="278"/>
      <c r="F55" s="279"/>
      <c r="G55" s="248">
        <f t="shared" si="0"/>
        <v>0</v>
      </c>
      <c r="H55" s="248">
        <f t="shared" si="1"/>
        <v>0</v>
      </c>
      <c r="I55" s="248">
        <f t="shared" si="2"/>
        <v>0</v>
      </c>
      <c r="J55" s="261"/>
    </row>
    <row r="56" spans="1:10" s="107" customFormat="1" ht="20.100000000000001" customHeight="1" x14ac:dyDescent="0.2">
      <c r="A56" s="245">
        <v>49</v>
      </c>
      <c r="B56" s="243" t="s">
        <v>726</v>
      </c>
      <c r="C56" s="255">
        <v>70</v>
      </c>
      <c r="D56" s="258" t="s">
        <v>1</v>
      </c>
      <c r="E56" s="278"/>
      <c r="F56" s="279"/>
      <c r="G56" s="248">
        <f t="shared" si="0"/>
        <v>0</v>
      </c>
      <c r="H56" s="248">
        <f t="shared" si="1"/>
        <v>0</v>
      </c>
      <c r="I56" s="248">
        <f t="shared" si="2"/>
        <v>0</v>
      </c>
      <c r="J56" s="261"/>
    </row>
    <row r="57" spans="1:10" s="107" customFormat="1" ht="20.100000000000001" customHeight="1" x14ac:dyDescent="0.2">
      <c r="A57" s="245">
        <v>50</v>
      </c>
      <c r="B57" s="251" t="s">
        <v>727</v>
      </c>
      <c r="C57" s="255">
        <v>30</v>
      </c>
      <c r="D57" s="258" t="s">
        <v>1</v>
      </c>
      <c r="E57" s="278"/>
      <c r="F57" s="279"/>
      <c r="G57" s="248">
        <f t="shared" si="0"/>
        <v>0</v>
      </c>
      <c r="H57" s="248">
        <f t="shared" si="1"/>
        <v>0</v>
      </c>
      <c r="I57" s="248">
        <f t="shared" si="2"/>
        <v>0</v>
      </c>
      <c r="J57" s="261"/>
    </row>
    <row r="58" spans="1:10" s="107" customFormat="1" ht="20.100000000000001" customHeight="1" x14ac:dyDescent="0.2">
      <c r="A58" s="245">
        <v>51</v>
      </c>
      <c r="B58" s="251" t="s">
        <v>728</v>
      </c>
      <c r="C58" s="255">
        <v>200</v>
      </c>
      <c r="D58" s="258" t="s">
        <v>1</v>
      </c>
      <c r="E58" s="278"/>
      <c r="F58" s="279"/>
      <c r="G58" s="248">
        <f t="shared" si="0"/>
        <v>0</v>
      </c>
      <c r="H58" s="248">
        <f t="shared" si="1"/>
        <v>0</v>
      </c>
      <c r="I58" s="248">
        <f t="shared" si="2"/>
        <v>0</v>
      </c>
      <c r="J58" s="261"/>
    </row>
    <row r="59" spans="1:10" s="107" customFormat="1" ht="17.25" customHeight="1" x14ac:dyDescent="0.2">
      <c r="A59" s="245">
        <v>52</v>
      </c>
      <c r="B59" s="243" t="s">
        <v>729</v>
      </c>
      <c r="C59" s="255">
        <v>30</v>
      </c>
      <c r="D59" s="258" t="s">
        <v>1</v>
      </c>
      <c r="E59" s="278"/>
      <c r="F59" s="279"/>
      <c r="G59" s="248">
        <f t="shared" si="0"/>
        <v>0</v>
      </c>
      <c r="H59" s="248">
        <f t="shared" si="1"/>
        <v>0</v>
      </c>
      <c r="I59" s="248">
        <f t="shared" si="2"/>
        <v>0</v>
      </c>
      <c r="J59" s="261"/>
    </row>
    <row r="60" spans="1:10" s="107" customFormat="1" ht="17.25" customHeight="1" x14ac:dyDescent="0.2">
      <c r="A60" s="245">
        <v>53</v>
      </c>
      <c r="B60" s="251" t="s">
        <v>730</v>
      </c>
      <c r="C60" s="255">
        <v>80</v>
      </c>
      <c r="D60" s="258" t="s">
        <v>1</v>
      </c>
      <c r="E60" s="278"/>
      <c r="F60" s="279"/>
      <c r="G60" s="248">
        <f t="shared" si="0"/>
        <v>0</v>
      </c>
      <c r="H60" s="248">
        <f t="shared" si="1"/>
        <v>0</v>
      </c>
      <c r="I60" s="248">
        <f t="shared" si="2"/>
        <v>0</v>
      </c>
      <c r="J60" s="261"/>
    </row>
    <row r="61" spans="1:10" s="107" customFormat="1" ht="17.25" customHeight="1" x14ac:dyDescent="0.2">
      <c r="A61" s="245">
        <v>54</v>
      </c>
      <c r="B61" s="251" t="s">
        <v>731</v>
      </c>
      <c r="C61" s="255">
        <v>30</v>
      </c>
      <c r="D61" s="258" t="s">
        <v>1</v>
      </c>
      <c r="E61" s="278"/>
      <c r="F61" s="279"/>
      <c r="G61" s="248">
        <f t="shared" si="0"/>
        <v>0</v>
      </c>
      <c r="H61" s="248">
        <f t="shared" si="1"/>
        <v>0</v>
      </c>
      <c r="I61" s="248">
        <f t="shared" si="2"/>
        <v>0</v>
      </c>
      <c r="J61" s="261"/>
    </row>
    <row r="62" spans="1:10" s="107" customFormat="1" ht="17.25" customHeight="1" x14ac:dyDescent="0.2">
      <c r="A62" s="245">
        <v>55</v>
      </c>
      <c r="B62" s="243" t="s">
        <v>732</v>
      </c>
      <c r="C62" s="255">
        <v>40</v>
      </c>
      <c r="D62" s="258" t="s">
        <v>1</v>
      </c>
      <c r="E62" s="278"/>
      <c r="F62" s="279"/>
      <c r="G62" s="248">
        <f t="shared" si="0"/>
        <v>0</v>
      </c>
      <c r="H62" s="248">
        <f t="shared" si="1"/>
        <v>0</v>
      </c>
      <c r="I62" s="248">
        <f t="shared" si="2"/>
        <v>0</v>
      </c>
      <c r="J62" s="261"/>
    </row>
    <row r="63" spans="1:10" s="107" customFormat="1" ht="17.25" customHeight="1" x14ac:dyDescent="0.2">
      <c r="A63" s="245">
        <v>56</v>
      </c>
      <c r="B63" s="243" t="s">
        <v>733</v>
      </c>
      <c r="C63" s="255">
        <v>40</v>
      </c>
      <c r="D63" s="258" t="s">
        <v>734</v>
      </c>
      <c r="E63" s="278"/>
      <c r="F63" s="279"/>
      <c r="G63" s="248">
        <f t="shared" si="0"/>
        <v>0</v>
      </c>
      <c r="H63" s="248">
        <f t="shared" si="1"/>
        <v>0</v>
      </c>
      <c r="I63" s="248">
        <f t="shared" si="2"/>
        <v>0</v>
      </c>
      <c r="J63" s="261"/>
    </row>
    <row r="64" spans="1:10" s="107" customFormat="1" ht="17.25" customHeight="1" x14ac:dyDescent="0.2">
      <c r="A64" s="245">
        <v>57</v>
      </c>
      <c r="B64" s="243" t="s">
        <v>735</v>
      </c>
      <c r="C64" s="255">
        <v>40</v>
      </c>
      <c r="D64" s="258" t="s">
        <v>1</v>
      </c>
      <c r="E64" s="278"/>
      <c r="F64" s="279"/>
      <c r="G64" s="248">
        <f t="shared" si="0"/>
        <v>0</v>
      </c>
      <c r="H64" s="248">
        <f t="shared" si="1"/>
        <v>0</v>
      </c>
      <c r="I64" s="248">
        <f t="shared" si="2"/>
        <v>0</v>
      </c>
      <c r="J64" s="261"/>
    </row>
    <row r="65" spans="1:10" s="107" customFormat="1" ht="17.25" customHeight="1" x14ac:dyDescent="0.2">
      <c r="A65" s="245">
        <v>58</v>
      </c>
      <c r="B65" s="243" t="s">
        <v>18</v>
      </c>
      <c r="C65" s="255">
        <v>30</v>
      </c>
      <c r="D65" s="258" t="s">
        <v>1</v>
      </c>
      <c r="E65" s="278"/>
      <c r="F65" s="279"/>
      <c r="G65" s="248">
        <f t="shared" si="0"/>
        <v>0</v>
      </c>
      <c r="H65" s="248">
        <f t="shared" si="1"/>
        <v>0</v>
      </c>
      <c r="I65" s="248">
        <f t="shared" si="2"/>
        <v>0</v>
      </c>
      <c r="J65" s="261"/>
    </row>
    <row r="66" spans="1:10" s="107" customFormat="1" ht="17.25" customHeight="1" x14ac:dyDescent="0.2">
      <c r="A66" s="245">
        <v>59</v>
      </c>
      <c r="B66" s="243" t="s">
        <v>736</v>
      </c>
      <c r="C66" s="255">
        <v>60</v>
      </c>
      <c r="D66" s="258" t="s">
        <v>1</v>
      </c>
      <c r="E66" s="278"/>
      <c r="F66" s="279"/>
      <c r="G66" s="248">
        <f t="shared" si="0"/>
        <v>0</v>
      </c>
      <c r="H66" s="248">
        <f t="shared" si="1"/>
        <v>0</v>
      </c>
      <c r="I66" s="248">
        <f t="shared" si="2"/>
        <v>0</v>
      </c>
      <c r="J66" s="261"/>
    </row>
    <row r="67" spans="1:10" s="107" customFormat="1" ht="17.25" customHeight="1" x14ac:dyDescent="0.2">
      <c r="A67" s="245">
        <v>60</v>
      </c>
      <c r="B67" s="243" t="s">
        <v>737</v>
      </c>
      <c r="C67" s="255">
        <v>60</v>
      </c>
      <c r="D67" s="258" t="s">
        <v>1</v>
      </c>
      <c r="E67" s="278"/>
      <c r="F67" s="279"/>
      <c r="G67" s="248">
        <f t="shared" si="0"/>
        <v>0</v>
      </c>
      <c r="H67" s="248">
        <f t="shared" si="1"/>
        <v>0</v>
      </c>
      <c r="I67" s="248">
        <f t="shared" si="2"/>
        <v>0</v>
      </c>
      <c r="J67" s="261"/>
    </row>
    <row r="68" spans="1:10" s="107" customFormat="1" ht="17.25" customHeight="1" x14ac:dyDescent="0.2">
      <c r="A68" s="245">
        <v>61</v>
      </c>
      <c r="B68" s="243" t="s">
        <v>738</v>
      </c>
      <c r="C68" s="255">
        <v>70</v>
      </c>
      <c r="D68" s="258" t="s">
        <v>1</v>
      </c>
      <c r="E68" s="278"/>
      <c r="F68" s="279"/>
      <c r="G68" s="248">
        <f t="shared" si="0"/>
        <v>0</v>
      </c>
      <c r="H68" s="248">
        <f t="shared" si="1"/>
        <v>0</v>
      </c>
      <c r="I68" s="248">
        <f t="shared" si="2"/>
        <v>0</v>
      </c>
      <c r="J68" s="261"/>
    </row>
    <row r="69" spans="1:10" s="107" customFormat="1" ht="17.25" customHeight="1" x14ac:dyDescent="0.2">
      <c r="A69" s="245">
        <v>62</v>
      </c>
      <c r="B69" s="243" t="s">
        <v>299</v>
      </c>
      <c r="C69" s="255">
        <v>60</v>
      </c>
      <c r="D69" s="258" t="s">
        <v>1</v>
      </c>
      <c r="E69" s="278"/>
      <c r="F69" s="279"/>
      <c r="G69" s="248">
        <f t="shared" si="0"/>
        <v>0</v>
      </c>
      <c r="H69" s="248">
        <f t="shared" si="1"/>
        <v>0</v>
      </c>
      <c r="I69" s="248">
        <f t="shared" si="2"/>
        <v>0</v>
      </c>
      <c r="J69" s="261"/>
    </row>
    <row r="70" spans="1:10" s="107" customFormat="1" ht="20.100000000000001" customHeight="1" x14ac:dyDescent="0.2">
      <c r="A70" s="245">
        <v>63</v>
      </c>
      <c r="B70" s="243" t="s">
        <v>74</v>
      </c>
      <c r="C70" s="255">
        <v>110</v>
      </c>
      <c r="D70" s="258" t="s">
        <v>1</v>
      </c>
      <c r="E70" s="278"/>
      <c r="F70" s="279"/>
      <c r="G70" s="248">
        <f t="shared" si="0"/>
        <v>0</v>
      </c>
      <c r="H70" s="248">
        <f t="shared" si="1"/>
        <v>0</v>
      </c>
      <c r="I70" s="248">
        <f t="shared" si="2"/>
        <v>0</v>
      </c>
      <c r="J70" s="261"/>
    </row>
    <row r="71" spans="1:10" s="107" customFormat="1" ht="20.100000000000001" customHeight="1" x14ac:dyDescent="0.2">
      <c r="A71" s="245">
        <v>64</v>
      </c>
      <c r="B71" s="243" t="s">
        <v>181</v>
      </c>
      <c r="C71" s="255">
        <v>60</v>
      </c>
      <c r="D71" s="258" t="s">
        <v>1</v>
      </c>
      <c r="E71" s="278"/>
      <c r="F71" s="279"/>
      <c r="G71" s="248">
        <f t="shared" si="0"/>
        <v>0</v>
      </c>
      <c r="H71" s="248">
        <f t="shared" si="1"/>
        <v>0</v>
      </c>
      <c r="I71" s="248">
        <f t="shared" si="2"/>
        <v>0</v>
      </c>
      <c r="J71" s="261"/>
    </row>
    <row r="72" spans="1:10" s="107" customFormat="1" ht="20.100000000000001" customHeight="1" x14ac:dyDescent="0.2">
      <c r="A72" s="245">
        <v>65</v>
      </c>
      <c r="B72" s="243" t="s">
        <v>298</v>
      </c>
      <c r="C72" s="255">
        <v>10</v>
      </c>
      <c r="D72" s="258" t="s">
        <v>1</v>
      </c>
      <c r="E72" s="278"/>
      <c r="F72" s="279"/>
      <c r="G72" s="248">
        <f t="shared" si="0"/>
        <v>0</v>
      </c>
      <c r="H72" s="248">
        <f t="shared" si="1"/>
        <v>0</v>
      </c>
      <c r="I72" s="248">
        <f t="shared" si="2"/>
        <v>0</v>
      </c>
      <c r="J72" s="261"/>
    </row>
    <row r="73" spans="1:10" s="107" customFormat="1" ht="20.100000000000001" customHeight="1" x14ac:dyDescent="0.2">
      <c r="A73" s="245">
        <v>66</v>
      </c>
      <c r="B73" s="243" t="s">
        <v>739</v>
      </c>
      <c r="C73" s="255">
        <v>20</v>
      </c>
      <c r="D73" s="258" t="s">
        <v>1</v>
      </c>
      <c r="E73" s="278"/>
      <c r="F73" s="279"/>
      <c r="G73" s="248">
        <f t="shared" ref="G73" si="3">C73*ROUND(F73,4)</f>
        <v>0</v>
      </c>
      <c r="H73" s="248">
        <f t="shared" ref="H73" si="4">G73*0.095</f>
        <v>0</v>
      </c>
      <c r="I73" s="248">
        <f t="shared" ref="I73" si="5">G73+H73</f>
        <v>0</v>
      </c>
      <c r="J73" s="261"/>
    </row>
    <row r="74" spans="1:10" s="107" customFormat="1" ht="20.100000000000001" customHeight="1" x14ac:dyDescent="0.2">
      <c r="A74" s="246"/>
      <c r="B74" s="235" t="s">
        <v>909</v>
      </c>
      <c r="C74" s="249" t="s">
        <v>8</v>
      </c>
      <c r="D74" s="249" t="s">
        <v>8</v>
      </c>
      <c r="E74" s="113" t="s">
        <v>8</v>
      </c>
      <c r="F74" s="36" t="s">
        <v>8</v>
      </c>
      <c r="G74" s="236">
        <f>SUM(G8:G73)</f>
        <v>0</v>
      </c>
      <c r="H74" s="236">
        <f>SUM(H8:H73)</f>
        <v>0</v>
      </c>
      <c r="I74" s="236">
        <f>SUM(I8:I73)</f>
        <v>0</v>
      </c>
      <c r="J74" s="280">
        <f>SUM(J8:J73)</f>
        <v>0</v>
      </c>
    </row>
    <row r="75" spans="1:10" s="107" customFormat="1" ht="15" customHeight="1" x14ac:dyDescent="0.2">
      <c r="A75" s="306" t="s">
        <v>910</v>
      </c>
      <c r="B75" s="306"/>
      <c r="C75" s="306"/>
      <c r="D75" s="306"/>
      <c r="E75" s="306"/>
      <c r="F75" s="306"/>
      <c r="G75" s="306"/>
      <c r="H75" s="306"/>
      <c r="I75" s="306"/>
      <c r="J75" s="306"/>
    </row>
    <row r="76" spans="1:10" s="107" customFormat="1" ht="20.100000000000001" customHeight="1" x14ac:dyDescent="0.2">
      <c r="A76" s="245">
        <v>1</v>
      </c>
      <c r="B76" s="252" t="s">
        <v>71</v>
      </c>
      <c r="C76" s="247">
        <v>20</v>
      </c>
      <c r="D76" s="245" t="s">
        <v>1</v>
      </c>
      <c r="E76" s="275"/>
      <c r="F76" s="221"/>
      <c r="G76" s="248">
        <f>C76*ROUND(F76,4)</f>
        <v>0</v>
      </c>
      <c r="H76" s="248">
        <f>G76*0.095</f>
        <v>0</v>
      </c>
      <c r="I76" s="248">
        <f>G76+H76</f>
        <v>0</v>
      </c>
      <c r="J76" s="262" t="s">
        <v>8</v>
      </c>
    </row>
    <row r="77" spans="1:10" s="107" customFormat="1" ht="20.100000000000001" customHeight="1" x14ac:dyDescent="0.2">
      <c r="A77" s="245">
        <v>2</v>
      </c>
      <c r="B77" s="252" t="s">
        <v>72</v>
      </c>
      <c r="C77" s="247">
        <v>50</v>
      </c>
      <c r="D77" s="245" t="s">
        <v>1</v>
      </c>
      <c r="E77" s="275"/>
      <c r="F77" s="221"/>
      <c r="G77" s="248">
        <f t="shared" ref="G77:G94" si="6">C77*ROUND(F77,4)</f>
        <v>0</v>
      </c>
      <c r="H77" s="248">
        <f t="shared" ref="H77:H94" si="7">G77*0.095</f>
        <v>0</v>
      </c>
      <c r="I77" s="248">
        <f t="shared" ref="I77:I94" si="8">G77+H77</f>
        <v>0</v>
      </c>
      <c r="J77" s="262" t="s">
        <v>8</v>
      </c>
    </row>
    <row r="78" spans="1:10" s="107" customFormat="1" ht="20.100000000000001" customHeight="1" x14ac:dyDescent="0.2">
      <c r="A78" s="245">
        <v>3</v>
      </c>
      <c r="B78" s="252" t="s">
        <v>73</v>
      </c>
      <c r="C78" s="247">
        <v>20</v>
      </c>
      <c r="D78" s="245" t="s">
        <v>1</v>
      </c>
      <c r="E78" s="275"/>
      <c r="F78" s="221"/>
      <c r="G78" s="248">
        <f t="shared" si="6"/>
        <v>0</v>
      </c>
      <c r="H78" s="248">
        <f t="shared" si="7"/>
        <v>0</v>
      </c>
      <c r="I78" s="248">
        <f t="shared" si="8"/>
        <v>0</v>
      </c>
      <c r="J78" s="262" t="s">
        <v>8</v>
      </c>
    </row>
    <row r="79" spans="1:10" s="107" customFormat="1" ht="20.100000000000001" customHeight="1" x14ac:dyDescent="0.2">
      <c r="A79" s="245">
        <v>4</v>
      </c>
      <c r="B79" s="252" t="s">
        <v>75</v>
      </c>
      <c r="C79" s="247">
        <v>50</v>
      </c>
      <c r="D79" s="245" t="s">
        <v>1</v>
      </c>
      <c r="E79" s="275"/>
      <c r="F79" s="221"/>
      <c r="G79" s="248">
        <f t="shared" si="6"/>
        <v>0</v>
      </c>
      <c r="H79" s="248">
        <f t="shared" si="7"/>
        <v>0</v>
      </c>
      <c r="I79" s="248">
        <f t="shared" si="8"/>
        <v>0</v>
      </c>
      <c r="J79" s="262" t="s">
        <v>8</v>
      </c>
    </row>
    <row r="80" spans="1:10" s="107" customFormat="1" ht="20.100000000000001" customHeight="1" x14ac:dyDescent="0.2">
      <c r="A80" s="245">
        <v>5</v>
      </c>
      <c r="B80" s="252" t="s">
        <v>293</v>
      </c>
      <c r="C80" s="247">
        <v>50</v>
      </c>
      <c r="D80" s="245" t="s">
        <v>1</v>
      </c>
      <c r="E80" s="275"/>
      <c r="F80" s="221"/>
      <c r="G80" s="248">
        <f t="shared" si="6"/>
        <v>0</v>
      </c>
      <c r="H80" s="248">
        <f t="shared" si="7"/>
        <v>0</v>
      </c>
      <c r="I80" s="248">
        <f t="shared" si="8"/>
        <v>0</v>
      </c>
      <c r="J80" s="262" t="s">
        <v>8</v>
      </c>
    </row>
    <row r="81" spans="1:10" s="107" customFormat="1" ht="20.100000000000001" customHeight="1" x14ac:dyDescent="0.2">
      <c r="A81" s="245">
        <v>6</v>
      </c>
      <c r="B81" s="252" t="s">
        <v>180</v>
      </c>
      <c r="C81" s="247">
        <v>300</v>
      </c>
      <c r="D81" s="245" t="s">
        <v>1</v>
      </c>
      <c r="E81" s="275"/>
      <c r="F81" s="221"/>
      <c r="G81" s="248">
        <f t="shared" si="6"/>
        <v>0</v>
      </c>
      <c r="H81" s="248">
        <f t="shared" si="7"/>
        <v>0</v>
      </c>
      <c r="I81" s="248">
        <f t="shared" si="8"/>
        <v>0</v>
      </c>
      <c r="J81" s="262" t="s">
        <v>8</v>
      </c>
    </row>
    <row r="82" spans="1:10" s="107" customFormat="1" ht="20.100000000000001" customHeight="1" x14ac:dyDescent="0.2">
      <c r="A82" s="245">
        <v>7</v>
      </c>
      <c r="B82" s="252" t="s">
        <v>294</v>
      </c>
      <c r="C82" s="247">
        <v>300</v>
      </c>
      <c r="D82" s="245" t="s">
        <v>1</v>
      </c>
      <c r="E82" s="275"/>
      <c r="F82" s="221"/>
      <c r="G82" s="248">
        <f t="shared" si="6"/>
        <v>0</v>
      </c>
      <c r="H82" s="248">
        <f t="shared" si="7"/>
        <v>0</v>
      </c>
      <c r="I82" s="248">
        <f t="shared" si="8"/>
        <v>0</v>
      </c>
      <c r="J82" s="262" t="s">
        <v>8</v>
      </c>
    </row>
    <row r="83" spans="1:10" s="107" customFormat="1" ht="20.100000000000001" customHeight="1" x14ac:dyDescent="0.2">
      <c r="A83" s="245">
        <v>8</v>
      </c>
      <c r="B83" s="252" t="s">
        <v>179</v>
      </c>
      <c r="C83" s="247">
        <v>50</v>
      </c>
      <c r="D83" s="245" t="s">
        <v>1</v>
      </c>
      <c r="E83" s="275"/>
      <c r="F83" s="221"/>
      <c r="G83" s="248">
        <f t="shared" si="6"/>
        <v>0</v>
      </c>
      <c r="H83" s="248">
        <f t="shared" si="7"/>
        <v>0</v>
      </c>
      <c r="I83" s="248">
        <f t="shared" si="8"/>
        <v>0</v>
      </c>
      <c r="J83" s="262" t="s">
        <v>8</v>
      </c>
    </row>
    <row r="84" spans="1:10" s="107" customFormat="1" ht="20.100000000000001" customHeight="1" x14ac:dyDescent="0.2">
      <c r="A84" s="245">
        <v>9</v>
      </c>
      <c r="B84" s="252" t="s">
        <v>740</v>
      </c>
      <c r="C84" s="247">
        <v>30</v>
      </c>
      <c r="D84" s="245" t="s">
        <v>1</v>
      </c>
      <c r="E84" s="275"/>
      <c r="F84" s="221"/>
      <c r="G84" s="248">
        <f t="shared" si="6"/>
        <v>0</v>
      </c>
      <c r="H84" s="248">
        <f t="shared" si="7"/>
        <v>0</v>
      </c>
      <c r="I84" s="248">
        <f t="shared" si="8"/>
        <v>0</v>
      </c>
      <c r="J84" s="262" t="s">
        <v>8</v>
      </c>
    </row>
    <row r="85" spans="1:10" s="107" customFormat="1" ht="20.100000000000001" customHeight="1" x14ac:dyDescent="0.2">
      <c r="A85" s="245">
        <v>10</v>
      </c>
      <c r="B85" s="250" t="s">
        <v>741</v>
      </c>
      <c r="C85" s="247">
        <v>200</v>
      </c>
      <c r="D85" s="245" t="s">
        <v>734</v>
      </c>
      <c r="E85" s="275"/>
      <c r="F85" s="221"/>
      <c r="G85" s="248">
        <f t="shared" si="6"/>
        <v>0</v>
      </c>
      <c r="H85" s="248">
        <f t="shared" si="7"/>
        <v>0</v>
      </c>
      <c r="I85" s="248">
        <f t="shared" si="8"/>
        <v>0</v>
      </c>
      <c r="J85" s="262" t="s">
        <v>8</v>
      </c>
    </row>
    <row r="86" spans="1:10" s="107" customFormat="1" ht="20.100000000000001" customHeight="1" x14ac:dyDescent="0.2">
      <c r="A86" s="245">
        <v>11</v>
      </c>
      <c r="B86" s="252" t="s">
        <v>295</v>
      </c>
      <c r="C86" s="247">
        <v>20</v>
      </c>
      <c r="D86" s="245" t="s">
        <v>1</v>
      </c>
      <c r="E86" s="275"/>
      <c r="F86" s="221"/>
      <c r="G86" s="248">
        <f t="shared" si="6"/>
        <v>0</v>
      </c>
      <c r="H86" s="248">
        <f t="shared" si="7"/>
        <v>0</v>
      </c>
      <c r="I86" s="248">
        <f t="shared" si="8"/>
        <v>0</v>
      </c>
      <c r="J86" s="262" t="s">
        <v>8</v>
      </c>
    </row>
    <row r="87" spans="1:10" s="107" customFormat="1" ht="20.100000000000001" customHeight="1" x14ac:dyDescent="0.2">
      <c r="A87" s="245">
        <v>12</v>
      </c>
      <c r="B87" s="252" t="s">
        <v>296</v>
      </c>
      <c r="C87" s="247">
        <v>20</v>
      </c>
      <c r="D87" s="245" t="s">
        <v>1</v>
      </c>
      <c r="E87" s="275"/>
      <c r="F87" s="221"/>
      <c r="G87" s="248">
        <f t="shared" si="6"/>
        <v>0</v>
      </c>
      <c r="H87" s="248">
        <f t="shared" si="7"/>
        <v>0</v>
      </c>
      <c r="I87" s="248">
        <f t="shared" si="8"/>
        <v>0</v>
      </c>
      <c r="J87" s="262" t="s">
        <v>8</v>
      </c>
    </row>
    <row r="88" spans="1:10" s="107" customFormat="1" ht="20.100000000000001" customHeight="1" x14ac:dyDescent="0.2">
      <c r="A88" s="245">
        <v>13</v>
      </c>
      <c r="B88" s="252" t="s">
        <v>297</v>
      </c>
      <c r="C88" s="247">
        <v>10</v>
      </c>
      <c r="D88" s="245" t="s">
        <v>1</v>
      </c>
      <c r="E88" s="275"/>
      <c r="F88" s="221"/>
      <c r="G88" s="248">
        <f t="shared" si="6"/>
        <v>0</v>
      </c>
      <c r="H88" s="248">
        <f t="shared" si="7"/>
        <v>0</v>
      </c>
      <c r="I88" s="248">
        <f t="shared" si="8"/>
        <v>0</v>
      </c>
      <c r="J88" s="262" t="s">
        <v>8</v>
      </c>
    </row>
    <row r="89" spans="1:10" s="107" customFormat="1" ht="20.100000000000001" customHeight="1" x14ac:dyDescent="0.2">
      <c r="A89" s="245">
        <v>14</v>
      </c>
      <c r="B89" s="252" t="s">
        <v>182</v>
      </c>
      <c r="C89" s="247">
        <v>30</v>
      </c>
      <c r="D89" s="245" t="s">
        <v>1</v>
      </c>
      <c r="E89" s="275"/>
      <c r="F89" s="221"/>
      <c r="G89" s="248">
        <f t="shared" si="6"/>
        <v>0</v>
      </c>
      <c r="H89" s="248">
        <f t="shared" si="7"/>
        <v>0</v>
      </c>
      <c r="I89" s="248">
        <f t="shared" si="8"/>
        <v>0</v>
      </c>
      <c r="J89" s="262" t="s">
        <v>8</v>
      </c>
    </row>
    <row r="90" spans="1:10" s="107" customFormat="1" ht="20.100000000000001" customHeight="1" x14ac:dyDescent="0.2">
      <c r="A90" s="245">
        <v>15</v>
      </c>
      <c r="B90" s="252" t="s">
        <v>742</v>
      </c>
      <c r="C90" s="247">
        <v>50</v>
      </c>
      <c r="D90" s="245" t="s">
        <v>1</v>
      </c>
      <c r="E90" s="275"/>
      <c r="F90" s="221"/>
      <c r="G90" s="248">
        <f t="shared" si="6"/>
        <v>0</v>
      </c>
      <c r="H90" s="248">
        <f t="shared" si="7"/>
        <v>0</v>
      </c>
      <c r="I90" s="248">
        <f t="shared" si="8"/>
        <v>0</v>
      </c>
      <c r="J90" s="262" t="s">
        <v>8</v>
      </c>
    </row>
    <row r="91" spans="1:10" s="107" customFormat="1" ht="24" customHeight="1" x14ac:dyDescent="0.2">
      <c r="A91" s="245">
        <v>16</v>
      </c>
      <c r="B91" s="252" t="s">
        <v>743</v>
      </c>
      <c r="C91" s="247">
        <v>50</v>
      </c>
      <c r="D91" s="245" t="s">
        <v>1</v>
      </c>
      <c r="E91" s="275"/>
      <c r="F91" s="221"/>
      <c r="G91" s="248">
        <f t="shared" si="6"/>
        <v>0</v>
      </c>
      <c r="H91" s="248">
        <f t="shared" si="7"/>
        <v>0</v>
      </c>
      <c r="I91" s="248">
        <f t="shared" si="8"/>
        <v>0</v>
      </c>
      <c r="J91" s="262" t="s">
        <v>8</v>
      </c>
    </row>
    <row r="92" spans="1:10" s="107" customFormat="1" ht="24" customHeight="1" x14ac:dyDescent="0.2">
      <c r="A92" s="245">
        <v>17</v>
      </c>
      <c r="B92" s="252" t="s">
        <v>744</v>
      </c>
      <c r="C92" s="247">
        <v>50</v>
      </c>
      <c r="D92" s="245" t="s">
        <v>1</v>
      </c>
      <c r="E92" s="275"/>
      <c r="F92" s="221"/>
      <c r="G92" s="248">
        <f t="shared" si="6"/>
        <v>0</v>
      </c>
      <c r="H92" s="248">
        <f t="shared" si="7"/>
        <v>0</v>
      </c>
      <c r="I92" s="248">
        <f t="shared" si="8"/>
        <v>0</v>
      </c>
      <c r="J92" s="262" t="s">
        <v>8</v>
      </c>
    </row>
    <row r="93" spans="1:10" s="107" customFormat="1" ht="31.5" customHeight="1" x14ac:dyDescent="0.2">
      <c r="A93" s="245">
        <v>18</v>
      </c>
      <c r="B93" s="242" t="s">
        <v>745</v>
      </c>
      <c r="C93" s="247">
        <v>30</v>
      </c>
      <c r="D93" s="245" t="s">
        <v>1</v>
      </c>
      <c r="E93" s="275"/>
      <c r="F93" s="221"/>
      <c r="G93" s="248">
        <f t="shared" si="6"/>
        <v>0</v>
      </c>
      <c r="H93" s="248">
        <f t="shared" si="7"/>
        <v>0</v>
      </c>
      <c r="I93" s="248">
        <f t="shared" si="8"/>
        <v>0</v>
      </c>
      <c r="J93" s="262" t="s">
        <v>8</v>
      </c>
    </row>
    <row r="94" spans="1:10" s="107" customFormat="1" ht="20.100000000000001" customHeight="1" x14ac:dyDescent="0.2">
      <c r="A94" s="245">
        <v>19</v>
      </c>
      <c r="B94" s="252" t="s">
        <v>746</v>
      </c>
      <c r="C94" s="247">
        <v>10</v>
      </c>
      <c r="D94" s="245" t="s">
        <v>1</v>
      </c>
      <c r="E94" s="275"/>
      <c r="F94" s="221"/>
      <c r="G94" s="248">
        <f t="shared" si="6"/>
        <v>0</v>
      </c>
      <c r="H94" s="248">
        <f t="shared" si="7"/>
        <v>0</v>
      </c>
      <c r="I94" s="248">
        <f t="shared" si="8"/>
        <v>0</v>
      </c>
      <c r="J94" s="262" t="s">
        <v>8</v>
      </c>
    </row>
    <row r="95" spans="1:10" s="107" customFormat="1" ht="20.100000000000001" customHeight="1" x14ac:dyDescent="0.2">
      <c r="A95" s="246"/>
      <c r="B95" s="235" t="s">
        <v>911</v>
      </c>
      <c r="C95" s="249" t="s">
        <v>8</v>
      </c>
      <c r="D95" s="249" t="s">
        <v>8</v>
      </c>
      <c r="E95" s="113" t="s">
        <v>8</v>
      </c>
      <c r="F95" s="36" t="s">
        <v>8</v>
      </c>
      <c r="G95" s="236">
        <f>SUM(G76:G94)</f>
        <v>0</v>
      </c>
      <c r="H95" s="236">
        <f>SUM(H76:H94)</f>
        <v>0</v>
      </c>
      <c r="I95" s="236">
        <f>SUM(I76:I94)</f>
        <v>0</v>
      </c>
      <c r="J95" s="262" t="s">
        <v>8</v>
      </c>
    </row>
    <row r="96" spans="1:10" s="107" customFormat="1" ht="15" customHeight="1" x14ac:dyDescent="0.2">
      <c r="A96" s="306" t="s">
        <v>913</v>
      </c>
      <c r="B96" s="306"/>
      <c r="C96" s="306"/>
      <c r="D96" s="306"/>
      <c r="E96" s="306"/>
      <c r="F96" s="306"/>
      <c r="G96" s="306"/>
      <c r="H96" s="306"/>
      <c r="I96" s="306"/>
      <c r="J96" s="306"/>
    </row>
    <row r="97" spans="1:10" s="107" customFormat="1" ht="20.25" customHeight="1" x14ac:dyDescent="0.2">
      <c r="A97" s="245">
        <v>1</v>
      </c>
      <c r="B97" s="252" t="s">
        <v>747</v>
      </c>
      <c r="C97" s="247">
        <v>100</v>
      </c>
      <c r="D97" s="245" t="s">
        <v>1</v>
      </c>
      <c r="E97" s="225"/>
      <c r="F97" s="221"/>
      <c r="G97" s="248">
        <f>C97*ROUND(F97,4)</f>
        <v>0</v>
      </c>
      <c r="H97" s="248">
        <f>G97*0.095</f>
        <v>0</v>
      </c>
      <c r="I97" s="248">
        <f>G97+H97</f>
        <v>0</v>
      </c>
      <c r="J97" s="260"/>
    </row>
    <row r="98" spans="1:10" s="107" customFormat="1" ht="27.75" customHeight="1" x14ac:dyDescent="0.2">
      <c r="A98" s="245">
        <v>2</v>
      </c>
      <c r="B98" s="252" t="s">
        <v>748</v>
      </c>
      <c r="C98" s="247">
        <v>300</v>
      </c>
      <c r="D98" s="245" t="s">
        <v>1</v>
      </c>
      <c r="E98" s="225"/>
      <c r="F98" s="221"/>
      <c r="G98" s="248">
        <f t="shared" ref="G98:G127" si="9">C98*ROUND(F98,4)</f>
        <v>0</v>
      </c>
      <c r="H98" s="248">
        <f t="shared" ref="H98:H127" si="10">G98*0.095</f>
        <v>0</v>
      </c>
      <c r="I98" s="248">
        <f t="shared" ref="I98:I127" si="11">G98+H98</f>
        <v>0</v>
      </c>
      <c r="J98" s="260"/>
    </row>
    <row r="99" spans="1:10" s="107" customFormat="1" ht="20.25" customHeight="1" x14ac:dyDescent="0.25">
      <c r="A99" s="245">
        <v>3</v>
      </c>
      <c r="B99" s="259" t="s">
        <v>749</v>
      </c>
      <c r="C99" s="247">
        <v>50</v>
      </c>
      <c r="D99" s="245" t="s">
        <v>1</v>
      </c>
      <c r="E99" s="225"/>
      <c r="F99" s="221"/>
      <c r="G99" s="248">
        <f t="shared" si="9"/>
        <v>0</v>
      </c>
      <c r="H99" s="248">
        <f t="shared" si="10"/>
        <v>0</v>
      </c>
      <c r="I99" s="248">
        <f t="shared" si="11"/>
        <v>0</v>
      </c>
      <c r="J99" s="260"/>
    </row>
    <row r="100" spans="1:10" s="107" customFormat="1" ht="35.25" customHeight="1" x14ac:dyDescent="0.2">
      <c r="A100" s="245">
        <v>4</v>
      </c>
      <c r="B100" s="257" t="s">
        <v>750</v>
      </c>
      <c r="C100" s="247">
        <v>700</v>
      </c>
      <c r="D100" s="245" t="s">
        <v>1</v>
      </c>
      <c r="E100" s="225"/>
      <c r="F100" s="221"/>
      <c r="G100" s="248">
        <f t="shared" si="9"/>
        <v>0</v>
      </c>
      <c r="H100" s="248">
        <f t="shared" si="10"/>
        <v>0</v>
      </c>
      <c r="I100" s="248">
        <f t="shared" si="11"/>
        <v>0</v>
      </c>
      <c r="J100" s="260"/>
    </row>
    <row r="101" spans="1:10" s="107" customFormat="1" ht="21.75" customHeight="1" x14ac:dyDescent="0.2">
      <c r="A101" s="245">
        <v>5</v>
      </c>
      <c r="B101" s="257" t="s">
        <v>751</v>
      </c>
      <c r="C101" s="247">
        <v>60</v>
      </c>
      <c r="D101" s="245" t="s">
        <v>1</v>
      </c>
      <c r="E101" s="225"/>
      <c r="F101" s="221"/>
      <c r="G101" s="248">
        <f t="shared" si="9"/>
        <v>0</v>
      </c>
      <c r="H101" s="248">
        <f t="shared" si="10"/>
        <v>0</v>
      </c>
      <c r="I101" s="248">
        <f t="shared" si="11"/>
        <v>0</v>
      </c>
      <c r="J101" s="260"/>
    </row>
    <row r="102" spans="1:10" s="107" customFormat="1" ht="20.25" customHeight="1" x14ac:dyDescent="0.2">
      <c r="A102" s="245">
        <v>6</v>
      </c>
      <c r="B102" s="246" t="s">
        <v>752</v>
      </c>
      <c r="C102" s="247">
        <v>400</v>
      </c>
      <c r="D102" s="245" t="s">
        <v>1</v>
      </c>
      <c r="E102" s="225"/>
      <c r="F102" s="221"/>
      <c r="G102" s="248">
        <f t="shared" si="9"/>
        <v>0</v>
      </c>
      <c r="H102" s="248">
        <f t="shared" si="10"/>
        <v>0</v>
      </c>
      <c r="I102" s="248">
        <f t="shared" si="11"/>
        <v>0</v>
      </c>
      <c r="J102" s="260"/>
    </row>
    <row r="103" spans="1:10" s="107" customFormat="1" ht="20.25" customHeight="1" x14ac:dyDescent="0.2">
      <c r="A103" s="245">
        <v>7</v>
      </c>
      <c r="B103" s="246" t="s">
        <v>753</v>
      </c>
      <c r="C103" s="247">
        <v>400</v>
      </c>
      <c r="D103" s="245" t="s">
        <v>1</v>
      </c>
      <c r="E103" s="225"/>
      <c r="F103" s="221"/>
      <c r="G103" s="248">
        <f t="shared" si="9"/>
        <v>0</v>
      </c>
      <c r="H103" s="248">
        <f t="shared" si="10"/>
        <v>0</v>
      </c>
      <c r="I103" s="248">
        <f t="shared" si="11"/>
        <v>0</v>
      </c>
      <c r="J103" s="260"/>
    </row>
    <row r="104" spans="1:10" s="107" customFormat="1" ht="20.25" customHeight="1" x14ac:dyDescent="0.2">
      <c r="A104" s="245">
        <v>8</v>
      </c>
      <c r="B104" s="246" t="s">
        <v>754</v>
      </c>
      <c r="C104" s="247">
        <v>500</v>
      </c>
      <c r="D104" s="245" t="s">
        <v>1</v>
      </c>
      <c r="E104" s="225"/>
      <c r="F104" s="221"/>
      <c r="G104" s="248">
        <f t="shared" si="9"/>
        <v>0</v>
      </c>
      <c r="H104" s="248">
        <f t="shared" si="10"/>
        <v>0</v>
      </c>
      <c r="I104" s="248">
        <f t="shared" si="11"/>
        <v>0</v>
      </c>
      <c r="J104" s="260"/>
    </row>
    <row r="105" spans="1:10" s="107" customFormat="1" ht="20.25" customHeight="1" x14ac:dyDescent="0.2">
      <c r="A105" s="245">
        <v>9</v>
      </c>
      <c r="B105" s="246" t="s">
        <v>755</v>
      </c>
      <c r="C105" s="247">
        <v>800</v>
      </c>
      <c r="D105" s="245" t="s">
        <v>1</v>
      </c>
      <c r="E105" s="225"/>
      <c r="F105" s="221"/>
      <c r="G105" s="248">
        <f t="shared" si="9"/>
        <v>0</v>
      </c>
      <c r="H105" s="248">
        <f t="shared" si="10"/>
        <v>0</v>
      </c>
      <c r="I105" s="248">
        <f t="shared" si="11"/>
        <v>0</v>
      </c>
      <c r="J105" s="260"/>
    </row>
    <row r="106" spans="1:10" s="107" customFormat="1" ht="20.25" customHeight="1" x14ac:dyDescent="0.2">
      <c r="A106" s="245">
        <v>10</v>
      </c>
      <c r="B106" s="246" t="s">
        <v>756</v>
      </c>
      <c r="C106" s="247">
        <v>160</v>
      </c>
      <c r="D106" s="245" t="s">
        <v>1</v>
      </c>
      <c r="E106" s="225"/>
      <c r="F106" s="221"/>
      <c r="G106" s="248">
        <f t="shared" si="9"/>
        <v>0</v>
      </c>
      <c r="H106" s="248">
        <f t="shared" si="10"/>
        <v>0</v>
      </c>
      <c r="I106" s="248">
        <f t="shared" si="11"/>
        <v>0</v>
      </c>
      <c r="J106" s="260"/>
    </row>
    <row r="107" spans="1:10" s="107" customFormat="1" ht="20.25" customHeight="1" x14ac:dyDescent="0.2">
      <c r="A107" s="245">
        <v>11</v>
      </c>
      <c r="B107" s="246" t="s">
        <v>757</v>
      </c>
      <c r="C107" s="247">
        <v>100</v>
      </c>
      <c r="D107" s="245" t="s">
        <v>1</v>
      </c>
      <c r="E107" s="225"/>
      <c r="F107" s="221"/>
      <c r="G107" s="248">
        <f t="shared" si="9"/>
        <v>0</v>
      </c>
      <c r="H107" s="248">
        <f t="shared" si="10"/>
        <v>0</v>
      </c>
      <c r="I107" s="248">
        <f t="shared" si="11"/>
        <v>0</v>
      </c>
      <c r="J107" s="260"/>
    </row>
    <row r="108" spans="1:10" s="107" customFormat="1" ht="20.25" customHeight="1" x14ac:dyDescent="0.2">
      <c r="A108" s="245">
        <v>12</v>
      </c>
      <c r="B108" s="246" t="s">
        <v>758</v>
      </c>
      <c r="C108" s="247">
        <v>140</v>
      </c>
      <c r="D108" s="245" t="s">
        <v>1</v>
      </c>
      <c r="E108" s="225"/>
      <c r="F108" s="221"/>
      <c r="G108" s="248">
        <f t="shared" si="9"/>
        <v>0</v>
      </c>
      <c r="H108" s="248">
        <f t="shared" si="10"/>
        <v>0</v>
      </c>
      <c r="I108" s="248">
        <f t="shared" si="11"/>
        <v>0</v>
      </c>
      <c r="J108" s="260"/>
    </row>
    <row r="109" spans="1:10" s="107" customFormat="1" ht="20.25" customHeight="1" x14ac:dyDescent="0.2">
      <c r="A109" s="245">
        <v>13</v>
      </c>
      <c r="B109" s="246" t="s">
        <v>759</v>
      </c>
      <c r="C109" s="247">
        <v>100</v>
      </c>
      <c r="D109" s="245" t="s">
        <v>1</v>
      </c>
      <c r="E109" s="225"/>
      <c r="F109" s="221"/>
      <c r="G109" s="248">
        <f t="shared" si="9"/>
        <v>0</v>
      </c>
      <c r="H109" s="248">
        <f t="shared" si="10"/>
        <v>0</v>
      </c>
      <c r="I109" s="248">
        <f t="shared" si="11"/>
        <v>0</v>
      </c>
      <c r="J109" s="260"/>
    </row>
    <row r="110" spans="1:10" s="107" customFormat="1" ht="20.25" customHeight="1" x14ac:dyDescent="0.2">
      <c r="A110" s="245">
        <v>14</v>
      </c>
      <c r="B110" s="246" t="s">
        <v>760</v>
      </c>
      <c r="C110" s="247">
        <v>50</v>
      </c>
      <c r="D110" s="245" t="s">
        <v>1</v>
      </c>
      <c r="E110" s="225"/>
      <c r="F110" s="221"/>
      <c r="G110" s="248">
        <f t="shared" si="9"/>
        <v>0</v>
      </c>
      <c r="H110" s="248">
        <f t="shared" si="10"/>
        <v>0</v>
      </c>
      <c r="I110" s="248">
        <f t="shared" si="11"/>
        <v>0</v>
      </c>
      <c r="J110" s="260"/>
    </row>
    <row r="111" spans="1:10" s="107" customFormat="1" ht="20.25" customHeight="1" x14ac:dyDescent="0.2">
      <c r="A111" s="245">
        <v>15</v>
      </c>
      <c r="B111" s="246" t="s">
        <v>761</v>
      </c>
      <c r="C111" s="247">
        <v>40</v>
      </c>
      <c r="D111" s="245" t="s">
        <v>1</v>
      </c>
      <c r="E111" s="225"/>
      <c r="F111" s="221"/>
      <c r="G111" s="248">
        <f t="shared" si="9"/>
        <v>0</v>
      </c>
      <c r="H111" s="248">
        <f t="shared" si="10"/>
        <v>0</v>
      </c>
      <c r="I111" s="248">
        <f t="shared" si="11"/>
        <v>0</v>
      </c>
      <c r="J111" s="260"/>
    </row>
    <row r="112" spans="1:10" s="107" customFormat="1" ht="28.5" customHeight="1" x14ac:dyDescent="0.2">
      <c r="A112" s="245">
        <v>16</v>
      </c>
      <c r="B112" s="246" t="s">
        <v>762</v>
      </c>
      <c r="C112" s="247">
        <v>200</v>
      </c>
      <c r="D112" s="245" t="s">
        <v>1</v>
      </c>
      <c r="E112" s="225"/>
      <c r="F112" s="221"/>
      <c r="G112" s="248">
        <f t="shared" si="9"/>
        <v>0</v>
      </c>
      <c r="H112" s="248">
        <f t="shared" si="10"/>
        <v>0</v>
      </c>
      <c r="I112" s="248">
        <f t="shared" si="11"/>
        <v>0</v>
      </c>
      <c r="J112" s="260"/>
    </row>
    <row r="113" spans="1:10" s="107" customFormat="1" ht="28.5" customHeight="1" x14ac:dyDescent="0.2">
      <c r="A113" s="245">
        <v>17</v>
      </c>
      <c r="B113" s="246" t="s">
        <v>763</v>
      </c>
      <c r="C113" s="247">
        <v>200</v>
      </c>
      <c r="D113" s="245" t="s">
        <v>1</v>
      </c>
      <c r="E113" s="225"/>
      <c r="F113" s="221"/>
      <c r="G113" s="248">
        <f t="shared" si="9"/>
        <v>0</v>
      </c>
      <c r="H113" s="248">
        <f t="shared" si="10"/>
        <v>0</v>
      </c>
      <c r="I113" s="248">
        <f t="shared" si="11"/>
        <v>0</v>
      </c>
      <c r="J113" s="260"/>
    </row>
    <row r="114" spans="1:10" s="107" customFormat="1" ht="27.75" customHeight="1" x14ac:dyDescent="0.2">
      <c r="A114" s="245">
        <v>18</v>
      </c>
      <c r="B114" s="246" t="s">
        <v>764</v>
      </c>
      <c r="C114" s="247">
        <v>200</v>
      </c>
      <c r="D114" s="245" t="s">
        <v>1</v>
      </c>
      <c r="E114" s="225"/>
      <c r="F114" s="221"/>
      <c r="G114" s="248">
        <f t="shared" si="9"/>
        <v>0</v>
      </c>
      <c r="H114" s="248">
        <f t="shared" si="10"/>
        <v>0</v>
      </c>
      <c r="I114" s="248">
        <f t="shared" si="11"/>
        <v>0</v>
      </c>
      <c r="J114" s="260"/>
    </row>
    <row r="115" spans="1:10" s="107" customFormat="1" ht="20.25" customHeight="1" x14ac:dyDescent="0.2">
      <c r="A115" s="245">
        <v>19</v>
      </c>
      <c r="B115" s="246" t="s">
        <v>765</v>
      </c>
      <c r="C115" s="247">
        <v>200</v>
      </c>
      <c r="D115" s="245" t="s">
        <v>1</v>
      </c>
      <c r="E115" s="225"/>
      <c r="F115" s="221"/>
      <c r="G115" s="248">
        <f t="shared" si="9"/>
        <v>0</v>
      </c>
      <c r="H115" s="248">
        <f t="shared" si="10"/>
        <v>0</v>
      </c>
      <c r="I115" s="248">
        <f t="shared" si="11"/>
        <v>0</v>
      </c>
      <c r="J115" s="260"/>
    </row>
    <row r="116" spans="1:10" s="107" customFormat="1" ht="20.25" customHeight="1" x14ac:dyDescent="0.2">
      <c r="A116" s="245">
        <v>20</v>
      </c>
      <c r="B116" s="246" t="s">
        <v>766</v>
      </c>
      <c r="C116" s="247">
        <v>50</v>
      </c>
      <c r="D116" s="245" t="s">
        <v>1</v>
      </c>
      <c r="E116" s="225"/>
      <c r="F116" s="221"/>
      <c r="G116" s="248">
        <f t="shared" si="9"/>
        <v>0</v>
      </c>
      <c r="H116" s="248">
        <f t="shared" si="10"/>
        <v>0</v>
      </c>
      <c r="I116" s="248">
        <f t="shared" si="11"/>
        <v>0</v>
      </c>
      <c r="J116" s="260"/>
    </row>
    <row r="117" spans="1:10" s="107" customFormat="1" ht="20.25" customHeight="1" x14ac:dyDescent="0.2">
      <c r="A117" s="245">
        <v>21</v>
      </c>
      <c r="B117" s="246" t="s">
        <v>767</v>
      </c>
      <c r="C117" s="247">
        <v>400</v>
      </c>
      <c r="D117" s="245" t="s">
        <v>1</v>
      </c>
      <c r="E117" s="225"/>
      <c r="F117" s="221"/>
      <c r="G117" s="248">
        <f t="shared" si="9"/>
        <v>0</v>
      </c>
      <c r="H117" s="248">
        <f t="shared" si="10"/>
        <v>0</v>
      </c>
      <c r="I117" s="248">
        <f t="shared" si="11"/>
        <v>0</v>
      </c>
      <c r="J117" s="260"/>
    </row>
    <row r="118" spans="1:10" s="107" customFormat="1" ht="20.25" customHeight="1" x14ac:dyDescent="0.2">
      <c r="A118" s="245">
        <v>22</v>
      </c>
      <c r="B118" s="246" t="s">
        <v>768</v>
      </c>
      <c r="C118" s="247">
        <v>400</v>
      </c>
      <c r="D118" s="245" t="s">
        <v>1</v>
      </c>
      <c r="E118" s="225"/>
      <c r="F118" s="221"/>
      <c r="G118" s="248">
        <f t="shared" si="9"/>
        <v>0</v>
      </c>
      <c r="H118" s="248">
        <f t="shared" si="10"/>
        <v>0</v>
      </c>
      <c r="I118" s="248">
        <f t="shared" si="11"/>
        <v>0</v>
      </c>
      <c r="J118" s="260"/>
    </row>
    <row r="119" spans="1:10" s="107" customFormat="1" ht="20.25" customHeight="1" x14ac:dyDescent="0.2">
      <c r="A119" s="245">
        <v>23</v>
      </c>
      <c r="B119" s="246" t="s">
        <v>769</v>
      </c>
      <c r="C119" s="247">
        <v>200</v>
      </c>
      <c r="D119" s="245" t="s">
        <v>1</v>
      </c>
      <c r="E119" s="225"/>
      <c r="F119" s="221"/>
      <c r="G119" s="248">
        <f t="shared" si="9"/>
        <v>0</v>
      </c>
      <c r="H119" s="248">
        <f t="shared" si="10"/>
        <v>0</v>
      </c>
      <c r="I119" s="248">
        <f t="shared" si="11"/>
        <v>0</v>
      </c>
      <c r="J119" s="260"/>
    </row>
    <row r="120" spans="1:10" s="107" customFormat="1" ht="20.25" customHeight="1" x14ac:dyDescent="0.2">
      <c r="A120" s="245">
        <v>24</v>
      </c>
      <c r="B120" s="246" t="s">
        <v>770</v>
      </c>
      <c r="C120" s="247">
        <v>400</v>
      </c>
      <c r="D120" s="245" t="s">
        <v>1</v>
      </c>
      <c r="E120" s="225"/>
      <c r="F120" s="221"/>
      <c r="G120" s="248">
        <f t="shared" si="9"/>
        <v>0</v>
      </c>
      <c r="H120" s="248">
        <f t="shared" si="10"/>
        <v>0</v>
      </c>
      <c r="I120" s="248">
        <f t="shared" si="11"/>
        <v>0</v>
      </c>
      <c r="J120" s="260"/>
    </row>
    <row r="121" spans="1:10" s="107" customFormat="1" ht="20.25" customHeight="1" x14ac:dyDescent="0.2">
      <c r="A121" s="245">
        <v>25</v>
      </c>
      <c r="B121" s="246" t="s">
        <v>771</v>
      </c>
      <c r="C121" s="247">
        <v>50</v>
      </c>
      <c r="D121" s="245" t="s">
        <v>1</v>
      </c>
      <c r="E121" s="225"/>
      <c r="F121" s="221"/>
      <c r="G121" s="248">
        <f t="shared" si="9"/>
        <v>0</v>
      </c>
      <c r="H121" s="248">
        <f t="shared" si="10"/>
        <v>0</v>
      </c>
      <c r="I121" s="248">
        <f t="shared" si="11"/>
        <v>0</v>
      </c>
      <c r="J121" s="260"/>
    </row>
    <row r="122" spans="1:10" s="107" customFormat="1" ht="20.25" customHeight="1" x14ac:dyDescent="0.2">
      <c r="A122" s="245">
        <v>26</v>
      </c>
      <c r="B122" s="246" t="s">
        <v>772</v>
      </c>
      <c r="C122" s="247">
        <v>300</v>
      </c>
      <c r="D122" s="245" t="s">
        <v>1</v>
      </c>
      <c r="E122" s="225"/>
      <c r="F122" s="221"/>
      <c r="G122" s="248">
        <f t="shared" si="9"/>
        <v>0</v>
      </c>
      <c r="H122" s="248">
        <f t="shared" si="10"/>
        <v>0</v>
      </c>
      <c r="I122" s="248">
        <f t="shared" si="11"/>
        <v>0</v>
      </c>
      <c r="J122" s="260"/>
    </row>
    <row r="123" spans="1:10" s="107" customFormat="1" ht="20.25" customHeight="1" x14ac:dyDescent="0.2">
      <c r="A123" s="245">
        <v>27</v>
      </c>
      <c r="B123" s="246" t="s">
        <v>773</v>
      </c>
      <c r="C123" s="247">
        <v>120</v>
      </c>
      <c r="D123" s="245" t="s">
        <v>1</v>
      </c>
      <c r="E123" s="225"/>
      <c r="F123" s="221"/>
      <c r="G123" s="248">
        <f t="shared" si="9"/>
        <v>0</v>
      </c>
      <c r="H123" s="248">
        <f t="shared" si="10"/>
        <v>0</v>
      </c>
      <c r="I123" s="248">
        <f t="shared" si="11"/>
        <v>0</v>
      </c>
      <c r="J123" s="260"/>
    </row>
    <row r="124" spans="1:10" s="107" customFormat="1" ht="20.25" customHeight="1" x14ac:dyDescent="0.2">
      <c r="A124" s="245">
        <v>28</v>
      </c>
      <c r="B124" s="246" t="s">
        <v>774</v>
      </c>
      <c r="C124" s="247">
        <v>300</v>
      </c>
      <c r="D124" s="245" t="s">
        <v>1</v>
      </c>
      <c r="E124" s="225"/>
      <c r="F124" s="221"/>
      <c r="G124" s="248">
        <f t="shared" si="9"/>
        <v>0</v>
      </c>
      <c r="H124" s="248">
        <f t="shared" si="10"/>
        <v>0</v>
      </c>
      <c r="I124" s="248">
        <f t="shared" si="11"/>
        <v>0</v>
      </c>
      <c r="J124" s="260"/>
    </row>
    <row r="125" spans="1:10" s="107" customFormat="1" ht="20.25" customHeight="1" x14ac:dyDescent="0.2">
      <c r="A125" s="245">
        <v>29</v>
      </c>
      <c r="B125" s="246" t="s">
        <v>775</v>
      </c>
      <c r="C125" s="247">
        <v>400</v>
      </c>
      <c r="D125" s="245" t="s">
        <v>1</v>
      </c>
      <c r="E125" s="225"/>
      <c r="F125" s="221"/>
      <c r="G125" s="248">
        <f t="shared" si="9"/>
        <v>0</v>
      </c>
      <c r="H125" s="248">
        <f t="shared" si="10"/>
        <v>0</v>
      </c>
      <c r="I125" s="248">
        <f t="shared" si="11"/>
        <v>0</v>
      </c>
      <c r="J125" s="260"/>
    </row>
    <row r="126" spans="1:10" s="107" customFormat="1" ht="20.25" customHeight="1" x14ac:dyDescent="0.2">
      <c r="A126" s="245">
        <v>30</v>
      </c>
      <c r="B126" s="246" t="s">
        <v>776</v>
      </c>
      <c r="C126" s="247">
        <v>750</v>
      </c>
      <c r="D126" s="245" t="s">
        <v>1</v>
      </c>
      <c r="E126" s="225"/>
      <c r="F126" s="221"/>
      <c r="G126" s="248">
        <f t="shared" si="9"/>
        <v>0</v>
      </c>
      <c r="H126" s="248">
        <f t="shared" si="10"/>
        <v>0</v>
      </c>
      <c r="I126" s="248">
        <f t="shared" si="11"/>
        <v>0</v>
      </c>
      <c r="J126" s="260"/>
    </row>
    <row r="127" spans="1:10" s="107" customFormat="1" ht="30.75" customHeight="1" x14ac:dyDescent="0.2">
      <c r="A127" s="245">
        <v>31</v>
      </c>
      <c r="B127" s="243" t="s">
        <v>284</v>
      </c>
      <c r="C127" s="247">
        <v>500</v>
      </c>
      <c r="D127" s="245" t="s">
        <v>1</v>
      </c>
      <c r="E127" s="225"/>
      <c r="F127" s="221"/>
      <c r="G127" s="248">
        <f t="shared" si="9"/>
        <v>0</v>
      </c>
      <c r="H127" s="248">
        <f t="shared" si="10"/>
        <v>0</v>
      </c>
      <c r="I127" s="248">
        <f t="shared" si="11"/>
        <v>0</v>
      </c>
      <c r="J127" s="260"/>
    </row>
    <row r="128" spans="1:10" s="107" customFormat="1" ht="17.25" customHeight="1" x14ac:dyDescent="0.2">
      <c r="A128" s="246"/>
      <c r="B128" s="235" t="s">
        <v>912</v>
      </c>
      <c r="C128" s="249" t="s">
        <v>8</v>
      </c>
      <c r="D128" s="249" t="s">
        <v>8</v>
      </c>
      <c r="E128" s="113" t="s">
        <v>8</v>
      </c>
      <c r="F128" s="36" t="s">
        <v>8</v>
      </c>
      <c r="G128" s="236">
        <f>SUM(G97:G127)</f>
        <v>0</v>
      </c>
      <c r="H128" s="236">
        <f>SUM(H97:H127)</f>
        <v>0</v>
      </c>
      <c r="I128" s="236">
        <f>SUM(I97:I127)</f>
        <v>0</v>
      </c>
      <c r="J128" s="38">
        <f>SUM(J97:J127)</f>
        <v>0</v>
      </c>
    </row>
    <row r="129" spans="1:10" s="233" customFormat="1" x14ac:dyDescent="0.25">
      <c r="A129" s="291" t="s">
        <v>99</v>
      </c>
      <c r="B129" s="291"/>
      <c r="C129" s="291"/>
      <c r="D129" s="291"/>
      <c r="E129" s="291"/>
      <c r="F129" s="291"/>
      <c r="G129" s="291"/>
      <c r="H129" s="291"/>
      <c r="I129" s="291"/>
      <c r="J129" s="291"/>
    </row>
    <row r="130" spans="1:10" s="233" customFormat="1" ht="31.5" customHeight="1" x14ac:dyDescent="0.25">
      <c r="A130" s="289" t="s">
        <v>868</v>
      </c>
      <c r="B130" s="290"/>
      <c r="C130" s="290"/>
      <c r="D130" s="290"/>
      <c r="E130" s="290"/>
      <c r="F130" s="290"/>
      <c r="G130" s="290"/>
      <c r="H130" s="290"/>
      <c r="I130" s="290"/>
      <c r="J130" s="290"/>
    </row>
    <row r="131" spans="1:10" s="233" customFormat="1" x14ac:dyDescent="0.25">
      <c r="A131" s="151" t="s">
        <v>869</v>
      </c>
      <c r="B131" s="256"/>
      <c r="C131" s="256"/>
      <c r="D131" s="256"/>
      <c r="E131" s="256"/>
      <c r="F131" s="256"/>
      <c r="G131" s="256"/>
      <c r="H131" s="256"/>
      <c r="I131" s="256"/>
      <c r="J131" s="256"/>
    </row>
    <row r="132" spans="1:10" s="233" customFormat="1" ht="30" customHeight="1" x14ac:dyDescent="0.25">
      <c r="A132" s="282" t="s">
        <v>673</v>
      </c>
      <c r="B132" s="282"/>
      <c r="C132" s="282"/>
      <c r="D132" s="282"/>
      <c r="E132" s="282"/>
      <c r="F132" s="282"/>
      <c r="G132" s="282"/>
      <c r="H132" s="282"/>
      <c r="I132" s="282"/>
      <c r="J132" s="282"/>
    </row>
    <row r="133" spans="1:10" s="233" customFormat="1" ht="30.75" customHeight="1" x14ac:dyDescent="0.25">
      <c r="A133" s="282" t="s">
        <v>870</v>
      </c>
      <c r="B133" s="282"/>
      <c r="C133" s="282"/>
      <c r="D133" s="282"/>
      <c r="E133" s="282"/>
      <c r="F133" s="282"/>
      <c r="G133" s="282"/>
      <c r="H133" s="282"/>
      <c r="I133" s="282"/>
      <c r="J133" s="282"/>
    </row>
    <row r="134" spans="1:10" s="233" customFormat="1" x14ac:dyDescent="0.25">
      <c r="A134" s="241" t="s">
        <v>389</v>
      </c>
      <c r="B134" s="253"/>
      <c r="C134" s="253"/>
      <c r="D134" s="253"/>
      <c r="E134" s="253"/>
      <c r="F134" s="253"/>
      <c r="G134" s="253"/>
      <c r="H134" s="253"/>
      <c r="I134" s="253"/>
      <c r="J134" s="253"/>
    </row>
    <row r="135" spans="1:10" s="233" customFormat="1" ht="30" customHeight="1" x14ac:dyDescent="0.25">
      <c r="A135" s="241" t="s">
        <v>390</v>
      </c>
      <c r="B135" s="253"/>
      <c r="C135" s="253"/>
      <c r="D135" s="253"/>
      <c r="E135" s="253"/>
      <c r="F135" s="253"/>
      <c r="G135" s="253"/>
      <c r="H135" s="253"/>
      <c r="I135" s="253"/>
      <c r="J135" s="253"/>
    </row>
    <row r="136" spans="1:10" s="233" customFormat="1" ht="34.5" customHeight="1" x14ac:dyDescent="0.25">
      <c r="A136" s="282" t="s">
        <v>871</v>
      </c>
      <c r="B136" s="283"/>
      <c r="C136" s="283"/>
      <c r="D136" s="283"/>
      <c r="E136" s="283"/>
      <c r="F136" s="283"/>
      <c r="G136" s="283"/>
      <c r="H136" s="283"/>
      <c r="I136" s="283"/>
      <c r="J136" s="283"/>
    </row>
    <row r="137" spans="1:10" s="83" customFormat="1" ht="38.25" customHeight="1" x14ac:dyDescent="0.2">
      <c r="A137" s="282" t="s">
        <v>872</v>
      </c>
      <c r="B137" s="283"/>
      <c r="C137" s="283"/>
      <c r="D137" s="283"/>
      <c r="E137" s="283"/>
      <c r="F137" s="283"/>
      <c r="G137" s="283"/>
      <c r="H137" s="283"/>
      <c r="I137" s="283"/>
      <c r="J137" s="283"/>
    </row>
    <row r="138" spans="1:10" s="43" customFormat="1" ht="12.75" x14ac:dyDescent="0.2">
      <c r="B138" s="156"/>
      <c r="C138" s="157"/>
    </row>
    <row r="139" spans="1:10" s="43" customFormat="1" ht="12.75" x14ac:dyDescent="0.2">
      <c r="B139" s="156"/>
      <c r="C139" s="157"/>
    </row>
  </sheetData>
  <sheetProtection algorithmName="SHA-512" hashValue="AIclRAFvAg1MVFNK2URh5GFl1Ggb9fPjwOT7sV+HO8GVg6Mu1b3I3+4tozbwsxJlsX6B/pMhKvNb6EUmc7HTGw==" saltValue="873gakepntpYWZFC3zOQSg==" spinCount="100000" sheet="1" objects="1" scenarios="1"/>
  <mergeCells count="14">
    <mergeCell ref="A136:J136"/>
    <mergeCell ref="A137:J137"/>
    <mergeCell ref="A1:E1"/>
    <mergeCell ref="F1:J1"/>
    <mergeCell ref="A2:F2"/>
    <mergeCell ref="G2:J2"/>
    <mergeCell ref="A3:J3"/>
    <mergeCell ref="A7:J7"/>
    <mergeCell ref="A75:J75"/>
    <mergeCell ref="A96:J96"/>
    <mergeCell ref="A129:J129"/>
    <mergeCell ref="A130:J130"/>
    <mergeCell ref="A132:J132"/>
    <mergeCell ref="A133:J133"/>
  </mergeCells>
  <dataValidations count="2">
    <dataValidation operator="equal" allowBlank="1" showInputMessage="1" showErrorMessage="1" error="V celico vnesete vrednost &quot;1&quot; za živila, ki jih ponujate v shemi kakovosti. Če ta zahteva ni izpolnjena, NE vnašate ničesar." sqref="J76:J95"/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97:J127 J8:J73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scale="73" fitToHeight="0" orientation="portrait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view="pageBreakPreview" zoomScale="80" zoomScaleNormal="120" zoomScaleSheetLayoutView="80" workbookViewId="0">
      <pane ySplit="6" topLeftCell="A91" activePane="bottomLeft" state="frozen"/>
      <selection activeCell="A83" sqref="A83:K83"/>
      <selection pane="bottomLeft" activeCell="A98" sqref="A98:XFD106"/>
    </sheetView>
  </sheetViews>
  <sheetFormatPr defaultColWidth="9.28515625" defaultRowHeight="15" x14ac:dyDescent="0.25"/>
  <cols>
    <col min="1" max="1" width="3.5703125" style="20" customWidth="1"/>
    <col min="2" max="2" width="38" style="20" customWidth="1"/>
    <col min="3" max="3" width="7.5703125" style="20" customWidth="1"/>
    <col min="4" max="4" width="4.5703125" style="20" customWidth="1"/>
    <col min="5" max="5" width="20.5703125" style="20" customWidth="1"/>
    <col min="6" max="7" width="10.5703125" style="20" customWidth="1"/>
    <col min="8" max="8" width="11.140625" style="20" customWidth="1"/>
    <col min="9" max="10" width="10.5703125" style="20" customWidth="1"/>
    <col min="11" max="16384" width="9.28515625" style="20"/>
  </cols>
  <sheetData>
    <row r="1" spans="1:10" x14ac:dyDescent="0.25">
      <c r="A1" s="308" t="s">
        <v>689</v>
      </c>
      <c r="B1" s="308"/>
      <c r="C1" s="308"/>
      <c r="D1" s="308"/>
      <c r="E1" s="308"/>
      <c r="F1" s="308" t="s">
        <v>675</v>
      </c>
      <c r="G1" s="308"/>
      <c r="H1" s="308"/>
      <c r="I1" s="308"/>
      <c r="J1" s="308"/>
    </row>
    <row r="2" spans="1:10" x14ac:dyDescent="0.25">
      <c r="A2" s="302"/>
      <c r="B2" s="302"/>
      <c r="C2" s="302"/>
      <c r="D2" s="302"/>
      <c r="E2" s="302"/>
      <c r="F2" s="302"/>
      <c r="G2" s="309"/>
      <c r="H2" s="309"/>
      <c r="I2" s="309"/>
      <c r="J2" s="309"/>
    </row>
    <row r="3" spans="1:10" s="12" customFormat="1" ht="18.75" x14ac:dyDescent="0.3">
      <c r="A3" s="303" t="s">
        <v>860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s="21" customFormat="1" ht="11.25" customHeight="1" x14ac:dyDescent="0.15">
      <c r="B4" s="8"/>
      <c r="C4" s="8"/>
    </row>
    <row r="5" spans="1:10" s="31" customFormat="1" ht="48.75" customHeight="1" x14ac:dyDescent="0.15">
      <c r="A5" s="54" t="s">
        <v>4</v>
      </c>
      <c r="B5" s="54" t="s">
        <v>5</v>
      </c>
      <c r="C5" s="55" t="s">
        <v>6</v>
      </c>
      <c r="D5" s="55" t="s">
        <v>102</v>
      </c>
      <c r="E5" s="105" t="s">
        <v>7</v>
      </c>
      <c r="F5" s="105" t="s">
        <v>93</v>
      </c>
      <c r="G5" s="105" t="s">
        <v>691</v>
      </c>
      <c r="H5" s="105" t="s">
        <v>168</v>
      </c>
      <c r="I5" s="105" t="s">
        <v>97</v>
      </c>
      <c r="J5" s="105" t="s">
        <v>385</v>
      </c>
    </row>
    <row r="6" spans="1:10" s="31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105" t="s">
        <v>95</v>
      </c>
      <c r="H6" s="55" t="s">
        <v>96</v>
      </c>
      <c r="I6" s="105" t="s">
        <v>98</v>
      </c>
      <c r="J6" s="55">
        <v>10</v>
      </c>
    </row>
    <row r="7" spans="1:10" s="107" customFormat="1" ht="15" customHeight="1" x14ac:dyDescent="0.2">
      <c r="A7" s="306" t="s">
        <v>914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0" s="107" customFormat="1" ht="17.25" customHeight="1" x14ac:dyDescent="0.2">
      <c r="A8" s="245">
        <v>1</v>
      </c>
      <c r="B8" s="252" t="s">
        <v>100</v>
      </c>
      <c r="C8" s="247">
        <v>450</v>
      </c>
      <c r="D8" s="245" t="s">
        <v>1</v>
      </c>
      <c r="E8" s="225"/>
      <c r="F8" s="221"/>
      <c r="G8" s="248">
        <f t="shared" ref="G8:G51" si="0">C8*ROUND(F8,4)</f>
        <v>0</v>
      </c>
      <c r="H8" s="248">
        <f t="shared" ref="H8:H51" si="1">G8*0.095</f>
        <v>0</v>
      </c>
      <c r="I8" s="248">
        <f t="shared" ref="I8:I51" si="2">G8+H8</f>
        <v>0</v>
      </c>
      <c r="J8" s="260"/>
    </row>
    <row r="9" spans="1:10" s="107" customFormat="1" ht="17.25" customHeight="1" x14ac:dyDescent="0.2">
      <c r="A9" s="245">
        <v>2</v>
      </c>
      <c r="B9" s="252" t="s">
        <v>101</v>
      </c>
      <c r="C9" s="247">
        <v>600</v>
      </c>
      <c r="D9" s="245" t="s">
        <v>1</v>
      </c>
      <c r="E9" s="225"/>
      <c r="F9" s="221"/>
      <c r="G9" s="248">
        <f t="shared" si="0"/>
        <v>0</v>
      </c>
      <c r="H9" s="248">
        <f t="shared" si="1"/>
        <v>0</v>
      </c>
      <c r="I9" s="248">
        <f t="shared" si="2"/>
        <v>0</v>
      </c>
      <c r="J9" s="260"/>
    </row>
    <row r="10" spans="1:10" s="107" customFormat="1" ht="17.25" customHeight="1" x14ac:dyDescent="0.2">
      <c r="A10" s="245">
        <v>3</v>
      </c>
      <c r="B10" s="252" t="s">
        <v>859</v>
      </c>
      <c r="C10" s="247">
        <v>150</v>
      </c>
      <c r="D10" s="245" t="s">
        <v>1</v>
      </c>
      <c r="E10" s="225"/>
      <c r="F10" s="221"/>
      <c r="G10" s="248">
        <f t="shared" si="0"/>
        <v>0</v>
      </c>
      <c r="H10" s="248">
        <f t="shared" si="1"/>
        <v>0</v>
      </c>
      <c r="I10" s="248">
        <f t="shared" si="2"/>
        <v>0</v>
      </c>
      <c r="J10" s="260"/>
    </row>
    <row r="11" spans="1:10" s="107" customFormat="1" ht="30" customHeight="1" x14ac:dyDescent="0.2">
      <c r="A11" s="245">
        <v>4</v>
      </c>
      <c r="B11" s="252" t="s">
        <v>858</v>
      </c>
      <c r="C11" s="247">
        <v>1400</v>
      </c>
      <c r="D11" s="245" t="s">
        <v>1</v>
      </c>
      <c r="E11" s="225"/>
      <c r="F11" s="221"/>
      <c r="G11" s="248">
        <f t="shared" si="0"/>
        <v>0</v>
      </c>
      <c r="H11" s="248">
        <f t="shared" si="1"/>
        <v>0</v>
      </c>
      <c r="I11" s="248">
        <f t="shared" si="2"/>
        <v>0</v>
      </c>
      <c r="J11" s="260"/>
    </row>
    <row r="12" spans="1:10" s="107" customFormat="1" ht="30" customHeight="1" x14ac:dyDescent="0.2">
      <c r="A12" s="245">
        <v>5</v>
      </c>
      <c r="B12" s="252" t="s">
        <v>857</v>
      </c>
      <c r="C12" s="247">
        <v>1250</v>
      </c>
      <c r="D12" s="245" t="s">
        <v>1</v>
      </c>
      <c r="E12" s="225"/>
      <c r="F12" s="221"/>
      <c r="G12" s="248">
        <f t="shared" si="0"/>
        <v>0</v>
      </c>
      <c r="H12" s="248">
        <f t="shared" si="1"/>
        <v>0</v>
      </c>
      <c r="I12" s="248">
        <f t="shared" si="2"/>
        <v>0</v>
      </c>
      <c r="J12" s="260"/>
    </row>
    <row r="13" spans="1:10" s="107" customFormat="1" ht="30" customHeight="1" x14ac:dyDescent="0.2">
      <c r="A13" s="245">
        <v>6</v>
      </c>
      <c r="B13" s="252" t="s">
        <v>856</v>
      </c>
      <c r="C13" s="247">
        <v>800</v>
      </c>
      <c r="D13" s="245" t="s">
        <v>1</v>
      </c>
      <c r="E13" s="225"/>
      <c r="F13" s="221"/>
      <c r="G13" s="248">
        <f t="shared" si="0"/>
        <v>0</v>
      </c>
      <c r="H13" s="248">
        <f t="shared" si="1"/>
        <v>0</v>
      </c>
      <c r="I13" s="248">
        <f t="shared" si="2"/>
        <v>0</v>
      </c>
      <c r="J13" s="260"/>
    </row>
    <row r="14" spans="1:10" s="107" customFormat="1" ht="27.75" customHeight="1" x14ac:dyDescent="0.2">
      <c r="A14" s="245">
        <v>7</v>
      </c>
      <c r="B14" s="252" t="s">
        <v>855</v>
      </c>
      <c r="C14" s="247">
        <v>600</v>
      </c>
      <c r="D14" s="245" t="s">
        <v>1</v>
      </c>
      <c r="E14" s="225"/>
      <c r="F14" s="221"/>
      <c r="G14" s="248">
        <f t="shared" si="0"/>
        <v>0</v>
      </c>
      <c r="H14" s="248">
        <f t="shared" si="1"/>
        <v>0</v>
      </c>
      <c r="I14" s="248">
        <f t="shared" si="2"/>
        <v>0</v>
      </c>
      <c r="J14" s="260"/>
    </row>
    <row r="15" spans="1:10" s="107" customFormat="1" ht="30" customHeight="1" x14ac:dyDescent="0.2">
      <c r="A15" s="245">
        <v>8</v>
      </c>
      <c r="B15" s="252" t="s">
        <v>854</v>
      </c>
      <c r="C15" s="247">
        <v>400</v>
      </c>
      <c r="D15" s="245" t="s">
        <v>1</v>
      </c>
      <c r="E15" s="225"/>
      <c r="F15" s="221"/>
      <c r="G15" s="248">
        <f t="shared" si="0"/>
        <v>0</v>
      </c>
      <c r="H15" s="248">
        <f t="shared" si="1"/>
        <v>0</v>
      </c>
      <c r="I15" s="248">
        <f t="shared" si="2"/>
        <v>0</v>
      </c>
      <c r="J15" s="260"/>
    </row>
    <row r="16" spans="1:10" s="107" customFormat="1" ht="30" customHeight="1" x14ac:dyDescent="0.2">
      <c r="A16" s="245">
        <v>9</v>
      </c>
      <c r="B16" s="252" t="s">
        <v>853</v>
      </c>
      <c r="C16" s="247">
        <v>600</v>
      </c>
      <c r="D16" s="245" t="s">
        <v>1</v>
      </c>
      <c r="E16" s="225"/>
      <c r="F16" s="221"/>
      <c r="G16" s="248">
        <f t="shared" si="0"/>
        <v>0</v>
      </c>
      <c r="H16" s="248">
        <f t="shared" si="1"/>
        <v>0</v>
      </c>
      <c r="I16" s="248">
        <f t="shared" si="2"/>
        <v>0</v>
      </c>
      <c r="J16" s="260"/>
    </row>
    <row r="17" spans="1:10" s="107" customFormat="1" ht="17.25" customHeight="1" x14ac:dyDescent="0.2">
      <c r="A17" s="245">
        <v>10</v>
      </c>
      <c r="B17" s="252" t="s">
        <v>852</v>
      </c>
      <c r="C17" s="247">
        <v>600</v>
      </c>
      <c r="D17" s="245" t="s">
        <v>1</v>
      </c>
      <c r="E17" s="225"/>
      <c r="F17" s="221"/>
      <c r="G17" s="248">
        <f t="shared" si="0"/>
        <v>0</v>
      </c>
      <c r="H17" s="248">
        <f t="shared" si="1"/>
        <v>0</v>
      </c>
      <c r="I17" s="248">
        <f t="shared" si="2"/>
        <v>0</v>
      </c>
      <c r="J17" s="260"/>
    </row>
    <row r="18" spans="1:10" s="107" customFormat="1" ht="30" customHeight="1" x14ac:dyDescent="0.2">
      <c r="A18" s="245">
        <v>11</v>
      </c>
      <c r="B18" s="252" t="s">
        <v>851</v>
      </c>
      <c r="C18" s="247">
        <v>700</v>
      </c>
      <c r="D18" s="245" t="s">
        <v>1</v>
      </c>
      <c r="E18" s="225"/>
      <c r="F18" s="221"/>
      <c r="G18" s="248">
        <f t="shared" si="0"/>
        <v>0</v>
      </c>
      <c r="H18" s="248">
        <f t="shared" si="1"/>
        <v>0</v>
      </c>
      <c r="I18" s="248">
        <f t="shared" si="2"/>
        <v>0</v>
      </c>
      <c r="J18" s="260"/>
    </row>
    <row r="19" spans="1:10" s="107" customFormat="1" ht="17.25" customHeight="1" x14ac:dyDescent="0.2">
      <c r="A19" s="245">
        <v>12</v>
      </c>
      <c r="B19" s="252" t="s">
        <v>103</v>
      </c>
      <c r="C19" s="247">
        <v>500</v>
      </c>
      <c r="D19" s="245" t="s">
        <v>1</v>
      </c>
      <c r="E19" s="225"/>
      <c r="F19" s="221"/>
      <c r="G19" s="248">
        <f t="shared" si="0"/>
        <v>0</v>
      </c>
      <c r="H19" s="248">
        <f t="shared" si="1"/>
        <v>0</v>
      </c>
      <c r="I19" s="248">
        <f t="shared" si="2"/>
        <v>0</v>
      </c>
      <c r="J19" s="260"/>
    </row>
    <row r="20" spans="1:10" s="107" customFormat="1" ht="29.25" customHeight="1" x14ac:dyDescent="0.2">
      <c r="A20" s="245">
        <v>13</v>
      </c>
      <c r="B20" s="252" t="s">
        <v>850</v>
      </c>
      <c r="C20" s="247">
        <v>300</v>
      </c>
      <c r="D20" s="245" t="s">
        <v>1</v>
      </c>
      <c r="E20" s="225"/>
      <c r="F20" s="221"/>
      <c r="G20" s="248">
        <f t="shared" si="0"/>
        <v>0</v>
      </c>
      <c r="H20" s="248">
        <f t="shared" si="1"/>
        <v>0</v>
      </c>
      <c r="I20" s="248">
        <f t="shared" si="2"/>
        <v>0</v>
      </c>
      <c r="J20" s="260"/>
    </row>
    <row r="21" spans="1:10" s="107" customFormat="1" ht="40.15" customHeight="1" x14ac:dyDescent="0.2">
      <c r="A21" s="245">
        <v>14</v>
      </c>
      <c r="B21" s="252" t="s">
        <v>849</v>
      </c>
      <c r="C21" s="247">
        <v>300</v>
      </c>
      <c r="D21" s="245" t="s">
        <v>1</v>
      </c>
      <c r="E21" s="225"/>
      <c r="F21" s="221"/>
      <c r="G21" s="248">
        <f t="shared" si="0"/>
        <v>0</v>
      </c>
      <c r="H21" s="248">
        <f t="shared" si="1"/>
        <v>0</v>
      </c>
      <c r="I21" s="248">
        <f t="shared" si="2"/>
        <v>0</v>
      </c>
      <c r="J21" s="260"/>
    </row>
    <row r="22" spans="1:10" s="107" customFormat="1" ht="40.15" customHeight="1" x14ac:dyDescent="0.2">
      <c r="A22" s="245">
        <v>15</v>
      </c>
      <c r="B22" s="252" t="s">
        <v>848</v>
      </c>
      <c r="C22" s="247">
        <v>550</v>
      </c>
      <c r="D22" s="245" t="s">
        <v>1</v>
      </c>
      <c r="E22" s="225"/>
      <c r="F22" s="221"/>
      <c r="G22" s="248">
        <f t="shared" si="0"/>
        <v>0</v>
      </c>
      <c r="H22" s="248">
        <f t="shared" si="1"/>
        <v>0</v>
      </c>
      <c r="I22" s="248">
        <f t="shared" si="2"/>
        <v>0</v>
      </c>
      <c r="J22" s="260"/>
    </row>
    <row r="23" spans="1:10" s="107" customFormat="1" ht="40.15" customHeight="1" x14ac:dyDescent="0.2">
      <c r="A23" s="245">
        <v>16</v>
      </c>
      <c r="B23" s="252" t="s">
        <v>847</v>
      </c>
      <c r="C23" s="247">
        <v>500</v>
      </c>
      <c r="D23" s="245" t="s">
        <v>1</v>
      </c>
      <c r="E23" s="225"/>
      <c r="F23" s="221"/>
      <c r="G23" s="248">
        <f t="shared" si="0"/>
        <v>0</v>
      </c>
      <c r="H23" s="248">
        <f t="shared" si="1"/>
        <v>0</v>
      </c>
      <c r="I23" s="248">
        <f t="shared" si="2"/>
        <v>0</v>
      </c>
      <c r="J23" s="260"/>
    </row>
    <row r="24" spans="1:10" s="107" customFormat="1" ht="40.15" customHeight="1" x14ac:dyDescent="0.2">
      <c r="A24" s="245">
        <v>17</v>
      </c>
      <c r="B24" s="252" t="s">
        <v>846</v>
      </c>
      <c r="C24" s="247">
        <v>550</v>
      </c>
      <c r="D24" s="245" t="s">
        <v>1</v>
      </c>
      <c r="E24" s="225"/>
      <c r="F24" s="221"/>
      <c r="G24" s="248">
        <f t="shared" si="0"/>
        <v>0</v>
      </c>
      <c r="H24" s="248">
        <f t="shared" si="1"/>
        <v>0</v>
      </c>
      <c r="I24" s="248">
        <f t="shared" si="2"/>
        <v>0</v>
      </c>
      <c r="J24" s="260"/>
    </row>
    <row r="25" spans="1:10" s="107" customFormat="1" ht="36.75" customHeight="1" x14ac:dyDescent="0.2">
      <c r="A25" s="245">
        <v>18</v>
      </c>
      <c r="B25" s="252" t="s">
        <v>845</v>
      </c>
      <c r="C25" s="247">
        <v>450</v>
      </c>
      <c r="D25" s="245" t="s">
        <v>1</v>
      </c>
      <c r="E25" s="225"/>
      <c r="F25" s="221"/>
      <c r="G25" s="248">
        <f t="shared" si="0"/>
        <v>0</v>
      </c>
      <c r="H25" s="248">
        <f t="shared" si="1"/>
        <v>0</v>
      </c>
      <c r="I25" s="248">
        <f t="shared" si="2"/>
        <v>0</v>
      </c>
      <c r="J25" s="260"/>
    </row>
    <row r="26" spans="1:10" s="107" customFormat="1" ht="40.5" customHeight="1" x14ac:dyDescent="0.2">
      <c r="A26" s="245">
        <v>19</v>
      </c>
      <c r="B26" s="252" t="s">
        <v>844</v>
      </c>
      <c r="C26" s="247">
        <v>400</v>
      </c>
      <c r="D26" s="245" t="s">
        <v>1</v>
      </c>
      <c r="E26" s="225"/>
      <c r="F26" s="221"/>
      <c r="G26" s="248">
        <f t="shared" si="0"/>
        <v>0</v>
      </c>
      <c r="H26" s="248">
        <f t="shared" si="1"/>
        <v>0</v>
      </c>
      <c r="I26" s="248">
        <f t="shared" si="2"/>
        <v>0</v>
      </c>
      <c r="J26" s="260"/>
    </row>
    <row r="27" spans="1:10" s="107" customFormat="1" ht="40.15" customHeight="1" x14ac:dyDescent="0.2">
      <c r="A27" s="245">
        <v>20</v>
      </c>
      <c r="B27" s="252" t="s">
        <v>843</v>
      </c>
      <c r="C27" s="247">
        <v>550</v>
      </c>
      <c r="D27" s="245" t="s">
        <v>1</v>
      </c>
      <c r="E27" s="225"/>
      <c r="F27" s="221"/>
      <c r="G27" s="248">
        <f t="shared" si="0"/>
        <v>0</v>
      </c>
      <c r="H27" s="248">
        <f t="shared" si="1"/>
        <v>0</v>
      </c>
      <c r="I27" s="248">
        <f t="shared" si="2"/>
        <v>0</v>
      </c>
      <c r="J27" s="260"/>
    </row>
    <row r="28" spans="1:10" s="107" customFormat="1" ht="33.75" customHeight="1" x14ac:dyDescent="0.2">
      <c r="A28" s="245">
        <v>21</v>
      </c>
      <c r="B28" s="252" t="s">
        <v>842</v>
      </c>
      <c r="C28" s="247">
        <v>400</v>
      </c>
      <c r="D28" s="245" t="s">
        <v>1</v>
      </c>
      <c r="E28" s="225"/>
      <c r="F28" s="221"/>
      <c r="G28" s="248">
        <f t="shared" si="0"/>
        <v>0</v>
      </c>
      <c r="H28" s="248">
        <f t="shared" si="1"/>
        <v>0</v>
      </c>
      <c r="I28" s="248">
        <f t="shared" si="2"/>
        <v>0</v>
      </c>
      <c r="J28" s="260"/>
    </row>
    <row r="29" spans="1:10" s="107" customFormat="1" ht="40.15" customHeight="1" x14ac:dyDescent="0.2">
      <c r="A29" s="245">
        <v>22</v>
      </c>
      <c r="B29" s="252" t="s">
        <v>841</v>
      </c>
      <c r="C29" s="247">
        <v>400</v>
      </c>
      <c r="D29" s="245" t="s">
        <v>1</v>
      </c>
      <c r="E29" s="225"/>
      <c r="F29" s="221"/>
      <c r="G29" s="248">
        <f t="shared" si="0"/>
        <v>0</v>
      </c>
      <c r="H29" s="248">
        <f t="shared" si="1"/>
        <v>0</v>
      </c>
      <c r="I29" s="248">
        <f t="shared" si="2"/>
        <v>0</v>
      </c>
      <c r="J29" s="260"/>
    </row>
    <row r="30" spans="1:10" s="107" customFormat="1" ht="40.15" customHeight="1" x14ac:dyDescent="0.2">
      <c r="A30" s="245">
        <v>23</v>
      </c>
      <c r="B30" s="252" t="s">
        <v>840</v>
      </c>
      <c r="C30" s="247">
        <v>400</v>
      </c>
      <c r="D30" s="245" t="s">
        <v>1</v>
      </c>
      <c r="E30" s="225"/>
      <c r="F30" s="221"/>
      <c r="G30" s="248">
        <f t="shared" si="0"/>
        <v>0</v>
      </c>
      <c r="H30" s="248">
        <f t="shared" si="1"/>
        <v>0</v>
      </c>
      <c r="I30" s="248">
        <f t="shared" si="2"/>
        <v>0</v>
      </c>
      <c r="J30" s="260"/>
    </row>
    <row r="31" spans="1:10" s="107" customFormat="1" ht="40.15" customHeight="1" x14ac:dyDescent="0.2">
      <c r="A31" s="245">
        <v>24</v>
      </c>
      <c r="B31" s="252" t="s">
        <v>839</v>
      </c>
      <c r="C31" s="247">
        <v>400</v>
      </c>
      <c r="D31" s="245" t="s">
        <v>1</v>
      </c>
      <c r="E31" s="225"/>
      <c r="F31" s="221"/>
      <c r="G31" s="248">
        <f t="shared" si="0"/>
        <v>0</v>
      </c>
      <c r="H31" s="248">
        <f t="shared" si="1"/>
        <v>0</v>
      </c>
      <c r="I31" s="248">
        <f t="shared" si="2"/>
        <v>0</v>
      </c>
      <c r="J31" s="260"/>
    </row>
    <row r="32" spans="1:10" s="107" customFormat="1" ht="40.15" customHeight="1" x14ac:dyDescent="0.2">
      <c r="A32" s="245">
        <v>25</v>
      </c>
      <c r="B32" s="252" t="s">
        <v>838</v>
      </c>
      <c r="C32" s="247">
        <v>350</v>
      </c>
      <c r="D32" s="245" t="s">
        <v>1</v>
      </c>
      <c r="E32" s="225"/>
      <c r="F32" s="221"/>
      <c r="G32" s="248">
        <f t="shared" si="0"/>
        <v>0</v>
      </c>
      <c r="H32" s="248">
        <f t="shared" si="1"/>
        <v>0</v>
      </c>
      <c r="I32" s="248">
        <f t="shared" si="2"/>
        <v>0</v>
      </c>
      <c r="J32" s="260"/>
    </row>
    <row r="33" spans="1:10" s="107" customFormat="1" ht="40.15" customHeight="1" x14ac:dyDescent="0.2">
      <c r="A33" s="245">
        <v>26</v>
      </c>
      <c r="B33" s="252" t="s">
        <v>837</v>
      </c>
      <c r="C33" s="247">
        <v>600</v>
      </c>
      <c r="D33" s="245" t="s">
        <v>1</v>
      </c>
      <c r="E33" s="225"/>
      <c r="F33" s="221"/>
      <c r="G33" s="248">
        <f t="shared" si="0"/>
        <v>0</v>
      </c>
      <c r="H33" s="248">
        <f t="shared" si="1"/>
        <v>0</v>
      </c>
      <c r="I33" s="248">
        <f t="shared" si="2"/>
        <v>0</v>
      </c>
      <c r="J33" s="260"/>
    </row>
    <row r="34" spans="1:10" s="107" customFormat="1" ht="33.75" customHeight="1" x14ac:dyDescent="0.2">
      <c r="A34" s="245">
        <v>27</v>
      </c>
      <c r="B34" s="252" t="s">
        <v>836</v>
      </c>
      <c r="C34" s="247">
        <v>750</v>
      </c>
      <c r="D34" s="245" t="s">
        <v>1</v>
      </c>
      <c r="E34" s="225"/>
      <c r="F34" s="221"/>
      <c r="G34" s="248">
        <f t="shared" si="0"/>
        <v>0</v>
      </c>
      <c r="H34" s="248">
        <f t="shared" si="1"/>
        <v>0</v>
      </c>
      <c r="I34" s="248">
        <f t="shared" si="2"/>
        <v>0</v>
      </c>
      <c r="J34" s="260"/>
    </row>
    <row r="35" spans="1:10" s="107" customFormat="1" ht="33.75" customHeight="1" x14ac:dyDescent="0.2">
      <c r="A35" s="245">
        <v>28</v>
      </c>
      <c r="B35" s="252" t="s">
        <v>835</v>
      </c>
      <c r="C35" s="247">
        <v>450</v>
      </c>
      <c r="D35" s="245" t="s">
        <v>1</v>
      </c>
      <c r="E35" s="225"/>
      <c r="F35" s="221"/>
      <c r="G35" s="248">
        <f t="shared" si="0"/>
        <v>0</v>
      </c>
      <c r="H35" s="248">
        <f t="shared" si="1"/>
        <v>0</v>
      </c>
      <c r="I35" s="248">
        <f t="shared" si="2"/>
        <v>0</v>
      </c>
      <c r="J35" s="260"/>
    </row>
    <row r="36" spans="1:10" s="107" customFormat="1" ht="40.15" customHeight="1" x14ac:dyDescent="0.2">
      <c r="A36" s="245">
        <v>29</v>
      </c>
      <c r="B36" s="252" t="s">
        <v>834</v>
      </c>
      <c r="C36" s="247">
        <v>500</v>
      </c>
      <c r="D36" s="245" t="s">
        <v>1</v>
      </c>
      <c r="E36" s="225"/>
      <c r="F36" s="221"/>
      <c r="G36" s="248">
        <f t="shared" si="0"/>
        <v>0</v>
      </c>
      <c r="H36" s="248">
        <f t="shared" si="1"/>
        <v>0</v>
      </c>
      <c r="I36" s="248">
        <f t="shared" si="2"/>
        <v>0</v>
      </c>
      <c r="J36" s="260"/>
    </row>
    <row r="37" spans="1:10" s="107" customFormat="1" ht="21" customHeight="1" x14ac:dyDescent="0.2">
      <c r="A37" s="245">
        <v>30</v>
      </c>
      <c r="B37" s="252" t="s">
        <v>833</v>
      </c>
      <c r="C37" s="247">
        <v>800</v>
      </c>
      <c r="D37" s="245" t="s">
        <v>1</v>
      </c>
      <c r="E37" s="225"/>
      <c r="F37" s="221"/>
      <c r="G37" s="248">
        <f t="shared" si="0"/>
        <v>0</v>
      </c>
      <c r="H37" s="248">
        <f t="shared" si="1"/>
        <v>0</v>
      </c>
      <c r="I37" s="248">
        <f t="shared" si="2"/>
        <v>0</v>
      </c>
      <c r="J37" s="260"/>
    </row>
    <row r="38" spans="1:10" s="107" customFormat="1" ht="30" customHeight="1" x14ac:dyDescent="0.2">
      <c r="A38" s="245">
        <v>31</v>
      </c>
      <c r="B38" s="252" t="s">
        <v>832</v>
      </c>
      <c r="C38" s="247">
        <v>400</v>
      </c>
      <c r="D38" s="245" t="s">
        <v>1</v>
      </c>
      <c r="E38" s="225"/>
      <c r="F38" s="221"/>
      <c r="G38" s="248">
        <f t="shared" si="0"/>
        <v>0</v>
      </c>
      <c r="H38" s="248">
        <f t="shared" si="1"/>
        <v>0</v>
      </c>
      <c r="I38" s="248">
        <f t="shared" si="2"/>
        <v>0</v>
      </c>
      <c r="J38" s="260"/>
    </row>
    <row r="39" spans="1:10" s="107" customFormat="1" ht="17.25" customHeight="1" x14ac:dyDescent="0.2">
      <c r="A39" s="245">
        <v>32</v>
      </c>
      <c r="B39" s="252" t="s">
        <v>300</v>
      </c>
      <c r="C39" s="247">
        <v>700</v>
      </c>
      <c r="D39" s="245" t="s">
        <v>1</v>
      </c>
      <c r="E39" s="225"/>
      <c r="F39" s="221"/>
      <c r="G39" s="248">
        <f t="shared" si="0"/>
        <v>0</v>
      </c>
      <c r="H39" s="248">
        <f t="shared" si="1"/>
        <v>0</v>
      </c>
      <c r="I39" s="248">
        <f t="shared" si="2"/>
        <v>0</v>
      </c>
      <c r="J39" s="260"/>
    </row>
    <row r="40" spans="1:10" s="107" customFormat="1" ht="30" customHeight="1" x14ac:dyDescent="0.2">
      <c r="A40" s="245">
        <v>33</v>
      </c>
      <c r="B40" s="252" t="s">
        <v>831</v>
      </c>
      <c r="C40" s="247">
        <v>300</v>
      </c>
      <c r="D40" s="245" t="s">
        <v>1</v>
      </c>
      <c r="E40" s="225"/>
      <c r="F40" s="221"/>
      <c r="G40" s="248">
        <f t="shared" si="0"/>
        <v>0</v>
      </c>
      <c r="H40" s="248">
        <f t="shared" si="1"/>
        <v>0</v>
      </c>
      <c r="I40" s="248">
        <f t="shared" si="2"/>
        <v>0</v>
      </c>
      <c r="J40" s="260"/>
    </row>
    <row r="41" spans="1:10" s="107" customFormat="1" ht="17.25" customHeight="1" x14ac:dyDescent="0.2">
      <c r="A41" s="245">
        <v>34</v>
      </c>
      <c r="B41" s="252" t="s">
        <v>830</v>
      </c>
      <c r="C41" s="247">
        <v>200</v>
      </c>
      <c r="D41" s="245" t="s">
        <v>1</v>
      </c>
      <c r="E41" s="225"/>
      <c r="F41" s="221"/>
      <c r="G41" s="248">
        <f t="shared" si="0"/>
        <v>0</v>
      </c>
      <c r="H41" s="248">
        <f t="shared" si="1"/>
        <v>0</v>
      </c>
      <c r="I41" s="248">
        <f t="shared" si="2"/>
        <v>0</v>
      </c>
      <c r="J41" s="260"/>
    </row>
    <row r="42" spans="1:10" s="107" customFormat="1" ht="17.25" customHeight="1" x14ac:dyDescent="0.2">
      <c r="A42" s="245">
        <v>35</v>
      </c>
      <c r="B42" s="252" t="s">
        <v>829</v>
      </c>
      <c r="C42" s="247">
        <v>400</v>
      </c>
      <c r="D42" s="245" t="s">
        <v>1</v>
      </c>
      <c r="E42" s="225"/>
      <c r="F42" s="221"/>
      <c r="G42" s="248">
        <f t="shared" si="0"/>
        <v>0</v>
      </c>
      <c r="H42" s="248">
        <f t="shared" si="1"/>
        <v>0</v>
      </c>
      <c r="I42" s="248">
        <f t="shared" si="2"/>
        <v>0</v>
      </c>
      <c r="J42" s="260"/>
    </row>
    <row r="43" spans="1:10" s="107" customFormat="1" ht="17.25" customHeight="1" x14ac:dyDescent="0.2">
      <c r="A43" s="245">
        <v>36</v>
      </c>
      <c r="B43" s="252" t="s">
        <v>301</v>
      </c>
      <c r="C43" s="247">
        <v>200</v>
      </c>
      <c r="D43" s="245" t="s">
        <v>1</v>
      </c>
      <c r="E43" s="225"/>
      <c r="F43" s="221"/>
      <c r="G43" s="248">
        <f t="shared" si="0"/>
        <v>0</v>
      </c>
      <c r="H43" s="248">
        <f t="shared" si="1"/>
        <v>0</v>
      </c>
      <c r="I43" s="248">
        <f t="shared" si="2"/>
        <v>0</v>
      </c>
      <c r="J43" s="260"/>
    </row>
    <row r="44" spans="1:10" s="107" customFormat="1" ht="30" customHeight="1" x14ac:dyDescent="0.2">
      <c r="A44" s="245">
        <v>37</v>
      </c>
      <c r="B44" s="252" t="s">
        <v>828</v>
      </c>
      <c r="C44" s="247">
        <v>400</v>
      </c>
      <c r="D44" s="245" t="s">
        <v>1</v>
      </c>
      <c r="E44" s="225"/>
      <c r="F44" s="221"/>
      <c r="G44" s="248">
        <f t="shared" si="0"/>
        <v>0</v>
      </c>
      <c r="H44" s="248">
        <f t="shared" si="1"/>
        <v>0</v>
      </c>
      <c r="I44" s="248">
        <f t="shared" si="2"/>
        <v>0</v>
      </c>
      <c r="J44" s="260"/>
    </row>
    <row r="45" spans="1:10" s="107" customFormat="1" ht="17.25" customHeight="1" x14ac:dyDescent="0.2">
      <c r="A45" s="245">
        <v>38</v>
      </c>
      <c r="B45" s="252" t="s">
        <v>827</v>
      </c>
      <c r="C45" s="247">
        <v>10</v>
      </c>
      <c r="D45" s="245" t="s">
        <v>1</v>
      </c>
      <c r="E45" s="225"/>
      <c r="F45" s="221"/>
      <c r="G45" s="248">
        <f t="shared" si="0"/>
        <v>0</v>
      </c>
      <c r="H45" s="248">
        <f t="shared" si="1"/>
        <v>0</v>
      </c>
      <c r="I45" s="248">
        <f t="shared" si="2"/>
        <v>0</v>
      </c>
      <c r="J45" s="260"/>
    </row>
    <row r="46" spans="1:10" s="107" customFormat="1" ht="17.25" customHeight="1" x14ac:dyDescent="0.2">
      <c r="A46" s="245">
        <v>39</v>
      </c>
      <c r="B46" s="252" t="s">
        <v>826</v>
      </c>
      <c r="C46" s="247">
        <v>10</v>
      </c>
      <c r="D46" s="245" t="s">
        <v>1</v>
      </c>
      <c r="E46" s="225"/>
      <c r="F46" s="221"/>
      <c r="G46" s="248">
        <f t="shared" si="0"/>
        <v>0</v>
      </c>
      <c r="H46" s="248">
        <f t="shared" si="1"/>
        <v>0</v>
      </c>
      <c r="I46" s="248">
        <f t="shared" si="2"/>
        <v>0</v>
      </c>
      <c r="J46" s="260"/>
    </row>
    <row r="47" spans="1:10" s="107" customFormat="1" ht="17.25" customHeight="1" x14ac:dyDescent="0.2">
      <c r="A47" s="245">
        <v>40</v>
      </c>
      <c r="B47" s="240" t="s">
        <v>825</v>
      </c>
      <c r="C47" s="247">
        <v>10</v>
      </c>
      <c r="D47" s="245" t="s">
        <v>1</v>
      </c>
      <c r="E47" s="225"/>
      <c r="F47" s="221"/>
      <c r="G47" s="248">
        <f t="shared" si="0"/>
        <v>0</v>
      </c>
      <c r="H47" s="248">
        <f t="shared" si="1"/>
        <v>0</v>
      </c>
      <c r="I47" s="248">
        <f t="shared" si="2"/>
        <v>0</v>
      </c>
      <c r="J47" s="260"/>
    </row>
    <row r="48" spans="1:10" s="107" customFormat="1" ht="17.25" customHeight="1" x14ac:dyDescent="0.2">
      <c r="A48" s="245">
        <v>41</v>
      </c>
      <c r="B48" s="252" t="s">
        <v>824</v>
      </c>
      <c r="C48" s="247">
        <v>10</v>
      </c>
      <c r="D48" s="245" t="s">
        <v>1</v>
      </c>
      <c r="E48" s="225"/>
      <c r="F48" s="221"/>
      <c r="G48" s="248">
        <f t="shared" si="0"/>
        <v>0</v>
      </c>
      <c r="H48" s="248">
        <f t="shared" si="1"/>
        <v>0</v>
      </c>
      <c r="I48" s="248">
        <f t="shared" si="2"/>
        <v>0</v>
      </c>
      <c r="J48" s="260"/>
    </row>
    <row r="49" spans="1:10" s="107" customFormat="1" ht="27" customHeight="1" x14ac:dyDescent="0.2">
      <c r="A49" s="245">
        <v>42</v>
      </c>
      <c r="B49" s="252" t="s">
        <v>823</v>
      </c>
      <c r="C49" s="247">
        <v>200</v>
      </c>
      <c r="D49" s="245" t="s">
        <v>1</v>
      </c>
      <c r="E49" s="225"/>
      <c r="F49" s="221"/>
      <c r="G49" s="248">
        <f t="shared" si="0"/>
        <v>0</v>
      </c>
      <c r="H49" s="248">
        <f t="shared" si="1"/>
        <v>0</v>
      </c>
      <c r="I49" s="248">
        <f t="shared" si="2"/>
        <v>0</v>
      </c>
      <c r="J49" s="260"/>
    </row>
    <row r="50" spans="1:10" s="107" customFormat="1" ht="27" customHeight="1" x14ac:dyDescent="0.2">
      <c r="A50" s="245">
        <v>43</v>
      </c>
      <c r="B50" s="252" t="s">
        <v>822</v>
      </c>
      <c r="C50" s="247">
        <v>200</v>
      </c>
      <c r="D50" s="245" t="s">
        <v>1</v>
      </c>
      <c r="E50" s="225"/>
      <c r="F50" s="221"/>
      <c r="G50" s="248">
        <f t="shared" si="0"/>
        <v>0</v>
      </c>
      <c r="H50" s="248">
        <f t="shared" si="1"/>
        <v>0</v>
      </c>
      <c r="I50" s="248">
        <f t="shared" si="2"/>
        <v>0</v>
      </c>
      <c r="J50" s="260"/>
    </row>
    <row r="51" spans="1:10" s="107" customFormat="1" ht="25.5" customHeight="1" x14ac:dyDescent="0.2">
      <c r="A51" s="245">
        <v>44</v>
      </c>
      <c r="B51" s="252" t="s">
        <v>821</v>
      </c>
      <c r="C51" s="247">
        <v>400</v>
      </c>
      <c r="D51" s="245" t="s">
        <v>1</v>
      </c>
      <c r="E51" s="225"/>
      <c r="F51" s="221"/>
      <c r="G51" s="248">
        <f t="shared" si="0"/>
        <v>0</v>
      </c>
      <c r="H51" s="248">
        <f t="shared" si="1"/>
        <v>0</v>
      </c>
      <c r="I51" s="248">
        <f t="shared" si="2"/>
        <v>0</v>
      </c>
      <c r="J51" s="260"/>
    </row>
    <row r="52" spans="1:10" s="107" customFormat="1" ht="20.100000000000001" customHeight="1" x14ac:dyDescent="0.2">
      <c r="A52" s="246"/>
      <c r="B52" s="235" t="s">
        <v>915</v>
      </c>
      <c r="C52" s="249" t="s">
        <v>8</v>
      </c>
      <c r="D52" s="249" t="s">
        <v>8</v>
      </c>
      <c r="E52" s="113" t="s">
        <v>8</v>
      </c>
      <c r="F52" s="36" t="s">
        <v>8</v>
      </c>
      <c r="G52" s="236">
        <f>SUM(G8:G51)</f>
        <v>0</v>
      </c>
      <c r="H52" s="236">
        <f>SUM(H8:H51)</f>
        <v>0</v>
      </c>
      <c r="I52" s="236">
        <f>SUM(I8:I51)</f>
        <v>0</v>
      </c>
      <c r="J52" s="38">
        <f>SUM(J8:J51)</f>
        <v>0</v>
      </c>
    </row>
    <row r="53" spans="1:10" s="107" customFormat="1" ht="17.100000000000001" customHeight="1" x14ac:dyDescent="0.2">
      <c r="A53" s="306" t="s">
        <v>916</v>
      </c>
      <c r="B53" s="306"/>
      <c r="C53" s="306"/>
      <c r="D53" s="306"/>
      <c r="E53" s="306"/>
      <c r="F53" s="306"/>
      <c r="G53" s="306"/>
      <c r="H53" s="306"/>
      <c r="I53" s="306"/>
      <c r="J53" s="306"/>
    </row>
    <row r="54" spans="1:10" s="107" customFormat="1" ht="17.100000000000001" customHeight="1" x14ac:dyDescent="0.2">
      <c r="A54" s="245">
        <v>1</v>
      </c>
      <c r="B54" s="240" t="s">
        <v>820</v>
      </c>
      <c r="C54" s="247">
        <v>300</v>
      </c>
      <c r="D54" s="245" t="s">
        <v>1</v>
      </c>
      <c r="E54" s="225"/>
      <c r="F54" s="221"/>
      <c r="G54" s="111">
        <f t="shared" ref="G54:G96" si="3">C54*ROUND(F54,4)</f>
        <v>0</v>
      </c>
      <c r="H54" s="111">
        <f t="shared" ref="H54:H96" si="4">G54*0.095</f>
        <v>0</v>
      </c>
      <c r="I54" s="111">
        <f t="shared" ref="I54:I96" si="5">G54+H54</f>
        <v>0</v>
      </c>
      <c r="J54" s="260"/>
    </row>
    <row r="55" spans="1:10" s="107" customFormat="1" ht="17.100000000000001" customHeight="1" x14ac:dyDescent="0.2">
      <c r="A55" s="245">
        <v>2</v>
      </c>
      <c r="B55" s="240" t="s">
        <v>819</v>
      </c>
      <c r="C55" s="247">
        <v>50</v>
      </c>
      <c r="D55" s="245" t="s">
        <v>1</v>
      </c>
      <c r="E55" s="225"/>
      <c r="F55" s="221"/>
      <c r="G55" s="248">
        <f t="shared" si="3"/>
        <v>0</v>
      </c>
      <c r="H55" s="248">
        <f t="shared" si="4"/>
        <v>0</v>
      </c>
      <c r="I55" s="248">
        <f t="shared" si="5"/>
        <v>0</v>
      </c>
      <c r="J55" s="260"/>
    </row>
    <row r="56" spans="1:10" s="107" customFormat="1" ht="17.100000000000001" customHeight="1" x14ac:dyDescent="0.2">
      <c r="A56" s="245">
        <v>3</v>
      </c>
      <c r="B56" s="240" t="s">
        <v>818</v>
      </c>
      <c r="C56" s="247">
        <v>50</v>
      </c>
      <c r="D56" s="245" t="s">
        <v>1</v>
      </c>
      <c r="E56" s="225"/>
      <c r="F56" s="221"/>
      <c r="G56" s="248">
        <f t="shared" si="3"/>
        <v>0</v>
      </c>
      <c r="H56" s="248">
        <f t="shared" si="4"/>
        <v>0</v>
      </c>
      <c r="I56" s="248">
        <f t="shared" si="5"/>
        <v>0</v>
      </c>
      <c r="J56" s="260"/>
    </row>
    <row r="57" spans="1:10" s="107" customFormat="1" ht="20.25" customHeight="1" x14ac:dyDescent="0.2">
      <c r="A57" s="245">
        <v>4</v>
      </c>
      <c r="B57" s="240" t="s">
        <v>817</v>
      </c>
      <c r="C57" s="247">
        <v>150</v>
      </c>
      <c r="D57" s="245" t="s">
        <v>1</v>
      </c>
      <c r="E57" s="225"/>
      <c r="F57" s="221"/>
      <c r="G57" s="248">
        <f t="shared" si="3"/>
        <v>0</v>
      </c>
      <c r="H57" s="248">
        <f t="shared" si="4"/>
        <v>0</v>
      </c>
      <c r="I57" s="248">
        <f t="shared" si="5"/>
        <v>0</v>
      </c>
      <c r="J57" s="260"/>
    </row>
    <row r="58" spans="1:10" s="107" customFormat="1" ht="17.100000000000001" customHeight="1" x14ac:dyDescent="0.2">
      <c r="A58" s="245">
        <v>5</v>
      </c>
      <c r="B58" s="263" t="s">
        <v>816</v>
      </c>
      <c r="C58" s="247">
        <v>20</v>
      </c>
      <c r="D58" s="245" t="s">
        <v>1</v>
      </c>
      <c r="E58" s="225"/>
      <c r="F58" s="221"/>
      <c r="G58" s="248">
        <f t="shared" si="3"/>
        <v>0</v>
      </c>
      <c r="H58" s="248">
        <f t="shared" si="4"/>
        <v>0</v>
      </c>
      <c r="I58" s="248">
        <f t="shared" si="5"/>
        <v>0</v>
      </c>
      <c r="J58" s="260"/>
    </row>
    <row r="59" spans="1:10" s="107" customFormat="1" ht="17.100000000000001" customHeight="1" x14ac:dyDescent="0.2">
      <c r="A59" s="245">
        <v>6</v>
      </c>
      <c r="B59" s="263" t="s">
        <v>815</v>
      </c>
      <c r="C59" s="247">
        <v>10</v>
      </c>
      <c r="D59" s="245" t="s">
        <v>1</v>
      </c>
      <c r="E59" s="225"/>
      <c r="F59" s="221"/>
      <c r="G59" s="248">
        <f t="shared" si="3"/>
        <v>0</v>
      </c>
      <c r="H59" s="248">
        <f t="shared" si="4"/>
        <v>0</v>
      </c>
      <c r="I59" s="248">
        <f t="shared" si="5"/>
        <v>0</v>
      </c>
      <c r="J59" s="260"/>
    </row>
    <row r="60" spans="1:10" s="107" customFormat="1" ht="17.100000000000001" customHeight="1" x14ac:dyDescent="0.2">
      <c r="A60" s="245">
        <v>7</v>
      </c>
      <c r="B60" s="263" t="s">
        <v>814</v>
      </c>
      <c r="C60" s="247">
        <v>10</v>
      </c>
      <c r="D60" s="245" t="s">
        <v>1</v>
      </c>
      <c r="E60" s="225"/>
      <c r="F60" s="221"/>
      <c r="G60" s="248">
        <f t="shared" si="3"/>
        <v>0</v>
      </c>
      <c r="H60" s="248">
        <f t="shared" si="4"/>
        <v>0</v>
      </c>
      <c r="I60" s="248">
        <f t="shared" si="5"/>
        <v>0</v>
      </c>
      <c r="J60" s="260"/>
    </row>
    <row r="61" spans="1:10" s="107" customFormat="1" ht="17.100000000000001" customHeight="1" x14ac:dyDescent="0.2">
      <c r="A61" s="245">
        <v>8</v>
      </c>
      <c r="B61" s="263" t="s">
        <v>813</v>
      </c>
      <c r="C61" s="247">
        <v>80</v>
      </c>
      <c r="D61" s="245" t="s">
        <v>1</v>
      </c>
      <c r="E61" s="225"/>
      <c r="F61" s="221"/>
      <c r="G61" s="248">
        <f t="shared" si="3"/>
        <v>0</v>
      </c>
      <c r="H61" s="248">
        <f t="shared" si="4"/>
        <v>0</v>
      </c>
      <c r="I61" s="248">
        <f t="shared" si="5"/>
        <v>0</v>
      </c>
      <c r="J61" s="260"/>
    </row>
    <row r="62" spans="1:10" s="107" customFormat="1" ht="17.100000000000001" customHeight="1" x14ac:dyDescent="0.2">
      <c r="A62" s="245">
        <v>9</v>
      </c>
      <c r="B62" s="263" t="s">
        <v>812</v>
      </c>
      <c r="C62" s="247">
        <v>20</v>
      </c>
      <c r="D62" s="245" t="s">
        <v>1</v>
      </c>
      <c r="E62" s="225"/>
      <c r="F62" s="221"/>
      <c r="G62" s="248">
        <f t="shared" si="3"/>
        <v>0</v>
      </c>
      <c r="H62" s="248">
        <f t="shared" si="4"/>
        <v>0</v>
      </c>
      <c r="I62" s="248">
        <f t="shared" si="5"/>
        <v>0</v>
      </c>
      <c r="J62" s="260"/>
    </row>
    <row r="63" spans="1:10" s="107" customFormat="1" ht="17.100000000000001" customHeight="1" x14ac:dyDescent="0.2">
      <c r="A63" s="245">
        <v>10</v>
      </c>
      <c r="B63" s="263" t="s">
        <v>811</v>
      </c>
      <c r="C63" s="247">
        <v>20</v>
      </c>
      <c r="D63" s="245" t="s">
        <v>1</v>
      </c>
      <c r="E63" s="225"/>
      <c r="F63" s="221"/>
      <c r="G63" s="248">
        <f t="shared" si="3"/>
        <v>0</v>
      </c>
      <c r="H63" s="248">
        <f t="shared" si="4"/>
        <v>0</v>
      </c>
      <c r="I63" s="248">
        <f t="shared" si="5"/>
        <v>0</v>
      </c>
      <c r="J63" s="260"/>
    </row>
    <row r="64" spans="1:10" s="107" customFormat="1" ht="17.100000000000001" customHeight="1" x14ac:dyDescent="0.2">
      <c r="A64" s="245">
        <v>11</v>
      </c>
      <c r="B64" s="263" t="s">
        <v>810</v>
      </c>
      <c r="C64" s="247">
        <v>90</v>
      </c>
      <c r="D64" s="245" t="s">
        <v>1</v>
      </c>
      <c r="E64" s="225"/>
      <c r="F64" s="221"/>
      <c r="G64" s="248">
        <f t="shared" si="3"/>
        <v>0</v>
      </c>
      <c r="H64" s="248">
        <f t="shared" si="4"/>
        <v>0</v>
      </c>
      <c r="I64" s="248">
        <f t="shared" si="5"/>
        <v>0</v>
      </c>
      <c r="J64" s="260"/>
    </row>
    <row r="65" spans="1:10" s="107" customFormat="1" ht="17.100000000000001" customHeight="1" x14ac:dyDescent="0.2">
      <c r="A65" s="245">
        <v>12</v>
      </c>
      <c r="B65" s="263" t="s">
        <v>809</v>
      </c>
      <c r="C65" s="247">
        <v>20</v>
      </c>
      <c r="D65" s="245" t="s">
        <v>1</v>
      </c>
      <c r="E65" s="225"/>
      <c r="F65" s="221"/>
      <c r="G65" s="248">
        <f t="shared" si="3"/>
        <v>0</v>
      </c>
      <c r="H65" s="248">
        <f t="shared" si="4"/>
        <v>0</v>
      </c>
      <c r="I65" s="248">
        <f t="shared" si="5"/>
        <v>0</v>
      </c>
      <c r="J65" s="260"/>
    </row>
    <row r="66" spans="1:10" s="107" customFormat="1" ht="17.100000000000001" customHeight="1" x14ac:dyDescent="0.2">
      <c r="A66" s="245">
        <v>13</v>
      </c>
      <c r="B66" s="263" t="s">
        <v>808</v>
      </c>
      <c r="C66" s="247">
        <v>40</v>
      </c>
      <c r="D66" s="245" t="s">
        <v>1</v>
      </c>
      <c r="E66" s="225"/>
      <c r="F66" s="221"/>
      <c r="G66" s="248">
        <f t="shared" si="3"/>
        <v>0</v>
      </c>
      <c r="H66" s="248">
        <f t="shared" si="4"/>
        <v>0</v>
      </c>
      <c r="I66" s="248">
        <f t="shared" si="5"/>
        <v>0</v>
      </c>
      <c r="J66" s="260"/>
    </row>
    <row r="67" spans="1:10" s="107" customFormat="1" ht="17.100000000000001" customHeight="1" x14ac:dyDescent="0.2">
      <c r="A67" s="245">
        <v>14</v>
      </c>
      <c r="B67" s="263" t="s">
        <v>807</v>
      </c>
      <c r="C67" s="247">
        <v>50</v>
      </c>
      <c r="D67" s="245" t="s">
        <v>1</v>
      </c>
      <c r="E67" s="225"/>
      <c r="F67" s="221"/>
      <c r="G67" s="248">
        <f t="shared" si="3"/>
        <v>0</v>
      </c>
      <c r="H67" s="248">
        <f t="shared" si="4"/>
        <v>0</v>
      </c>
      <c r="I67" s="248">
        <f t="shared" si="5"/>
        <v>0</v>
      </c>
      <c r="J67" s="260"/>
    </row>
    <row r="68" spans="1:10" s="107" customFormat="1" ht="17.100000000000001" customHeight="1" x14ac:dyDescent="0.2">
      <c r="A68" s="245">
        <v>15</v>
      </c>
      <c r="B68" s="263" t="s">
        <v>806</v>
      </c>
      <c r="C68" s="247">
        <v>40</v>
      </c>
      <c r="D68" s="245" t="s">
        <v>1</v>
      </c>
      <c r="E68" s="225"/>
      <c r="F68" s="221"/>
      <c r="G68" s="248">
        <f t="shared" si="3"/>
        <v>0</v>
      </c>
      <c r="H68" s="248">
        <f t="shared" si="4"/>
        <v>0</v>
      </c>
      <c r="I68" s="248">
        <f t="shared" si="5"/>
        <v>0</v>
      </c>
      <c r="J68" s="260"/>
    </row>
    <row r="69" spans="1:10" s="107" customFormat="1" ht="17.100000000000001" customHeight="1" x14ac:dyDescent="0.2">
      <c r="A69" s="245">
        <v>16</v>
      </c>
      <c r="B69" s="263" t="s">
        <v>805</v>
      </c>
      <c r="C69" s="247">
        <v>20</v>
      </c>
      <c r="D69" s="245" t="s">
        <v>1</v>
      </c>
      <c r="E69" s="225"/>
      <c r="F69" s="221"/>
      <c r="G69" s="248">
        <f t="shared" si="3"/>
        <v>0</v>
      </c>
      <c r="H69" s="248">
        <f t="shared" si="4"/>
        <v>0</v>
      </c>
      <c r="I69" s="248">
        <f t="shared" si="5"/>
        <v>0</v>
      </c>
      <c r="J69" s="260"/>
    </row>
    <row r="70" spans="1:10" s="107" customFormat="1" ht="17.100000000000001" customHeight="1" x14ac:dyDescent="0.2">
      <c r="A70" s="245">
        <v>17</v>
      </c>
      <c r="B70" s="263" t="s">
        <v>804</v>
      </c>
      <c r="C70" s="247">
        <v>20</v>
      </c>
      <c r="D70" s="245" t="s">
        <v>1</v>
      </c>
      <c r="E70" s="225"/>
      <c r="F70" s="221"/>
      <c r="G70" s="248">
        <f t="shared" si="3"/>
        <v>0</v>
      </c>
      <c r="H70" s="248">
        <f t="shared" si="4"/>
        <v>0</v>
      </c>
      <c r="I70" s="248">
        <f t="shared" si="5"/>
        <v>0</v>
      </c>
      <c r="J70" s="260"/>
    </row>
    <row r="71" spans="1:10" s="107" customFormat="1" ht="17.100000000000001" customHeight="1" x14ac:dyDescent="0.2">
      <c r="A71" s="245">
        <v>18</v>
      </c>
      <c r="B71" s="263" t="s">
        <v>803</v>
      </c>
      <c r="C71" s="247">
        <v>20</v>
      </c>
      <c r="D71" s="245" t="s">
        <v>1</v>
      </c>
      <c r="E71" s="225"/>
      <c r="F71" s="221"/>
      <c r="G71" s="248">
        <f t="shared" si="3"/>
        <v>0</v>
      </c>
      <c r="H71" s="248">
        <f t="shared" si="4"/>
        <v>0</v>
      </c>
      <c r="I71" s="248">
        <f t="shared" si="5"/>
        <v>0</v>
      </c>
      <c r="J71" s="260"/>
    </row>
    <row r="72" spans="1:10" s="107" customFormat="1" ht="17.100000000000001" customHeight="1" x14ac:dyDescent="0.2">
      <c r="A72" s="245">
        <v>19</v>
      </c>
      <c r="B72" s="263" t="s">
        <v>802</v>
      </c>
      <c r="C72" s="247">
        <v>10</v>
      </c>
      <c r="D72" s="245" t="s">
        <v>1</v>
      </c>
      <c r="E72" s="225"/>
      <c r="F72" s="221"/>
      <c r="G72" s="248">
        <f t="shared" si="3"/>
        <v>0</v>
      </c>
      <c r="H72" s="248">
        <f t="shared" si="4"/>
        <v>0</v>
      </c>
      <c r="I72" s="248">
        <f t="shared" si="5"/>
        <v>0</v>
      </c>
      <c r="J72" s="260"/>
    </row>
    <row r="73" spans="1:10" s="107" customFormat="1" ht="17.100000000000001" customHeight="1" x14ac:dyDescent="0.2">
      <c r="A73" s="245">
        <v>20</v>
      </c>
      <c r="B73" s="263" t="s">
        <v>801</v>
      </c>
      <c r="C73" s="247">
        <v>20</v>
      </c>
      <c r="D73" s="245" t="s">
        <v>1</v>
      </c>
      <c r="E73" s="225"/>
      <c r="F73" s="221"/>
      <c r="G73" s="248">
        <f t="shared" si="3"/>
        <v>0</v>
      </c>
      <c r="H73" s="248">
        <f t="shared" si="4"/>
        <v>0</v>
      </c>
      <c r="I73" s="248">
        <f t="shared" si="5"/>
        <v>0</v>
      </c>
      <c r="J73" s="260"/>
    </row>
    <row r="74" spans="1:10" s="107" customFormat="1" ht="17.100000000000001" customHeight="1" x14ac:dyDescent="0.2">
      <c r="A74" s="245">
        <v>21</v>
      </c>
      <c r="B74" s="240" t="s">
        <v>800</v>
      </c>
      <c r="C74" s="247">
        <v>20</v>
      </c>
      <c r="D74" s="245" t="s">
        <v>1</v>
      </c>
      <c r="E74" s="225"/>
      <c r="F74" s="221"/>
      <c r="G74" s="248">
        <f t="shared" si="3"/>
        <v>0</v>
      </c>
      <c r="H74" s="248">
        <f t="shared" si="4"/>
        <v>0</v>
      </c>
      <c r="I74" s="248">
        <f t="shared" si="5"/>
        <v>0</v>
      </c>
      <c r="J74" s="260"/>
    </row>
    <row r="75" spans="1:10" s="107" customFormat="1" ht="17.100000000000001" customHeight="1" x14ac:dyDescent="0.2">
      <c r="A75" s="245">
        <v>22</v>
      </c>
      <c r="B75" s="240" t="s">
        <v>799</v>
      </c>
      <c r="C75" s="247">
        <v>20</v>
      </c>
      <c r="D75" s="245" t="s">
        <v>1</v>
      </c>
      <c r="E75" s="225"/>
      <c r="F75" s="221"/>
      <c r="G75" s="248">
        <f t="shared" si="3"/>
        <v>0</v>
      </c>
      <c r="H75" s="248">
        <f t="shared" si="4"/>
        <v>0</v>
      </c>
      <c r="I75" s="248">
        <f t="shared" si="5"/>
        <v>0</v>
      </c>
      <c r="J75" s="260"/>
    </row>
    <row r="76" spans="1:10" s="107" customFormat="1" ht="17.100000000000001" customHeight="1" x14ac:dyDescent="0.2">
      <c r="A76" s="245">
        <v>23</v>
      </c>
      <c r="B76" s="240" t="s">
        <v>798</v>
      </c>
      <c r="C76" s="247">
        <v>10</v>
      </c>
      <c r="D76" s="245" t="s">
        <v>1</v>
      </c>
      <c r="E76" s="225"/>
      <c r="F76" s="221"/>
      <c r="G76" s="248">
        <f t="shared" si="3"/>
        <v>0</v>
      </c>
      <c r="H76" s="248">
        <f t="shared" si="4"/>
        <v>0</v>
      </c>
      <c r="I76" s="248">
        <f t="shared" si="5"/>
        <v>0</v>
      </c>
      <c r="J76" s="260"/>
    </row>
    <row r="77" spans="1:10" s="107" customFormat="1" ht="17.100000000000001" customHeight="1" x14ac:dyDescent="0.2">
      <c r="A77" s="245">
        <v>24</v>
      </c>
      <c r="B77" s="240" t="s">
        <v>797</v>
      </c>
      <c r="C77" s="247">
        <v>10</v>
      </c>
      <c r="D77" s="245" t="s">
        <v>1</v>
      </c>
      <c r="E77" s="225"/>
      <c r="F77" s="221"/>
      <c r="G77" s="248">
        <f t="shared" si="3"/>
        <v>0</v>
      </c>
      <c r="H77" s="248">
        <f t="shared" si="4"/>
        <v>0</v>
      </c>
      <c r="I77" s="248">
        <f t="shared" si="5"/>
        <v>0</v>
      </c>
      <c r="J77" s="260"/>
    </row>
    <row r="78" spans="1:10" s="107" customFormat="1" ht="17.100000000000001" customHeight="1" x14ac:dyDescent="0.2">
      <c r="A78" s="245">
        <v>25</v>
      </c>
      <c r="B78" s="240" t="s">
        <v>796</v>
      </c>
      <c r="C78" s="247">
        <v>10</v>
      </c>
      <c r="D78" s="245" t="s">
        <v>1</v>
      </c>
      <c r="E78" s="225"/>
      <c r="F78" s="221"/>
      <c r="G78" s="248">
        <f t="shared" si="3"/>
        <v>0</v>
      </c>
      <c r="H78" s="248">
        <f t="shared" si="4"/>
        <v>0</v>
      </c>
      <c r="I78" s="248">
        <f t="shared" si="5"/>
        <v>0</v>
      </c>
      <c r="J78" s="260"/>
    </row>
    <row r="79" spans="1:10" s="107" customFormat="1" ht="17.100000000000001" customHeight="1" x14ac:dyDescent="0.2">
      <c r="A79" s="245">
        <v>26</v>
      </c>
      <c r="B79" s="240" t="s">
        <v>795</v>
      </c>
      <c r="C79" s="247">
        <v>20</v>
      </c>
      <c r="D79" s="245" t="s">
        <v>1</v>
      </c>
      <c r="E79" s="225"/>
      <c r="F79" s="221"/>
      <c r="G79" s="248">
        <f t="shared" si="3"/>
        <v>0</v>
      </c>
      <c r="H79" s="248">
        <f t="shared" si="4"/>
        <v>0</v>
      </c>
      <c r="I79" s="248">
        <f t="shared" si="5"/>
        <v>0</v>
      </c>
      <c r="J79" s="260"/>
    </row>
    <row r="80" spans="1:10" s="107" customFormat="1" ht="17.100000000000001" customHeight="1" x14ac:dyDescent="0.2">
      <c r="A80" s="245">
        <v>27</v>
      </c>
      <c r="B80" s="240" t="s">
        <v>794</v>
      </c>
      <c r="C80" s="247">
        <v>40</v>
      </c>
      <c r="D80" s="245" t="s">
        <v>1</v>
      </c>
      <c r="E80" s="225"/>
      <c r="F80" s="221"/>
      <c r="G80" s="248">
        <f t="shared" si="3"/>
        <v>0</v>
      </c>
      <c r="H80" s="248">
        <f t="shared" si="4"/>
        <v>0</v>
      </c>
      <c r="I80" s="248">
        <f t="shared" si="5"/>
        <v>0</v>
      </c>
      <c r="J80" s="260"/>
    </row>
    <row r="81" spans="1:10" s="107" customFormat="1" ht="17.100000000000001" customHeight="1" x14ac:dyDescent="0.2">
      <c r="A81" s="245">
        <v>28</v>
      </c>
      <c r="B81" s="240" t="s">
        <v>793</v>
      </c>
      <c r="C81" s="247">
        <v>350</v>
      </c>
      <c r="D81" s="245" t="s">
        <v>1</v>
      </c>
      <c r="E81" s="225"/>
      <c r="F81" s="221"/>
      <c r="G81" s="248">
        <f t="shared" si="3"/>
        <v>0</v>
      </c>
      <c r="H81" s="248">
        <f t="shared" si="4"/>
        <v>0</v>
      </c>
      <c r="I81" s="248">
        <f t="shared" si="5"/>
        <v>0</v>
      </c>
      <c r="J81" s="260"/>
    </row>
    <row r="82" spans="1:10" s="107" customFormat="1" ht="17.100000000000001" customHeight="1" x14ac:dyDescent="0.2">
      <c r="A82" s="245">
        <v>29</v>
      </c>
      <c r="B82" s="240" t="s">
        <v>792</v>
      </c>
      <c r="C82" s="247">
        <v>80</v>
      </c>
      <c r="D82" s="245" t="s">
        <v>1</v>
      </c>
      <c r="E82" s="225"/>
      <c r="F82" s="221"/>
      <c r="G82" s="248">
        <f t="shared" si="3"/>
        <v>0</v>
      </c>
      <c r="H82" s="248">
        <f t="shared" si="4"/>
        <v>0</v>
      </c>
      <c r="I82" s="248">
        <f t="shared" si="5"/>
        <v>0</v>
      </c>
      <c r="J82" s="260"/>
    </row>
    <row r="83" spans="1:10" s="107" customFormat="1" ht="17.100000000000001" customHeight="1" x14ac:dyDescent="0.2">
      <c r="A83" s="245">
        <v>30</v>
      </c>
      <c r="B83" s="240" t="s">
        <v>791</v>
      </c>
      <c r="C83" s="247">
        <v>100</v>
      </c>
      <c r="D83" s="245" t="s">
        <v>1</v>
      </c>
      <c r="E83" s="225"/>
      <c r="F83" s="221"/>
      <c r="G83" s="248">
        <f t="shared" si="3"/>
        <v>0</v>
      </c>
      <c r="H83" s="248">
        <f t="shared" si="4"/>
        <v>0</v>
      </c>
      <c r="I83" s="248">
        <f t="shared" si="5"/>
        <v>0</v>
      </c>
      <c r="J83" s="260"/>
    </row>
    <row r="84" spans="1:10" s="107" customFormat="1" ht="17.100000000000001" customHeight="1" x14ac:dyDescent="0.2">
      <c r="A84" s="245">
        <v>31</v>
      </c>
      <c r="B84" s="240" t="s">
        <v>790</v>
      </c>
      <c r="C84" s="247">
        <v>10</v>
      </c>
      <c r="D84" s="245" t="s">
        <v>1</v>
      </c>
      <c r="E84" s="225"/>
      <c r="F84" s="221"/>
      <c r="G84" s="248">
        <f t="shared" si="3"/>
        <v>0</v>
      </c>
      <c r="H84" s="248">
        <f t="shared" si="4"/>
        <v>0</v>
      </c>
      <c r="I84" s="248">
        <f t="shared" si="5"/>
        <v>0</v>
      </c>
      <c r="J84" s="260"/>
    </row>
    <row r="85" spans="1:10" s="107" customFormat="1" ht="17.100000000000001" customHeight="1" x14ac:dyDescent="0.2">
      <c r="A85" s="245">
        <v>32</v>
      </c>
      <c r="B85" s="240" t="s">
        <v>789</v>
      </c>
      <c r="C85" s="247">
        <v>10</v>
      </c>
      <c r="D85" s="245" t="s">
        <v>1</v>
      </c>
      <c r="E85" s="225"/>
      <c r="F85" s="221"/>
      <c r="G85" s="248">
        <f t="shared" si="3"/>
        <v>0</v>
      </c>
      <c r="H85" s="248">
        <f t="shared" si="4"/>
        <v>0</v>
      </c>
      <c r="I85" s="248">
        <f t="shared" si="5"/>
        <v>0</v>
      </c>
      <c r="J85" s="260"/>
    </row>
    <row r="86" spans="1:10" s="107" customFormat="1" ht="17.100000000000001" customHeight="1" x14ac:dyDescent="0.2">
      <c r="A86" s="245">
        <v>33</v>
      </c>
      <c r="B86" s="240" t="s">
        <v>788</v>
      </c>
      <c r="C86" s="247">
        <v>10</v>
      </c>
      <c r="D86" s="245" t="s">
        <v>1</v>
      </c>
      <c r="E86" s="225"/>
      <c r="F86" s="221"/>
      <c r="G86" s="248">
        <f t="shared" si="3"/>
        <v>0</v>
      </c>
      <c r="H86" s="248">
        <f t="shared" si="4"/>
        <v>0</v>
      </c>
      <c r="I86" s="248">
        <f t="shared" si="5"/>
        <v>0</v>
      </c>
      <c r="J86" s="260"/>
    </row>
    <row r="87" spans="1:10" s="107" customFormat="1" ht="17.100000000000001" customHeight="1" x14ac:dyDescent="0.2">
      <c r="A87" s="245">
        <v>34</v>
      </c>
      <c r="B87" s="240" t="s">
        <v>787</v>
      </c>
      <c r="C87" s="247">
        <v>10</v>
      </c>
      <c r="D87" s="245" t="s">
        <v>1</v>
      </c>
      <c r="E87" s="225"/>
      <c r="F87" s="221"/>
      <c r="G87" s="248">
        <f t="shared" si="3"/>
        <v>0</v>
      </c>
      <c r="H87" s="248">
        <f t="shared" si="4"/>
        <v>0</v>
      </c>
      <c r="I87" s="248">
        <f t="shared" si="5"/>
        <v>0</v>
      </c>
      <c r="J87" s="260"/>
    </row>
    <row r="88" spans="1:10" s="107" customFormat="1" ht="17.100000000000001" customHeight="1" x14ac:dyDescent="0.2">
      <c r="A88" s="245">
        <v>35</v>
      </c>
      <c r="B88" s="240" t="s">
        <v>786</v>
      </c>
      <c r="C88" s="247">
        <v>10</v>
      </c>
      <c r="D88" s="245" t="s">
        <v>1</v>
      </c>
      <c r="E88" s="225"/>
      <c r="F88" s="221"/>
      <c r="G88" s="248">
        <f t="shared" si="3"/>
        <v>0</v>
      </c>
      <c r="H88" s="248">
        <f t="shared" si="4"/>
        <v>0</v>
      </c>
      <c r="I88" s="248">
        <f t="shared" si="5"/>
        <v>0</v>
      </c>
      <c r="J88" s="260"/>
    </row>
    <row r="89" spans="1:10" s="107" customFormat="1" ht="17.100000000000001" customHeight="1" x14ac:dyDescent="0.2">
      <c r="A89" s="245">
        <v>36</v>
      </c>
      <c r="B89" s="240" t="s">
        <v>785</v>
      </c>
      <c r="C89" s="247">
        <v>10</v>
      </c>
      <c r="D89" s="245" t="s">
        <v>1</v>
      </c>
      <c r="E89" s="225"/>
      <c r="F89" s="221"/>
      <c r="G89" s="248">
        <f t="shared" si="3"/>
        <v>0</v>
      </c>
      <c r="H89" s="248">
        <f t="shared" si="4"/>
        <v>0</v>
      </c>
      <c r="I89" s="248">
        <f t="shared" si="5"/>
        <v>0</v>
      </c>
      <c r="J89" s="260"/>
    </row>
    <row r="90" spans="1:10" s="107" customFormat="1" ht="17.100000000000001" customHeight="1" x14ac:dyDescent="0.2">
      <c r="A90" s="245">
        <v>37</v>
      </c>
      <c r="B90" s="240" t="s">
        <v>784</v>
      </c>
      <c r="C90" s="247">
        <v>30</v>
      </c>
      <c r="D90" s="245" t="s">
        <v>1</v>
      </c>
      <c r="E90" s="225"/>
      <c r="F90" s="221"/>
      <c r="G90" s="248">
        <f t="shared" si="3"/>
        <v>0</v>
      </c>
      <c r="H90" s="248">
        <f t="shared" si="4"/>
        <v>0</v>
      </c>
      <c r="I90" s="248">
        <f t="shared" si="5"/>
        <v>0</v>
      </c>
      <c r="J90" s="260"/>
    </row>
    <row r="91" spans="1:10" s="107" customFormat="1" ht="17.100000000000001" customHeight="1" x14ac:dyDescent="0.2">
      <c r="A91" s="245">
        <v>38</v>
      </c>
      <c r="B91" s="240" t="s">
        <v>783</v>
      </c>
      <c r="C91" s="247">
        <v>20</v>
      </c>
      <c r="D91" s="245" t="s">
        <v>1</v>
      </c>
      <c r="E91" s="225"/>
      <c r="F91" s="221"/>
      <c r="G91" s="248">
        <f t="shared" si="3"/>
        <v>0</v>
      </c>
      <c r="H91" s="248">
        <f t="shared" si="4"/>
        <v>0</v>
      </c>
      <c r="I91" s="248">
        <f t="shared" si="5"/>
        <v>0</v>
      </c>
      <c r="J91" s="260"/>
    </row>
    <row r="92" spans="1:10" s="107" customFormat="1" ht="17.100000000000001" customHeight="1" x14ac:dyDescent="0.2">
      <c r="A92" s="245">
        <v>39</v>
      </c>
      <c r="B92" s="240" t="s">
        <v>782</v>
      </c>
      <c r="C92" s="247">
        <v>5</v>
      </c>
      <c r="D92" s="245" t="s">
        <v>1</v>
      </c>
      <c r="E92" s="225"/>
      <c r="F92" s="221"/>
      <c r="G92" s="248">
        <f t="shared" si="3"/>
        <v>0</v>
      </c>
      <c r="H92" s="248">
        <f t="shared" si="4"/>
        <v>0</v>
      </c>
      <c r="I92" s="248">
        <f t="shared" si="5"/>
        <v>0</v>
      </c>
      <c r="J92" s="260"/>
    </row>
    <row r="93" spans="1:10" s="107" customFormat="1" ht="17.100000000000001" customHeight="1" x14ac:dyDescent="0.2">
      <c r="A93" s="245">
        <v>40</v>
      </c>
      <c r="B93" s="240" t="s">
        <v>781</v>
      </c>
      <c r="C93" s="247">
        <v>5</v>
      </c>
      <c r="D93" s="245" t="s">
        <v>1</v>
      </c>
      <c r="E93" s="225"/>
      <c r="F93" s="221"/>
      <c r="G93" s="248">
        <f t="shared" si="3"/>
        <v>0</v>
      </c>
      <c r="H93" s="248">
        <f t="shared" si="4"/>
        <v>0</v>
      </c>
      <c r="I93" s="248">
        <f t="shared" si="5"/>
        <v>0</v>
      </c>
      <c r="J93" s="260"/>
    </row>
    <row r="94" spans="1:10" s="107" customFormat="1" ht="17.100000000000001" customHeight="1" x14ac:dyDescent="0.2">
      <c r="A94" s="245">
        <v>41</v>
      </c>
      <c r="B94" s="240" t="s">
        <v>863</v>
      </c>
      <c r="C94" s="247">
        <v>40</v>
      </c>
      <c r="D94" s="245" t="s">
        <v>1</v>
      </c>
      <c r="E94" s="225"/>
      <c r="F94" s="221"/>
      <c r="G94" s="248">
        <f t="shared" si="3"/>
        <v>0</v>
      </c>
      <c r="H94" s="248">
        <f t="shared" si="4"/>
        <v>0</v>
      </c>
      <c r="I94" s="248">
        <f t="shared" si="5"/>
        <v>0</v>
      </c>
      <c r="J94" s="260"/>
    </row>
    <row r="95" spans="1:10" s="107" customFormat="1" ht="17.100000000000001" customHeight="1" x14ac:dyDescent="0.2">
      <c r="A95" s="245">
        <v>42</v>
      </c>
      <c r="B95" s="240" t="s">
        <v>780</v>
      </c>
      <c r="C95" s="247">
        <v>30</v>
      </c>
      <c r="D95" s="245" t="s">
        <v>1</v>
      </c>
      <c r="E95" s="225"/>
      <c r="F95" s="221"/>
      <c r="G95" s="248">
        <f t="shared" si="3"/>
        <v>0</v>
      </c>
      <c r="H95" s="248">
        <f t="shared" si="4"/>
        <v>0</v>
      </c>
      <c r="I95" s="248">
        <f t="shared" si="5"/>
        <v>0</v>
      </c>
      <c r="J95" s="260"/>
    </row>
    <row r="96" spans="1:10" s="107" customFormat="1" ht="17.100000000000001" customHeight="1" x14ac:dyDescent="0.2">
      <c r="A96" s="245">
        <v>43</v>
      </c>
      <c r="B96" s="240" t="s">
        <v>779</v>
      </c>
      <c r="C96" s="247">
        <v>40</v>
      </c>
      <c r="D96" s="245" t="s">
        <v>1</v>
      </c>
      <c r="E96" s="225"/>
      <c r="F96" s="221"/>
      <c r="G96" s="248">
        <f t="shared" si="3"/>
        <v>0</v>
      </c>
      <c r="H96" s="248">
        <f t="shared" si="4"/>
        <v>0</v>
      </c>
      <c r="I96" s="248">
        <f t="shared" si="5"/>
        <v>0</v>
      </c>
      <c r="J96" s="260"/>
    </row>
    <row r="97" spans="1:10" s="107" customFormat="1" ht="20.25" customHeight="1" x14ac:dyDescent="0.2">
      <c r="A97" s="246"/>
      <c r="B97" s="235" t="s">
        <v>778</v>
      </c>
      <c r="C97" s="249" t="s">
        <v>8</v>
      </c>
      <c r="D97" s="249" t="s">
        <v>8</v>
      </c>
      <c r="E97" s="113" t="s">
        <v>8</v>
      </c>
      <c r="F97" s="36" t="s">
        <v>8</v>
      </c>
      <c r="G97" s="37">
        <f>SUM(G54:G96)</f>
        <v>0</v>
      </c>
      <c r="H97" s="37">
        <f>SUM(H54:H96)</f>
        <v>0</v>
      </c>
      <c r="I97" s="37">
        <f>SUM(I54:I96)</f>
        <v>0</v>
      </c>
      <c r="J97" s="38">
        <f>SUM(J54:J96)</f>
        <v>0</v>
      </c>
    </row>
    <row r="98" spans="1:10" s="233" customFormat="1" x14ac:dyDescent="0.25">
      <c r="A98" s="291" t="s">
        <v>99</v>
      </c>
      <c r="B98" s="291"/>
      <c r="C98" s="291"/>
      <c r="D98" s="291"/>
      <c r="E98" s="291"/>
      <c r="F98" s="291"/>
      <c r="G98" s="291"/>
      <c r="H98" s="291"/>
      <c r="I98" s="291"/>
      <c r="J98" s="291"/>
    </row>
    <row r="99" spans="1:10" s="233" customFormat="1" ht="31.5" customHeight="1" x14ac:dyDescent="0.25">
      <c r="A99" s="289" t="s">
        <v>868</v>
      </c>
      <c r="B99" s="290"/>
      <c r="C99" s="290"/>
      <c r="D99" s="290"/>
      <c r="E99" s="290"/>
      <c r="F99" s="290"/>
      <c r="G99" s="290"/>
      <c r="H99" s="290"/>
      <c r="I99" s="290"/>
      <c r="J99" s="290"/>
    </row>
    <row r="100" spans="1:10" s="233" customFormat="1" x14ac:dyDescent="0.25">
      <c r="A100" s="151" t="s">
        <v>869</v>
      </c>
      <c r="B100" s="256"/>
      <c r="C100" s="256"/>
      <c r="D100" s="256"/>
      <c r="E100" s="256"/>
      <c r="F100" s="256"/>
      <c r="G100" s="256"/>
      <c r="H100" s="256"/>
      <c r="I100" s="256"/>
      <c r="J100" s="256"/>
    </row>
    <row r="101" spans="1:10" s="233" customFormat="1" ht="30" customHeight="1" x14ac:dyDescent="0.25">
      <c r="A101" s="282" t="s">
        <v>673</v>
      </c>
      <c r="B101" s="282"/>
      <c r="C101" s="282"/>
      <c r="D101" s="282"/>
      <c r="E101" s="282"/>
      <c r="F101" s="282"/>
      <c r="G101" s="282"/>
      <c r="H101" s="282"/>
      <c r="I101" s="282"/>
      <c r="J101" s="282"/>
    </row>
    <row r="102" spans="1:10" s="233" customFormat="1" ht="30.75" customHeight="1" x14ac:dyDescent="0.25">
      <c r="A102" s="282" t="s">
        <v>870</v>
      </c>
      <c r="B102" s="282"/>
      <c r="C102" s="282"/>
      <c r="D102" s="282"/>
      <c r="E102" s="282"/>
      <c r="F102" s="282"/>
      <c r="G102" s="282"/>
      <c r="H102" s="282"/>
      <c r="I102" s="282"/>
      <c r="J102" s="282"/>
    </row>
    <row r="103" spans="1:10" s="233" customFormat="1" x14ac:dyDescent="0.25">
      <c r="A103" s="241" t="s">
        <v>389</v>
      </c>
      <c r="B103" s="253"/>
      <c r="C103" s="253"/>
      <c r="D103" s="253"/>
      <c r="E103" s="253"/>
      <c r="F103" s="253"/>
      <c r="G103" s="253"/>
      <c r="H103" s="253"/>
      <c r="I103" s="253"/>
      <c r="J103" s="253"/>
    </row>
    <row r="104" spans="1:10" s="233" customFormat="1" ht="30" customHeight="1" x14ac:dyDescent="0.25">
      <c r="A104" s="241" t="s">
        <v>390</v>
      </c>
      <c r="B104" s="253"/>
      <c r="C104" s="253"/>
      <c r="D104" s="253"/>
      <c r="E104" s="253"/>
      <c r="F104" s="253"/>
      <c r="G104" s="253"/>
      <c r="H104" s="253"/>
      <c r="I104" s="253"/>
      <c r="J104" s="253"/>
    </row>
    <row r="105" spans="1:10" s="233" customFormat="1" ht="34.5" customHeight="1" x14ac:dyDescent="0.25">
      <c r="A105" s="282" t="s">
        <v>871</v>
      </c>
      <c r="B105" s="283"/>
      <c r="C105" s="283"/>
      <c r="D105" s="283"/>
      <c r="E105" s="283"/>
      <c r="F105" s="283"/>
      <c r="G105" s="283"/>
      <c r="H105" s="283"/>
      <c r="I105" s="283"/>
      <c r="J105" s="283"/>
    </row>
    <row r="106" spans="1:10" s="83" customFormat="1" ht="38.25" customHeight="1" x14ac:dyDescent="0.2">
      <c r="A106" s="282" t="s">
        <v>872</v>
      </c>
      <c r="B106" s="283"/>
      <c r="C106" s="283"/>
      <c r="D106" s="283"/>
      <c r="E106" s="283"/>
      <c r="F106" s="283"/>
      <c r="G106" s="283"/>
      <c r="H106" s="283"/>
      <c r="I106" s="283"/>
      <c r="J106" s="283"/>
    </row>
    <row r="107" spans="1:10" s="43" customFormat="1" ht="12.75" x14ac:dyDescent="0.2">
      <c r="A107" s="42"/>
      <c r="B107" s="156"/>
      <c r="C107" s="157"/>
    </row>
    <row r="108" spans="1:10" x14ac:dyDescent="0.25">
      <c r="A108" s="43"/>
      <c r="B108" s="156"/>
      <c r="C108" s="157"/>
      <c r="D108" s="43"/>
      <c r="E108" s="43"/>
      <c r="F108" s="43"/>
      <c r="G108" s="43"/>
      <c r="H108" s="43"/>
      <c r="I108" s="43"/>
      <c r="J108" s="43"/>
    </row>
    <row r="109" spans="1:10" x14ac:dyDescent="0.25">
      <c r="A109" s="43"/>
    </row>
  </sheetData>
  <sheetProtection algorithmName="SHA-512" hashValue="1M5gwCP5H7VvhCaQOgBBo4Jl50KM+eKaJ0lD18aDGtj0ej8ncxnH7D0Vp8l645WmCm6betiCoaVh6SJpoNx9AQ==" saltValue="aIU9LwqFaqooSu7fPFj5cQ==" spinCount="100000" sheet="1" objects="1" scenarios="1"/>
  <mergeCells count="13">
    <mergeCell ref="A7:J7"/>
    <mergeCell ref="A53:J53"/>
    <mergeCell ref="A1:E1"/>
    <mergeCell ref="F1:J1"/>
    <mergeCell ref="A2:F2"/>
    <mergeCell ref="G2:J2"/>
    <mergeCell ref="A3:J3"/>
    <mergeCell ref="A106:J106"/>
    <mergeCell ref="A98:J98"/>
    <mergeCell ref="A99:J99"/>
    <mergeCell ref="A101:J101"/>
    <mergeCell ref="A102:J102"/>
    <mergeCell ref="A105:J105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8:J51 J54:J96">
      <formula1>1</formula1>
    </dataValidation>
  </dataValidations>
  <pageMargins left="0.62992125984251968" right="0.23622047244094491" top="0.59055118110236227" bottom="0.35433070866141736" header="0.31496062992125984" footer="0.31496062992125984"/>
  <pageSetup paperSize="9" scale="73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11</vt:i4>
      </vt:variant>
    </vt:vector>
  </HeadingPairs>
  <TitlesOfParts>
    <vt:vector size="22" baseType="lpstr">
      <vt:lpstr>MLEKO IN MLEČNI IZDELKI</vt:lpstr>
      <vt:lpstr>MESO IN MESNI IZDELKI</vt:lpstr>
      <vt:lpstr>RIBE</vt:lpstr>
      <vt:lpstr>JAJCA</vt:lpstr>
      <vt:lpstr>SVEŽA ZELENJAVA IN SADJE</vt:lpstr>
      <vt:lpstr>ZAM. IN KONZERV. SADJE IN ZEL.</vt:lpstr>
      <vt:lpstr>SADNI SOKOVI IN SIRUPI</vt:lpstr>
      <vt:lpstr>ŽITA, MLEV.IZD.IZ TESTA, TE</vt:lpstr>
      <vt:lpstr>KRUH, PEKOVSKO P., SLAŠČIČARSKI</vt:lpstr>
      <vt:lpstr>SPLOŠNO PREHR. BLAGO</vt:lpstr>
      <vt:lpstr>DIETNA ŽIVILA</vt:lpstr>
      <vt:lpstr>'DIETNA ŽIVILA'!Področje_tiskanja</vt:lpstr>
      <vt:lpstr>JAJCA!Področje_tiskanja</vt:lpstr>
      <vt:lpstr>'KRUH, PEKOVSKO P., SLAŠČIČARSKI'!Področje_tiskanja</vt:lpstr>
      <vt:lpstr>'MESO IN MESNI IZDELKI'!Področje_tiskanja</vt:lpstr>
      <vt:lpstr>'MLEKO IN MLEČNI IZDELKI'!Področje_tiskanja</vt:lpstr>
      <vt:lpstr>RIBE!Področje_tiskanja</vt:lpstr>
      <vt:lpstr>'SADNI SOKOVI IN SIRUPI'!Področje_tiskanja</vt:lpstr>
      <vt:lpstr>'SPLOŠNO PREHR. BLAGO'!Področje_tiskanja</vt:lpstr>
      <vt:lpstr>'SVEŽA ZELENJAVA IN SADJE'!Področje_tiskanja</vt:lpstr>
      <vt:lpstr>'ZAM. IN KONZERV. SADJE IN ZEL.'!Področje_tiskanja</vt:lpstr>
      <vt:lpstr>'ŽITA, MLEV.IZD.IZ TESTA, TE'!Področje_tiskanja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Urška Brglez</cp:lastModifiedBy>
  <cp:lastPrinted>2022-01-11T09:29:04Z</cp:lastPrinted>
  <dcterms:created xsi:type="dcterms:W3CDTF">2012-02-17T12:19:39Z</dcterms:created>
  <dcterms:modified xsi:type="dcterms:W3CDTF">2022-01-14T09:41:30Z</dcterms:modified>
</cp:coreProperties>
</file>