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Moji dokumenti\ŽIVILA\OSNOVNA ŠOLA ZALOG\OBJAVA\"/>
    </mc:Choice>
  </mc:AlternateContent>
  <bookViews>
    <workbookView xWindow="0" yWindow="0" windowWidth="4095" windowHeight="4215" firstSheet="12" activeTab="16"/>
  </bookViews>
  <sheets>
    <sheet name="MLEKO IN MLEČNI IZDELKI" sheetId="1" r:id="rId1"/>
    <sheet name="MESO IN MESNI IZDELKI" sheetId="2" r:id="rId2"/>
    <sheet name="RIBE" sheetId="3" r:id="rId3"/>
    <sheet name="JAJCA" sheetId="4" r:id="rId4"/>
    <sheet name="SVEŽE SADJE,ZELENJAVA,SUHO SADJ" sheetId="6" r:id="rId5"/>
    <sheet name="ZAMRZNJENA IN KONZERVIRANA ZELE" sheetId="7" r:id="rId6"/>
    <sheet name="SADNI SOKOVI,VODA, SADNOŽITNE " sheetId="8" r:id="rId7"/>
    <sheet name="ŽITA IN MLEVSKI IZDELKI" sheetId="9" r:id="rId8"/>
    <sheet name="ZAMRZNJENI IZDELKI IZ TESTA" sheetId="10" r:id="rId9"/>
    <sheet name="KRUH,PEKOVSKO PECIVO,KEKSI" sheetId="11" r:id="rId10"/>
    <sheet name="OSTALO PREHRAMBENO BLAGO" sheetId="12" r:id="rId11"/>
    <sheet name="DIABETIČNI IN DIETETIČNI IZDELK" sheetId="13" r:id="rId12"/>
    <sheet name="BIO MLEKO IN MLEČNI IZDELKI" sheetId="15" r:id="rId13"/>
    <sheet name="BIO MESO IN MESNINE" sheetId="16" r:id="rId14"/>
    <sheet name="BIO JABOLKA" sheetId="17" r:id="rId15"/>
    <sheet name="BIO KRUH IN PEKOVSKI IZDELKI" sheetId="18" r:id="rId16"/>
    <sheet name="BIO SADNI SOKOVI" sheetId="19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8" l="1"/>
  <c r="G10" i="18"/>
  <c r="H10" i="18" s="1"/>
  <c r="G11" i="18"/>
  <c r="H11" i="18" s="1"/>
  <c r="I11" i="18" s="1"/>
  <c r="G8" i="18"/>
  <c r="G9" i="19"/>
  <c r="G8" i="19"/>
  <c r="G8" i="17"/>
  <c r="H9" i="16"/>
  <c r="H10" i="16"/>
  <c r="H13" i="16"/>
  <c r="H14" i="16"/>
  <c r="G9" i="16"/>
  <c r="I9" i="16" s="1"/>
  <c r="G10" i="16"/>
  <c r="I10" i="16" s="1"/>
  <c r="G11" i="16"/>
  <c r="H11" i="16" s="1"/>
  <c r="G12" i="16"/>
  <c r="G13" i="16"/>
  <c r="I13" i="16" s="1"/>
  <c r="G14" i="16"/>
  <c r="I14" i="16" s="1"/>
  <c r="G8" i="16"/>
  <c r="H11" i="15"/>
  <c r="H12" i="15"/>
  <c r="H15" i="15"/>
  <c r="H16" i="15"/>
  <c r="G9" i="15"/>
  <c r="G10" i="15"/>
  <c r="G11" i="15"/>
  <c r="I11" i="15" s="1"/>
  <c r="G12" i="15"/>
  <c r="I12" i="15" s="1"/>
  <c r="G13" i="15"/>
  <c r="G14" i="15"/>
  <c r="G15" i="15"/>
  <c r="I15" i="15" s="1"/>
  <c r="G16" i="15"/>
  <c r="I16" i="15" s="1"/>
  <c r="G17" i="15"/>
  <c r="G18" i="15"/>
  <c r="G8" i="15"/>
  <c r="J62" i="13"/>
  <c r="I62" i="13"/>
  <c r="H62" i="13"/>
  <c r="G62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8" i="13"/>
  <c r="J102" i="12"/>
  <c r="I102" i="12"/>
  <c r="H102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H96" i="12"/>
  <c r="H97" i="12"/>
  <c r="H98" i="12"/>
  <c r="H99" i="12"/>
  <c r="H100" i="12"/>
  <c r="H101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5" i="12"/>
  <c r="H74" i="12"/>
  <c r="G102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8" i="12"/>
  <c r="G104" i="11"/>
  <c r="G105" i="11"/>
  <c r="G106" i="11"/>
  <c r="G107" i="11"/>
  <c r="G108" i="11"/>
  <c r="G109" i="11"/>
  <c r="G110" i="11"/>
  <c r="G111" i="11"/>
  <c r="G103" i="11"/>
  <c r="H68" i="11"/>
  <c r="H72" i="11"/>
  <c r="H76" i="11"/>
  <c r="H80" i="11"/>
  <c r="H84" i="11"/>
  <c r="H88" i="11"/>
  <c r="H92" i="11"/>
  <c r="H96" i="11"/>
  <c r="H100" i="11"/>
  <c r="G68" i="11"/>
  <c r="G69" i="11"/>
  <c r="H69" i="11" s="1"/>
  <c r="G70" i="11"/>
  <c r="H70" i="11" s="1"/>
  <c r="G71" i="11"/>
  <c r="H71" i="11" s="1"/>
  <c r="G72" i="11"/>
  <c r="G73" i="11"/>
  <c r="H73" i="11" s="1"/>
  <c r="G74" i="11"/>
  <c r="H74" i="11" s="1"/>
  <c r="G75" i="11"/>
  <c r="H75" i="11" s="1"/>
  <c r="G76" i="11"/>
  <c r="G77" i="11"/>
  <c r="H77" i="11" s="1"/>
  <c r="G78" i="11"/>
  <c r="H78" i="11" s="1"/>
  <c r="G79" i="11"/>
  <c r="H79" i="11" s="1"/>
  <c r="G80" i="11"/>
  <c r="G81" i="11"/>
  <c r="H81" i="11" s="1"/>
  <c r="G82" i="11"/>
  <c r="H82" i="11" s="1"/>
  <c r="G83" i="11"/>
  <c r="H83" i="11" s="1"/>
  <c r="G84" i="11"/>
  <c r="G85" i="11"/>
  <c r="H85" i="11" s="1"/>
  <c r="G86" i="11"/>
  <c r="H86" i="11" s="1"/>
  <c r="G87" i="11"/>
  <c r="H87" i="11" s="1"/>
  <c r="G88" i="11"/>
  <c r="G89" i="11"/>
  <c r="H89" i="11" s="1"/>
  <c r="G90" i="11"/>
  <c r="H90" i="11" s="1"/>
  <c r="G91" i="11"/>
  <c r="H91" i="11" s="1"/>
  <c r="G92" i="11"/>
  <c r="G93" i="11"/>
  <c r="H93" i="11" s="1"/>
  <c r="G94" i="11"/>
  <c r="H94" i="11" s="1"/>
  <c r="G95" i="11"/>
  <c r="H95" i="11" s="1"/>
  <c r="G96" i="11"/>
  <c r="G97" i="11"/>
  <c r="H97" i="11" s="1"/>
  <c r="G98" i="11"/>
  <c r="H98" i="11" s="1"/>
  <c r="G99" i="11"/>
  <c r="H99" i="11" s="1"/>
  <c r="G100" i="11"/>
  <c r="G67" i="11"/>
  <c r="H10" i="11"/>
  <c r="I10" i="11" s="1"/>
  <c r="H14" i="11"/>
  <c r="I14" i="11" s="1"/>
  <c r="H18" i="11"/>
  <c r="I18" i="11" s="1"/>
  <c r="H22" i="11"/>
  <c r="I22" i="11" s="1"/>
  <c r="H26" i="11"/>
  <c r="I26" i="11" s="1"/>
  <c r="H30" i="11"/>
  <c r="I30" i="11" s="1"/>
  <c r="H34" i="11"/>
  <c r="I34" i="11" s="1"/>
  <c r="H38" i="11"/>
  <c r="I38" i="11" s="1"/>
  <c r="H42" i="11"/>
  <c r="I42" i="11" s="1"/>
  <c r="H46" i="11"/>
  <c r="I46" i="11" s="1"/>
  <c r="H50" i="11"/>
  <c r="I50" i="11" s="1"/>
  <c r="H54" i="11"/>
  <c r="I54" i="11" s="1"/>
  <c r="H58" i="11"/>
  <c r="I58" i="11" s="1"/>
  <c r="H62" i="11"/>
  <c r="I62" i="11" s="1"/>
  <c r="J65" i="11"/>
  <c r="G9" i="11"/>
  <c r="H9" i="11" s="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8" i="11"/>
  <c r="J33" i="10"/>
  <c r="G9" i="10"/>
  <c r="G10" i="10"/>
  <c r="G11" i="10"/>
  <c r="G12" i="10"/>
  <c r="H12" i="10" s="1"/>
  <c r="G13" i="10"/>
  <c r="G14" i="10"/>
  <c r="G15" i="10"/>
  <c r="G16" i="10"/>
  <c r="H16" i="10" s="1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8" i="10"/>
  <c r="G33" i="10" s="1"/>
  <c r="G55" i="9"/>
  <c r="G56" i="9"/>
  <c r="G57" i="9"/>
  <c r="G58" i="9"/>
  <c r="G54" i="9"/>
  <c r="J52" i="9"/>
  <c r="I34" i="9"/>
  <c r="I38" i="9"/>
  <c r="I42" i="9"/>
  <c r="I46" i="9"/>
  <c r="I50" i="9"/>
  <c r="H34" i="9"/>
  <c r="H36" i="9"/>
  <c r="I36" i="9" s="1"/>
  <c r="H38" i="9"/>
  <c r="H40" i="9"/>
  <c r="I40" i="9" s="1"/>
  <c r="H42" i="9"/>
  <c r="H44" i="9"/>
  <c r="I44" i="9" s="1"/>
  <c r="H46" i="9"/>
  <c r="H48" i="9"/>
  <c r="I48" i="9" s="1"/>
  <c r="H50" i="9"/>
  <c r="G9" i="9"/>
  <c r="G10" i="9"/>
  <c r="G11" i="9"/>
  <c r="H11" i="9" s="1"/>
  <c r="G12" i="9"/>
  <c r="H12" i="9" s="1"/>
  <c r="I12" i="9" s="1"/>
  <c r="G13" i="9"/>
  <c r="H13" i="9" s="1"/>
  <c r="I13" i="9" s="1"/>
  <c r="G14" i="9"/>
  <c r="H14" i="9" s="1"/>
  <c r="I14" i="9" s="1"/>
  <c r="G15" i="9"/>
  <c r="H15" i="9" s="1"/>
  <c r="I15" i="9" s="1"/>
  <c r="G16" i="9"/>
  <c r="H16" i="9" s="1"/>
  <c r="I16" i="9" s="1"/>
  <c r="G17" i="9"/>
  <c r="G18" i="9"/>
  <c r="G19" i="9"/>
  <c r="H19" i="9" s="1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G26" i="9"/>
  <c r="G27" i="9"/>
  <c r="H27" i="9" s="1"/>
  <c r="I27" i="9" s="1"/>
  <c r="G28" i="9"/>
  <c r="H28" i="9" s="1"/>
  <c r="I28" i="9" s="1"/>
  <c r="G29" i="9"/>
  <c r="H29" i="9" s="1"/>
  <c r="I29" i="9" s="1"/>
  <c r="G30" i="9"/>
  <c r="H30" i="9" s="1"/>
  <c r="I30" i="9" s="1"/>
  <c r="G8" i="9"/>
  <c r="G31" i="9" s="1"/>
  <c r="G34" i="9"/>
  <c r="G35" i="9"/>
  <c r="G36" i="9"/>
  <c r="G37" i="9"/>
  <c r="H37" i="9" s="1"/>
  <c r="G38" i="9"/>
  <c r="G39" i="9"/>
  <c r="G40" i="9"/>
  <c r="G41" i="9"/>
  <c r="H41" i="9" s="1"/>
  <c r="G42" i="9"/>
  <c r="G43" i="9"/>
  <c r="G44" i="9"/>
  <c r="G45" i="9"/>
  <c r="H45" i="9" s="1"/>
  <c r="G46" i="9"/>
  <c r="G47" i="9"/>
  <c r="G48" i="9"/>
  <c r="G49" i="9"/>
  <c r="H49" i="9" s="1"/>
  <c r="G50" i="9"/>
  <c r="G51" i="9"/>
  <c r="G33" i="9"/>
  <c r="J31" i="9"/>
  <c r="H9" i="9"/>
  <c r="I9" i="9" s="1"/>
  <c r="H10" i="9"/>
  <c r="I10" i="9" s="1"/>
  <c r="H17" i="9"/>
  <c r="I17" i="9" s="1"/>
  <c r="H18" i="9"/>
  <c r="I18" i="9" s="1"/>
  <c r="H25" i="9"/>
  <c r="I25" i="9" s="1"/>
  <c r="H26" i="9"/>
  <c r="I26" i="9" s="1"/>
  <c r="J54" i="8"/>
  <c r="H48" i="8"/>
  <c r="I48" i="8" s="1"/>
  <c r="H52" i="8"/>
  <c r="I52" i="8" s="1"/>
  <c r="G45" i="8"/>
  <c r="H45" i="8" s="1"/>
  <c r="I45" i="8" s="1"/>
  <c r="G46" i="8"/>
  <c r="G47" i="8"/>
  <c r="H47" i="8" s="1"/>
  <c r="G48" i="8"/>
  <c r="G49" i="8"/>
  <c r="H49" i="8" s="1"/>
  <c r="I49" i="8" s="1"/>
  <c r="G50" i="8"/>
  <c r="G51" i="8"/>
  <c r="G52" i="8"/>
  <c r="G53" i="8"/>
  <c r="H53" i="8" s="1"/>
  <c r="I53" i="8" s="1"/>
  <c r="G44" i="8"/>
  <c r="G54" i="8" s="1"/>
  <c r="I27" i="8"/>
  <c r="I30" i="8"/>
  <c r="I31" i="8"/>
  <c r="I34" i="8"/>
  <c r="I35" i="8"/>
  <c r="I38" i="8"/>
  <c r="I39" i="8"/>
  <c r="H27" i="8"/>
  <c r="H28" i="8"/>
  <c r="H30" i="8"/>
  <c r="H31" i="8"/>
  <c r="H32" i="8"/>
  <c r="H34" i="8"/>
  <c r="H35" i="8"/>
  <c r="H36" i="8"/>
  <c r="H38" i="8"/>
  <c r="H39" i="8"/>
  <c r="H40" i="8"/>
  <c r="G27" i="8"/>
  <c r="G28" i="8"/>
  <c r="I28" i="8" s="1"/>
  <c r="G29" i="8"/>
  <c r="H29" i="8" s="1"/>
  <c r="G30" i="8"/>
  <c r="G31" i="8"/>
  <c r="G32" i="8"/>
  <c r="I32" i="8" s="1"/>
  <c r="G33" i="8"/>
  <c r="H33" i="8" s="1"/>
  <c r="G34" i="8"/>
  <c r="G35" i="8"/>
  <c r="G36" i="8"/>
  <c r="I36" i="8" s="1"/>
  <c r="G37" i="8"/>
  <c r="H37" i="8" s="1"/>
  <c r="G38" i="8"/>
  <c r="G39" i="8"/>
  <c r="G40" i="8"/>
  <c r="I40" i="8" s="1"/>
  <c r="G41" i="8"/>
  <c r="H41" i="8" s="1"/>
  <c r="G26" i="8"/>
  <c r="I10" i="8"/>
  <c r="I11" i="8"/>
  <c r="I14" i="8"/>
  <c r="I15" i="8"/>
  <c r="I18" i="8"/>
  <c r="I19" i="8"/>
  <c r="I22" i="8"/>
  <c r="I23" i="8"/>
  <c r="H10" i="8"/>
  <c r="H11" i="8"/>
  <c r="H12" i="8"/>
  <c r="H14" i="8"/>
  <c r="H15" i="8"/>
  <c r="H16" i="8"/>
  <c r="H18" i="8"/>
  <c r="H19" i="8"/>
  <c r="H20" i="8"/>
  <c r="H22" i="8"/>
  <c r="H23" i="8"/>
  <c r="G9" i="8"/>
  <c r="H9" i="8" s="1"/>
  <c r="G10" i="8"/>
  <c r="G11" i="8"/>
  <c r="G12" i="8"/>
  <c r="I12" i="8" s="1"/>
  <c r="G13" i="8"/>
  <c r="H13" i="8" s="1"/>
  <c r="G14" i="8"/>
  <c r="G15" i="8"/>
  <c r="G16" i="8"/>
  <c r="I16" i="8" s="1"/>
  <c r="G17" i="8"/>
  <c r="H17" i="8" s="1"/>
  <c r="G18" i="8"/>
  <c r="G19" i="8"/>
  <c r="G20" i="8"/>
  <c r="I20" i="8" s="1"/>
  <c r="G21" i="8"/>
  <c r="H21" i="8" s="1"/>
  <c r="G22" i="8"/>
  <c r="G23" i="8"/>
  <c r="G8" i="8"/>
  <c r="I58" i="7"/>
  <c r="I59" i="7"/>
  <c r="H58" i="7"/>
  <c r="H59" i="7"/>
  <c r="G58" i="7"/>
  <c r="G59" i="7"/>
  <c r="G57" i="7"/>
  <c r="I47" i="7"/>
  <c r="I48" i="7"/>
  <c r="I49" i="7"/>
  <c r="I50" i="7"/>
  <c r="I51" i="7"/>
  <c r="I52" i="7"/>
  <c r="I53" i="7"/>
  <c r="I54" i="7"/>
  <c r="H47" i="7"/>
  <c r="H48" i="7"/>
  <c r="H49" i="7"/>
  <c r="H50" i="7"/>
  <c r="H51" i="7"/>
  <c r="H52" i="7"/>
  <c r="H53" i="7"/>
  <c r="H54" i="7"/>
  <c r="G47" i="7"/>
  <c r="G48" i="7"/>
  <c r="G49" i="7"/>
  <c r="G50" i="7"/>
  <c r="G51" i="7"/>
  <c r="G52" i="7"/>
  <c r="G53" i="7"/>
  <c r="G54" i="7"/>
  <c r="G4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26" i="7"/>
  <c r="J24" i="7"/>
  <c r="I24" i="7"/>
  <c r="H24" i="7"/>
  <c r="G24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8" i="7"/>
  <c r="I66" i="1"/>
  <c r="I67" i="1"/>
  <c r="I68" i="1"/>
  <c r="I69" i="1"/>
  <c r="I70" i="1"/>
  <c r="I71" i="1"/>
  <c r="I72" i="1"/>
  <c r="H66" i="1"/>
  <c r="H67" i="1"/>
  <c r="H68" i="1"/>
  <c r="H69" i="1"/>
  <c r="H70" i="1"/>
  <c r="H71" i="1"/>
  <c r="H72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I85" i="2"/>
  <c r="I86" i="2"/>
  <c r="H85" i="2"/>
  <c r="H86" i="2"/>
  <c r="I80" i="2"/>
  <c r="I81" i="2"/>
  <c r="H80" i="2"/>
  <c r="H81" i="2"/>
  <c r="I72" i="2"/>
  <c r="I73" i="2"/>
  <c r="I74" i="2"/>
  <c r="I75" i="2"/>
  <c r="I76" i="2"/>
  <c r="H72" i="2"/>
  <c r="H73" i="2"/>
  <c r="H74" i="2"/>
  <c r="H75" i="2"/>
  <c r="H76" i="2"/>
  <c r="I63" i="2"/>
  <c r="I64" i="2"/>
  <c r="I65" i="2"/>
  <c r="I66" i="2"/>
  <c r="I67" i="2"/>
  <c r="I68" i="2"/>
  <c r="H63" i="2"/>
  <c r="H64" i="2"/>
  <c r="H69" i="2" s="1"/>
  <c r="H65" i="2"/>
  <c r="H66" i="2"/>
  <c r="H67" i="2"/>
  <c r="H6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H39" i="2"/>
  <c r="H60" i="2" s="1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I24" i="2"/>
  <c r="I25" i="2"/>
  <c r="I26" i="2"/>
  <c r="I27" i="2"/>
  <c r="I28" i="2"/>
  <c r="I29" i="2"/>
  <c r="I30" i="2"/>
  <c r="I31" i="2"/>
  <c r="I32" i="2"/>
  <c r="I33" i="2"/>
  <c r="I34" i="2"/>
  <c r="I35" i="2"/>
  <c r="H24" i="2"/>
  <c r="H25" i="2"/>
  <c r="H26" i="2"/>
  <c r="H27" i="2"/>
  <c r="H28" i="2"/>
  <c r="H29" i="2"/>
  <c r="H30" i="2"/>
  <c r="H31" i="2"/>
  <c r="H32" i="2"/>
  <c r="H33" i="2"/>
  <c r="H34" i="2"/>
  <c r="H35" i="2"/>
  <c r="I9" i="2"/>
  <c r="I10" i="2"/>
  <c r="I11" i="2"/>
  <c r="I12" i="2"/>
  <c r="I13" i="2"/>
  <c r="I14" i="2"/>
  <c r="I15" i="2"/>
  <c r="I16" i="2"/>
  <c r="I17" i="2"/>
  <c r="I18" i="2"/>
  <c r="I19" i="2"/>
  <c r="I20" i="2"/>
  <c r="H9" i="2"/>
  <c r="H10" i="2"/>
  <c r="H11" i="2"/>
  <c r="H12" i="2"/>
  <c r="H13" i="2"/>
  <c r="H14" i="2"/>
  <c r="H15" i="2"/>
  <c r="H16" i="2"/>
  <c r="H17" i="2"/>
  <c r="H18" i="2"/>
  <c r="H19" i="2"/>
  <c r="H20" i="2"/>
  <c r="I24" i="3"/>
  <c r="I25" i="3"/>
  <c r="I26" i="3"/>
  <c r="I27" i="3"/>
  <c r="H24" i="3"/>
  <c r="H25" i="3"/>
  <c r="H26" i="3"/>
  <c r="H27" i="3"/>
  <c r="I9" i="3"/>
  <c r="I10" i="3"/>
  <c r="I11" i="3"/>
  <c r="I12" i="3"/>
  <c r="I13" i="3"/>
  <c r="I14" i="3"/>
  <c r="I15" i="3"/>
  <c r="I16" i="3"/>
  <c r="I17" i="3"/>
  <c r="I18" i="3"/>
  <c r="I19" i="3"/>
  <c r="I20" i="3"/>
  <c r="H9" i="3"/>
  <c r="H10" i="3"/>
  <c r="H11" i="3"/>
  <c r="H12" i="3"/>
  <c r="H13" i="3"/>
  <c r="H14" i="3"/>
  <c r="H15" i="3"/>
  <c r="H16" i="3"/>
  <c r="H17" i="3"/>
  <c r="H18" i="3"/>
  <c r="H19" i="3"/>
  <c r="H20" i="3"/>
  <c r="I88" i="6"/>
  <c r="H88" i="6"/>
  <c r="G88" i="6"/>
  <c r="G87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" i="6"/>
  <c r="G9" i="4"/>
  <c r="G24" i="3"/>
  <c r="G25" i="3"/>
  <c r="G26" i="3"/>
  <c r="G27" i="3"/>
  <c r="G23" i="3"/>
  <c r="G9" i="3"/>
  <c r="G10" i="3"/>
  <c r="G11" i="3"/>
  <c r="G12" i="3"/>
  <c r="G13" i="3"/>
  <c r="G14" i="3"/>
  <c r="G15" i="3"/>
  <c r="G16" i="3"/>
  <c r="G17" i="3"/>
  <c r="G18" i="3"/>
  <c r="G19" i="3"/>
  <c r="G20" i="3"/>
  <c r="G8" i="3"/>
  <c r="G85" i="2"/>
  <c r="G86" i="2"/>
  <c r="G84" i="2"/>
  <c r="G80" i="2"/>
  <c r="G81" i="2"/>
  <c r="G79" i="2"/>
  <c r="J77" i="2"/>
  <c r="G72" i="2"/>
  <c r="G73" i="2"/>
  <c r="G74" i="2"/>
  <c r="G75" i="2"/>
  <c r="G76" i="2"/>
  <c r="G71" i="2"/>
  <c r="G69" i="2"/>
  <c r="J69" i="2"/>
  <c r="G63" i="2"/>
  <c r="G64" i="2"/>
  <c r="G65" i="2"/>
  <c r="G66" i="2"/>
  <c r="G67" i="2"/>
  <c r="G68" i="2"/>
  <c r="G62" i="2"/>
  <c r="J60" i="2"/>
  <c r="G60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38" i="2"/>
  <c r="G24" i="2"/>
  <c r="G25" i="2"/>
  <c r="G26" i="2"/>
  <c r="G27" i="2"/>
  <c r="G28" i="2"/>
  <c r="G29" i="2"/>
  <c r="G30" i="2"/>
  <c r="G31" i="2"/>
  <c r="G32" i="2"/>
  <c r="G33" i="2"/>
  <c r="G34" i="2"/>
  <c r="G35" i="2"/>
  <c r="G23" i="2"/>
  <c r="G9" i="2"/>
  <c r="G10" i="2"/>
  <c r="G11" i="2"/>
  <c r="G12" i="2"/>
  <c r="G13" i="2"/>
  <c r="G14" i="2"/>
  <c r="G15" i="2"/>
  <c r="G16" i="2"/>
  <c r="G17" i="2"/>
  <c r="G18" i="2"/>
  <c r="G19" i="2"/>
  <c r="G20" i="2"/>
  <c r="G8" i="2"/>
  <c r="G66" i="1"/>
  <c r="G67" i="1"/>
  <c r="G68" i="1"/>
  <c r="G69" i="1"/>
  <c r="G70" i="1"/>
  <c r="G71" i="1"/>
  <c r="G72" i="1"/>
  <c r="G65" i="1"/>
  <c r="J63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H36" i="1" s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8" i="1"/>
  <c r="H38" i="1" l="1"/>
  <c r="I38" i="1" s="1"/>
  <c r="H37" i="1"/>
  <c r="I37" i="1" s="1"/>
  <c r="I36" i="1"/>
  <c r="I108" i="11"/>
  <c r="I57" i="11"/>
  <c r="I45" i="11"/>
  <c r="I37" i="11"/>
  <c r="I25" i="11"/>
  <c r="I13" i="11"/>
  <c r="I60" i="11"/>
  <c r="I56" i="11"/>
  <c r="I52" i="11"/>
  <c r="I44" i="11"/>
  <c r="I40" i="11"/>
  <c r="I36" i="11"/>
  <c r="I105" i="11"/>
  <c r="H109" i="11"/>
  <c r="I109" i="11" s="1"/>
  <c r="H105" i="11"/>
  <c r="G65" i="11"/>
  <c r="H61" i="11"/>
  <c r="I61" i="11" s="1"/>
  <c r="H53" i="11"/>
  <c r="I53" i="11" s="1"/>
  <c r="H45" i="11"/>
  <c r="H37" i="11"/>
  <c r="H29" i="11"/>
  <c r="I29" i="11" s="1"/>
  <c r="H21" i="11"/>
  <c r="I21" i="11" s="1"/>
  <c r="H13" i="11"/>
  <c r="I9" i="11"/>
  <c r="H104" i="11"/>
  <c r="I104" i="11" s="1"/>
  <c r="H64" i="11"/>
  <c r="I64" i="11" s="1"/>
  <c r="H60" i="11"/>
  <c r="H56" i="11"/>
  <c r="H52" i="11"/>
  <c r="H48" i="11"/>
  <c r="I48" i="11" s="1"/>
  <c r="H44" i="11"/>
  <c r="H40" i="11"/>
  <c r="H36" i="11"/>
  <c r="H32" i="11"/>
  <c r="I32" i="11" s="1"/>
  <c r="H28" i="11"/>
  <c r="I28" i="11" s="1"/>
  <c r="H24" i="11"/>
  <c r="I24" i="11" s="1"/>
  <c r="H20" i="11"/>
  <c r="I20" i="11" s="1"/>
  <c r="H16" i="11"/>
  <c r="I16" i="11" s="1"/>
  <c r="H12" i="11"/>
  <c r="I12" i="11" s="1"/>
  <c r="H111" i="11"/>
  <c r="I111" i="11" s="1"/>
  <c r="H107" i="11"/>
  <c r="I107" i="11" s="1"/>
  <c r="H57" i="11"/>
  <c r="H49" i="11"/>
  <c r="I49" i="11" s="1"/>
  <c r="H41" i="11"/>
  <c r="I41" i="11" s="1"/>
  <c r="H33" i="11"/>
  <c r="I33" i="11" s="1"/>
  <c r="H25" i="11"/>
  <c r="H17" i="11"/>
  <c r="I17" i="11" s="1"/>
  <c r="H108" i="11"/>
  <c r="H63" i="11"/>
  <c r="I63" i="11" s="1"/>
  <c r="H59" i="11"/>
  <c r="I59" i="11" s="1"/>
  <c r="H55" i="11"/>
  <c r="I55" i="11" s="1"/>
  <c r="H51" i="11"/>
  <c r="I51" i="11" s="1"/>
  <c r="H47" i="11"/>
  <c r="I47" i="11" s="1"/>
  <c r="H43" i="11"/>
  <c r="I43" i="11" s="1"/>
  <c r="H39" i="11"/>
  <c r="I39" i="11" s="1"/>
  <c r="H35" i="11"/>
  <c r="I35" i="11" s="1"/>
  <c r="H31" i="11"/>
  <c r="I31" i="11" s="1"/>
  <c r="H27" i="11"/>
  <c r="I27" i="11" s="1"/>
  <c r="H23" i="11"/>
  <c r="I23" i="11" s="1"/>
  <c r="H19" i="11"/>
  <c r="I19" i="11" s="1"/>
  <c r="H15" i="11"/>
  <c r="I15" i="11" s="1"/>
  <c r="H11" i="11"/>
  <c r="I11" i="11" s="1"/>
  <c r="H110" i="11"/>
  <c r="I110" i="11" s="1"/>
  <c r="H106" i="11"/>
  <c r="I106" i="11" s="1"/>
  <c r="I23" i="10"/>
  <c r="I26" i="10"/>
  <c r="I22" i="10"/>
  <c r="I10" i="10"/>
  <c r="I32" i="10"/>
  <c r="I24" i="10"/>
  <c r="I20" i="10"/>
  <c r="I19" i="10"/>
  <c r="H24" i="10"/>
  <c r="I16" i="10"/>
  <c r="H31" i="10"/>
  <c r="I31" i="10" s="1"/>
  <c r="H27" i="10"/>
  <c r="I27" i="10" s="1"/>
  <c r="H23" i="10"/>
  <c r="H19" i="10"/>
  <c r="H15" i="10"/>
  <c r="I15" i="10" s="1"/>
  <c r="H11" i="10"/>
  <c r="I11" i="10" s="1"/>
  <c r="H32" i="10"/>
  <c r="H20" i="10"/>
  <c r="I12" i="10"/>
  <c r="H30" i="10"/>
  <c r="I30" i="10" s="1"/>
  <c r="H26" i="10"/>
  <c r="H22" i="10"/>
  <c r="H18" i="10"/>
  <c r="I18" i="10" s="1"/>
  <c r="H14" i="10"/>
  <c r="I14" i="10" s="1"/>
  <c r="H10" i="10"/>
  <c r="H29" i="10"/>
  <c r="I29" i="10" s="1"/>
  <c r="H25" i="10"/>
  <c r="I25" i="10" s="1"/>
  <c r="H21" i="10"/>
  <c r="I21" i="10" s="1"/>
  <c r="H17" i="10"/>
  <c r="I17" i="10" s="1"/>
  <c r="H13" i="10"/>
  <c r="I13" i="10" s="1"/>
  <c r="H9" i="10"/>
  <c r="I9" i="10" s="1"/>
  <c r="H28" i="10"/>
  <c r="I28" i="10" s="1"/>
  <c r="H56" i="9"/>
  <c r="I56" i="9" s="1"/>
  <c r="H51" i="9"/>
  <c r="I51" i="9" s="1"/>
  <c r="H47" i="9"/>
  <c r="I47" i="9" s="1"/>
  <c r="H43" i="9"/>
  <c r="I43" i="9" s="1"/>
  <c r="H39" i="9"/>
  <c r="I39" i="9" s="1"/>
  <c r="H35" i="9"/>
  <c r="I35" i="9" s="1"/>
  <c r="I49" i="9"/>
  <c r="I45" i="9"/>
  <c r="I41" i="9"/>
  <c r="I37" i="9"/>
  <c r="H55" i="9"/>
  <c r="I55" i="9" s="1"/>
  <c r="G52" i="9"/>
  <c r="H58" i="9"/>
  <c r="I58" i="9" s="1"/>
  <c r="H57" i="9"/>
  <c r="I57" i="9" s="1"/>
  <c r="H51" i="8"/>
  <c r="I51" i="8" s="1"/>
  <c r="I47" i="8"/>
  <c r="I21" i="8"/>
  <c r="I17" i="8"/>
  <c r="I13" i="8"/>
  <c r="I9" i="8"/>
  <c r="I41" i="8"/>
  <c r="I37" i="8"/>
  <c r="I33" i="8"/>
  <c r="I29" i="8"/>
  <c r="H50" i="8"/>
  <c r="I50" i="8" s="1"/>
  <c r="H46" i="8"/>
  <c r="I46" i="8" s="1"/>
  <c r="H9" i="18"/>
  <c r="I9" i="18" s="1"/>
  <c r="I10" i="18"/>
  <c r="H9" i="19"/>
  <c r="I9" i="19" s="1"/>
  <c r="I12" i="16"/>
  <c r="H12" i="16"/>
  <c r="I11" i="16"/>
  <c r="I14" i="15"/>
  <c r="I17" i="15"/>
  <c r="I13" i="15"/>
  <c r="H18" i="15"/>
  <c r="I18" i="15" s="1"/>
  <c r="H14" i="15"/>
  <c r="H10" i="15"/>
  <c r="I10" i="15" s="1"/>
  <c r="H17" i="15"/>
  <c r="H13" i="15"/>
  <c r="H9" i="15"/>
  <c r="I9" i="15" s="1"/>
  <c r="I11" i="9"/>
  <c r="I69" i="2"/>
  <c r="G63" i="1"/>
  <c r="G10" i="19" l="1"/>
  <c r="H8" i="18"/>
  <c r="I8" i="18" s="1"/>
  <c r="H8" i="17"/>
  <c r="H8" i="16"/>
  <c r="H8" i="13"/>
  <c r="I8" i="13" s="1"/>
  <c r="H8" i="12"/>
  <c r="I8" i="12"/>
  <c r="J112" i="11"/>
  <c r="J101" i="11"/>
  <c r="I97" i="11"/>
  <c r="I96" i="11"/>
  <c r="I93" i="11"/>
  <c r="I92" i="11"/>
  <c r="I88" i="11"/>
  <c r="I84" i="11"/>
  <c r="I80" i="11"/>
  <c r="I76" i="11"/>
  <c r="I72" i="11"/>
  <c r="H67" i="11"/>
  <c r="I67" i="11"/>
  <c r="H8" i="11"/>
  <c r="H8" i="10"/>
  <c r="J59" i="9"/>
  <c r="G59" i="9"/>
  <c r="H54" i="9"/>
  <c r="H44" i="8"/>
  <c r="H54" i="8" s="1"/>
  <c r="J42" i="8"/>
  <c r="H26" i="8"/>
  <c r="I26" i="8" s="1"/>
  <c r="J24" i="8"/>
  <c r="I8" i="8"/>
  <c r="H8" i="8"/>
  <c r="J60" i="7"/>
  <c r="J55" i="7"/>
  <c r="J44" i="7"/>
  <c r="H26" i="7"/>
  <c r="G89" i="6"/>
  <c r="I87" i="6"/>
  <c r="H87" i="6"/>
  <c r="J85" i="6"/>
  <c r="H8" i="6"/>
  <c r="I8" i="6" s="1"/>
  <c r="J10" i="4"/>
  <c r="G10" i="4"/>
  <c r="H9" i="4"/>
  <c r="H10" i="4" s="1"/>
  <c r="J28" i="3"/>
  <c r="G28" i="3"/>
  <c r="H23" i="3"/>
  <c r="I23" i="3" s="1"/>
  <c r="J21" i="3"/>
  <c r="H8" i="3"/>
  <c r="I8" i="3" s="1"/>
  <c r="G87" i="2"/>
  <c r="H84" i="2"/>
  <c r="G82" i="2"/>
  <c r="H79" i="2"/>
  <c r="I79" i="2" s="1"/>
  <c r="I71" i="2"/>
  <c r="H71" i="2"/>
  <c r="H62" i="2"/>
  <c r="I62" i="2" s="1"/>
  <c r="H38" i="2"/>
  <c r="I38" i="2" s="1"/>
  <c r="J36" i="2"/>
  <c r="G36" i="2"/>
  <c r="I23" i="2"/>
  <c r="H23" i="2"/>
  <c r="J21" i="2"/>
  <c r="G21" i="2"/>
  <c r="H8" i="2"/>
  <c r="G73" i="1"/>
  <c r="H65" i="1"/>
  <c r="I65" i="1" s="1"/>
  <c r="H8" i="1"/>
  <c r="I8" i="1" s="1"/>
  <c r="I8" i="10" l="1"/>
  <c r="I33" i="10" s="1"/>
  <c r="H33" i="10"/>
  <c r="I44" i="8"/>
  <c r="I54" i="8" s="1"/>
  <c r="G12" i="18"/>
  <c r="H12" i="18"/>
  <c r="H8" i="19"/>
  <c r="I8" i="19" s="1"/>
  <c r="G9" i="17"/>
  <c r="I8" i="17"/>
  <c r="I9" i="17" s="1"/>
  <c r="H9" i="17"/>
  <c r="G15" i="16"/>
  <c r="I8" i="16"/>
  <c r="G19" i="15"/>
  <c r="H8" i="15"/>
  <c r="H76" i="12"/>
  <c r="G112" i="11"/>
  <c r="I68" i="11"/>
  <c r="I71" i="11"/>
  <c r="I83" i="11"/>
  <c r="I87" i="11"/>
  <c r="I95" i="11"/>
  <c r="I75" i="11"/>
  <c r="I89" i="11"/>
  <c r="I79" i="11"/>
  <c r="I91" i="11"/>
  <c r="I99" i="11"/>
  <c r="I85" i="11"/>
  <c r="I70" i="11"/>
  <c r="I74" i="11"/>
  <c r="I78" i="11"/>
  <c r="I82" i="11"/>
  <c r="I86" i="11"/>
  <c r="I90" i="11"/>
  <c r="I94" i="11"/>
  <c r="I98" i="11"/>
  <c r="H103" i="11"/>
  <c r="I103" i="11" s="1"/>
  <c r="I8" i="11"/>
  <c r="I69" i="11"/>
  <c r="I73" i="11"/>
  <c r="I77" i="11"/>
  <c r="I81" i="11"/>
  <c r="G101" i="11"/>
  <c r="G42" i="8"/>
  <c r="G24" i="8"/>
  <c r="G85" i="6"/>
  <c r="I9" i="4"/>
  <c r="I10" i="4" s="1"/>
  <c r="G21" i="3"/>
  <c r="H87" i="2"/>
  <c r="I84" i="2"/>
  <c r="I87" i="2" s="1"/>
  <c r="H82" i="2"/>
  <c r="I82" i="2"/>
  <c r="H77" i="2"/>
  <c r="G77" i="2"/>
  <c r="H36" i="2"/>
  <c r="I36" i="2"/>
  <c r="H21" i="2"/>
  <c r="I8" i="2"/>
  <c r="I21" i="2" s="1"/>
  <c r="I54" i="9"/>
  <c r="H8" i="9"/>
  <c r="H31" i="9" s="1"/>
  <c r="H33" i="9"/>
  <c r="H59" i="9"/>
  <c r="H57" i="7"/>
  <c r="H60" i="7" s="1"/>
  <c r="H8" i="7"/>
  <c r="I8" i="7" s="1"/>
  <c r="G55" i="7"/>
  <c r="I26" i="7"/>
  <c r="H46" i="7"/>
  <c r="I46" i="7" s="1"/>
  <c r="G60" i="7"/>
  <c r="G44" i="7"/>
  <c r="I33" i="9" l="1"/>
  <c r="I52" i="9" s="1"/>
  <c r="H52" i="9"/>
  <c r="I12" i="18"/>
  <c r="H10" i="19"/>
  <c r="I10" i="19"/>
  <c r="H15" i="16"/>
  <c r="I15" i="16"/>
  <c r="H19" i="15"/>
  <c r="I8" i="15"/>
  <c r="I19" i="15" s="1"/>
  <c r="H65" i="11"/>
  <c r="H112" i="11"/>
  <c r="H101" i="11"/>
  <c r="I112" i="11"/>
  <c r="I65" i="11"/>
  <c r="I8" i="9"/>
  <c r="I31" i="9" s="1"/>
  <c r="I42" i="8"/>
  <c r="H42" i="8"/>
  <c r="H24" i="8"/>
  <c r="I24" i="8"/>
  <c r="I89" i="6"/>
  <c r="H89" i="6"/>
  <c r="H85" i="6"/>
  <c r="I85" i="6"/>
  <c r="H28" i="3"/>
  <c r="I28" i="3"/>
  <c r="I21" i="3"/>
  <c r="H21" i="3"/>
  <c r="I77" i="2"/>
  <c r="I60" i="2"/>
  <c r="H63" i="1"/>
  <c r="H73" i="1"/>
  <c r="I73" i="1"/>
  <c r="I100" i="11"/>
  <c r="I101" i="11" s="1"/>
  <c r="I59" i="9"/>
  <c r="H44" i="7"/>
  <c r="I57" i="7"/>
  <c r="I60" i="7" s="1"/>
  <c r="I55" i="7"/>
  <c r="I44" i="7"/>
  <c r="H55" i="7"/>
  <c r="I63" i="1" l="1"/>
</calcChain>
</file>

<file path=xl/sharedStrings.xml><?xml version="1.0" encoding="utf-8"?>
<sst xmlns="http://schemas.openxmlformats.org/spreadsheetml/2006/main" count="2732" uniqueCount="893">
  <si>
    <t>Naziv ponudnika: ________________________</t>
  </si>
  <si>
    <t>Naročnik: OŠ Zalog, Cerutova ulica 7, 1000 Ljubljana</t>
  </si>
  <si>
    <t>MLEKO IN MLEČNI IZDELKI</t>
  </si>
  <si>
    <t xml:space="preserve">ZAP. ŠT. </t>
  </si>
  <si>
    <t xml:space="preserve">VRSTA BLAGA                                             </t>
  </si>
  <si>
    <t>OCENJENA KOLIČINA</t>
  </si>
  <si>
    <r>
      <t xml:space="preserve">ENOTA </t>
    </r>
    <r>
      <rPr>
        <b/>
        <u/>
        <sz val="6"/>
        <rFont val="Arial Narrow"/>
        <family val="2"/>
        <charset val="238"/>
      </rPr>
      <t>MERE</t>
    </r>
  </si>
  <si>
    <t>BLAGOVNA ZNAMKA</t>
  </si>
  <si>
    <t>CENA ZA ENOTO MERE brez DDV (EUR)</t>
  </si>
  <si>
    <t>VREDNOST ZA OCENJENO KOLIČINO brez DDV (EUR)</t>
  </si>
  <si>
    <t>ZNESEK DDV (EUR)</t>
  </si>
  <si>
    <t>VREDNOST ZA OCENJENO KOLIČINO Z DDV (EUR)</t>
  </si>
  <si>
    <t>ŠT. ŽIVIL PO MERILU "SHEMA KAKOVOSTI"</t>
  </si>
  <si>
    <t>7 = 3*6</t>
  </si>
  <si>
    <t>8=7*stopnja DDV</t>
  </si>
  <si>
    <t>9=7+8</t>
  </si>
  <si>
    <t>mleko pasterizirano, 3,5%mm, 10 do 15 l</t>
  </si>
  <si>
    <t>lit</t>
  </si>
  <si>
    <t>mleko pasterizirano, 1,6%mm, 10 do 15 l</t>
  </si>
  <si>
    <t>mleko, sterilizirano, 3,5 mm, 1 liter</t>
  </si>
  <si>
    <t>kos</t>
  </si>
  <si>
    <t>mleko sterilizirano, 3,5 mm, po 2 dl</t>
  </si>
  <si>
    <t>mleko, sterilizirano, 1,6 mm, 1 liter</t>
  </si>
  <si>
    <t>mleko čokoladno, 2 dl</t>
  </si>
  <si>
    <t>jogurt navadni, lonček 150-180g, 3,2mm</t>
  </si>
  <si>
    <t>kg</t>
  </si>
  <si>
    <t>tekoči jogurt, navadni, probiotični, 150 - 250g, 3,2 mm</t>
  </si>
  <si>
    <t>jogurt sadni, 150-200g, 3,2 mm</t>
  </si>
  <si>
    <t>jogurt sadni probiotični, 180 do 250 ml</t>
  </si>
  <si>
    <t>jogurt sadni, tekoči 180 do 250 ml</t>
  </si>
  <si>
    <t>jogurt navadni, 3,2 mm, litrski</t>
  </si>
  <si>
    <t>jogurt navadni, 1,6 mm, litrski</t>
  </si>
  <si>
    <t>jogurt sadni, 1,6 mm, litrski</t>
  </si>
  <si>
    <t>jogurt sadni 3,2 mm, litrski</t>
  </si>
  <si>
    <t>jogurt sadni lahki 1,3 mm, posnet, litrski</t>
  </si>
  <si>
    <t>Grški jogurt, naravni, 150 g lonček</t>
  </si>
  <si>
    <t>sadni napitek z jogurtom, 250 ml (smoothie)</t>
  </si>
  <si>
    <t>kefir (fermentirano mleko), 1,5 do 3,5% m.m., pakiranje lonček 150 do 200 g</t>
  </si>
  <si>
    <t>kefir (fermentirano mleko) sadni 1,5 do 3,5% m.m. pakiranje lonček 150 do 200g</t>
  </si>
  <si>
    <t xml:space="preserve">kislo mleko iz homogeniziranega mleka,3,2 do 3,5% m.m. Lonček, 150 do 180g </t>
  </si>
  <si>
    <t>/</t>
  </si>
  <si>
    <t>smetana kisla polnomastna, 400 do 500g</t>
  </si>
  <si>
    <t>sveža smetana sladka za stepanje  35% mm, litrska</t>
  </si>
  <si>
    <t>skuta, lahka, rinfuza</t>
  </si>
  <si>
    <t>skuta 40-55% mm, rinfuza</t>
  </si>
  <si>
    <t>skuta, sadna, 50g, več okusov (kvaliteta kot Fruchtzwerge)</t>
  </si>
  <si>
    <t>skuta s podloženim sadjem 100 do 150g</t>
  </si>
  <si>
    <t>mlečni desert s sadjem, 110 -150g</t>
  </si>
  <si>
    <t>sir v rezinah (rezani) 1 kg</t>
  </si>
  <si>
    <t>sir v slanici (feta sir ali enakovreden)</t>
  </si>
  <si>
    <t>sir poltrdi mastni (štruca), 45%mm v suhi snovi</t>
  </si>
  <si>
    <t>sir poltrdi, tričetrt mastni (štruca), 35 % mm</t>
  </si>
  <si>
    <t>sir poltrdi, polmastni 25%mm (štruca)</t>
  </si>
  <si>
    <t>sir riban pakiran po 5 kg</t>
  </si>
  <si>
    <t>sir trdi riban (kvalitete kot parmezan) po 1kg</t>
  </si>
  <si>
    <t>mehki sir (gorgonzola ali enakovreden), 100-150g</t>
  </si>
  <si>
    <t>sir topljen, koščki v škatli 140 do 200g</t>
  </si>
  <si>
    <t>sir za žar, 1 do 3 kg</t>
  </si>
  <si>
    <t>poltrdi sir, 45 %mm, brez laktoze</t>
  </si>
  <si>
    <t>sirni namaz rinfuza 2,5 kg</t>
  </si>
  <si>
    <t>sirni namaz z zelišči  2,5 kg</t>
  </si>
  <si>
    <t>mlečna rezina s kremo, razni okusi 28-40 g (kvaliteta kot maxi king ali kinder pingvin)</t>
  </si>
  <si>
    <t>mlečni puding brez laktoze in konzervansov 125 g</t>
  </si>
  <si>
    <t>sir, ementaler</t>
  </si>
  <si>
    <t>puding, različne vrste v lončku 150-200g</t>
  </si>
  <si>
    <t>sladoled lonček, različni okusi, 80-120g</t>
  </si>
  <si>
    <t>sladoled kornet mlečni, 125 ml, različni okusi</t>
  </si>
  <si>
    <t>sladoled na palčki, 60 - 80 ml</t>
  </si>
  <si>
    <t>l</t>
  </si>
  <si>
    <t>Pasterizirano mleko, 3,2 do 3,5 m.m., pakiranje 5- 10l vedro/ročka ali PVC balon</t>
  </si>
  <si>
    <t>L</t>
  </si>
  <si>
    <t>Tekoči navadni jogurt, 3,2 do 3,5 % m.m., pakiranje 500 do 1000 g</t>
  </si>
  <si>
    <t>Navadni čvrsti jogurt, 2,5 do 3,5 % m.m., pakiranje: lonček 150 do 180 g</t>
  </si>
  <si>
    <t>Sadni jogurt, 2,5 -3,5 % m.m., pakiranje lonček 150 - 180g</t>
  </si>
  <si>
    <t>Probiotični jogurt 1,0 do 3,5 % m.m., pakiranje 150 do 1000 g</t>
  </si>
  <si>
    <t>Kislo mleko iz homogeniziranega mleka, 3,2 do 3,5 % m.m., pakiranje: lonček 150 do 180 g</t>
  </si>
  <si>
    <t>Surovo maslo 1. vrste, min 82 % m.m., brez konzervansov in aditivov, pakiranje 125 do 250 g</t>
  </si>
  <si>
    <t>Skuta nepasirana, iz pasteriziranega mleka, 30 - 40 %m.m., v suhi snovi, pakiranje 3 do 5 kg</t>
  </si>
  <si>
    <t>NAVODILO ZA IZPOLNJEVANJE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</si>
  <si>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</si>
  <si>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</si>
  <si>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</si>
  <si>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</si>
  <si>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</t>
    </r>
  </si>
  <si>
    <t xml:space="preserve"> </t>
  </si>
  <si>
    <t>MESO IN MESNI IZDELKI</t>
  </si>
  <si>
    <t>CENA ZA ENOTO MERE BREZ DDV (EUR)</t>
  </si>
  <si>
    <t>VREDNOST ZA OCENJENO KOLIČINO BREZ DDV (EUR)</t>
  </si>
  <si>
    <t>DDV (EIR)</t>
  </si>
  <si>
    <t>7=3*6</t>
  </si>
  <si>
    <t>8=7*STOPNJA DDV</t>
  </si>
  <si>
    <t>mlado goveje meso, stegno, brez kosti, kocke 2 x 2cm, I. kvalitete</t>
  </si>
  <si>
    <t>mlado goveje meso, junečji zrezki, brez kosti, (80- 120g), I. kvalitete</t>
  </si>
  <si>
    <t>mlado goveje meso, stegno, sveže,v kosu, brez kosti, I kvalitete</t>
  </si>
  <si>
    <t>kosti, goveje, za juho</t>
  </si>
  <si>
    <t>mlado goveje meso, mleto I kvalitete</t>
  </si>
  <si>
    <t>svinjsko meso, stegno, brez kosti, I. kvalitete</t>
  </si>
  <si>
    <t>svinjsko meso sveže, stegno, brez kosti, kocke 2 x 2cm,I.kvalitete</t>
  </si>
  <si>
    <t>svinjsko meso sveže, kotlet, zrezki (80 - 120g), I.kvalitete</t>
  </si>
  <si>
    <t>svinjsko meso sveže, kare, brez kosti (kvalitete kot laks kare) I.kvalitete</t>
  </si>
  <si>
    <t>mleto mešano meso I. kvalitete</t>
  </si>
  <si>
    <t>telečje meso, sveže, stegno, brez kosti, I. kvalitete</t>
  </si>
  <si>
    <t>telečje meso, sveže,stegno, brez kosti, kocke 2 x 2cm I.kvalitete</t>
  </si>
  <si>
    <t>SKUPAJ 5. SKLOP:</t>
  </si>
  <si>
    <t>piščančji prsni kosi s kostjo in kožo I.kvaliteta</t>
  </si>
  <si>
    <t>piščančji file prsa (BKK),razred kakovosti A v kosu ali narezano</t>
  </si>
  <si>
    <t>file stegen piščanca, brez kosti in kože, sveže, I. kvalitete</t>
  </si>
  <si>
    <t>piščančje perutničke</t>
  </si>
  <si>
    <t>piščančje meso, sveže, kračke s kostjo (od 10-12 dkg), I. kvalitete</t>
  </si>
  <si>
    <t>nabodala piščančja (cca 100 g), I. kvalitete</t>
  </si>
  <si>
    <t>pečenice piščančje, manj začinjene, (od 8 do 15dag) 1. kvaliteta</t>
  </si>
  <si>
    <t>piščančji zrezki 80g-100g I. kvaliteta</t>
  </si>
  <si>
    <t>piščančji file 80-100g I. kvaliteta</t>
  </si>
  <si>
    <t xml:space="preserve">kg </t>
  </si>
  <si>
    <t>puranji file, I. kvalitete, zrezki-konfekcionirano</t>
  </si>
  <si>
    <t>puranje stegno, kockice I.kvaliteta</t>
  </si>
  <si>
    <t>puranje mleto meso, sveže I.kvaliteta</t>
  </si>
  <si>
    <t>puranji file, I. kvalitete, v kosu, brez kosti in kože</t>
  </si>
  <si>
    <t>SKUPAJ 6. SKLOP:</t>
  </si>
  <si>
    <t>pečenice, manj začinjene, I. kvalitete</t>
  </si>
  <si>
    <t>pleskavice (cca 100g), manj začinjene, I. kvalitete, sveže</t>
  </si>
  <si>
    <t>čevapčiči mešani (cca 100g), manj začinjeni, I. kvalitete, sveže</t>
  </si>
  <si>
    <t>pršut, kuhan, I. kvalitete, v kosu</t>
  </si>
  <si>
    <t>suhe kosti, dimljene</t>
  </si>
  <si>
    <t>vrat svinjski suh, brez kosti, I. kvalitete, v kosu</t>
  </si>
  <si>
    <t>poltrajna klobasa (kranjska klobasa ali enakovredna)</t>
  </si>
  <si>
    <t>hamburška slanina</t>
  </si>
  <si>
    <t>telečje hrenovke</t>
  </si>
  <si>
    <t>hrenovke v naravnem črevu</t>
  </si>
  <si>
    <t>salama navadna posebna, rezana ali v kosu od 1 do 3 kg, brez vidne želatine</t>
  </si>
  <si>
    <t>salama, mortadela, navadna rezana ali v kosu od 1 do 3 kg</t>
  </si>
  <si>
    <t>suha salama, domača, rezana ali v kosu I. kvalitete</t>
  </si>
  <si>
    <t xml:space="preserve">pršut, rezan ali v kosu, I. kvalitete </t>
  </si>
  <si>
    <t>budjola, zašinek rezan ali v kosu</t>
  </si>
  <si>
    <t>panceta</t>
  </si>
  <si>
    <t>mesni sir v kosu</t>
  </si>
  <si>
    <t>poltrajna salama (aljaževa ali enakovredna), rezana ali v kosu</t>
  </si>
  <si>
    <t>pica šunka brez glutena, rezana ali v kosu</t>
  </si>
  <si>
    <t>piščančje prsi v ovitku, I. kvalitete, 1 do 3 kg, rezane ali v kosu</t>
  </si>
  <si>
    <t>puranja šunka v ovitku, I. kvalitete, v kosu, 1 do 3 kg, rezana ali v kosu</t>
  </si>
  <si>
    <t>piščančji mesni sir</t>
  </si>
  <si>
    <t>posebna salama, I. kvalitete, od 1 do 3 kg, maxi, rezana ali v kosu</t>
  </si>
  <si>
    <t>hrenovke piščančje, dnevno sveže, I. kvaliteta</t>
  </si>
  <si>
    <t>pariška slama, rezana ali v kosu</t>
  </si>
  <si>
    <t>blejska salama, rezana ali v kosu</t>
  </si>
  <si>
    <t>kokošja pašteta 27-50g</t>
  </si>
  <si>
    <t>jeterna pašteta 30-50g</t>
  </si>
  <si>
    <t>piščančja pašteta 100g-120g</t>
  </si>
  <si>
    <t>jeterna pašteta 400 do 1000g</t>
  </si>
  <si>
    <t>Mlado goveje stegno, očiščeno, brez bočnika, BK v kosu, I. kategorija</t>
  </si>
  <si>
    <t>Mlado goveje stegno, očiščeno brez bočnika, BK narezano na zrezke, 80 do 100 g/ kos, I kategorija</t>
  </si>
  <si>
    <t>Mlado goveje pleče, očiščeno, brez bočnika, BK, narezano na kocke 1 x 1 cm, I kategorija</t>
  </si>
  <si>
    <t>Piščančji file v kosu, razred kakovosti A (max skupno odstopanje 2 % naročene teže)</t>
  </si>
  <si>
    <t>Piščančji file, razred kakovosti A, narezano na zrezke 80- 100 g( max odstopanje 2% naročene teže)</t>
  </si>
  <si>
    <t>Piščančji file, razred kakovosti A, narezan na kocke velikost 1x1 cm (max odstopanje 10% od velikosti kock, max skupno odstopanje 2%)</t>
  </si>
  <si>
    <t>RIBE IN KONZERVIRANE RIBE</t>
  </si>
  <si>
    <t>DDV (EUR)</t>
  </si>
  <si>
    <t>ARGENTINSKI oslič file, posamič zamrznjen I.kvaliteta</t>
  </si>
  <si>
    <t>VITKI SOM, file I.kvaliteta</t>
  </si>
  <si>
    <t>TUNA kosi (kotleti), 8-12 dag I.kvaliteta</t>
  </si>
  <si>
    <t>POSTRVI, file, fileji približno enake velikosti I.kvaliteta</t>
  </si>
  <si>
    <t>BRANCIN file brez kosti, posamič zamrznjen I.kvaliteta</t>
  </si>
  <si>
    <t>ORADA file posamič zamrznjen,brez kosti I. kvaliteta</t>
  </si>
  <si>
    <t>SKUŠA,file brez kosti,posamič zamrznjen I.kvaliteta</t>
  </si>
  <si>
    <t>SARDELA file,izkoščičen,brez glave, I. kvaliteta</t>
  </si>
  <si>
    <t>BRITVASTE KOZICE 30/50 gamberi, repki izluščeni in očiščeni,zamrznjeno, pakirano po 1 kg I.kvaliteta</t>
  </si>
  <si>
    <t>Kapski file lat. M capensis fileji 60-120g brez kože in kosti</t>
  </si>
  <si>
    <t>SMUČ file,brez kosti s kožo, file teže70g ali  140 g pakirano po 8 kg,I.kvaliteta</t>
  </si>
  <si>
    <t>SKUPAJ 13. SKLOP:</t>
  </si>
  <si>
    <t>sardela v rastlinskem olju 600-1000g</t>
  </si>
  <si>
    <t>tuna v olivnem olju, konzerva 1705 - 2800 g</t>
  </si>
  <si>
    <t>Sterilizirani koščki lososa v olju,pakirano od  150g do 1000g</t>
  </si>
  <si>
    <t>SKUPAJ 14. SKLOP: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</si>
  <si>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</si>
  <si>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t>JAJCA</t>
  </si>
  <si>
    <t>sveža jajca A razreda, velikost M</t>
  </si>
  <si>
    <t>SKUPAJ 15. SKLOP:</t>
  </si>
  <si>
    <t>olje sončnično v plastenki, pakirano po 1 liter ali 2 litra</t>
  </si>
  <si>
    <t>liter</t>
  </si>
  <si>
    <t>olje za cvrtje pakirano po 10 - 25  litrov</t>
  </si>
  <si>
    <t>olje olivno extra deviško, hladno stiskano, v steklenici po 1 liter</t>
  </si>
  <si>
    <t>100% bučno olje, pakirano po 1 liter</t>
  </si>
  <si>
    <t>olje repično, pakirano po1 liter ali 2 litra</t>
  </si>
  <si>
    <t>olje iz koruznih kalčkov, po 1liter</t>
  </si>
  <si>
    <t>margarina (olje) za peko v konvektomatu (kvalitete kot rama combi profi) 3-4kg</t>
  </si>
  <si>
    <t>margarina, kocka za peko (kvalitete kot rama), 250 - 1000g</t>
  </si>
  <si>
    <t>majoneza pakirana po 4-6 kg</t>
  </si>
  <si>
    <t>SVEŽE SADJE; ZELENJAVA; SUHO SADJE</t>
  </si>
  <si>
    <t>solata zelena, endivja, I. kvalitete</t>
  </si>
  <si>
    <t>solata, zelena, kristalka, I. kvalitete</t>
  </si>
  <si>
    <t>solata, zelena, gentile, I. kvalitete</t>
  </si>
  <si>
    <t>solata, zelena, mehka, I. kvaliteta</t>
  </si>
  <si>
    <t>radič, rdeči, I. kvalitete</t>
  </si>
  <si>
    <t>radič. zeleni, ,I. kvalitete</t>
  </si>
  <si>
    <t>motovilec, I. kvalitete</t>
  </si>
  <si>
    <t>radič štrucar</t>
  </si>
  <si>
    <t>SKUPAJ 18. SKLOP:</t>
  </si>
  <si>
    <t>kitajsko zelje, I. kvaliteta</t>
  </si>
  <si>
    <t>rukola, I. kvalitete</t>
  </si>
  <si>
    <t>blitva, I. kvaliteta</t>
  </si>
  <si>
    <t>čebula sveža, razne sorte, I. kvaliteta</t>
  </si>
  <si>
    <t>česen, zimski, I. kvalitete</t>
  </si>
  <si>
    <t>korenje, sveže, koren</t>
  </si>
  <si>
    <t>peteršilj, list, I. kvalitete</t>
  </si>
  <si>
    <t>peteršilj, korenina, l. kvalitete</t>
  </si>
  <si>
    <t>zelje, rdeče, I. kvalitete</t>
  </si>
  <si>
    <t>zelje sveže glave, I. kvalitete</t>
  </si>
  <si>
    <t xml:space="preserve">bazilika </t>
  </si>
  <si>
    <t>koleraba nadzemna</t>
  </si>
  <si>
    <t>koleraba, rumena</t>
  </si>
  <si>
    <t>zelena gomolj</t>
  </si>
  <si>
    <t>paradižnik, razne sorte, I. kvalitete</t>
  </si>
  <si>
    <t>paprika, rumena, I. kvalitete</t>
  </si>
  <si>
    <t>paprika, špic, rdeča,  I. kvalitete</t>
  </si>
  <si>
    <t>paprika, rdeča, I. kvalitete</t>
  </si>
  <si>
    <t>paprika, zelena, I. kvalitete</t>
  </si>
  <si>
    <t>paprika babura, I.kvaliteta</t>
  </si>
  <si>
    <t>kumare, I. kvalitete</t>
  </si>
  <si>
    <t>bučke, sveže, I. kvaliteta</t>
  </si>
  <si>
    <t>cvetača, cvet, sveža, I. kvalitete</t>
  </si>
  <si>
    <t>brokoli, cvet, svež, I. kvalitete</t>
  </si>
  <si>
    <t>ohrovt, svež, I. kvalitete</t>
  </si>
  <si>
    <t>por, svež, I. kvalitete</t>
  </si>
  <si>
    <t>melancani</t>
  </si>
  <si>
    <t>redkvica, rdeča</t>
  </si>
  <si>
    <t>rumeno korenje</t>
  </si>
  <si>
    <t>gobe, šampinjoni, sveži, I. kvaliteta</t>
  </si>
  <si>
    <t>krompir</t>
  </si>
  <si>
    <t>krompir, mladi</t>
  </si>
  <si>
    <t>čičerika, I. kvalitete</t>
  </si>
  <si>
    <t>leča (rdeča, zelena, rumena), I. kvalitete</t>
  </si>
  <si>
    <t>pomaranče, I. kvalitete</t>
  </si>
  <si>
    <t>limone, I. kvalitete</t>
  </si>
  <si>
    <t>grenivka rdeča, I. kvalitete</t>
  </si>
  <si>
    <t>mandarine, I. kvalitete</t>
  </si>
  <si>
    <t>kaki, I. razred, zrel, sorta vanilija</t>
  </si>
  <si>
    <t>ananas</t>
  </si>
  <si>
    <t>klementine, I. kvalitete</t>
  </si>
  <si>
    <t>klemenvile, I. kvaliteta</t>
  </si>
  <si>
    <t>mineole, I. kvaliteta</t>
  </si>
  <si>
    <t>kivi, I. kvalitete</t>
  </si>
  <si>
    <t>lubenice, I. kvalitete</t>
  </si>
  <si>
    <t>melone, I. kvalitete</t>
  </si>
  <si>
    <t>banana I. /II razred, primerno zrele</t>
  </si>
  <si>
    <t>avokado</t>
  </si>
  <si>
    <t>jabolka, različne sorte, sortirana (drobna/debela), zrela za uživanje</t>
  </si>
  <si>
    <t>hruške (namizne, porcijske)</t>
  </si>
  <si>
    <t>slive, I. kvalitete</t>
  </si>
  <si>
    <t>breskve I. razred</t>
  </si>
  <si>
    <t>nektarine, I. razred</t>
  </si>
  <si>
    <t>grozdje namizno, belo, rdeče, črno, I. /II. razred</t>
  </si>
  <si>
    <t>marelice, I. kvalitete</t>
  </si>
  <si>
    <t>naši</t>
  </si>
  <si>
    <t>ringlo</t>
  </si>
  <si>
    <t>jabolčni krhlji, razred I., pakirano 1 od 3 kg</t>
  </si>
  <si>
    <t xml:space="preserve">suhe marelice, razred I. </t>
  </si>
  <si>
    <t xml:space="preserve">rozine, razred I. </t>
  </si>
  <si>
    <t xml:space="preserve">suhe slive, brez koščic, razred I. </t>
  </si>
  <si>
    <t xml:space="preserve">suhe fige, razred I. </t>
  </si>
  <si>
    <t>orehova jederca, I. kvalitete</t>
  </si>
  <si>
    <t>lešniki, oluščeni I. kvalitete</t>
  </si>
  <si>
    <t>mandelni, jederca, rinfuza, I. kvalitete</t>
  </si>
  <si>
    <t>brusnice</t>
  </si>
  <si>
    <t>Krompir (rdeč, bel, rumen, srednje debel), razred I</t>
  </si>
  <si>
    <t>Mladi krompir (maj, junij, julij), razred I</t>
  </si>
  <si>
    <t>ZAMRZNJENA IN KONZERVIRANA ZELENJAVA IN SADJE</t>
  </si>
  <si>
    <t>8=7+STOPNJA DDV</t>
  </si>
  <si>
    <t>mlado zamrznjeno korenje, 2,5 do 10 kg</t>
  </si>
  <si>
    <t>mlad zamrznjen grah, 2,5 do 10 kg</t>
  </si>
  <si>
    <t>zamrznjena cvetača, 2,5 -10 kg</t>
  </si>
  <si>
    <t>korenje, kockice, 2,5 do 10 kg</t>
  </si>
  <si>
    <t>mešana zamrznjena zelenjava (kvalitete kaiser mix), 2,5 do 10 kg</t>
  </si>
  <si>
    <t>zamrznjen por</t>
  </si>
  <si>
    <t>brokoli, 2,5 do 10 kg</t>
  </si>
  <si>
    <t>stročji rumen fižol (rezan), 2,5 do 10 kg</t>
  </si>
  <si>
    <t>špinača, pasirana v briketih, 2,5 do 10 kg</t>
  </si>
  <si>
    <t xml:space="preserve">mlečna koruza zrnje </t>
  </si>
  <si>
    <t>gozdni sadeži, zamrznjeni</t>
  </si>
  <si>
    <t>maline, zamrznjene</t>
  </si>
  <si>
    <t>višnje, zamrznjene</t>
  </si>
  <si>
    <t>borovnice, zamrznjene</t>
  </si>
  <si>
    <t>omaka pizza klasična 4100g</t>
  </si>
  <si>
    <t xml:space="preserve">rdeča pesa v solati, konzerva, 3800 - 4250 g </t>
  </si>
  <si>
    <t>fižol, zrnje, kuhan, rjavi 800-2500 g</t>
  </si>
  <si>
    <t>leča 350-1000 g</t>
  </si>
  <si>
    <t>čičerika 800-2500g</t>
  </si>
  <si>
    <t>gobe šampinjoni v slanici, rezani 800 - 3000 g</t>
  </si>
  <si>
    <t>koruza, 300 - 1000g</t>
  </si>
  <si>
    <t xml:space="preserve"> paradižnikov koncentrat dvojni, steriliziran, min.28% suhe snovi, konzerva, 3800 - 4500g</t>
  </si>
  <si>
    <t>ajvar, nepekoč 0,4 do 4,2 kg (enakovredno kvaliteta Eta)</t>
  </si>
  <si>
    <t>gorčica delikatesna, 0,4 do 1 kg</t>
  </si>
  <si>
    <t>kisle kumarice, 3 do 5 kg</t>
  </si>
  <si>
    <t>kisle kumare do 750g</t>
  </si>
  <si>
    <t>paradižnikovi pelati od 2,5 do 5 kg</t>
  </si>
  <si>
    <t>ketchup, 450 -1300 g</t>
  </si>
  <si>
    <t>paprika pečena 500 do 1000g</t>
  </si>
  <si>
    <t>olive zelene brez koščic 900-1000g</t>
  </si>
  <si>
    <t>koruza, 300 - 2600g</t>
  </si>
  <si>
    <t>čičerika v slanici, sterilizirana, brez kemičnih konzervansov, pakiranje do 1 kg</t>
  </si>
  <si>
    <t>gorčica,nepekoča pakiranje od 180g do 800g</t>
  </si>
  <si>
    <t>šanpinjoni v slanici 400 do 800 g</t>
  </si>
  <si>
    <t>sadna solata, do 5kg</t>
  </si>
  <si>
    <t>kompot ananas koščki, 2,5 do 5 kg</t>
  </si>
  <si>
    <t>kompot marelica koščki, 2,5 do 5 kg</t>
  </si>
  <si>
    <t>kompot breskve, 2,5 do 5 kg</t>
  </si>
  <si>
    <t>kompot višnja, 500 - 1000g</t>
  </si>
  <si>
    <t>marmelada marelična, 2,5 do 5 kg</t>
  </si>
  <si>
    <t>marmelada jagoda, 2,5 do 5 kg</t>
  </si>
  <si>
    <t>marmelada porcijska 15-28g, različne vrste</t>
  </si>
  <si>
    <t>marmelada mešana, 2,5 do 5 kg</t>
  </si>
  <si>
    <t>SKUPAJ 32. SKLOP:</t>
  </si>
  <si>
    <t>kisla repa, rezana, biološko kisana, v PVC posodi 5 do 8 kg</t>
  </si>
  <si>
    <t>kislo zelje, rezano, biološko kisano, pakirano v PVC posodi po 5 do 10 kg</t>
  </si>
  <si>
    <t xml:space="preserve">kislo zelje v glavah (za sarme) </t>
  </si>
  <si>
    <t>SKUPAJ 33. SKLOP:</t>
  </si>
  <si>
    <t>pomarančni nektar, min. 50% sd, 0,2 l</t>
  </si>
  <si>
    <t>jabolčni nektar, min. 50% sd, 0,2 l</t>
  </si>
  <si>
    <t>pomarančni nektar, min. 50% sd, 1 do 2 l</t>
  </si>
  <si>
    <t>jabolčni nektar, min. 50% sd, 1 l</t>
  </si>
  <si>
    <t>nektar borovnica, min. 35% sadni delež, 0,2 l</t>
  </si>
  <si>
    <t>sadni nektar jagoda, min. 45% sd, 0,2l</t>
  </si>
  <si>
    <t>100% pomarančni sok, 1 l</t>
  </si>
  <si>
    <t>100% multivitaminski sok, 1 l</t>
  </si>
  <si>
    <t>100% ananasov sok, 1 l</t>
  </si>
  <si>
    <t xml:space="preserve">100% limonin sok, 1 l </t>
  </si>
  <si>
    <t>100% jabolčni sok, 1 l</t>
  </si>
  <si>
    <t>100% jabolčni sok, 0,2 l</t>
  </si>
  <si>
    <t>100% pomarančni sok, 0,2 l</t>
  </si>
  <si>
    <t>100% multivitaminski sok, 0,2 l</t>
  </si>
  <si>
    <t>100% ananasov sok, 0,2 l</t>
  </si>
  <si>
    <t>SKUPAJ 34. SKLOP:</t>
  </si>
  <si>
    <t xml:space="preserve">voda 1,5 l </t>
  </si>
  <si>
    <t>voda 0,5 l</t>
  </si>
  <si>
    <t>100% sadni sirup jabolko 5-6 l (brez dodanega sladkorja in konzervansov)</t>
  </si>
  <si>
    <t>sadni sirup pomaranča 5-6 l, min. 65% sadni delež</t>
  </si>
  <si>
    <t>100% sadni sirup jagoda 5- 6 l (brez dodanega sladkorja in konzervansov)</t>
  </si>
  <si>
    <t>100% sadni sirup gozdni sadeži 5-6 l (brez dodanega sladkorja in konzervansov)</t>
  </si>
  <si>
    <t>100% sadni sirup borovnica 5-6 l (brez dodanega sladkorja in konzervansov)</t>
  </si>
  <si>
    <t>100% sirup višnja brez konzervansov in brez dodanega sladkorja</t>
  </si>
  <si>
    <t>100% sirup bezeg 5-6 l, brez konzervansov in brez dodanega sladkorja</t>
  </si>
  <si>
    <t>ŽITA IN MLEVSKI IZDELKI</t>
  </si>
  <si>
    <t>riž beli dolgozrnati prve vrste, pakiran po 4-15 kg (kvalitete "se ne razkuha")</t>
  </si>
  <si>
    <t>riž, nebrušen</t>
  </si>
  <si>
    <t>riž okroglozrnat, za mlečni riž, pakiran po 1 - 5 kg</t>
  </si>
  <si>
    <t>ješprenj pakiran po1 kg</t>
  </si>
  <si>
    <t>pirina kaša, pira pakirana po 1  - 2 kg</t>
  </si>
  <si>
    <t>prosena kaša,pakirana po 1 kg</t>
  </si>
  <si>
    <t>koruzni kosmiči, corn flakes, 1 - 2,5 kg</t>
  </si>
  <si>
    <t>ajdova kaša, pakirana po 1 - 2 kg</t>
  </si>
  <si>
    <t>kosmiči ovseni pakirani po 0,5 - 1 kg</t>
  </si>
  <si>
    <t>Zdrob koruzni,instant pakiran 1 do 5 kg</t>
  </si>
  <si>
    <t>Kus kus (iz pšeničnega durum zdroba in moke),instant, pakiranje do 5 kg</t>
  </si>
  <si>
    <t>pšenična moka mehka, bela, tip 500, 1kg</t>
  </si>
  <si>
    <t>pšenična moka ostra, 1 kg</t>
  </si>
  <si>
    <t>pšenična moka mehka, 1-5 kg</t>
  </si>
  <si>
    <t>koruzna moka, 1kg</t>
  </si>
  <si>
    <t>ajdova moka, 1 kg</t>
  </si>
  <si>
    <t>polnozrnata pšenična moka, 1 kg</t>
  </si>
  <si>
    <t>moka T400, 5/1,  mehka</t>
  </si>
  <si>
    <t>moka T400, 1/1, mehka</t>
  </si>
  <si>
    <t xml:space="preserve">ribana kaša z dodatkom jajc </t>
  </si>
  <si>
    <t xml:space="preserve">krpice, blekci </t>
  </si>
  <si>
    <t xml:space="preserve">drobna jušna zakuha - zvezdice, po 2 - 5 kg </t>
  </si>
  <si>
    <t>rezanci jušni valjani, pakirani po 1 - 2 kg</t>
  </si>
  <si>
    <t>testenine polžki, 3 do 5 kg</t>
  </si>
  <si>
    <t>polnozrnati polžki 3-5 kg</t>
  </si>
  <si>
    <t>testenine peresniki, 3 do 10 kg</t>
  </si>
  <si>
    <t>testenine svedri, 3 do 10 kg</t>
  </si>
  <si>
    <t>testenine, špageti, tanki, 3 do 5 kg</t>
  </si>
  <si>
    <t>metuljčki</t>
  </si>
  <si>
    <t>kodrasti rezanci</t>
  </si>
  <si>
    <t>pisani svedri/peresniki</t>
  </si>
  <si>
    <t>polnozrnati špageti 0,5 - 5kg</t>
  </si>
  <si>
    <t>polnozrnati široki rezanci, 250g - 5 kg</t>
  </si>
  <si>
    <t xml:space="preserve">drobna jušna zakuha - rinčice, 2 - 5 kg </t>
  </si>
  <si>
    <t xml:space="preserve">drobna jušna zakuha - rižek, 2 - 5 kg </t>
  </si>
  <si>
    <t>tortelini, sveži, sirovi</t>
  </si>
  <si>
    <t>ravioli sirovi</t>
  </si>
  <si>
    <t>ravioli, špinačni</t>
  </si>
  <si>
    <t>sveži njoki, svaljki (več vrst)</t>
  </si>
  <si>
    <t>kuhani krompirjevi štruklji z drobtinami, 60g</t>
  </si>
  <si>
    <t>krompirjevi svaljki s skuto</t>
  </si>
  <si>
    <t>zdrobovi ocvrtki</t>
  </si>
  <si>
    <t>ZAMRZNJENI IZDELKI IZ TESTA</t>
  </si>
  <si>
    <t xml:space="preserve">njoki </t>
  </si>
  <si>
    <t>krompirjevi svaljki</t>
  </si>
  <si>
    <t>cmoki s slivovim nadevom</t>
  </si>
  <si>
    <t>cmoki z borovničevim nadevom</t>
  </si>
  <si>
    <t>cmoki z jagodnim nadevom</t>
  </si>
  <si>
    <t>cmoki z mareličnim nadevom</t>
  </si>
  <si>
    <t>ocvrtki krompirjevi</t>
  </si>
  <si>
    <t>ocvrtki krompirjevi s skuto</t>
  </si>
  <si>
    <t>štruklji skutni, sladki</t>
  </si>
  <si>
    <t>štruklji skutni, slani</t>
  </si>
  <si>
    <t>sojini polpeti</t>
  </si>
  <si>
    <t>sirovi polpeti</t>
  </si>
  <si>
    <t>polpeti zelenjavni</t>
  </si>
  <si>
    <t>žitni polpeti</t>
  </si>
  <si>
    <t>palačinke zamrznjene, prazne</t>
  </si>
  <si>
    <t xml:space="preserve">palačinke  zamrznjene s skutnim nadevom </t>
  </si>
  <si>
    <t xml:space="preserve">palačinke zamrznjene  z marmeladnim nadevom </t>
  </si>
  <si>
    <t>palačinke zamrznjene s čokoladnim nadevom</t>
  </si>
  <si>
    <t xml:space="preserve">zamrznjeni kaneloni špinačni </t>
  </si>
  <si>
    <t xml:space="preserve">zamrznjeni kaneloni sirovi </t>
  </si>
  <si>
    <t>testo za lazanjo, predkuhano</t>
  </si>
  <si>
    <t>listnato testo, zmrznjeno, razvaljano</t>
  </si>
  <si>
    <t xml:space="preserve">                                                                           Naziv ponudnika: ________________________</t>
  </si>
  <si>
    <t>KRUH; PEKOVSKO PECIVO; KEKSI; SLAŠČICE IN SLANO PECIVO</t>
  </si>
  <si>
    <t>kruh beli, model, narezan oz. po dogovoru</t>
  </si>
  <si>
    <t>kruh s semeni, narezan oz.po dogovoru</t>
  </si>
  <si>
    <t>kruh polbeli model, narezan oz. po dogovoru</t>
  </si>
  <si>
    <t>kruh črni, T 1100, model, narezan oz. po dogovoru</t>
  </si>
  <si>
    <t>kruh črni, štruca, narezan oz. po dogovoru</t>
  </si>
  <si>
    <t>kruh polnozrnat, model, narezan oz. po dogovoru</t>
  </si>
  <si>
    <t>kruh ovsen, model, narezan oz. po dogovoru</t>
  </si>
  <si>
    <t>kruh ržen, model, narezan oz. po dogovoru</t>
  </si>
  <si>
    <t>kruh koruzni, model, narezan oz. po dogovoru</t>
  </si>
  <si>
    <t>kruh pisan, model, narezan oz. po dogovoru</t>
  </si>
  <si>
    <t>kruh ajdov, model, narezan oz. po dogovoru</t>
  </si>
  <si>
    <t>kruh ajdov z orehi, model, narezan oz. po dogovoru</t>
  </si>
  <si>
    <t>kruh ajdov z orehi, hlebček, narezan oz. po dogovoru</t>
  </si>
  <si>
    <t>kruh koruzni, hlebček, narezan oz. po dogovoru</t>
  </si>
  <si>
    <t>kruh rženi, hlebček, narezan oz. po dogovoru</t>
  </si>
  <si>
    <t>kruh sončnični</t>
  </si>
  <si>
    <t>žemlja bela 100 g</t>
  </si>
  <si>
    <t>žemlja bela 80 g</t>
  </si>
  <si>
    <t>žemlja bela 60 g</t>
  </si>
  <si>
    <t>žemlja koruzna 60 g</t>
  </si>
  <si>
    <t>žemlja koruzna 80 g</t>
  </si>
  <si>
    <t>žemlja koruzna 100g</t>
  </si>
  <si>
    <t>žemlja črna 8 dag</t>
  </si>
  <si>
    <t>žemlja črna 10 dag</t>
  </si>
  <si>
    <t>polnozrnata štručka 60 g</t>
  </si>
  <si>
    <t>polnozrnata štručka 80 g</t>
  </si>
  <si>
    <t>polnozrnata štručka 100 g</t>
  </si>
  <si>
    <t>štručka hot-dog iz bele moke 80 g</t>
  </si>
  <si>
    <t>štručka hot-dog iz bele moke 100 g</t>
  </si>
  <si>
    <t>štručka pletena iz bele moke 60 g</t>
  </si>
  <si>
    <t>sirova štručka, 6 dag</t>
  </si>
  <si>
    <t>sirova štručka, 8 dag</t>
  </si>
  <si>
    <t>sirova štručka, 10 dag</t>
  </si>
  <si>
    <t>makova štručka, 6 dag</t>
  </si>
  <si>
    <t>makova štručka, 8 dag</t>
  </si>
  <si>
    <t>makova štručka, 10 dag</t>
  </si>
  <si>
    <t>štručka mlečna 60 g</t>
  </si>
  <si>
    <t>štručka mlečna 80 g</t>
  </si>
  <si>
    <t>štručka mlečna 100 g</t>
  </si>
  <si>
    <t>blazinica bela, 8 dag</t>
  </si>
  <si>
    <t>blaznica črna, 8 dag</t>
  </si>
  <si>
    <t>blazinica koruzna, 8 dag</t>
  </si>
  <si>
    <t>bombeta, črna, koruzna, 80g</t>
  </si>
  <si>
    <t>bombeta, črna, koruzna, 100g</t>
  </si>
  <si>
    <t>bombeta bela, 80 g</t>
  </si>
  <si>
    <t>bombeta bela, 100 g</t>
  </si>
  <si>
    <t>bombeta s sezamom, 80g</t>
  </si>
  <si>
    <t>bombeta s sezamom, 100g</t>
  </si>
  <si>
    <t>štručka / žemlja, ajdova, 60 g</t>
  </si>
  <si>
    <t>kifeljc, 40 - 60 g</t>
  </si>
  <si>
    <t>kifeljc, 80 - 100g</t>
  </si>
  <si>
    <t>biga, 60 - 70 g</t>
  </si>
  <si>
    <t>kajzerica, 8 dag</t>
  </si>
  <si>
    <t>kajzerica, 6 dag</t>
  </si>
  <si>
    <t>štručka šunka sir, 8 dag</t>
  </si>
  <si>
    <t>slaniki</t>
  </si>
  <si>
    <t>rogljič francoski z marmelado 8 dag</t>
  </si>
  <si>
    <t>rogljič francoski polnozrnat, polnjen z marmelado, 9 dag</t>
  </si>
  <si>
    <t>buhtelj z marmelado 10 dag</t>
  </si>
  <si>
    <t>pica sir, šunka teža 12 dag</t>
  </si>
  <si>
    <t>pica sir, šunka teža 15 dag</t>
  </si>
  <si>
    <t>pica sir, šunka teža 18 dag</t>
  </si>
  <si>
    <t>pica sir, teža 12 dag</t>
  </si>
  <si>
    <t>pica sir, teža 15 dag</t>
  </si>
  <si>
    <t>pica sir, teža 18 dag</t>
  </si>
  <si>
    <t>krof z različnim polnilom 8 dag</t>
  </si>
  <si>
    <t>zavitek jabolčni vlečeno testo 12 dag</t>
  </si>
  <si>
    <t>zavitek jabolčni vlečeno testo 15dag</t>
  </si>
  <si>
    <t>zavitek, skutni, vlečeno testo 12 dag</t>
  </si>
  <si>
    <t>zavitek, skutni, vlečeno testo 15 dag</t>
  </si>
  <si>
    <t>zavitek jabolčni listnato testo 130 - 150 g</t>
  </si>
  <si>
    <t>jabolčni burek 22 dag</t>
  </si>
  <si>
    <t>burek sirov, 100 - 150g</t>
  </si>
  <si>
    <t>burek sirov, 220 - 250 g</t>
  </si>
  <si>
    <t>potica orehova</t>
  </si>
  <si>
    <t>mini rolade, pakirane po 8</t>
  </si>
  <si>
    <t>keksi z ovsenimi kosmiči, 250 do 1000g</t>
  </si>
  <si>
    <t>keksi lincer, 350 do 600g</t>
  </si>
  <si>
    <t>keksi čajni, 350 do 800g</t>
  </si>
  <si>
    <t>keksi kokosovi, 350 do 600g</t>
  </si>
  <si>
    <t>keksi orehovi, 350 do 600g</t>
  </si>
  <si>
    <t>keksi masleni, 350 do 960 g</t>
  </si>
  <si>
    <t>medenjaki, 200 do 600 g</t>
  </si>
  <si>
    <t>grisini porcijski, 20 - 40g</t>
  </si>
  <si>
    <t>krekerji ali hrusketi polnozrnati 250g</t>
  </si>
  <si>
    <t>kosmiči soja, granule 150 - 300 g</t>
  </si>
  <si>
    <t>drobtine pakirane 1 - 5 kg</t>
  </si>
  <si>
    <t>narezan kruh za kruhove cmoke</t>
  </si>
  <si>
    <t>OSTALO PREHRAMBENO BLAGO</t>
  </si>
  <si>
    <t>kakav instant, zrnca (kvalitete Benquick ali podobno), min. delež kakavovih delcev 25%</t>
  </si>
  <si>
    <t>instant žitni napitek, bela kava, zrnca (kvalitete kot kava Bianca ali Benquick)</t>
  </si>
  <si>
    <t>kakav prah ali granule (Nesquick ali podobno)</t>
  </si>
  <si>
    <t>čokolada v prahu, min. 35% kakavovih delcev, 100-200g</t>
  </si>
  <si>
    <t>čokoladne kroglice-kosmiči s čokolado (kvaliteta kot Nesquick), 375-1000g</t>
  </si>
  <si>
    <t>čokoladni kosmiči (kvalitete čokolino ali podobno), 1-2kg</t>
  </si>
  <si>
    <t>čokoladni-kremni namaz, dvobarvni, 2 - 3 kg</t>
  </si>
  <si>
    <t>čokolada jedilna, 0,5 - 1kg</t>
  </si>
  <si>
    <t>mlečna čokolada 100g  (milka ali enakovredna)</t>
  </si>
  <si>
    <t>kakavov namaz 18 - 20g</t>
  </si>
  <si>
    <t>čaj sadni, gozdni sadeži, filter veriga vrečk, gastro pakiranje, 0,8 do 1,3 kg</t>
  </si>
  <si>
    <t>čaj, sadni miksi, filter veriga vrečk, gastro pakiranje, 0,8 do 1,3 kg</t>
  </si>
  <si>
    <t>čaj planinski, filter veriga vrečk, gastro pakiranje, 0,8 do 1,3 kg</t>
  </si>
  <si>
    <t>čaj jagoda-vanilija, filter veriga vrečk, gastro pakiranje, 750g do 1,3 kg</t>
  </si>
  <si>
    <t>čaj šipek-hibiskus, filter veriga vrečk,  gastro pakiranje, 0,8 do 1,3 kg</t>
  </si>
  <si>
    <t>čaj lipa filter veriga,gastro pakiranje 0,8 do 1,3 kg</t>
  </si>
  <si>
    <t>čaj bezeg filter veriga,gastro,pakiranje 0,8 do 1,3 kg</t>
  </si>
  <si>
    <t>božični čaj, filter, 750 do 1,3 kg</t>
  </si>
  <si>
    <t>čaj sadni, malina,filter ,veriga,gastro pakiranje 0,8 do1,3 kg</t>
  </si>
  <si>
    <t>čaj sadni breskev,filter ,veriga,gastro pakiranje 0,8 do1,3 kg</t>
  </si>
  <si>
    <t>čaj sadni, borovnica, filter veriga vrečk, gastro pakiranje, 0,8 do 1,3 kg</t>
  </si>
  <si>
    <t>čaj sadni,filter divja češnja,gastro pakiranje 0,8 do1,3 kg</t>
  </si>
  <si>
    <t>čaj sadni jagoda,filter veriga,gastro pakiranje 0,8 do 1,3 kg</t>
  </si>
  <si>
    <t>čaj sadni pomaranča,filter,gastro pakiranje</t>
  </si>
  <si>
    <t>pecilni prašek pakiran 0,5-1kg</t>
  </si>
  <si>
    <t>vanilij sladkor, pakiran po 500g-1kg</t>
  </si>
  <si>
    <t>prašek za puding vanilija 1kg</t>
  </si>
  <si>
    <t>prašek za puding čokolada 1kg</t>
  </si>
  <si>
    <t>kumina 300-400g</t>
  </si>
  <si>
    <t>kumina, cela 300-500g</t>
  </si>
  <si>
    <t>lovor list, 100-500g</t>
  </si>
  <si>
    <t>cimet celi 265-500g</t>
  </si>
  <si>
    <t>cimet 400-500g</t>
  </si>
  <si>
    <t>bazilika, 300-500 g</t>
  </si>
  <si>
    <t>curry, 190-500 g</t>
  </si>
  <si>
    <t>koper, 60-500 g</t>
  </si>
  <si>
    <t>marajon 200-500 g</t>
  </si>
  <si>
    <t>klinčki, mleti, 140-1000g</t>
  </si>
  <si>
    <t>klinčki, celi, 125-1000 g</t>
  </si>
  <si>
    <t>muškatni orešek, mleti, 100-1000g</t>
  </si>
  <si>
    <t>muškatni orešek, celi, 15-340g</t>
  </si>
  <si>
    <t>poper mleti, 500-1000g</t>
  </si>
  <si>
    <t>poper celi, 500-1000g</t>
  </si>
  <si>
    <t>origano, 100-500 g</t>
  </si>
  <si>
    <t>šetraj, 180-500 g</t>
  </si>
  <si>
    <t>mleti česen, 500-800g</t>
  </si>
  <si>
    <t>peteršilj drobljen, 180-500 g</t>
  </si>
  <si>
    <t>paprika mleta, sladka 400-1000g</t>
  </si>
  <si>
    <t>sol, morska, fino mleta, jodirana, 1kg</t>
  </si>
  <si>
    <t>sladkor beli, 1 kg</t>
  </si>
  <si>
    <t>sladkor rjavi, 0,5 - 1 kg</t>
  </si>
  <si>
    <t>sladkor beli, mleti, 500g-1kg</t>
  </si>
  <si>
    <t>začimba za svinjsko pečenko 1050g</t>
  </si>
  <si>
    <t>jušna suha zelenjava 620g do 1000g</t>
  </si>
  <si>
    <t>začinka mešanica z zelenjavo brez ojačevalcev okusa, od 1000g do 3000g</t>
  </si>
  <si>
    <t>naravni domači vinski kis (naraven tehnološki postopek kisanja), 1 - 5 l, 4%</t>
  </si>
  <si>
    <t>naravni domači jabolčni kis (naraven tehnološki postopek kisanja), 1 -5 l, 5%</t>
  </si>
  <si>
    <t>lešniki mleti 100-200g</t>
  </si>
  <si>
    <t>orehi mleti 100-200g</t>
  </si>
  <si>
    <t>kokosova moka 200-500g</t>
  </si>
  <si>
    <t>mandlji, mleti 100-200g</t>
  </si>
  <si>
    <t>mandlji v lističih 100-300g</t>
  </si>
  <si>
    <t>sveži kvas, 0,5 kg</t>
  </si>
  <si>
    <t>suhi kvas, 5-10 g</t>
  </si>
  <si>
    <t>zlate kroglice (za juho), 0,5-1kg</t>
  </si>
  <si>
    <t>rum za peciva, 1l</t>
  </si>
  <si>
    <t>vino črno za omake, kakovost refošk 1l</t>
  </si>
  <si>
    <t>čokoladno jajce z igračko, 20g (kinder ali enakovredno)</t>
  </si>
  <si>
    <t>DIABETIČNI IN DIETIČNI IZDELKI</t>
  </si>
  <si>
    <t>sojino mleko, 0,2 - 0,25 l</t>
  </si>
  <si>
    <t>sojino mleko, 1 l</t>
  </si>
  <si>
    <t>riževo mleko, 0,2 l</t>
  </si>
  <si>
    <t>riževo mleko,  1l</t>
  </si>
  <si>
    <t>kokosovo mleko 1 l</t>
  </si>
  <si>
    <t>kokosovo mleko 250ml</t>
  </si>
  <si>
    <t>sojin jogurt navadni, 120 do 250 g</t>
  </si>
  <si>
    <t>sojin jogurt sadni, 120 do 150 g, različni okusi</t>
  </si>
  <si>
    <t>kokosovi bio deserti, različni okusi 100-125 g</t>
  </si>
  <si>
    <t>sojin napitek, različni okusi, 0,2 - 0,25l</t>
  </si>
  <si>
    <t>sojini kosmiči, 150 - 300g</t>
  </si>
  <si>
    <t>pšenično meso, sejtan, 190-300g</t>
  </si>
  <si>
    <t>mešanica za palačinke brez mleka jajc,glutena 375g</t>
  </si>
  <si>
    <t>sojini piškoti, 100-330g</t>
  </si>
  <si>
    <t>sojin sir (tofu), 200 g do 1 kg</t>
  </si>
  <si>
    <t>sojino meso, 200 g do 1 kg</t>
  </si>
  <si>
    <t>granule sojini koščki 250g</t>
  </si>
  <si>
    <t>riževi kosmiči, 20-35 dag</t>
  </si>
  <si>
    <t xml:space="preserve">kruh brez glutena </t>
  </si>
  <si>
    <t>biskvit z mareličnim polnilom brez glutena, mleka, jajc in soje, 175g</t>
  </si>
  <si>
    <t>biskvit z malinovim polnilom, brez mleka, jajc, glutena, oreščkov in soje, 175g</t>
  </si>
  <si>
    <t>biskvit s polnilom jabolko, cimet, brez glutena, mleka, jajc in soje, 175g</t>
  </si>
  <si>
    <t>pecivo brez mleka, jajc, oreščkov, konzervansov</t>
  </si>
  <si>
    <t>mleko brez laktoze 1l</t>
  </si>
  <si>
    <t>jogurt brez laktoze, 0,5 l</t>
  </si>
  <si>
    <t>špageti brez glutena, 250 do 500g</t>
  </si>
  <si>
    <t>polžki brez glutena, 250 do 500g</t>
  </si>
  <si>
    <t>rezanci brez glutena, 250 do 500g</t>
  </si>
  <si>
    <t xml:space="preserve">jušna zakuha brez glutena, 200g- 500 g </t>
  </si>
  <si>
    <t>hrenovke vegetarjanske, 180 g do 200 g</t>
  </si>
  <si>
    <t>pečenice vegetarjanske, 100 do 300 g</t>
  </si>
  <si>
    <t>vege burger, 100-200g</t>
  </si>
  <si>
    <t>rižev desert, 100 do 120 g</t>
  </si>
  <si>
    <t>drobtine brez glutena, 100 do 300 g</t>
  </si>
  <si>
    <t>testenine brez jajc in jajc v sledovih, 250 - 500 g</t>
  </si>
  <si>
    <t>vaflji, riževi ali koruzni, 50-100g</t>
  </si>
  <si>
    <t>riževi vaflji s čokolado, 50-100g</t>
  </si>
  <si>
    <t>nadomestek za jajca</t>
  </si>
  <si>
    <t>moka brez glutena B</t>
  </si>
  <si>
    <t>moka brez glutena C</t>
  </si>
  <si>
    <t>kokosov sladkor 250g</t>
  </si>
  <si>
    <t>ekološko  mleko, 3,5mm, 10 do 15 l</t>
  </si>
  <si>
    <t>ekološko  mleko, 3,5mm, 150 do 200ml</t>
  </si>
  <si>
    <t>ekološki kefir, 150 do 200g, lonček</t>
  </si>
  <si>
    <t>ekološki kefir, sadni, 1l</t>
  </si>
  <si>
    <t>ekološki kefir sadni, 150 do 200g, lonček</t>
  </si>
  <si>
    <t>ekološki skutni namaz, 500g</t>
  </si>
  <si>
    <t>ekološki probiotični jogurt 3,5mm, 150 - 200 ml</t>
  </si>
  <si>
    <t xml:space="preserve">ekološko maslo </t>
  </si>
  <si>
    <t>ekološka skuta, rinfuza</t>
  </si>
  <si>
    <t>ekološki skutni namaz, pasiran</t>
  </si>
  <si>
    <t>ekološki probiotični sadni jogurt, 3,5mm, 150-200 ml</t>
  </si>
  <si>
    <t>bio telečja pašteta</t>
  </si>
  <si>
    <t>Bio goveja hrenovka,min.90% govedine,z rastlinskim oljem,brez dodane svinjine,brez alergenov, v naravnem bio ovoju iz ovčjega čreva,60 do70g</t>
  </si>
  <si>
    <t>bio mlado goveje stegno,očiščeno,brez bočnika,B.K v kosu ,I.kategorija</t>
  </si>
  <si>
    <t>Bio  mlado goveje stegno,očiščeno,brez bočnika B.K. zrezki od 80g do 100g I. kategorija</t>
  </si>
  <si>
    <t>Bio mlado goveje stegno,očiščeno,brez bočnika,B.K narezano na kocke 2 x 2 cm, I kategorija</t>
  </si>
  <si>
    <t>Bio telečje stegno,očiščeno v kosu ali narezano na kocke ali na zrezke I.kategorija</t>
  </si>
  <si>
    <t>Bio telečje pleče,očiščeno ,B.K.v kosu ali narezano na kocke 2x2 cm,I.kategorije</t>
  </si>
  <si>
    <t>Bio jabolka,porcijska razred I.</t>
  </si>
  <si>
    <t>bio pirin mešan kruh</t>
  </si>
  <si>
    <t>bio ovseni mešan kruh</t>
  </si>
  <si>
    <t>bio pirino mešano pecivo, 8 dag</t>
  </si>
  <si>
    <t>bio ovseno mešano pecivo, 8 dag</t>
  </si>
  <si>
    <t>bio jabolčni sok, 0,2 l</t>
  </si>
  <si>
    <t>bio motni jabolčni sok, 1l</t>
  </si>
  <si>
    <t>Turistična pašteta 100g - 120g</t>
  </si>
  <si>
    <t>Turistična pašteta 30g - 50g</t>
  </si>
  <si>
    <t>krompirjevi svaljki brez skute</t>
  </si>
  <si>
    <t>Pinjenec, različni okusi, 250 g</t>
  </si>
  <si>
    <t>smetana, kisla, 5 - 10 kg</t>
  </si>
  <si>
    <t>mlečni riž 150 do 200g</t>
  </si>
  <si>
    <t>mleto goveje meso, I.kvalitete</t>
  </si>
  <si>
    <t>pršut pečen, I.kvalitete, v kosu</t>
  </si>
  <si>
    <t>Puranji in piščančji čevapčiči, I.kvalitete</t>
  </si>
  <si>
    <t>Puranje in piščančje pleskavice,I.kvalitete</t>
  </si>
  <si>
    <t>ATLANTSKI LOSOS file, brez kosti in kože I. kvalitete, 8-12 dag</t>
  </si>
  <si>
    <t>ribja pašteta (tunin namaz ali enakovredno), tuba, 30 - 100g</t>
  </si>
  <si>
    <t>majoneza v tubi od 120 - 265 g</t>
  </si>
  <si>
    <t>indijski oreščki, pakiranje od 500 - 1000 g</t>
  </si>
  <si>
    <t>Zamrznjeni šampinjoni, 2,5 do 10 kg</t>
  </si>
  <si>
    <t>Gozdne gobe mix z jurčki, 2,5 kg do 10 kg</t>
  </si>
  <si>
    <t>paprika, file rdeča, 680-4250g</t>
  </si>
  <si>
    <t>paprika file, rumena, 650-4250g</t>
  </si>
  <si>
    <t>BIO MLEKO IN MLEČNI IZDELKI (EKOLOŠKA ŽIVILA)</t>
  </si>
  <si>
    <t>BIO MESO IN MESNINE (EKOLOŠKA ŽIVILA)</t>
  </si>
  <si>
    <t>BIO JABOLKA (EKOLOŠKA ŽIVILA)</t>
  </si>
  <si>
    <t>BIO KRUH IN PEKOVSKI IZDELKI (EKOLOŠKA ŽIVILA)</t>
  </si>
  <si>
    <t>BIO SADNI SOKOVI (EKOLOŠKA ŽIVILA)</t>
  </si>
  <si>
    <t>Sadno žitna rezina gozdni sadeži 30 g, min. 33% sadja; z jogurtovim oblivom min.30%</t>
  </si>
  <si>
    <t>Sadno žitna rezina jagoda 30 g, min. 38% sadja; z jogurtovim oblivom min.30%</t>
  </si>
  <si>
    <t>Sadno žitna rezina marelica 30 g, min. 33% sadja; z jogurtovim oblivom min.30%</t>
  </si>
  <si>
    <t>Sadno žitna rezina 7 sadežev, 35 g, min. 90% sadja</t>
  </si>
  <si>
    <t>Sadno žitna rezina soja malina, 35 g, min. 90% sadja</t>
  </si>
  <si>
    <t>Sadno žitna rezina borovnica, 44 g, min. 61% sadja</t>
  </si>
  <si>
    <t>Sadno žitna rezina lešnik, jogurt, 30 g, min. 20% lešnika</t>
  </si>
  <si>
    <t>Sadno žitna rezina višnja, 30 g, min. 34% sadja, z jogurtovim oblivom min. 30%</t>
  </si>
  <si>
    <t>Sadno žitna ploščica jabolko, sliva, žita, 35 g, min. 80% sadja</t>
  </si>
  <si>
    <t>Sadna ploščica malina, rdeča pesa, jabolko, 35 g, min. 80% sadja</t>
  </si>
  <si>
    <t>Sadna ploščica korenje, pomaranča, jabolko, žita, 35 g, min. 88% sadja</t>
  </si>
  <si>
    <t>Sadno žitna rezina s pomarančo in brezsladkornim čokoladnim oblivom, 25 g, min. 55% sadni delež</t>
  </si>
  <si>
    <t>Sadno žitna rezina jabolko, banana, 44 g, z jogurtovim oblivom in dodanimi vitamini B ter Mg</t>
  </si>
  <si>
    <t>Sadno žitna rezina jabolko, rozine, med, min. 85% sadja</t>
  </si>
  <si>
    <t>Sadno žitna rezina jagoda, 100 g (enakovredno Frutabela MINI)</t>
  </si>
  <si>
    <t>Sadno žitna rezina gozdni sadeži, 100 g (enakovredno Frutabela MINI)</t>
  </si>
  <si>
    <t>prepečenec beli, porcijski</t>
  </si>
  <si>
    <t>prepečenec polnozrnati, porcijski</t>
  </si>
  <si>
    <t>keksi polnozrnati, pakirani, 20 g - 50 g</t>
  </si>
  <si>
    <t>keksi (otroško veselje ali enakovredno), pakirani</t>
  </si>
  <si>
    <t>grisini z sezamom , pakirani, 18 - 25 g</t>
  </si>
  <si>
    <t>SADNI SOKOVI, NEKTARJI, LEDENI ČAJ, VODA, SIRUPI, SADNO ŽITNE REZINE</t>
  </si>
  <si>
    <t>marelični navihančki, 80 g</t>
  </si>
  <si>
    <t>rogljič francoski s čokolado 80 g</t>
  </si>
  <si>
    <t>marelični navihančki, 100 g</t>
  </si>
  <si>
    <t>navihančki s čokoladno lešnikovim nadevom, 120 g</t>
  </si>
  <si>
    <t>navihančki s čokoladno lešnikovim nadevom, 80 g</t>
  </si>
  <si>
    <t>navihančki z nadevom iz gozdnih sadežev, 80 g</t>
  </si>
  <si>
    <t>navihančki z nadevom iz gozdnih sadežev, 100 g</t>
  </si>
  <si>
    <t>rešetki z jogurtovim in mangovim nadevom, 100 g</t>
  </si>
  <si>
    <t>rešetki z jogurtovim in mangovim nadevom, 80 g</t>
  </si>
  <si>
    <t>temne borovničeve palčke, 80 g</t>
  </si>
  <si>
    <t>temne borovničeve palčke, 100 g</t>
  </si>
  <si>
    <t>ajdovi štruklji z orehi</t>
  </si>
  <si>
    <t>gluhi štruklji</t>
  </si>
  <si>
    <t>fižol češnjevec v zrnju, I. kvalitete (suhi)</t>
  </si>
  <si>
    <t>fižol tetovec v zrnju, I. kvalitete (suhi)</t>
  </si>
  <si>
    <t>1. SKLOP: MLEKO IN MLEČNI IZDELKI</t>
  </si>
  <si>
    <t>2. SKLOP: ŽIVILA IZ SHEM KAKOVOSTI (brez eko živil): MLEKO IN MLEČNI IZDELKI (npr. izbrana kakovost)</t>
  </si>
  <si>
    <t xml:space="preserve">SKUPAJ 1. SKLOP: </t>
  </si>
  <si>
    <t xml:space="preserve">SKUPAJ 2. SKLOP: </t>
  </si>
  <si>
    <t>3. SKLOP: MLADO GOVEJE MESO (JUNEČJE); SVINJSKO MESO; TELEČJE MESO</t>
  </si>
  <si>
    <t>SKUPAJ 3. SKLOP:</t>
  </si>
  <si>
    <t>4. SKLOP: PERUTNINSKO MESO</t>
  </si>
  <si>
    <t>SKUPAJ 4. SKLOP:</t>
  </si>
  <si>
    <t>5. SKLOP: MESNI IZDELKI</t>
  </si>
  <si>
    <t xml:space="preserve">6. SKLOP: PURANJI IN PIŠČANČJI IZDELKI </t>
  </si>
  <si>
    <t>7. SKLOP: PAŠTETE</t>
  </si>
  <si>
    <t>SKUPAJ 7. SKLOP:</t>
  </si>
  <si>
    <t>8. ŽIVILA IZ SHEM KAKOVOSTI (brez eko živil): GOVEJE MESO (npr. izbrana kakovost)</t>
  </si>
  <si>
    <t>9. ŽIVILA IZ SHEM KAKOVOSTI (brez eko živil): PERUTNINSKO MESO (npr. višja kakovost, izbrana kakovost)</t>
  </si>
  <si>
    <t>SKUPAJ 8. SKLOP:</t>
  </si>
  <si>
    <t>SKUPAJ 9. SKLOP:</t>
  </si>
  <si>
    <t>10. SKLOP: ZAMRZNJENE RIBE</t>
  </si>
  <si>
    <t>11. SKLOP: KONZERVIRANI RIBJI IZDELKI</t>
  </si>
  <si>
    <t>12. SKLOP: JAJCA</t>
  </si>
  <si>
    <t>13. SKLOP: SVEŽE SADJE, ZELENJAVA in SUHO SADJE</t>
  </si>
  <si>
    <t>14. ŽIVILA IZ SHEM KAKOVOSTI (brez eko živil): KROMPIR (npr. integriran)</t>
  </si>
  <si>
    <t>Sadno - zelenjavni sok iz različnih vrst sadja in zelenjave, sadnozelenjavni delež 100%, 0,2 L</t>
  </si>
  <si>
    <t>riževi vaflji s čokolado, 110 g, pakirani</t>
  </si>
  <si>
    <t>riževi vaflji, pakirani, 110 g</t>
  </si>
  <si>
    <t>15. SKLOP:  ZAMRZNJENA ZELENJAVA IN SADJE</t>
  </si>
  <si>
    <t>16. SKLOP:  KONZERVIRANA IN VLOŽENA ZELENJAVA IN SADJE</t>
  </si>
  <si>
    <t>SKUPAJ 16. SKLOP:</t>
  </si>
  <si>
    <t>17. SKLOP:  SADNI KOMPOTI, MARMELADE IN DŽEMI</t>
  </si>
  <si>
    <t>SKUPAJ 17. SKLOP:</t>
  </si>
  <si>
    <t>18. SKLOP: KISLO ZELJE IN REPA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</si>
  <si>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</si>
  <si>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</si>
  <si>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</si>
  <si>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</si>
  <si>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</si>
  <si>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</si>
  <si>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</si>
  <si>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</si>
  <si>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</si>
  <si>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</si>
  <si>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</si>
  <si>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</si>
  <si>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</si>
  <si>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</si>
  <si>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</si>
  <si>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</si>
  <si>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</si>
  <si>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</si>
  <si>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</si>
  <si>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</si>
  <si>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</si>
  <si>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</si>
  <si>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</si>
  <si>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</si>
  <si>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</si>
  <si>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</si>
  <si>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</si>
  <si>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</si>
  <si>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</si>
  <si>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</si>
  <si>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</si>
  <si>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</si>
  <si>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</si>
  <si>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</si>
  <si>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</si>
  <si>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</si>
  <si>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</si>
  <si>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</si>
  <si>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</si>
  <si>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</si>
  <si>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</si>
  <si>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</si>
  <si>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</si>
  <si>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</si>
  <si>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</si>
  <si>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</si>
  <si>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</si>
  <si>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</si>
  <si>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</si>
  <si>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</si>
  <si>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</si>
  <si>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</si>
  <si>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</si>
  <si>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</si>
  <si>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</si>
  <si>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</si>
  <si>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</si>
  <si>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</si>
  <si>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</si>
  <si>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</si>
  <si>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</si>
  <si>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</si>
  <si>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</si>
  <si>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</si>
  <si>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</si>
  <si>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</si>
  <si>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</si>
  <si>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</si>
  <si>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</si>
  <si>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</si>
  <si>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</si>
  <si>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</si>
  <si>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</si>
  <si>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</si>
  <si>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</si>
  <si>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</si>
  <si>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</si>
  <si>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</si>
  <si>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</si>
  <si>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</si>
  <si>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</si>
  <si>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</si>
  <si>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</si>
  <si>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</si>
  <si>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</si>
  <si>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>19. SKLOP: NEKTARJI; SOK 100 %</t>
  </si>
  <si>
    <t>SKUPAJ 19. SKLOP:</t>
  </si>
  <si>
    <t>20. SKLOP: SADNO ŽITNE REZINE</t>
  </si>
  <si>
    <t>SKUPAJ 20. SKLOP:</t>
  </si>
  <si>
    <t>21. SKLOP: VODE IN SIRUPI</t>
  </si>
  <si>
    <t>SKUPAJ 21. SKLOP:</t>
  </si>
  <si>
    <t>22. SKLOP: MOKE, OLUŠČENA ŽITA, PRIPRAVLJENI IZDELKI IZ ŽIT</t>
  </si>
  <si>
    <t>SKUPAJ 22. SKLOP:</t>
  </si>
  <si>
    <t>23. SKLOP: TESTENINE</t>
  </si>
  <si>
    <t>SKUPAJ 23. SKLOP:</t>
  </si>
  <si>
    <t>24. SKLOP: TESTO</t>
  </si>
  <si>
    <t>SKUPAJ 24. SKLOP:</t>
  </si>
  <si>
    <t>25. SKLOP: ZAMRZNJENI IZDELKI IZ TESTA</t>
  </si>
  <si>
    <t>SKUPAJ 25. SKLOP:</t>
  </si>
  <si>
    <t>26. SKLOP: KRUH</t>
  </si>
  <si>
    <t>SKUPAJ 26. SKLOP:</t>
  </si>
  <si>
    <t>27. SKLOP: SLAŠČICE, SLANO PECIVO</t>
  </si>
  <si>
    <t>SKUPAJ 27. SKLOP:</t>
  </si>
  <si>
    <t>28. SKLOP: KEKSI</t>
  </si>
  <si>
    <t>SKUPAJ 28. SKLOP:</t>
  </si>
  <si>
    <t xml:space="preserve">SKUPAJ 29. SKLOP: </t>
  </si>
  <si>
    <t>29. SKLOP: OSTALO PREHRAMBENO BLAGO (KAKAVOVI IN KAVNI IZDELKI, ČAJI, ZAČIMBE, PRAŠKI…)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</si>
  <si>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</si>
  <si>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</si>
  <si>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</si>
  <si>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</si>
  <si>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</si>
  <si>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</si>
  <si>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</si>
  <si>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</si>
  <si>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</si>
  <si>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</si>
  <si>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</si>
  <si>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</si>
  <si>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</si>
  <si>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30. SKLOP: DIABETIČNI IN DIETETIČNI IZDELKI</t>
  </si>
  <si>
    <t xml:space="preserve">SKUPAJ 30. SKLOP: </t>
  </si>
  <si>
    <t>31. SKLOP: BIO MLEKO IN MLEČNI IZDELKI (EKOLOŠKA ŽIVILA)</t>
  </si>
  <si>
    <t xml:space="preserve">SKUPAJ 31. SKLOP: </t>
  </si>
  <si>
    <t>32. SKLOP: BIO MESO IN MESNINE  (EKOLOŠKA ŽIVILA)</t>
  </si>
  <si>
    <t>33. SKLOP: BIO JABOLKA (EKOLOŠKA ŽIVILA)</t>
  </si>
  <si>
    <t>34. SKLOP: BIO KRUH IN PEKOVSKI IZDELKI (EKOLOŠKA ŽIVILA)</t>
  </si>
  <si>
    <t>35. SKLOP: BIO SADNI SOKOVI</t>
  </si>
  <si>
    <t>SKUPAJ 35. SKLOP:</t>
  </si>
  <si>
    <t>tunina v rastlinskem olju 1500 do 2000g, v kosih (kvaliteta kot Riomare ali enakovredno)</t>
  </si>
  <si>
    <t xml:space="preserve">Morski sadeži, rinf. </t>
  </si>
  <si>
    <t>Naš rožni čaj, 5l</t>
  </si>
  <si>
    <t>91.</t>
  </si>
  <si>
    <t>92-</t>
  </si>
  <si>
    <t>93.</t>
  </si>
  <si>
    <t>94.</t>
  </si>
  <si>
    <t>buhtelj z marmelado - 100 g</t>
  </si>
  <si>
    <t>kremna rezina - 200g</t>
  </si>
  <si>
    <t xml:space="preserve">gibanica - 150g </t>
  </si>
  <si>
    <t>Mlinci</t>
  </si>
  <si>
    <t>surovo maslo 150 - 250g</t>
  </si>
  <si>
    <t>sirni namaz z zelišči 50g - 150g</t>
  </si>
  <si>
    <t>sirni namaz 50 - 150g</t>
  </si>
  <si>
    <t>sirni namaz s smetano 50 - 150g</t>
  </si>
  <si>
    <t>mlečni namaz lahki, 50 - 150g</t>
  </si>
  <si>
    <t>dietna margarina za mazanje, brez mlečnih maščob (kvalitete kot rama) 150 - 250g</t>
  </si>
  <si>
    <t>sojino meso, kosi 150 - 250g</t>
  </si>
  <si>
    <t>namazi (zelenjavni) brez glutena, mleka in jajc, 50 - 200g</t>
  </si>
  <si>
    <t>margarina brez mleka (vitaqel ali podobno), 150 - 250g</t>
  </si>
  <si>
    <t>čokoladni namaz  brez glutena, mleka, jajc in oreščkov 100 - 300g</t>
  </si>
  <si>
    <t>paštete breg glutena mleka in jajc 50 - 150g</t>
  </si>
  <si>
    <t>marmelada diab., marelica, 50 - 300 g</t>
  </si>
  <si>
    <t>brezglutenski keksi čokolada,vanilija) 100 - 200g</t>
  </si>
  <si>
    <t>koruzni kosmiči brez sladkorja 150 - 400g</t>
  </si>
  <si>
    <t>med brez sladkorja 20 - 100g</t>
  </si>
  <si>
    <t>čokolada brez sladkorja  (dorina ali podobno) 80 - 150g</t>
  </si>
  <si>
    <t>ajdova kaša brez glutena 150 - 250g</t>
  </si>
  <si>
    <t>prosena kaša brez glutena 500 g - 1 kg</t>
  </si>
  <si>
    <t>proseni zdrob brez glutena 150 - 250g</t>
  </si>
  <si>
    <t>keksi brez sladkorja 150 - 250g</t>
  </si>
  <si>
    <t>Zahteve naročnika in morebitne storitve v zvezi s posamezno vrsto prehrambenega blaga so v splošnih in posebnih pogojih razpisne dokumentacije in v opisu artikla tega Popisa blaga.</t>
  </si>
  <si>
    <t>Ponudnik mora ponuditi prehrambeno blago točno zahtevanih lastnosti, sicer bo njegova ponudba izločena kot neprimerna.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</si>
  <si>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</t>
    </r>
    <r>
      <rPr>
        <b/>
        <sz val="1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</si>
  <si>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Blagovne ali trgovinske znamke ali proizvajalca ni potrebno navajati pri artiklih, kjer je to označeno z znakom / (sveže meso).</t>
    </r>
  </si>
  <si>
    <t>SKUPAJ 10. SKLOP:</t>
  </si>
  <si>
    <t>SKUPAJ 11. SKLOP:</t>
  </si>
  <si>
    <t>SKUPAJ 12. SKLOP: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</si>
  <si>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Blagovne ali trgovinske znamke ali proizvajalca ni potrebno navajati pri artiklih, kjer je to označeno z znakom / (sveže sadje in zelenjava).</t>
    </r>
  </si>
  <si>
    <t>Zdrob pšenični pakiran  1 kg</t>
  </si>
  <si>
    <t>Zdrob koruzni,pakiran 1 kg</t>
  </si>
  <si>
    <t>Zdrob pirin,pakiran do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</si>
</sst>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6"/>
      <name val="Arial Narrow"/>
      <family val="2"/>
      <charset val="238"/>
    </font>
    <font>
      <b/>
      <u/>
      <sz val="6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"/>
      <family val="2"/>
      <charset val="238"/>
    </font>
    <font>
      <b/>
      <sz val="10"/>
      <name val="Arial Narrow"/>
      <family val="2"/>
      <charset val="238"/>
    </font>
    <font>
      <sz val="6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"/>
      <family val="2"/>
      <charset val="238"/>
    </font>
    <font>
      <b/>
      <u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name val="Times New Roman"/>
      <family val="1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9"/>
      <color indexed="17"/>
      <name val="Arial Narrow"/>
      <family val="2"/>
      <charset val="238"/>
    </font>
    <font>
      <sz val="9"/>
      <color indexed="17"/>
      <name val="Arial Narrow"/>
      <family val="2"/>
      <charset val="238"/>
    </font>
    <font>
      <sz val="11"/>
      <name val="Calibri"/>
      <family val="2"/>
      <charset val="238"/>
    </font>
    <font>
      <b/>
      <sz val="9"/>
      <color indexed="60"/>
      <name val="Arial Narrow"/>
      <family val="2"/>
      <charset val="238"/>
    </font>
    <font>
      <sz val="9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9"/>
      <color indexed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8" fillId="0" borderId="0"/>
  </cellStyleXfs>
  <cellXfs count="337">
    <xf numFmtId="0" fontId="0" fillId="0" borderId="0" xfId="0"/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6" fillId="4" borderId="1" xfId="3" applyNumberFormat="1" applyFont="1" applyFill="1" applyBorder="1" applyAlignment="1">
      <alignment horizontal="center" vertical="top" wrapText="1"/>
    </xf>
    <xf numFmtId="3" fontId="6" fillId="4" borderId="1" xfId="3" applyNumberFormat="1" applyFont="1" applyFill="1" applyBorder="1" applyAlignment="1">
      <alignment horizontal="center" vertical="top" wrapText="1"/>
    </xf>
    <xf numFmtId="1" fontId="13" fillId="0" borderId="1" xfId="0" applyNumberFormat="1" applyFont="1" applyBorder="1" applyAlignment="1" applyProtection="1">
      <alignment horizontal="right"/>
      <protection locked="0"/>
    </xf>
    <xf numFmtId="3" fontId="6" fillId="0" borderId="1" xfId="0" quotePrefix="1" applyNumberFormat="1" applyFont="1" applyBorder="1" applyAlignment="1">
      <alignment horizontal="center" vertical="center"/>
    </xf>
    <xf numFmtId="4" fontId="6" fillId="0" borderId="1" xfId="0" quotePrefix="1" applyNumberFormat="1" applyFont="1" applyBorder="1" applyAlignment="1">
      <alignment horizontal="center" vertical="center"/>
    </xf>
    <xf numFmtId="4" fontId="9" fillId="0" borderId="1" xfId="0" quotePrefix="1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right"/>
    </xf>
    <xf numFmtId="4" fontId="9" fillId="0" borderId="1" xfId="0" quotePrefix="1" applyNumberFormat="1" applyFont="1" applyBorder="1" applyAlignment="1" applyProtection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" fontId="13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Protection="1">
      <protection locked="0"/>
    </xf>
    <xf numFmtId="1" fontId="14" fillId="0" borderId="1" xfId="0" applyNumberFormat="1" applyFont="1" applyBorder="1"/>
    <xf numFmtId="0" fontId="0" fillId="4" borderId="1" xfId="0" applyFill="1" applyBorder="1"/>
    <xf numFmtId="4" fontId="9" fillId="0" borderId="1" xfId="0" quotePrefix="1" applyNumberFormat="1" applyFont="1" applyBorder="1" applyAlignment="1" applyProtection="1">
      <alignment horizontal="center" vertical="center"/>
      <protection locked="0"/>
    </xf>
    <xf numFmtId="49" fontId="9" fillId="0" borderId="1" xfId="0" quotePrefix="1" applyNumberFormat="1" applyFont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 applyProtection="1">
      <alignment horizontal="center" vertical="center"/>
    </xf>
    <xf numFmtId="3" fontId="9" fillId="0" borderId="1" xfId="0" quotePrefix="1" applyNumberFormat="1" applyFont="1" applyBorder="1" applyAlignment="1" applyProtection="1">
      <alignment horizontal="center" vertical="center"/>
    </xf>
    <xf numFmtId="49" fontId="9" fillId="0" borderId="1" xfId="0" quotePrefix="1" applyNumberFormat="1" applyFont="1" applyBorder="1" applyAlignment="1" applyProtection="1">
      <alignment horizontal="center" vertical="center"/>
    </xf>
    <xf numFmtId="2" fontId="9" fillId="0" borderId="1" xfId="0" quotePrefix="1" applyNumberFormat="1" applyFont="1" applyBorder="1" applyAlignment="1">
      <alignment horizontal="center" vertical="center"/>
    </xf>
    <xf numFmtId="2" fontId="9" fillId="0" borderId="4" xfId="0" quotePrefix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2" fontId="9" fillId="0" borderId="1" xfId="0" quotePrefix="1" applyNumberFormat="1" applyFont="1" applyBorder="1" applyAlignment="1" applyProtection="1">
      <alignment horizontal="center" vertical="center"/>
      <protection locked="0"/>
    </xf>
    <xf numFmtId="2" fontId="9" fillId="0" borderId="1" xfId="0" quotePrefix="1" applyNumberFormat="1" applyFont="1" applyBorder="1" applyAlignment="1" applyProtection="1">
      <alignment horizontal="center" vertical="center"/>
    </xf>
    <xf numFmtId="3" fontId="6" fillId="0" borderId="0" xfId="0" quotePrefix="1" applyNumberFormat="1" applyFont="1" applyAlignment="1">
      <alignment horizontal="center" vertical="center"/>
    </xf>
    <xf numFmtId="4" fontId="6" fillId="0" borderId="0" xfId="0" quotePrefix="1" applyNumberFormat="1" applyFont="1" applyAlignment="1">
      <alignment horizontal="center" vertical="center"/>
    </xf>
    <xf numFmtId="49" fontId="9" fillId="0" borderId="0" xfId="0" quotePrefix="1" applyNumberFormat="1" applyFont="1" applyAlignment="1" applyProtection="1">
      <alignment horizontal="center" vertical="center"/>
      <protection locked="0"/>
    </xf>
    <xf numFmtId="4" fontId="9" fillId="0" borderId="0" xfId="0" quotePrefix="1" applyNumberFormat="1" applyFont="1" applyAlignment="1">
      <alignment horizontal="center" vertical="center"/>
    </xf>
    <xf numFmtId="2" fontId="9" fillId="0" borderId="0" xfId="0" quotePrefix="1" applyNumberFormat="1" applyFont="1" applyAlignment="1">
      <alignment horizontal="center" vertical="center"/>
    </xf>
    <xf numFmtId="1" fontId="9" fillId="0" borderId="0" xfId="0" quotePrefix="1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 applyProtection="1">
      <alignment horizontal="center"/>
      <protection locked="0"/>
    </xf>
    <xf numFmtId="49" fontId="9" fillId="6" borderId="1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49" fontId="20" fillId="0" borderId="1" xfId="0" quotePrefix="1" applyNumberFormat="1" applyFont="1" applyBorder="1" applyAlignment="1" applyProtection="1">
      <alignment horizontal="center" vertical="center"/>
      <protection locked="0"/>
    </xf>
    <xf numFmtId="1" fontId="13" fillId="5" borderId="1" xfId="0" applyNumberFormat="1" applyFont="1" applyFill="1" applyBorder="1" applyAlignment="1" applyProtection="1">
      <alignment horizontal="center"/>
      <protection locked="0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1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4" fontId="13" fillId="0" borderId="1" xfId="2" applyNumberFormat="1" applyFont="1" applyFill="1" applyBorder="1" applyAlignment="1">
      <alignment horizontal="center" vertical="center"/>
    </xf>
    <xf numFmtId="2" fontId="13" fillId="0" borderId="1" xfId="0" quotePrefix="1" applyNumberFormat="1" applyFont="1" applyBorder="1" applyAlignment="1">
      <alignment horizontal="center" vertical="center"/>
    </xf>
    <xf numFmtId="0" fontId="13" fillId="0" borderId="1" xfId="0" quotePrefix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4" fontId="13" fillId="0" borderId="1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vertical="center"/>
    </xf>
    <xf numFmtId="0" fontId="9" fillId="4" borderId="4" xfId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left" vertical="center"/>
    </xf>
    <xf numFmtId="0" fontId="13" fillId="0" borderId="4" xfId="0" applyFont="1" applyBorder="1" applyAlignment="1">
      <alignment vertical="center"/>
    </xf>
    <xf numFmtId="0" fontId="4" fillId="0" borderId="0" xfId="0" applyFont="1" applyAlignment="1"/>
    <xf numFmtId="4" fontId="4" fillId="0" borderId="0" xfId="0" applyNumberFormat="1" applyFont="1" applyAlignment="1"/>
    <xf numFmtId="0" fontId="6" fillId="4" borderId="1" xfId="0" applyFont="1" applyFill="1" applyBorder="1" applyAlignment="1">
      <alignment horizontal="center" vertical="top"/>
    </xf>
    <xf numFmtId="3" fontId="6" fillId="4" borderId="1" xfId="0" applyNumberFormat="1" applyFont="1" applyFill="1" applyBorder="1" applyAlignment="1">
      <alignment horizontal="center" vertical="top"/>
    </xf>
    <xf numFmtId="4" fontId="6" fillId="4" borderId="1" xfId="0" applyNumberFormat="1" applyFont="1" applyFill="1" applyBorder="1" applyAlignment="1">
      <alignment horizontal="center" vertical="top"/>
    </xf>
    <xf numFmtId="3" fontId="6" fillId="4" borderId="1" xfId="3" applyNumberFormat="1" applyFont="1" applyFill="1" applyBorder="1" applyAlignment="1">
      <alignment horizontal="center" vertical="top"/>
    </xf>
    <xf numFmtId="3" fontId="11" fillId="4" borderId="1" xfId="3" applyNumberFormat="1" applyFont="1" applyFill="1" applyBorder="1" applyAlignment="1">
      <alignment horizontal="center" vertical="top"/>
    </xf>
    <xf numFmtId="49" fontId="13" fillId="0" borderId="5" xfId="0" applyNumberFormat="1" applyFont="1" applyBorder="1" applyAlignment="1" applyProtection="1">
      <alignment horizontal="center" vertical="top"/>
      <protection locked="0"/>
    </xf>
    <xf numFmtId="4" fontId="13" fillId="5" borderId="1" xfId="0" applyNumberFormat="1" applyFont="1" applyFill="1" applyBorder="1" applyAlignment="1">
      <alignment horizontal="right" vertical="center"/>
    </xf>
    <xf numFmtId="4" fontId="13" fillId="5" borderId="4" xfId="0" applyNumberFormat="1" applyFont="1" applyFill="1" applyBorder="1" applyAlignment="1">
      <alignment horizontal="right" vertical="center"/>
    </xf>
    <xf numFmtId="49" fontId="13" fillId="0" borderId="5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/>
    <xf numFmtId="1" fontId="13" fillId="0" borderId="1" xfId="0" applyNumberFormat="1" applyFont="1" applyBorder="1" applyAlignment="1" applyProtection="1">
      <protection locked="0"/>
    </xf>
    <xf numFmtId="0" fontId="13" fillId="0" borderId="2" xfId="0" applyFont="1" applyBorder="1" applyAlignment="1">
      <alignment vertical="center"/>
    </xf>
    <xf numFmtId="49" fontId="13" fillId="0" borderId="7" xfId="0" applyNumberFormat="1" applyFont="1" applyBorder="1" applyAlignment="1" applyProtection="1">
      <alignment horizontal="center" vertical="center"/>
      <protection locked="0"/>
    </xf>
    <xf numFmtId="49" fontId="13" fillId="6" borderId="5" xfId="0" applyNumberFormat="1" applyFont="1" applyFill="1" applyBorder="1" applyAlignment="1" applyProtection="1">
      <alignment horizontal="center" vertical="center"/>
      <protection locked="0"/>
    </xf>
    <xf numFmtId="1" fontId="13" fillId="6" borderId="1" xfId="0" applyNumberFormat="1" applyFont="1" applyFill="1" applyBorder="1" applyAlignment="1" applyProtection="1">
      <protection locked="0"/>
    </xf>
    <xf numFmtId="0" fontId="13" fillId="6" borderId="4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1" fontId="9" fillId="0" borderId="1" xfId="0" applyNumberFormat="1" applyFont="1" applyBorder="1" applyAlignment="1"/>
    <xf numFmtId="4" fontId="13" fillId="0" borderId="1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0" fillId="4" borderId="0" xfId="0" applyFill="1" applyAlignment="1"/>
    <xf numFmtId="0" fontId="12" fillId="0" borderId="1" xfId="0" applyFont="1" applyFill="1" applyBorder="1" applyAlignment="1">
      <alignment horizontal="left" vertical="center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1" fontId="10" fillId="0" borderId="1" xfId="0" applyNumberFormat="1" applyFont="1" applyFill="1" applyBorder="1" applyAlignment="1" applyProtection="1">
      <protection locked="0"/>
    </xf>
    <xf numFmtId="1" fontId="10" fillId="0" borderId="1" xfId="0" applyNumberFormat="1" applyFont="1" applyBorder="1" applyAlignment="1" applyProtection="1">
      <protection locked="0"/>
    </xf>
    <xf numFmtId="1" fontId="14" fillId="0" borderId="1" xfId="0" applyNumberFormat="1" applyFont="1" applyBorder="1" applyAlignment="1"/>
    <xf numFmtId="0" fontId="0" fillId="4" borderId="1" xfId="0" applyFill="1" applyBorder="1" applyAlignment="1"/>
    <xf numFmtId="49" fontId="13" fillId="0" borderId="1" xfId="0" quotePrefix="1" applyNumberFormat="1" applyFont="1" applyBorder="1" applyAlignment="1" applyProtection="1">
      <alignment horizontal="center" vertical="center"/>
      <protection locked="0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49" fontId="13" fillId="6" borderId="1" xfId="0" applyNumberFormat="1" applyFont="1" applyFill="1" applyBorder="1" applyAlignment="1" applyProtection="1">
      <alignment horizontal="center" vertical="center"/>
      <protection locked="0"/>
    </xf>
    <xf numFmtId="1" fontId="10" fillId="6" borderId="1" xfId="0" applyNumberFormat="1" applyFont="1" applyFill="1" applyBorder="1" applyAlignment="1" applyProtection="1">
      <protection locked="0"/>
    </xf>
    <xf numFmtId="0" fontId="12" fillId="0" borderId="1" xfId="0" applyFont="1" applyBorder="1" applyAlignment="1" applyProtection="1">
      <alignment horizontal="left" vertical="center"/>
    </xf>
    <xf numFmtId="49" fontId="13" fillId="0" borderId="1" xfId="0" quotePrefix="1" applyNumberFormat="1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justify" vertical="center"/>
    </xf>
    <xf numFmtId="0" fontId="9" fillId="0" borderId="1" xfId="0" applyFont="1" applyBorder="1" applyAlignment="1" applyProtection="1">
      <alignment horizontal="left" vertical="center"/>
    </xf>
    <xf numFmtId="0" fontId="12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5" fillId="0" borderId="0" xfId="0" applyFont="1" applyBorder="1" applyAlignment="1">
      <alignment vertical="center" wrapText="1"/>
    </xf>
    <xf numFmtId="0" fontId="9" fillId="4" borderId="4" xfId="0" applyFont="1" applyFill="1" applyBorder="1" applyAlignment="1">
      <alignment vertical="center"/>
    </xf>
    <xf numFmtId="2" fontId="13" fillId="0" borderId="1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15" fillId="0" borderId="0" xfId="0" applyFont="1" applyBorder="1" applyAlignment="1">
      <alignment vertical="center"/>
    </xf>
    <xf numFmtId="3" fontId="13" fillId="0" borderId="1" xfId="0" quotePrefix="1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3" fontId="12" fillId="0" borderId="0" xfId="0" applyNumberFormat="1" applyFont="1" applyAlignment="1">
      <alignment horizontal="center" vertical="center"/>
    </xf>
    <xf numFmtId="49" fontId="13" fillId="0" borderId="0" xfId="0" quotePrefix="1" applyNumberFormat="1" applyFont="1" applyAlignment="1" applyProtection="1">
      <alignment horizontal="center" vertical="center"/>
      <protection locked="0"/>
    </xf>
    <xf numFmtId="3" fontId="13" fillId="0" borderId="0" xfId="0" quotePrefix="1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" fontId="14" fillId="0" borderId="0" xfId="0" applyNumberFormat="1" applyFont="1" applyAlignment="1"/>
    <xf numFmtId="49" fontId="13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>
      <alignment vertical="center"/>
    </xf>
    <xf numFmtId="0" fontId="12" fillId="0" borderId="0" xfId="0" applyFont="1" applyAlignment="1"/>
    <xf numFmtId="0" fontId="6" fillId="4" borderId="1" xfId="0" applyFont="1" applyFill="1" applyBorder="1" applyAlignment="1">
      <alignment horizontal="center" vertical="center"/>
    </xf>
    <xf numFmtId="4" fontId="13" fillId="0" borderId="1" xfId="0" quotePrefix="1" applyNumberFormat="1" applyFont="1" applyFill="1" applyBorder="1" applyAlignment="1" applyProtection="1">
      <alignment horizontal="center" vertical="center"/>
    </xf>
    <xf numFmtId="3" fontId="13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4" fontId="13" fillId="0" borderId="1" xfId="0" quotePrefix="1" applyNumberFormat="1" applyFont="1" applyFill="1" applyBorder="1" applyAlignment="1">
      <alignment horizontal="center" vertical="center"/>
    </xf>
    <xf numFmtId="1" fontId="13" fillId="0" borderId="1" xfId="0" applyNumberFormat="1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>
      <alignment horizontal="left" vertical="top"/>
    </xf>
    <xf numFmtId="2" fontId="13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19" fillId="0" borderId="0" xfId="0" applyFont="1" applyAlignment="1"/>
    <xf numFmtId="0" fontId="13" fillId="0" borderId="0" xfId="0" applyFont="1" applyAlignment="1">
      <alignment vertical="center"/>
    </xf>
    <xf numFmtId="49" fontId="13" fillId="0" borderId="1" xfId="0" applyNumberFormat="1" applyFont="1" applyBorder="1" applyAlignment="1" applyProtection="1">
      <alignment horizontal="center"/>
      <protection locked="0"/>
    </xf>
    <xf numFmtId="49" fontId="13" fillId="0" borderId="1" xfId="0" applyNumberFormat="1" applyFont="1" applyFill="1" applyBorder="1" applyAlignment="1" applyProtection="1">
      <alignment horizontal="right" vertical="center"/>
      <protection locked="0"/>
    </xf>
    <xf numFmtId="2" fontId="13" fillId="0" borderId="1" xfId="0" applyNumberFormat="1" applyFont="1" applyFill="1" applyBorder="1" applyAlignment="1">
      <alignment horizontal="center" vertical="center"/>
    </xf>
    <xf numFmtId="2" fontId="13" fillId="0" borderId="4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 applyProtection="1">
      <protection locked="0"/>
    </xf>
    <xf numFmtId="49" fontId="13" fillId="6" borderId="1" xfId="0" applyNumberFormat="1" applyFont="1" applyFill="1" applyBorder="1" applyAlignment="1" applyProtection="1">
      <alignment horizontal="right" vertical="center"/>
      <protection locked="0"/>
    </xf>
    <xf numFmtId="4" fontId="13" fillId="0" borderId="1" xfId="0" applyNumberFormat="1" applyFont="1" applyBorder="1" applyAlignment="1" applyProtection="1">
      <alignment horizontal="right" vertical="center"/>
      <protection locked="0"/>
    </xf>
    <xf numFmtId="0" fontId="9" fillId="0" borderId="1" xfId="0" applyFont="1" applyBorder="1" applyAlignment="1"/>
    <xf numFmtId="0" fontId="12" fillId="0" borderId="3" xfId="0" applyFont="1" applyBorder="1" applyAlignment="1">
      <alignment horizontal="left" vertical="top"/>
    </xf>
    <xf numFmtId="0" fontId="12" fillId="0" borderId="3" xfId="0" applyFont="1" applyBorder="1" applyAlignment="1">
      <alignment vertical="top"/>
    </xf>
    <xf numFmtId="0" fontId="12" fillId="0" borderId="3" xfId="0" applyFont="1" applyBorder="1" applyAlignment="1">
      <alignment horizontal="center" vertical="top"/>
    </xf>
    <xf numFmtId="0" fontId="12" fillId="6" borderId="1" xfId="0" applyFont="1" applyFill="1" applyBorder="1" applyAlignment="1">
      <alignment horizontal="center" vertical="top"/>
    </xf>
    <xf numFmtId="0" fontId="4" fillId="6" borderId="1" xfId="0" applyFont="1" applyFill="1" applyBorder="1" applyAlignment="1"/>
    <xf numFmtId="0" fontId="6" fillId="0" borderId="0" xfId="0" applyFont="1" applyAlignment="1">
      <alignment horizontal="left" vertical="center"/>
    </xf>
    <xf numFmtId="1" fontId="21" fillId="0" borderId="1" xfId="0" applyNumberFormat="1" applyFont="1" applyBorder="1" applyAlignment="1" applyProtection="1">
      <protection locked="0"/>
    </xf>
    <xf numFmtId="0" fontId="9" fillId="0" borderId="10" xfId="0" applyFont="1" applyBorder="1" applyAlignment="1">
      <alignment horizontal="left" vertical="center"/>
    </xf>
    <xf numFmtId="0" fontId="12" fillId="0" borderId="0" xfId="0" applyFont="1" applyAlignment="1">
      <alignment vertical="top"/>
    </xf>
    <xf numFmtId="2" fontId="12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12" fillId="0" borderId="0" xfId="0" applyNumberFormat="1" applyFont="1" applyAlignment="1">
      <alignment horizontal="center" vertical="top"/>
    </xf>
    <xf numFmtId="4" fontId="13" fillId="5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49" fontId="13" fillId="0" borderId="1" xfId="2" quotePrefix="1" applyNumberFormat="1" applyFont="1" applyFill="1" applyBorder="1" applyAlignment="1" applyProtection="1">
      <alignment horizontal="center" vertical="center"/>
    </xf>
    <xf numFmtId="0" fontId="22" fillId="0" borderId="1" xfId="2" applyFont="1" applyFill="1" applyBorder="1" applyAlignment="1">
      <alignment horizontal="left" vertical="center"/>
    </xf>
    <xf numFmtId="0" fontId="12" fillId="0" borderId="1" xfId="0" applyFont="1" applyBorder="1" applyAlignment="1" applyProtection="1">
      <alignment horizontal="left" vertical="top"/>
    </xf>
    <xf numFmtId="0" fontId="14" fillId="0" borderId="0" xfId="0" applyFont="1" applyAlignment="1"/>
    <xf numFmtId="0" fontId="15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3" fontId="6" fillId="4" borderId="4" xfId="0" applyNumberFormat="1" applyFont="1" applyFill="1" applyBorder="1" applyAlignment="1">
      <alignment horizontal="center" vertical="top"/>
    </xf>
    <xf numFmtId="0" fontId="9" fillId="4" borderId="2" xfId="0" applyFont="1" applyFill="1" applyBorder="1" applyAlignment="1">
      <alignment vertical="center"/>
    </xf>
    <xf numFmtId="0" fontId="9" fillId="4" borderId="3" xfId="0" applyFont="1" applyFill="1" applyBorder="1" applyAlignment="1">
      <alignment vertical="center"/>
    </xf>
    <xf numFmtId="49" fontId="13" fillId="0" borderId="5" xfId="0" applyNumberFormat="1" applyFont="1" applyFill="1" applyBorder="1" applyAlignment="1" applyProtection="1">
      <alignment horizontal="center" vertical="center"/>
      <protection locked="0"/>
    </xf>
    <xf numFmtId="1" fontId="9" fillId="0" borderId="1" xfId="0" applyNumberFormat="1" applyFont="1" applyFill="1" applyBorder="1" applyAlignment="1"/>
    <xf numFmtId="0" fontId="10" fillId="4" borderId="3" xfId="0" applyFont="1" applyFill="1" applyBorder="1" applyAlignment="1">
      <alignment vertical="center"/>
    </xf>
    <xf numFmtId="49" fontId="9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49" fontId="13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/>
    <xf numFmtId="0" fontId="13" fillId="0" borderId="4" xfId="0" applyFont="1" applyFill="1" applyBorder="1" applyAlignment="1">
      <alignment vertical="center"/>
    </xf>
    <xf numFmtId="49" fontId="13" fillId="0" borderId="5" xfId="0" applyNumberFormat="1" applyFont="1" applyFill="1" applyBorder="1" applyAlignment="1" applyProtection="1">
      <alignment horizontal="center" vertical="top"/>
      <protection locked="0"/>
    </xf>
    <xf numFmtId="1" fontId="13" fillId="0" borderId="1" xfId="0" applyNumberFormat="1" applyFont="1" applyFill="1" applyBorder="1" applyAlignment="1" applyProtection="1">
      <alignment horizontal="right"/>
      <protection locked="0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4" xfId="0" applyNumberFormat="1" applyFont="1" applyFill="1" applyBorder="1" applyAlignment="1" applyProtection="1">
      <alignment horizontal="right" vertical="center"/>
    </xf>
    <xf numFmtId="49" fontId="13" fillId="0" borderId="1" xfId="0" applyNumberFormat="1" applyFont="1" applyFill="1" applyBorder="1" applyAlignment="1" applyProtection="1">
      <alignment horizontal="center" vertical="center"/>
      <protection locked="0"/>
    </xf>
    <xf numFmtId="1" fontId="10" fillId="0" borderId="1" xfId="0" applyNumberFormat="1" applyFont="1" applyFill="1" applyBorder="1" applyProtection="1">
      <protection locked="0"/>
    </xf>
    <xf numFmtId="1" fontId="13" fillId="0" borderId="1" xfId="0" applyNumberFormat="1" applyFont="1" applyFill="1" applyBorder="1" applyAlignment="1" applyProtection="1">
      <alignment horizontal="left" vertical="center"/>
      <protection locked="0"/>
    </xf>
    <xf numFmtId="2" fontId="13" fillId="0" borderId="1" xfId="0" quotePrefix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16" fillId="0" borderId="10" xfId="0" applyFont="1" applyFill="1" applyBorder="1"/>
    <xf numFmtId="1" fontId="13" fillId="0" borderId="1" xfId="0" applyNumberFormat="1" applyFont="1" applyFill="1" applyBorder="1" applyAlignment="1" applyProtection="1">
      <alignment horizontal="center"/>
      <protection locked="0"/>
    </xf>
    <xf numFmtId="0" fontId="24" fillId="0" borderId="1" xfId="0" applyFont="1" applyFill="1" applyBorder="1" applyAlignment="1">
      <alignment vertical="center"/>
    </xf>
    <xf numFmtId="0" fontId="3" fillId="0" borderId="1" xfId="0" applyFont="1" applyFill="1" applyBorder="1" applyAlignment="1"/>
    <xf numFmtId="0" fontId="15" fillId="0" borderId="0" xfId="0" applyFont="1" applyBorder="1" applyAlignment="1">
      <alignment horizontal="left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0" fillId="6" borderId="0" xfId="0" applyFill="1"/>
    <xf numFmtId="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3" fontId="9" fillId="0" borderId="1" xfId="0" quotePrefix="1" applyNumberFormat="1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3" fontId="13" fillId="6" borderId="1" xfId="0" quotePrefix="1" applyNumberFormat="1" applyFont="1" applyFill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3" fontId="13" fillId="0" borderId="10" xfId="2" quotePrefix="1" applyNumberFormat="1" applyFont="1" applyFill="1" applyBorder="1" applyAlignment="1">
      <alignment horizontal="center" vertical="center"/>
    </xf>
    <xf numFmtId="4" fontId="13" fillId="0" borderId="1" xfId="0" quotePrefix="1" applyNumberFormat="1" applyFont="1" applyBorder="1" applyAlignment="1">
      <alignment horizontal="center" vertical="center"/>
    </xf>
    <xf numFmtId="3" fontId="13" fillId="0" borderId="1" xfId="0" quotePrefix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13" fillId="0" borderId="1" xfId="0" applyFont="1" applyBorder="1" applyAlignment="1">
      <alignment horizontal="center"/>
    </xf>
    <xf numFmtId="49" fontId="13" fillId="0" borderId="1" xfId="0" applyNumberFormat="1" applyFont="1" applyBorder="1" applyAlignment="1" applyProtection="1">
      <alignment horizontal="right"/>
      <protection locked="0"/>
    </xf>
    <xf numFmtId="2" fontId="13" fillId="0" borderId="1" xfId="0" applyNumberFormat="1" applyFont="1" applyBorder="1" applyAlignment="1">
      <alignment horizontal="center"/>
    </xf>
    <xf numFmtId="2" fontId="13" fillId="0" borderId="4" xfId="0" applyNumberFormat="1" applyFont="1" applyBorder="1" applyAlignment="1">
      <alignment horizontal="center"/>
    </xf>
    <xf numFmtId="0" fontId="13" fillId="0" borderId="1" xfId="0" applyFont="1" applyBorder="1" applyAlignment="1" applyProtection="1">
      <alignment horizontal="center" vertical="top"/>
    </xf>
    <xf numFmtId="3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3" fontId="13" fillId="6" borderId="10" xfId="0" applyNumberFormat="1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4" fontId="13" fillId="0" borderId="5" xfId="0" quotePrefix="1" applyNumberFormat="1" applyFont="1" applyFill="1" applyBorder="1" applyAlignment="1">
      <alignment horizontal="center" vertical="center"/>
    </xf>
    <xf numFmtId="4" fontId="13" fillId="0" borderId="5" xfId="0" quotePrefix="1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0" fillId="0" borderId="0" xfId="0" applyFont="1"/>
    <xf numFmtId="0" fontId="0" fillId="0" borderId="0" xfId="0" applyFont="1" applyAlignment="1"/>
    <xf numFmtId="49" fontId="13" fillId="6" borderId="1" xfId="0" quotePrefix="1" applyNumberFormat="1" applyFont="1" applyFill="1" applyBorder="1" applyAlignment="1" applyProtection="1">
      <alignment horizontal="center" vertical="center"/>
      <protection locked="0"/>
    </xf>
    <xf numFmtId="49" fontId="13" fillId="8" borderId="1" xfId="0" applyNumberFormat="1" applyFont="1" applyFill="1" applyBorder="1" applyAlignment="1" applyProtection="1">
      <alignment horizontal="right" vertical="center"/>
      <protection locked="0"/>
    </xf>
    <xf numFmtId="0" fontId="6" fillId="4" borderId="1" xfId="0" applyFont="1" applyFill="1" applyBorder="1" applyAlignment="1">
      <alignment horizontal="center" vertical="top" wrapText="1"/>
    </xf>
    <xf numFmtId="3" fontId="6" fillId="4" borderId="1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Border="1" applyAlignment="1" applyProtection="1">
      <alignment horizontal="center" vertical="top"/>
      <protection locked="0"/>
    </xf>
    <xf numFmtId="4" fontId="9" fillId="0" borderId="1" xfId="0" quotePrefix="1" applyNumberFormat="1" applyFont="1" applyBorder="1" applyAlignment="1">
      <alignment horizontal="right" vertical="center"/>
    </xf>
    <xf numFmtId="3" fontId="9" fillId="0" borderId="1" xfId="0" quotePrefix="1" applyNumberFormat="1" applyFont="1" applyBorder="1" applyAlignment="1">
      <alignment horizontal="right" vertical="center"/>
    </xf>
    <xf numFmtId="164" fontId="13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quotePrefix="1" applyNumberFormat="1" applyFont="1" applyBorder="1" applyAlignment="1" applyProtection="1">
      <alignment horizontal="right" vertical="center"/>
    </xf>
    <xf numFmtId="1" fontId="13" fillId="7" borderId="1" xfId="0" applyNumberFormat="1" applyFont="1" applyFill="1" applyBorder="1" applyAlignment="1" applyProtection="1">
      <alignment horizontal="center" vertical="center"/>
    </xf>
    <xf numFmtId="0" fontId="25" fillId="0" borderId="0" xfId="0" applyFont="1" applyProtection="1"/>
    <xf numFmtId="49" fontId="13" fillId="0" borderId="1" xfId="0" applyNumberFormat="1" applyFont="1" applyFill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0" fontId="13" fillId="5" borderId="1" xfId="0" applyFont="1" applyFill="1" applyBorder="1" applyAlignment="1">
      <alignment horizontal="left" vertical="center"/>
    </xf>
    <xf numFmtId="0" fontId="13" fillId="0" borderId="1" xfId="0" applyFont="1" applyBorder="1" applyAlignment="1"/>
    <xf numFmtId="0" fontId="13" fillId="5" borderId="1" xfId="0" applyFont="1" applyFill="1" applyBorder="1" applyAlignment="1"/>
    <xf numFmtId="0" fontId="13" fillId="6" borderId="1" xfId="0" applyFont="1" applyFill="1" applyBorder="1" applyAlignment="1"/>
    <xf numFmtId="0" fontId="13" fillId="0" borderId="1" xfId="0" applyFont="1" applyFill="1" applyBorder="1" applyAlignment="1"/>
    <xf numFmtId="164" fontId="13" fillId="6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left" vertical="center"/>
    </xf>
    <xf numFmtId="0" fontId="26" fillId="0" borderId="0" xfId="0" applyFont="1" applyProtection="1"/>
    <xf numFmtId="0" fontId="13" fillId="0" borderId="1" xfId="0" applyFont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164" fontId="13" fillId="0" borderId="1" xfId="0" quotePrefix="1" applyNumberFormat="1" applyFont="1" applyFill="1" applyBorder="1" applyAlignment="1" applyProtection="1">
      <alignment horizontal="center" vertical="center"/>
      <protection locked="0"/>
    </xf>
    <xf numFmtId="1" fontId="9" fillId="0" borderId="1" xfId="0" quotePrefix="1" applyNumberFormat="1" applyFont="1" applyBorder="1" applyAlignment="1">
      <alignment horizontal="center" vertical="center"/>
    </xf>
    <xf numFmtId="1" fontId="13" fillId="9" borderId="1" xfId="0" quotePrefix="1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vertical="center"/>
    </xf>
    <xf numFmtId="0" fontId="13" fillId="6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Border="1" applyAlignment="1" applyProtection="1">
      <alignment vertical="center"/>
    </xf>
    <xf numFmtId="4" fontId="6" fillId="4" borderId="1" xfId="3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 applyProtection="1">
      <alignment horizontal="center"/>
      <protection locked="0"/>
    </xf>
    <xf numFmtId="0" fontId="27" fillId="0" borderId="1" xfId="0" applyFont="1" applyFill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/>
    </xf>
    <xf numFmtId="3" fontId="13" fillId="0" borderId="1" xfId="0" quotePrefix="1" applyNumberFormat="1" applyFont="1" applyFill="1" applyBorder="1" applyAlignment="1">
      <alignment horizontal="left" vertical="center"/>
    </xf>
    <xf numFmtId="3" fontId="13" fillId="0" borderId="1" xfId="0" quotePrefix="1" applyNumberFormat="1" applyFont="1" applyFill="1" applyBorder="1" applyAlignment="1">
      <alignment horizontal="left" vertical="center" wrapText="1"/>
    </xf>
    <xf numFmtId="3" fontId="28" fillId="0" borderId="1" xfId="0" quotePrefix="1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vertical="top"/>
    </xf>
    <xf numFmtId="0" fontId="13" fillId="0" borderId="1" xfId="0" applyFont="1" applyFill="1" applyBorder="1" applyAlignment="1">
      <alignment horizontal="center"/>
    </xf>
    <xf numFmtId="3" fontId="9" fillId="0" borderId="1" xfId="0" quotePrefix="1" applyNumberFormat="1" applyFont="1" applyBorder="1" applyAlignment="1">
      <alignment horizontal="center"/>
    </xf>
    <xf numFmtId="4" fontId="9" fillId="0" borderId="1" xfId="0" quotePrefix="1" applyNumberFormat="1" applyFont="1" applyBorder="1" applyAlignment="1">
      <alignment horizontal="center"/>
    </xf>
    <xf numFmtId="0" fontId="27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justify" vertical="center"/>
    </xf>
    <xf numFmtId="0" fontId="13" fillId="0" borderId="1" xfId="2" applyFont="1" applyFill="1" applyBorder="1" applyAlignment="1">
      <alignment horizontal="center" vertical="center"/>
    </xf>
    <xf numFmtId="0" fontId="13" fillId="0" borderId="10" xfId="0" applyFont="1" applyBorder="1" applyAlignment="1">
      <alignment horizontal="justify" vertical="center"/>
    </xf>
    <xf numFmtId="0" fontId="13" fillId="0" borderId="10" xfId="2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justify" vertical="center"/>
    </xf>
    <xf numFmtId="0" fontId="13" fillId="6" borderId="10" xfId="2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right"/>
    </xf>
    <xf numFmtId="0" fontId="13" fillId="5" borderId="4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left" vertical="center"/>
    </xf>
    <xf numFmtId="2" fontId="13" fillId="1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top"/>
    </xf>
    <xf numFmtId="0" fontId="27" fillId="0" borderId="4" xfId="0" applyFont="1" applyFill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27" fillId="0" borderId="1" xfId="0" applyFont="1" applyBorder="1" applyAlignment="1" applyProtection="1">
      <alignment horizontal="center" vertical="center"/>
    </xf>
    <xf numFmtId="3" fontId="28" fillId="0" borderId="1" xfId="0" quotePrefix="1" applyNumberFormat="1" applyFont="1" applyBorder="1" applyAlignment="1">
      <alignment horizontal="center" vertical="center"/>
    </xf>
    <xf numFmtId="3" fontId="13" fillId="0" borderId="1" xfId="0" quotePrefix="1" applyNumberFormat="1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9" fillId="4" borderId="2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vertical="center"/>
    </xf>
    <xf numFmtId="0" fontId="9" fillId="4" borderId="4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9" fillId="4" borderId="8" xfId="0" applyFont="1" applyFill="1" applyBorder="1" applyAlignment="1">
      <alignment horizontal="left" vertical="top"/>
    </xf>
    <xf numFmtId="0" fontId="10" fillId="4" borderId="8" xfId="0" applyFont="1" applyFill="1" applyBorder="1" applyAlignment="1">
      <alignment horizontal="left" vertical="top"/>
    </xf>
    <xf numFmtId="0" fontId="10" fillId="4" borderId="8" xfId="0" applyFont="1" applyFill="1" applyBorder="1" applyAlignment="1">
      <alignment vertical="top"/>
    </xf>
    <xf numFmtId="0" fontId="10" fillId="4" borderId="9" xfId="0" applyFont="1" applyFill="1" applyBorder="1" applyAlignment="1">
      <alignment vertical="top"/>
    </xf>
    <xf numFmtId="0" fontId="9" fillId="4" borderId="4" xfId="1" applyFont="1" applyFill="1" applyBorder="1" applyAlignment="1">
      <alignment horizontal="left" vertical="center"/>
    </xf>
    <xf numFmtId="0" fontId="9" fillId="4" borderId="6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9" fillId="4" borderId="6" xfId="1" applyFont="1" applyFill="1" applyBorder="1" applyAlignment="1">
      <alignment horizontal="left" vertical="center"/>
    </xf>
    <xf numFmtId="0" fontId="9" fillId="4" borderId="5" xfId="1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8" fillId="0" borderId="0" xfId="0" applyFont="1" applyAlignment="1"/>
    <xf numFmtId="0" fontId="9" fillId="4" borderId="1" xfId="0" applyFont="1" applyFill="1" applyBorder="1" applyAlignment="1">
      <alignment horizontal="left" vertical="top"/>
    </xf>
    <xf numFmtId="0" fontId="9" fillId="4" borderId="6" xfId="0" applyFont="1" applyFill="1" applyBorder="1" applyAlignment="1">
      <alignment horizontal="left" vertical="top"/>
    </xf>
    <xf numFmtId="0" fontId="9" fillId="4" borderId="5" xfId="0" applyFont="1" applyFill="1" applyBorder="1" applyAlignment="1">
      <alignment horizontal="left" vertical="top"/>
    </xf>
    <xf numFmtId="0" fontId="9" fillId="4" borderId="4" xfId="0" applyFont="1" applyFill="1" applyBorder="1" applyAlignment="1">
      <alignment horizontal="left" vertical="top"/>
    </xf>
    <xf numFmtId="0" fontId="13" fillId="4" borderId="6" xfId="0" applyFont="1" applyFill="1" applyBorder="1" applyAlignment="1"/>
    <xf numFmtId="0" fontId="0" fillId="0" borderId="6" xfId="0" applyBorder="1" applyAlignment="1"/>
    <xf numFmtId="0" fontId="0" fillId="0" borderId="5" xfId="0" applyBorder="1" applyAlignment="1"/>
    <xf numFmtId="0" fontId="13" fillId="4" borderId="8" xfId="0" applyFont="1" applyFill="1" applyBorder="1" applyAlignment="1">
      <alignment horizontal="left" vertical="top"/>
    </xf>
    <xf numFmtId="0" fontId="13" fillId="4" borderId="8" xfId="0" applyFont="1" applyFill="1" applyBorder="1" applyAlignment="1">
      <alignment vertical="top"/>
    </xf>
    <xf numFmtId="0" fontId="13" fillId="4" borderId="2" xfId="0" applyFont="1" applyFill="1" applyBorder="1" applyAlignment="1">
      <alignment vertical="top"/>
    </xf>
    <xf numFmtId="0" fontId="9" fillId="4" borderId="1" xfId="0" applyFont="1" applyFill="1" applyBorder="1" applyAlignment="1">
      <alignment vertical="top"/>
    </xf>
    <xf numFmtId="0" fontId="9" fillId="4" borderId="4" xfId="0" applyFont="1" applyFill="1" applyBorder="1" applyAlignment="1">
      <alignment vertical="top"/>
    </xf>
    <xf numFmtId="0" fontId="9" fillId="4" borderId="1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9" fillId="4" borderId="8" xfId="0" applyFont="1" applyFill="1" applyBorder="1" applyAlignment="1">
      <alignment horizontal="left" vertical="center"/>
    </xf>
    <xf numFmtId="0" fontId="13" fillId="4" borderId="8" xfId="0" applyFont="1" applyFill="1" applyBorder="1" applyAlignment="1">
      <alignment horizontal="left" vertical="center"/>
    </xf>
    <xf numFmtId="0" fontId="13" fillId="4" borderId="8" xfId="0" applyFont="1" applyFill="1" applyBorder="1" applyAlignment="1">
      <alignment vertical="center"/>
    </xf>
    <xf numFmtId="0" fontId="13" fillId="4" borderId="2" xfId="0" applyFont="1" applyFill="1" applyBorder="1" applyAlignment="1">
      <alignment vertical="center"/>
    </xf>
    <xf numFmtId="0" fontId="14" fillId="4" borderId="6" xfId="0" applyFont="1" applyFill="1" applyBorder="1" applyAlignment="1">
      <alignment vertical="center"/>
    </xf>
    <xf numFmtId="0" fontId="14" fillId="4" borderId="6" xfId="0" applyFont="1" applyFill="1" applyBorder="1" applyAlignment="1"/>
    <xf numFmtId="0" fontId="0" fillId="0" borderId="6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3" fillId="4" borderId="6" xfId="0" applyFont="1" applyFill="1" applyBorder="1" applyAlignment="1">
      <alignment vertical="center"/>
    </xf>
    <xf numFmtId="0" fontId="23" fillId="4" borderId="5" xfId="0" applyFont="1" applyFill="1" applyBorder="1" applyAlignment="1">
      <alignment vertical="center"/>
    </xf>
    <xf numFmtId="0" fontId="14" fillId="4" borderId="5" xfId="0" applyFont="1" applyFill="1" applyBorder="1" applyAlignment="1"/>
    <xf numFmtId="49" fontId="13" fillId="8" borderId="1" xfId="2" applyNumberFormat="1" applyFont="1" applyFill="1" applyBorder="1" applyAlignment="1" applyProtection="1">
      <alignment horizontal="center" vertical="center"/>
      <protection locked="0"/>
    </xf>
  </cellXfs>
  <cellStyles count="4">
    <cellStyle name="Dobro" xfId="1" builtinId="26"/>
    <cellStyle name="Navadno" xfId="0" builtinId="0"/>
    <cellStyle name="Navadno 2" xfId="3"/>
    <cellStyle name="Slabo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opLeftCell="A52" zoomScale="145" zoomScaleNormal="145" workbookViewId="0">
      <selection activeCell="J65" sqref="J65"/>
    </sheetView>
  </sheetViews>
  <sheetFormatPr defaultRowHeight="15" x14ac:dyDescent="0.25"/>
  <cols>
    <col min="1" max="1" width="4" customWidth="1"/>
    <col min="2" max="2" width="57.28515625" bestFit="1" customWidth="1"/>
  </cols>
  <sheetData>
    <row r="1" spans="1:10" x14ac:dyDescent="0.25">
      <c r="A1" s="58" t="s">
        <v>0</v>
      </c>
      <c r="B1" s="58"/>
      <c r="C1" s="1"/>
      <c r="D1" s="2"/>
      <c r="E1" s="59"/>
      <c r="F1" s="59"/>
      <c r="G1" s="59"/>
      <c r="H1" s="59"/>
      <c r="I1" s="59"/>
      <c r="J1" s="58"/>
    </row>
    <row r="2" spans="1:10" x14ac:dyDescent="0.25">
      <c r="A2" s="59" t="s">
        <v>1</v>
      </c>
      <c r="B2" s="58"/>
      <c r="C2" s="1"/>
      <c r="D2" s="2"/>
      <c r="E2" s="59"/>
      <c r="F2" s="59"/>
      <c r="G2" s="59"/>
      <c r="H2" s="59"/>
      <c r="I2" s="59"/>
      <c r="J2" s="58"/>
    </row>
    <row r="3" spans="1:10" ht="18" x14ac:dyDescent="0.25">
      <c r="A3" s="286" t="s">
        <v>2</v>
      </c>
      <c r="B3" s="286"/>
      <c r="C3" s="286"/>
      <c r="D3" s="286"/>
      <c r="E3" s="286"/>
      <c r="F3" s="286"/>
      <c r="G3" s="286"/>
      <c r="H3" s="286"/>
      <c r="I3" s="286"/>
      <c r="J3" s="58"/>
    </row>
    <row r="4" spans="1:10" x14ac:dyDescent="0.25">
      <c r="A4" s="58"/>
      <c r="B4" s="58"/>
      <c r="C4" s="1"/>
      <c r="D4" s="2"/>
      <c r="E4" s="59"/>
      <c r="F4" s="59"/>
      <c r="G4" s="59"/>
      <c r="H4" s="59"/>
      <c r="I4" s="59"/>
      <c r="J4" s="58"/>
    </row>
    <row r="5" spans="1:10" ht="48" x14ac:dyDescent="0.25">
      <c r="A5" s="221" t="s">
        <v>3</v>
      </c>
      <c r="B5" s="221" t="s">
        <v>4</v>
      </c>
      <c r="C5" s="222" t="s">
        <v>5</v>
      </c>
      <c r="D5" s="221" t="s">
        <v>6</v>
      </c>
      <c r="E5" s="223" t="s">
        <v>7</v>
      </c>
      <c r="F5" s="223" t="s">
        <v>8</v>
      </c>
      <c r="G5" s="223" t="s">
        <v>9</v>
      </c>
      <c r="H5" s="223" t="s">
        <v>10</v>
      </c>
      <c r="I5" s="223" t="s">
        <v>11</v>
      </c>
      <c r="J5" s="3" t="s">
        <v>12</v>
      </c>
    </row>
    <row r="6" spans="1:10" x14ac:dyDescent="0.25">
      <c r="A6" s="60">
        <v>1</v>
      </c>
      <c r="B6" s="60">
        <v>2</v>
      </c>
      <c r="C6" s="61">
        <v>3</v>
      </c>
      <c r="D6" s="60">
        <v>4</v>
      </c>
      <c r="E6" s="61">
        <v>5</v>
      </c>
      <c r="F6" s="61">
        <v>6</v>
      </c>
      <c r="G6" s="62" t="s">
        <v>13</v>
      </c>
      <c r="H6" s="61" t="s">
        <v>14</v>
      </c>
      <c r="I6" s="61" t="s">
        <v>15</v>
      </c>
      <c r="J6" s="63">
        <v>10</v>
      </c>
    </row>
    <row r="7" spans="1:10" x14ac:dyDescent="0.25">
      <c r="A7" s="287" t="s">
        <v>692</v>
      </c>
      <c r="B7" s="288"/>
      <c r="C7" s="289"/>
      <c r="D7" s="289"/>
      <c r="E7" s="289"/>
      <c r="F7" s="289"/>
      <c r="G7" s="289"/>
      <c r="H7" s="289"/>
      <c r="I7" s="289"/>
      <c r="J7" s="64"/>
    </row>
    <row r="8" spans="1:10" x14ac:dyDescent="0.25">
      <c r="A8" s="215" t="s">
        <v>722</v>
      </c>
      <c r="B8" s="57" t="s">
        <v>16</v>
      </c>
      <c r="C8" s="182">
        <v>2000</v>
      </c>
      <c r="D8" s="183" t="s">
        <v>17</v>
      </c>
      <c r="E8" s="65"/>
      <c r="F8" s="224"/>
      <c r="G8" s="66">
        <f>C8*ROUND(F8, 4)</f>
        <v>0</v>
      </c>
      <c r="H8" s="66">
        <f>G8*0.095</f>
        <v>0</v>
      </c>
      <c r="I8" s="67">
        <f t="shared" ref="I8:I62" si="0">G8+H8</f>
        <v>0</v>
      </c>
      <c r="J8" s="5"/>
    </row>
    <row r="9" spans="1:10" x14ac:dyDescent="0.25">
      <c r="A9" s="215" t="s">
        <v>723</v>
      </c>
      <c r="B9" s="57" t="s">
        <v>18</v>
      </c>
      <c r="C9" s="182">
        <v>2000</v>
      </c>
      <c r="D9" s="183" t="s">
        <v>17</v>
      </c>
      <c r="E9" s="65"/>
      <c r="F9" s="224"/>
      <c r="G9" s="66">
        <f t="shared" ref="G9:G62" si="1">C9*ROUND(F9, 4)</f>
        <v>0</v>
      </c>
      <c r="H9" s="66">
        <f t="shared" ref="H9:H62" si="2">G9*0.095</f>
        <v>0</v>
      </c>
      <c r="I9" s="67">
        <f t="shared" si="0"/>
        <v>0</v>
      </c>
      <c r="J9" s="5"/>
    </row>
    <row r="10" spans="1:10" x14ac:dyDescent="0.25">
      <c r="A10" s="215" t="s">
        <v>724</v>
      </c>
      <c r="B10" s="57" t="s">
        <v>19</v>
      </c>
      <c r="C10" s="182">
        <v>400</v>
      </c>
      <c r="D10" s="183" t="s">
        <v>20</v>
      </c>
      <c r="E10" s="65"/>
      <c r="F10" s="224"/>
      <c r="G10" s="66">
        <f t="shared" si="1"/>
        <v>0</v>
      </c>
      <c r="H10" s="66">
        <f t="shared" si="2"/>
        <v>0</v>
      </c>
      <c r="I10" s="67">
        <f t="shared" si="0"/>
        <v>0</v>
      </c>
      <c r="J10" s="5"/>
    </row>
    <row r="11" spans="1:10" x14ac:dyDescent="0.25">
      <c r="A11" s="215" t="s">
        <v>725</v>
      </c>
      <c r="B11" s="57" t="s">
        <v>21</v>
      </c>
      <c r="C11" s="182">
        <v>18000</v>
      </c>
      <c r="D11" s="183" t="s">
        <v>20</v>
      </c>
      <c r="E11" s="65"/>
      <c r="F11" s="224"/>
      <c r="G11" s="66">
        <f t="shared" si="1"/>
        <v>0</v>
      </c>
      <c r="H11" s="66">
        <f t="shared" si="2"/>
        <v>0</v>
      </c>
      <c r="I11" s="67">
        <f t="shared" si="0"/>
        <v>0</v>
      </c>
      <c r="J11" s="5"/>
    </row>
    <row r="12" spans="1:10" x14ac:dyDescent="0.25">
      <c r="A12" s="215" t="s">
        <v>726</v>
      </c>
      <c r="B12" s="57" t="s">
        <v>22</v>
      </c>
      <c r="C12" s="182">
        <v>600</v>
      </c>
      <c r="D12" s="183" t="s">
        <v>20</v>
      </c>
      <c r="E12" s="65"/>
      <c r="F12" s="224"/>
      <c r="G12" s="66">
        <f t="shared" si="1"/>
        <v>0</v>
      </c>
      <c r="H12" s="66">
        <f t="shared" si="2"/>
        <v>0</v>
      </c>
      <c r="I12" s="67">
        <f t="shared" si="0"/>
        <v>0</v>
      </c>
      <c r="J12" s="5"/>
    </row>
    <row r="13" spans="1:10" s="162" customFormat="1" x14ac:dyDescent="0.25">
      <c r="A13" s="215" t="s">
        <v>727</v>
      </c>
      <c r="B13" s="165" t="s">
        <v>23</v>
      </c>
      <c r="C13" s="192">
        <v>4000</v>
      </c>
      <c r="D13" s="186" t="s">
        <v>20</v>
      </c>
      <c r="E13" s="166"/>
      <c r="F13" s="224"/>
      <c r="G13" s="66">
        <f t="shared" si="1"/>
        <v>0</v>
      </c>
      <c r="H13" s="66">
        <f t="shared" si="2"/>
        <v>0</v>
      </c>
      <c r="I13" s="67">
        <f t="shared" si="0"/>
        <v>0</v>
      </c>
      <c r="J13" s="167"/>
    </row>
    <row r="14" spans="1:10" x14ac:dyDescent="0.25">
      <c r="A14" s="215" t="s">
        <v>728</v>
      </c>
      <c r="B14" s="57" t="s">
        <v>24</v>
      </c>
      <c r="C14" s="182">
        <v>1000</v>
      </c>
      <c r="D14" s="183" t="s">
        <v>25</v>
      </c>
      <c r="E14" s="68"/>
      <c r="F14" s="224"/>
      <c r="G14" s="66">
        <f t="shared" si="1"/>
        <v>0</v>
      </c>
      <c r="H14" s="66">
        <f t="shared" si="2"/>
        <v>0</v>
      </c>
      <c r="I14" s="67">
        <f t="shared" si="0"/>
        <v>0</v>
      </c>
      <c r="J14" s="5"/>
    </row>
    <row r="15" spans="1:10" x14ac:dyDescent="0.25">
      <c r="A15" s="215" t="s">
        <v>729</v>
      </c>
      <c r="B15" s="57" t="s">
        <v>26</v>
      </c>
      <c r="C15" s="182">
        <v>2000</v>
      </c>
      <c r="D15" s="183" t="s">
        <v>25</v>
      </c>
      <c r="E15" s="68"/>
      <c r="F15" s="224"/>
      <c r="G15" s="66">
        <f t="shared" si="1"/>
        <v>0</v>
      </c>
      <c r="H15" s="66">
        <f t="shared" si="2"/>
        <v>0</v>
      </c>
      <c r="I15" s="67">
        <f t="shared" si="0"/>
        <v>0</v>
      </c>
      <c r="J15" s="5"/>
    </row>
    <row r="16" spans="1:10" x14ac:dyDescent="0.25">
      <c r="A16" s="215" t="s">
        <v>730</v>
      </c>
      <c r="B16" s="57" t="s">
        <v>27</v>
      </c>
      <c r="C16" s="182">
        <v>2000</v>
      </c>
      <c r="D16" s="183" t="s">
        <v>25</v>
      </c>
      <c r="E16" s="68"/>
      <c r="F16" s="224"/>
      <c r="G16" s="66">
        <f t="shared" si="1"/>
        <v>0</v>
      </c>
      <c r="H16" s="66">
        <f t="shared" si="2"/>
        <v>0</v>
      </c>
      <c r="I16" s="67">
        <f t="shared" si="0"/>
        <v>0</v>
      </c>
      <c r="J16" s="5"/>
    </row>
    <row r="17" spans="1:10" x14ac:dyDescent="0.25">
      <c r="A17" s="215" t="s">
        <v>731</v>
      </c>
      <c r="B17" s="57" t="s">
        <v>28</v>
      </c>
      <c r="C17" s="182">
        <v>2520</v>
      </c>
      <c r="D17" s="183" t="s">
        <v>17</v>
      </c>
      <c r="E17" s="68"/>
      <c r="F17" s="224"/>
      <c r="G17" s="66">
        <f t="shared" si="1"/>
        <v>0</v>
      </c>
      <c r="H17" s="66">
        <f t="shared" si="2"/>
        <v>0</v>
      </c>
      <c r="I17" s="67">
        <f t="shared" si="0"/>
        <v>0</v>
      </c>
      <c r="J17" s="5"/>
    </row>
    <row r="18" spans="1:10" x14ac:dyDescent="0.25">
      <c r="A18" s="215" t="s">
        <v>732</v>
      </c>
      <c r="B18" s="57" t="s">
        <v>29</v>
      </c>
      <c r="C18" s="182">
        <v>3600</v>
      </c>
      <c r="D18" s="183" t="s">
        <v>17</v>
      </c>
      <c r="E18" s="68"/>
      <c r="F18" s="224"/>
      <c r="G18" s="66">
        <f t="shared" si="1"/>
        <v>0</v>
      </c>
      <c r="H18" s="66">
        <f t="shared" si="2"/>
        <v>0</v>
      </c>
      <c r="I18" s="67">
        <f t="shared" si="0"/>
        <v>0</v>
      </c>
      <c r="J18" s="5"/>
    </row>
    <row r="19" spans="1:10" x14ac:dyDescent="0.25">
      <c r="A19" s="215" t="s">
        <v>733</v>
      </c>
      <c r="B19" s="57" t="s">
        <v>30</v>
      </c>
      <c r="C19" s="182">
        <v>2000</v>
      </c>
      <c r="D19" s="183" t="s">
        <v>20</v>
      </c>
      <c r="E19" s="68"/>
      <c r="F19" s="224"/>
      <c r="G19" s="66">
        <f t="shared" si="1"/>
        <v>0</v>
      </c>
      <c r="H19" s="66">
        <f t="shared" si="2"/>
        <v>0</v>
      </c>
      <c r="I19" s="67">
        <f t="shared" si="0"/>
        <v>0</v>
      </c>
      <c r="J19" s="5"/>
    </row>
    <row r="20" spans="1:10" x14ac:dyDescent="0.25">
      <c r="A20" s="215" t="s">
        <v>734</v>
      </c>
      <c r="B20" s="57" t="s">
        <v>31</v>
      </c>
      <c r="C20" s="182">
        <v>2000</v>
      </c>
      <c r="D20" s="183" t="s">
        <v>20</v>
      </c>
      <c r="E20" s="68"/>
      <c r="F20" s="224"/>
      <c r="G20" s="66">
        <f t="shared" si="1"/>
        <v>0</v>
      </c>
      <c r="H20" s="66">
        <f t="shared" si="2"/>
        <v>0</v>
      </c>
      <c r="I20" s="67">
        <f t="shared" si="0"/>
        <v>0</v>
      </c>
      <c r="J20" s="5"/>
    </row>
    <row r="21" spans="1:10" x14ac:dyDescent="0.25">
      <c r="A21" s="215" t="s">
        <v>735</v>
      </c>
      <c r="B21" s="57" t="s">
        <v>32</v>
      </c>
      <c r="C21" s="182">
        <v>2000</v>
      </c>
      <c r="D21" s="183" t="s">
        <v>20</v>
      </c>
      <c r="E21" s="68"/>
      <c r="F21" s="224"/>
      <c r="G21" s="66">
        <f t="shared" si="1"/>
        <v>0</v>
      </c>
      <c r="H21" s="66">
        <f t="shared" si="2"/>
        <v>0</v>
      </c>
      <c r="I21" s="67">
        <f t="shared" si="0"/>
        <v>0</v>
      </c>
      <c r="J21" s="5"/>
    </row>
    <row r="22" spans="1:10" x14ac:dyDescent="0.25">
      <c r="A22" s="215" t="s">
        <v>736</v>
      </c>
      <c r="B22" s="57" t="s">
        <v>33</v>
      </c>
      <c r="C22" s="182">
        <v>2000</v>
      </c>
      <c r="D22" s="183" t="s">
        <v>20</v>
      </c>
      <c r="E22" s="68"/>
      <c r="F22" s="224"/>
      <c r="G22" s="66">
        <f t="shared" si="1"/>
        <v>0</v>
      </c>
      <c r="H22" s="66">
        <f t="shared" si="2"/>
        <v>0</v>
      </c>
      <c r="I22" s="67">
        <f t="shared" si="0"/>
        <v>0</v>
      </c>
      <c r="J22" s="5"/>
    </row>
    <row r="23" spans="1:10" x14ac:dyDescent="0.25">
      <c r="A23" s="215" t="s">
        <v>737</v>
      </c>
      <c r="B23" s="57" t="s">
        <v>34</v>
      </c>
      <c r="C23" s="182">
        <v>1200</v>
      </c>
      <c r="D23" s="183" t="s">
        <v>20</v>
      </c>
      <c r="E23" s="68"/>
      <c r="F23" s="224"/>
      <c r="G23" s="66">
        <f t="shared" si="1"/>
        <v>0</v>
      </c>
      <c r="H23" s="66">
        <f t="shared" si="2"/>
        <v>0</v>
      </c>
      <c r="I23" s="67">
        <f t="shared" si="0"/>
        <v>0</v>
      </c>
      <c r="J23" s="5"/>
    </row>
    <row r="24" spans="1:10" s="162" customFormat="1" x14ac:dyDescent="0.25">
      <c r="A24" s="215" t="s">
        <v>738</v>
      </c>
      <c r="B24" s="165" t="s">
        <v>35</v>
      </c>
      <c r="C24" s="192">
        <v>2000</v>
      </c>
      <c r="D24" s="186" t="s">
        <v>20</v>
      </c>
      <c r="E24" s="158"/>
      <c r="F24" s="224"/>
      <c r="G24" s="66">
        <f t="shared" si="1"/>
        <v>0</v>
      </c>
      <c r="H24" s="66">
        <f t="shared" si="2"/>
        <v>0</v>
      </c>
      <c r="I24" s="67">
        <f t="shared" si="0"/>
        <v>0</v>
      </c>
      <c r="J24" s="167"/>
    </row>
    <row r="25" spans="1:10" s="162" customFormat="1" x14ac:dyDescent="0.25">
      <c r="A25" s="215" t="s">
        <v>739</v>
      </c>
      <c r="B25" s="165" t="s">
        <v>36</v>
      </c>
      <c r="C25" s="192">
        <v>1200</v>
      </c>
      <c r="D25" s="186" t="s">
        <v>20</v>
      </c>
      <c r="E25" s="158"/>
      <c r="F25" s="224"/>
      <c r="G25" s="66">
        <f t="shared" si="1"/>
        <v>0</v>
      </c>
      <c r="H25" s="66">
        <f t="shared" si="2"/>
        <v>0</v>
      </c>
      <c r="I25" s="67">
        <f t="shared" si="0"/>
        <v>0</v>
      </c>
      <c r="J25" s="167"/>
    </row>
    <row r="26" spans="1:10" s="162" customFormat="1" x14ac:dyDescent="0.25">
      <c r="A26" s="215" t="s">
        <v>740</v>
      </c>
      <c r="B26" s="165" t="s">
        <v>635</v>
      </c>
      <c r="C26" s="192">
        <v>4200</v>
      </c>
      <c r="D26" s="186" t="s">
        <v>20</v>
      </c>
      <c r="E26" s="158"/>
      <c r="F26" s="224"/>
      <c r="G26" s="66">
        <f t="shared" si="1"/>
        <v>0</v>
      </c>
      <c r="H26" s="66">
        <f t="shared" si="2"/>
        <v>0</v>
      </c>
      <c r="I26" s="67">
        <f t="shared" si="0"/>
        <v>0</v>
      </c>
      <c r="J26" s="167"/>
    </row>
    <row r="27" spans="1:10" x14ac:dyDescent="0.25">
      <c r="A27" s="215" t="s">
        <v>741</v>
      </c>
      <c r="B27" s="57" t="s">
        <v>37</v>
      </c>
      <c r="C27" s="182">
        <v>2000</v>
      </c>
      <c r="D27" s="183" t="s">
        <v>25</v>
      </c>
      <c r="E27" s="68"/>
      <c r="F27" s="224"/>
      <c r="G27" s="66">
        <f t="shared" si="1"/>
        <v>0</v>
      </c>
      <c r="H27" s="66">
        <f t="shared" si="2"/>
        <v>0</v>
      </c>
      <c r="I27" s="67">
        <f t="shared" si="0"/>
        <v>0</v>
      </c>
      <c r="J27" s="5"/>
    </row>
    <row r="28" spans="1:10" x14ac:dyDescent="0.25">
      <c r="A28" s="215" t="s">
        <v>742</v>
      </c>
      <c r="B28" s="57" t="s">
        <v>38</v>
      </c>
      <c r="C28" s="182">
        <v>2000</v>
      </c>
      <c r="D28" s="183" t="s">
        <v>25</v>
      </c>
      <c r="E28" s="68"/>
      <c r="F28" s="224"/>
      <c r="G28" s="66">
        <f t="shared" si="1"/>
        <v>0</v>
      </c>
      <c r="H28" s="66">
        <f t="shared" si="2"/>
        <v>0</v>
      </c>
      <c r="I28" s="67">
        <f t="shared" si="0"/>
        <v>0</v>
      </c>
      <c r="J28" s="5"/>
    </row>
    <row r="29" spans="1:10" x14ac:dyDescent="0.25">
      <c r="A29" s="215" t="s">
        <v>743</v>
      </c>
      <c r="B29" s="57" t="s">
        <v>39</v>
      </c>
      <c r="C29" s="182">
        <v>2000</v>
      </c>
      <c r="D29" s="183" t="s">
        <v>25</v>
      </c>
      <c r="E29" s="68"/>
      <c r="F29" s="224"/>
      <c r="G29" s="66">
        <f t="shared" si="1"/>
        <v>0</v>
      </c>
      <c r="H29" s="66">
        <f t="shared" si="2"/>
        <v>0</v>
      </c>
      <c r="I29" s="67">
        <f t="shared" si="0"/>
        <v>0</v>
      </c>
      <c r="J29" s="5"/>
    </row>
    <row r="30" spans="1:10" x14ac:dyDescent="0.25">
      <c r="A30" s="215" t="s">
        <v>744</v>
      </c>
      <c r="B30" s="57" t="s">
        <v>41</v>
      </c>
      <c r="C30" s="182">
        <v>360</v>
      </c>
      <c r="D30" s="183" t="s">
        <v>25</v>
      </c>
      <c r="E30" s="68"/>
      <c r="F30" s="224"/>
      <c r="G30" s="66">
        <f t="shared" si="1"/>
        <v>0</v>
      </c>
      <c r="H30" s="66">
        <f t="shared" si="2"/>
        <v>0</v>
      </c>
      <c r="I30" s="67">
        <f t="shared" si="0"/>
        <v>0</v>
      </c>
      <c r="J30" s="9"/>
    </row>
    <row r="31" spans="1:10" x14ac:dyDescent="0.25">
      <c r="A31" s="215" t="s">
        <v>745</v>
      </c>
      <c r="B31" s="71" t="s">
        <v>636</v>
      </c>
      <c r="C31" s="182">
        <v>240</v>
      </c>
      <c r="D31" s="183" t="s">
        <v>25</v>
      </c>
      <c r="E31" s="72"/>
      <c r="F31" s="224"/>
      <c r="G31" s="66">
        <f t="shared" si="1"/>
        <v>0</v>
      </c>
      <c r="H31" s="66">
        <f t="shared" si="2"/>
        <v>0</v>
      </c>
      <c r="I31" s="67">
        <f t="shared" si="0"/>
        <v>0</v>
      </c>
      <c r="J31" s="139"/>
    </row>
    <row r="32" spans="1:10" x14ac:dyDescent="0.25">
      <c r="A32" s="215" t="s">
        <v>746</v>
      </c>
      <c r="B32" s="71" t="s">
        <v>42</v>
      </c>
      <c r="C32" s="182">
        <v>360</v>
      </c>
      <c r="D32" s="183" t="s">
        <v>17</v>
      </c>
      <c r="E32" s="72"/>
      <c r="F32" s="224"/>
      <c r="G32" s="66">
        <f t="shared" si="1"/>
        <v>0</v>
      </c>
      <c r="H32" s="66">
        <f t="shared" si="2"/>
        <v>0</v>
      </c>
      <c r="I32" s="67">
        <f t="shared" si="0"/>
        <v>0</v>
      </c>
      <c r="J32" s="70"/>
    </row>
    <row r="33" spans="1:10" x14ac:dyDescent="0.25">
      <c r="A33" s="215" t="s">
        <v>747</v>
      </c>
      <c r="B33" s="71" t="s">
        <v>43</v>
      </c>
      <c r="C33" s="182">
        <v>360</v>
      </c>
      <c r="D33" s="183" t="s">
        <v>25</v>
      </c>
      <c r="E33" s="72"/>
      <c r="F33" s="224"/>
      <c r="G33" s="66">
        <f t="shared" si="1"/>
        <v>0</v>
      </c>
      <c r="H33" s="66">
        <f t="shared" si="2"/>
        <v>0</v>
      </c>
      <c r="I33" s="67">
        <f t="shared" si="0"/>
        <v>0</v>
      </c>
      <c r="J33" s="70"/>
    </row>
    <row r="34" spans="1:10" x14ac:dyDescent="0.25">
      <c r="A34" s="215" t="s">
        <v>748</v>
      </c>
      <c r="B34" s="57" t="s">
        <v>44</v>
      </c>
      <c r="C34" s="182">
        <v>180</v>
      </c>
      <c r="D34" s="183" t="s">
        <v>25</v>
      </c>
      <c r="E34" s="68"/>
      <c r="F34" s="224"/>
      <c r="G34" s="66">
        <f t="shared" si="1"/>
        <v>0</v>
      </c>
      <c r="H34" s="66">
        <f t="shared" si="2"/>
        <v>0</v>
      </c>
      <c r="I34" s="67">
        <f t="shared" si="0"/>
        <v>0</v>
      </c>
      <c r="J34" s="70"/>
    </row>
    <row r="35" spans="1:10" x14ac:dyDescent="0.25">
      <c r="A35" s="215" t="s">
        <v>749</v>
      </c>
      <c r="B35" s="57" t="s">
        <v>45</v>
      </c>
      <c r="C35" s="182">
        <v>2640</v>
      </c>
      <c r="D35" s="183" t="s">
        <v>20</v>
      </c>
      <c r="E35" s="68"/>
      <c r="F35" s="224"/>
      <c r="G35" s="66">
        <f t="shared" si="1"/>
        <v>0</v>
      </c>
      <c r="H35" s="66">
        <f t="shared" si="2"/>
        <v>0</v>
      </c>
      <c r="I35" s="67">
        <f t="shared" si="0"/>
        <v>0</v>
      </c>
      <c r="J35" s="70"/>
    </row>
    <row r="36" spans="1:10" x14ac:dyDescent="0.25">
      <c r="A36" s="215" t="s">
        <v>750</v>
      </c>
      <c r="B36" s="165" t="s">
        <v>637</v>
      </c>
      <c r="C36" s="192">
        <v>500</v>
      </c>
      <c r="D36" s="186" t="s">
        <v>25</v>
      </c>
      <c r="E36" s="158"/>
      <c r="F36" s="224"/>
      <c r="G36" s="66">
        <f t="shared" si="1"/>
        <v>0</v>
      </c>
      <c r="H36" s="66">
        <f t="shared" si="2"/>
        <v>0</v>
      </c>
      <c r="I36" s="67">
        <f t="shared" si="0"/>
        <v>0</v>
      </c>
      <c r="J36" s="70"/>
    </row>
    <row r="37" spans="1:10" x14ac:dyDescent="0.25">
      <c r="A37" s="215" t="s">
        <v>751</v>
      </c>
      <c r="B37" s="165" t="s">
        <v>46</v>
      </c>
      <c r="C37" s="192">
        <v>500</v>
      </c>
      <c r="D37" s="186" t="s">
        <v>25</v>
      </c>
      <c r="E37" s="158"/>
      <c r="F37" s="224"/>
      <c r="G37" s="66">
        <f t="shared" si="1"/>
        <v>0</v>
      </c>
      <c r="H37" s="66">
        <f t="shared" si="2"/>
        <v>0</v>
      </c>
      <c r="I37" s="67">
        <f t="shared" si="0"/>
        <v>0</v>
      </c>
      <c r="J37" s="70"/>
    </row>
    <row r="38" spans="1:10" s="162" customFormat="1" x14ac:dyDescent="0.25">
      <c r="A38" s="215" t="s">
        <v>752</v>
      </c>
      <c r="B38" s="57" t="s">
        <v>47</v>
      </c>
      <c r="C38" s="192">
        <v>500</v>
      </c>
      <c r="D38" s="186" t="s">
        <v>25</v>
      </c>
      <c r="E38" s="68"/>
      <c r="F38" s="224"/>
      <c r="G38" s="66">
        <f t="shared" si="1"/>
        <v>0</v>
      </c>
      <c r="H38" s="66">
        <f t="shared" si="2"/>
        <v>0</v>
      </c>
      <c r="I38" s="67">
        <f t="shared" si="0"/>
        <v>0</v>
      </c>
      <c r="J38" s="131"/>
    </row>
    <row r="39" spans="1:10" s="162" customFormat="1" x14ac:dyDescent="0.25">
      <c r="A39" s="215" t="s">
        <v>753</v>
      </c>
      <c r="B39" s="57" t="s">
        <v>862</v>
      </c>
      <c r="C39" s="182">
        <v>510</v>
      </c>
      <c r="D39" s="183" t="s">
        <v>25</v>
      </c>
      <c r="E39" s="68"/>
      <c r="F39" s="224"/>
      <c r="G39" s="66">
        <f t="shared" si="1"/>
        <v>0</v>
      </c>
      <c r="H39" s="66">
        <f t="shared" si="2"/>
        <v>0</v>
      </c>
      <c r="I39" s="67">
        <f t="shared" si="0"/>
        <v>0</v>
      </c>
      <c r="J39" s="131"/>
    </row>
    <row r="40" spans="1:10" x14ac:dyDescent="0.25">
      <c r="A40" s="215" t="s">
        <v>754</v>
      </c>
      <c r="B40" s="57" t="s">
        <v>48</v>
      </c>
      <c r="C40" s="182">
        <v>360</v>
      </c>
      <c r="D40" s="183" t="s">
        <v>25</v>
      </c>
      <c r="E40" s="73"/>
      <c r="F40" s="224"/>
      <c r="G40" s="66">
        <f t="shared" si="1"/>
        <v>0</v>
      </c>
      <c r="H40" s="66">
        <f t="shared" si="2"/>
        <v>0</v>
      </c>
      <c r="I40" s="67">
        <f t="shared" si="0"/>
        <v>0</v>
      </c>
      <c r="J40" s="70"/>
    </row>
    <row r="41" spans="1:10" x14ac:dyDescent="0.25">
      <c r="A41" s="215" t="s">
        <v>755</v>
      </c>
      <c r="B41" s="57" t="s">
        <v>49</v>
      </c>
      <c r="C41" s="182">
        <v>36</v>
      </c>
      <c r="D41" s="183" t="s">
        <v>25</v>
      </c>
      <c r="E41" s="73"/>
      <c r="F41" s="224"/>
      <c r="G41" s="66">
        <f t="shared" si="1"/>
        <v>0</v>
      </c>
      <c r="H41" s="66">
        <f t="shared" si="2"/>
        <v>0</v>
      </c>
      <c r="I41" s="67">
        <f t="shared" si="0"/>
        <v>0</v>
      </c>
      <c r="J41" s="70"/>
    </row>
    <row r="42" spans="1:10" x14ac:dyDescent="0.25">
      <c r="A42" s="215" t="s">
        <v>756</v>
      </c>
      <c r="B42" s="57" t="s">
        <v>50</v>
      </c>
      <c r="C42" s="182">
        <v>720</v>
      </c>
      <c r="D42" s="183" t="s">
        <v>25</v>
      </c>
      <c r="E42" s="68"/>
      <c r="F42" s="224"/>
      <c r="G42" s="66">
        <f t="shared" si="1"/>
        <v>0</v>
      </c>
      <c r="H42" s="66">
        <f t="shared" si="2"/>
        <v>0</v>
      </c>
      <c r="I42" s="67">
        <f t="shared" si="0"/>
        <v>0</v>
      </c>
      <c r="J42" s="74"/>
    </row>
    <row r="43" spans="1:10" x14ac:dyDescent="0.25">
      <c r="A43" s="215" t="s">
        <v>757</v>
      </c>
      <c r="B43" s="57" t="s">
        <v>51</v>
      </c>
      <c r="C43" s="182">
        <v>720</v>
      </c>
      <c r="D43" s="183" t="s">
        <v>25</v>
      </c>
      <c r="E43" s="68"/>
      <c r="F43" s="224"/>
      <c r="G43" s="66">
        <f t="shared" si="1"/>
        <v>0</v>
      </c>
      <c r="H43" s="66">
        <f t="shared" si="2"/>
        <v>0</v>
      </c>
      <c r="I43" s="67">
        <f t="shared" si="0"/>
        <v>0</v>
      </c>
      <c r="J43" s="74"/>
    </row>
    <row r="44" spans="1:10" x14ac:dyDescent="0.25">
      <c r="A44" s="215" t="s">
        <v>758</v>
      </c>
      <c r="B44" s="57" t="s">
        <v>52</v>
      </c>
      <c r="C44" s="182">
        <v>720</v>
      </c>
      <c r="D44" s="183" t="s">
        <v>25</v>
      </c>
      <c r="E44" s="68"/>
      <c r="F44" s="224"/>
      <c r="G44" s="66">
        <f t="shared" si="1"/>
        <v>0</v>
      </c>
      <c r="H44" s="66">
        <f t="shared" si="2"/>
        <v>0</v>
      </c>
      <c r="I44" s="67">
        <f t="shared" si="0"/>
        <v>0</v>
      </c>
      <c r="J44" s="70"/>
    </row>
    <row r="45" spans="1:10" x14ac:dyDescent="0.25">
      <c r="A45" s="215" t="s">
        <v>759</v>
      </c>
      <c r="B45" s="57" t="s">
        <v>53</v>
      </c>
      <c r="C45" s="182">
        <v>240</v>
      </c>
      <c r="D45" s="183" t="s">
        <v>25</v>
      </c>
      <c r="E45" s="68"/>
      <c r="F45" s="224"/>
      <c r="G45" s="66">
        <f t="shared" si="1"/>
        <v>0</v>
      </c>
      <c r="H45" s="66">
        <f t="shared" si="2"/>
        <v>0</v>
      </c>
      <c r="I45" s="67">
        <f t="shared" si="0"/>
        <v>0</v>
      </c>
      <c r="J45" s="70"/>
    </row>
    <row r="46" spans="1:10" x14ac:dyDescent="0.25">
      <c r="A46" s="215" t="s">
        <v>760</v>
      </c>
      <c r="B46" s="57" t="s">
        <v>54</v>
      </c>
      <c r="C46" s="182">
        <v>108</v>
      </c>
      <c r="D46" s="183" t="s">
        <v>25</v>
      </c>
      <c r="E46" s="68"/>
      <c r="F46" s="224"/>
      <c r="G46" s="66">
        <f t="shared" si="1"/>
        <v>0</v>
      </c>
      <c r="H46" s="66">
        <f t="shared" si="2"/>
        <v>0</v>
      </c>
      <c r="I46" s="67">
        <f t="shared" si="0"/>
        <v>0</v>
      </c>
      <c r="J46" s="70"/>
    </row>
    <row r="47" spans="1:10" x14ac:dyDescent="0.25">
      <c r="A47" s="215" t="s">
        <v>761</v>
      </c>
      <c r="B47" s="57" t="s">
        <v>55</v>
      </c>
      <c r="C47" s="182">
        <v>72</v>
      </c>
      <c r="D47" s="183" t="s">
        <v>25</v>
      </c>
      <c r="E47" s="68"/>
      <c r="F47" s="224"/>
      <c r="G47" s="66">
        <f t="shared" si="1"/>
        <v>0</v>
      </c>
      <c r="H47" s="66">
        <f t="shared" si="2"/>
        <v>0</v>
      </c>
      <c r="I47" s="67">
        <f t="shared" si="0"/>
        <v>0</v>
      </c>
      <c r="J47" s="70"/>
    </row>
    <row r="48" spans="1:10" x14ac:dyDescent="0.25">
      <c r="A48" s="215" t="s">
        <v>762</v>
      </c>
      <c r="B48" s="57" t="s">
        <v>56</v>
      </c>
      <c r="C48" s="182">
        <v>360</v>
      </c>
      <c r="D48" s="183" t="s">
        <v>25</v>
      </c>
      <c r="E48" s="68"/>
      <c r="F48" s="224"/>
      <c r="G48" s="66">
        <f t="shared" si="1"/>
        <v>0</v>
      </c>
      <c r="H48" s="66">
        <f t="shared" si="2"/>
        <v>0</v>
      </c>
      <c r="I48" s="67">
        <f t="shared" si="0"/>
        <v>0</v>
      </c>
      <c r="J48" s="70"/>
    </row>
    <row r="49" spans="1:10" x14ac:dyDescent="0.25">
      <c r="A49" s="215" t="s">
        <v>763</v>
      </c>
      <c r="B49" s="165" t="s">
        <v>57</v>
      </c>
      <c r="C49" s="192">
        <v>300</v>
      </c>
      <c r="D49" s="186" t="s">
        <v>25</v>
      </c>
      <c r="E49" s="158"/>
      <c r="F49" s="224"/>
      <c r="G49" s="66">
        <f t="shared" si="1"/>
        <v>0</v>
      </c>
      <c r="H49" s="66">
        <f t="shared" si="2"/>
        <v>0</v>
      </c>
      <c r="I49" s="67">
        <f t="shared" si="0"/>
        <v>0</v>
      </c>
      <c r="J49" s="70"/>
    </row>
    <row r="50" spans="1:10" x14ac:dyDescent="0.25">
      <c r="A50" s="215" t="s">
        <v>764</v>
      </c>
      <c r="B50" s="57" t="s">
        <v>58</v>
      </c>
      <c r="C50" s="182">
        <v>36</v>
      </c>
      <c r="D50" s="183" t="s">
        <v>25</v>
      </c>
      <c r="E50" s="68"/>
      <c r="F50" s="224"/>
      <c r="G50" s="66">
        <f t="shared" si="1"/>
        <v>0</v>
      </c>
      <c r="H50" s="66">
        <f t="shared" si="2"/>
        <v>0</v>
      </c>
      <c r="I50" s="67">
        <f t="shared" si="0"/>
        <v>0</v>
      </c>
      <c r="J50" s="70"/>
    </row>
    <row r="51" spans="1:10" s="162" customFormat="1" x14ac:dyDescent="0.25">
      <c r="A51" s="215" t="s">
        <v>765</v>
      </c>
      <c r="B51" s="57" t="s">
        <v>863</v>
      </c>
      <c r="C51" s="182">
        <v>116</v>
      </c>
      <c r="D51" s="183" t="s">
        <v>25</v>
      </c>
      <c r="E51" s="68"/>
      <c r="F51" s="224"/>
      <c r="G51" s="66">
        <f t="shared" si="1"/>
        <v>0</v>
      </c>
      <c r="H51" s="66">
        <f t="shared" si="2"/>
        <v>0</v>
      </c>
      <c r="I51" s="67">
        <f t="shared" si="0"/>
        <v>0</v>
      </c>
      <c r="J51" s="131"/>
    </row>
    <row r="52" spans="1:10" x14ac:dyDescent="0.25">
      <c r="A52" s="215" t="s">
        <v>766</v>
      </c>
      <c r="B52" s="57" t="s">
        <v>864</v>
      </c>
      <c r="C52" s="182">
        <v>116</v>
      </c>
      <c r="D52" s="183" t="s">
        <v>25</v>
      </c>
      <c r="E52" s="68"/>
      <c r="F52" s="224"/>
      <c r="G52" s="66">
        <f t="shared" si="1"/>
        <v>0</v>
      </c>
      <c r="H52" s="66">
        <f t="shared" si="2"/>
        <v>0</v>
      </c>
      <c r="I52" s="67">
        <f t="shared" si="0"/>
        <v>0</v>
      </c>
      <c r="J52" s="70"/>
    </row>
    <row r="53" spans="1:10" x14ac:dyDescent="0.25">
      <c r="A53" s="215" t="s">
        <v>767</v>
      </c>
      <c r="B53" s="57" t="s">
        <v>865</v>
      </c>
      <c r="C53" s="182">
        <v>116</v>
      </c>
      <c r="D53" s="183" t="s">
        <v>25</v>
      </c>
      <c r="E53" s="68"/>
      <c r="F53" s="224"/>
      <c r="G53" s="66">
        <f t="shared" si="1"/>
        <v>0</v>
      </c>
      <c r="H53" s="66">
        <f t="shared" si="2"/>
        <v>0</v>
      </c>
      <c r="I53" s="67">
        <f t="shared" si="0"/>
        <v>0</v>
      </c>
      <c r="J53" s="70"/>
    </row>
    <row r="54" spans="1:10" x14ac:dyDescent="0.25">
      <c r="A54" s="215" t="s">
        <v>768</v>
      </c>
      <c r="B54" s="57" t="s">
        <v>866</v>
      </c>
      <c r="C54" s="182">
        <v>360</v>
      </c>
      <c r="D54" s="183" t="s">
        <v>25</v>
      </c>
      <c r="E54" s="68"/>
      <c r="F54" s="224"/>
      <c r="G54" s="66">
        <f t="shared" si="1"/>
        <v>0</v>
      </c>
      <c r="H54" s="66">
        <f t="shared" si="2"/>
        <v>0</v>
      </c>
      <c r="I54" s="67">
        <f t="shared" si="0"/>
        <v>0</v>
      </c>
      <c r="J54" s="70"/>
    </row>
    <row r="55" spans="1:10" x14ac:dyDescent="0.25">
      <c r="A55" s="215" t="s">
        <v>769</v>
      </c>
      <c r="B55" s="57" t="s">
        <v>59</v>
      </c>
      <c r="C55" s="182">
        <v>216</v>
      </c>
      <c r="D55" s="183" t="s">
        <v>25</v>
      </c>
      <c r="E55" s="73"/>
      <c r="F55" s="224"/>
      <c r="G55" s="66">
        <f t="shared" si="1"/>
        <v>0</v>
      </c>
      <c r="H55" s="66">
        <f t="shared" si="2"/>
        <v>0</v>
      </c>
      <c r="I55" s="67">
        <f t="shared" si="0"/>
        <v>0</v>
      </c>
      <c r="J55" s="70"/>
    </row>
    <row r="56" spans="1:10" x14ac:dyDescent="0.25">
      <c r="A56" s="215" t="s">
        <v>770</v>
      </c>
      <c r="B56" s="57" t="s">
        <v>60</v>
      </c>
      <c r="C56" s="182">
        <v>216</v>
      </c>
      <c r="D56" s="183" t="s">
        <v>25</v>
      </c>
      <c r="E56" s="73"/>
      <c r="F56" s="224"/>
      <c r="G56" s="66">
        <f t="shared" si="1"/>
        <v>0</v>
      </c>
      <c r="H56" s="66">
        <f t="shared" si="2"/>
        <v>0</v>
      </c>
      <c r="I56" s="67">
        <f t="shared" si="0"/>
        <v>0</v>
      </c>
      <c r="J56" s="70"/>
    </row>
    <row r="57" spans="1:10" x14ac:dyDescent="0.25">
      <c r="A57" s="215" t="s">
        <v>771</v>
      </c>
      <c r="B57" s="75" t="s">
        <v>62</v>
      </c>
      <c r="C57" s="195">
        <v>720</v>
      </c>
      <c r="D57" s="193" t="s">
        <v>20</v>
      </c>
      <c r="E57" s="73"/>
      <c r="F57" s="224"/>
      <c r="G57" s="66">
        <f t="shared" si="1"/>
        <v>0</v>
      </c>
      <c r="H57" s="66">
        <f t="shared" si="2"/>
        <v>0</v>
      </c>
      <c r="I57" s="67">
        <f t="shared" si="0"/>
        <v>0</v>
      </c>
      <c r="J57" s="74"/>
    </row>
    <row r="58" spans="1:10" x14ac:dyDescent="0.25">
      <c r="A58" s="215" t="s">
        <v>772</v>
      </c>
      <c r="B58" s="75" t="s">
        <v>63</v>
      </c>
      <c r="C58" s="195">
        <v>720</v>
      </c>
      <c r="D58" s="193" t="s">
        <v>25</v>
      </c>
      <c r="E58" s="73"/>
      <c r="F58" s="224"/>
      <c r="G58" s="66">
        <f t="shared" si="1"/>
        <v>0</v>
      </c>
      <c r="H58" s="66">
        <f t="shared" si="2"/>
        <v>0</v>
      </c>
      <c r="I58" s="67">
        <f t="shared" si="0"/>
        <v>0</v>
      </c>
      <c r="J58" s="74"/>
    </row>
    <row r="59" spans="1:10" x14ac:dyDescent="0.25">
      <c r="A59" s="215" t="s">
        <v>773</v>
      </c>
      <c r="B59" s="75" t="s">
        <v>64</v>
      </c>
      <c r="C59" s="195">
        <v>480</v>
      </c>
      <c r="D59" s="193" t="s">
        <v>25</v>
      </c>
      <c r="E59" s="73"/>
      <c r="F59" s="224"/>
      <c r="G59" s="66">
        <f t="shared" si="1"/>
        <v>0</v>
      </c>
      <c r="H59" s="66">
        <f t="shared" si="2"/>
        <v>0</v>
      </c>
      <c r="I59" s="67">
        <f t="shared" si="0"/>
        <v>0</v>
      </c>
      <c r="J59" s="74"/>
    </row>
    <row r="60" spans="1:10" x14ac:dyDescent="0.25">
      <c r="A60" s="215" t="s">
        <v>774</v>
      </c>
      <c r="B60" s="57" t="s">
        <v>65</v>
      </c>
      <c r="C60" s="182">
        <v>1200</v>
      </c>
      <c r="D60" s="183" t="s">
        <v>25</v>
      </c>
      <c r="E60" s="68"/>
      <c r="F60" s="224"/>
      <c r="G60" s="66">
        <f t="shared" si="1"/>
        <v>0</v>
      </c>
      <c r="H60" s="66">
        <f t="shared" si="2"/>
        <v>0</v>
      </c>
      <c r="I60" s="67">
        <f t="shared" si="0"/>
        <v>0</v>
      </c>
      <c r="J60" s="77"/>
    </row>
    <row r="61" spans="1:10" x14ac:dyDescent="0.25">
      <c r="A61" s="215" t="s">
        <v>775</v>
      </c>
      <c r="B61" s="57" t="s">
        <v>66</v>
      </c>
      <c r="C61" s="182">
        <v>6000</v>
      </c>
      <c r="D61" s="183" t="s">
        <v>20</v>
      </c>
      <c r="E61" s="68"/>
      <c r="F61" s="224"/>
      <c r="G61" s="66">
        <f t="shared" si="1"/>
        <v>0</v>
      </c>
      <c r="H61" s="66">
        <f t="shared" si="2"/>
        <v>0</v>
      </c>
      <c r="I61" s="67">
        <f t="shared" si="0"/>
        <v>0</v>
      </c>
      <c r="J61" s="139"/>
    </row>
    <row r="62" spans="1:10" x14ac:dyDescent="0.25">
      <c r="A62" s="215" t="s">
        <v>776</v>
      </c>
      <c r="B62" s="57" t="s">
        <v>67</v>
      </c>
      <c r="C62" s="182">
        <v>372</v>
      </c>
      <c r="D62" s="183" t="s">
        <v>68</v>
      </c>
      <c r="E62" s="73"/>
      <c r="F62" s="224"/>
      <c r="G62" s="66">
        <f t="shared" si="1"/>
        <v>0</v>
      </c>
      <c r="H62" s="66">
        <f t="shared" si="2"/>
        <v>0</v>
      </c>
      <c r="I62" s="67">
        <f t="shared" si="0"/>
        <v>0</v>
      </c>
      <c r="J62" s="70"/>
    </row>
    <row r="63" spans="1:10" x14ac:dyDescent="0.25">
      <c r="A63" s="44"/>
      <c r="B63" s="76" t="s">
        <v>694</v>
      </c>
      <c r="C63" s="214" t="s">
        <v>40</v>
      </c>
      <c r="D63" s="8" t="s">
        <v>40</v>
      </c>
      <c r="E63" s="19" t="s">
        <v>40</v>
      </c>
      <c r="F63" s="19" t="s">
        <v>40</v>
      </c>
      <c r="G63" s="225">
        <f>SUM(G8:G62)</f>
        <v>0</v>
      </c>
      <c r="H63" s="225">
        <f t="shared" ref="H63:J63" si="3">SUM(H8:H62)</f>
        <v>0</v>
      </c>
      <c r="I63" s="225">
        <f t="shared" si="3"/>
        <v>0</v>
      </c>
      <c r="J63" s="226">
        <f t="shared" si="3"/>
        <v>0</v>
      </c>
    </row>
    <row r="64" spans="1:10" x14ac:dyDescent="0.25">
      <c r="A64" s="290" t="s">
        <v>693</v>
      </c>
      <c r="B64" s="291"/>
      <c r="C64" s="291"/>
      <c r="D64" s="291"/>
      <c r="E64" s="291"/>
      <c r="F64" s="291"/>
      <c r="G64" s="291"/>
      <c r="H64" s="291"/>
      <c r="I64" s="291"/>
      <c r="J64" s="292"/>
    </row>
    <row r="65" spans="1:10" x14ac:dyDescent="0.25">
      <c r="A65" s="82" t="s">
        <v>722</v>
      </c>
      <c r="B65" s="165" t="s">
        <v>69</v>
      </c>
      <c r="C65" s="192">
        <v>1013</v>
      </c>
      <c r="D65" s="186" t="s">
        <v>70</v>
      </c>
      <c r="E65" s="158"/>
      <c r="F65" s="227"/>
      <c r="G65" s="168">
        <f>C65*ROUND(F65, 4)</f>
        <v>0</v>
      </c>
      <c r="H65" s="168">
        <f t="shared" ref="H65:H72" si="4">G65*0.095</f>
        <v>0</v>
      </c>
      <c r="I65" s="169">
        <f t="shared" ref="I65:I72" si="5">G65+H65</f>
        <v>0</v>
      </c>
      <c r="J65" s="229" t="s">
        <v>40</v>
      </c>
    </row>
    <row r="66" spans="1:10" x14ac:dyDescent="0.25">
      <c r="A66" s="82" t="s">
        <v>723</v>
      </c>
      <c r="B66" s="57" t="s">
        <v>71</v>
      </c>
      <c r="C66" s="182">
        <v>1400</v>
      </c>
      <c r="D66" s="183" t="s">
        <v>25</v>
      </c>
      <c r="E66" s="68"/>
      <c r="F66" s="227"/>
      <c r="G66" s="168">
        <f t="shared" ref="G66:G72" si="6">C66*ROUND(F66, 4)</f>
        <v>0</v>
      </c>
      <c r="H66" s="168">
        <f t="shared" si="4"/>
        <v>0</v>
      </c>
      <c r="I66" s="169">
        <f t="shared" si="5"/>
        <v>0</v>
      </c>
      <c r="J66" s="229" t="s">
        <v>40</v>
      </c>
    </row>
    <row r="67" spans="1:10" s="164" customFormat="1" x14ac:dyDescent="0.25">
      <c r="A67" s="82" t="s">
        <v>724</v>
      </c>
      <c r="B67" s="57" t="s">
        <v>72</v>
      </c>
      <c r="C67" s="182">
        <v>3400</v>
      </c>
      <c r="D67" s="183" t="s">
        <v>25</v>
      </c>
      <c r="E67" s="73"/>
      <c r="F67" s="227"/>
      <c r="G67" s="168">
        <f t="shared" si="6"/>
        <v>0</v>
      </c>
      <c r="H67" s="168">
        <f t="shared" si="4"/>
        <v>0</v>
      </c>
      <c r="I67" s="169">
        <f t="shared" si="5"/>
        <v>0</v>
      </c>
      <c r="J67" s="229" t="s">
        <v>40</v>
      </c>
    </row>
    <row r="68" spans="1:10" x14ac:dyDescent="0.25">
      <c r="A68" s="82" t="s">
        <v>725</v>
      </c>
      <c r="B68" s="57" t="s">
        <v>73</v>
      </c>
      <c r="C68" s="182">
        <v>2500</v>
      </c>
      <c r="D68" s="183" t="s">
        <v>25</v>
      </c>
      <c r="E68" s="73"/>
      <c r="F68" s="227"/>
      <c r="G68" s="168">
        <f t="shared" si="6"/>
        <v>0</v>
      </c>
      <c r="H68" s="168">
        <f t="shared" si="4"/>
        <v>0</v>
      </c>
      <c r="I68" s="169">
        <f t="shared" si="5"/>
        <v>0</v>
      </c>
      <c r="J68" s="229" t="s">
        <v>40</v>
      </c>
    </row>
    <row r="69" spans="1:10" ht="13.9" customHeight="1" x14ac:dyDescent="0.25">
      <c r="A69" s="82" t="s">
        <v>726</v>
      </c>
      <c r="B69" s="57" t="s">
        <v>74</v>
      </c>
      <c r="C69" s="182">
        <v>1700</v>
      </c>
      <c r="D69" s="183" t="s">
        <v>25</v>
      </c>
      <c r="E69" s="73"/>
      <c r="F69" s="227"/>
      <c r="G69" s="168">
        <f t="shared" si="6"/>
        <v>0</v>
      </c>
      <c r="H69" s="168">
        <f t="shared" si="4"/>
        <v>0</v>
      </c>
      <c r="I69" s="169">
        <f t="shared" si="5"/>
        <v>0</v>
      </c>
      <c r="J69" s="229" t="s">
        <v>40</v>
      </c>
    </row>
    <row r="70" spans="1:10" x14ac:dyDescent="0.25">
      <c r="A70" s="82" t="s">
        <v>727</v>
      </c>
      <c r="B70" s="57" t="s">
        <v>75</v>
      </c>
      <c r="C70" s="182">
        <v>1880</v>
      </c>
      <c r="D70" s="183" t="s">
        <v>25</v>
      </c>
      <c r="E70" s="73"/>
      <c r="F70" s="227"/>
      <c r="G70" s="168">
        <f t="shared" si="6"/>
        <v>0</v>
      </c>
      <c r="H70" s="168">
        <f t="shared" si="4"/>
        <v>0</v>
      </c>
      <c r="I70" s="169">
        <f t="shared" si="5"/>
        <v>0</v>
      </c>
      <c r="J70" s="229" t="s">
        <v>40</v>
      </c>
    </row>
    <row r="71" spans="1:10" x14ac:dyDescent="0.25">
      <c r="A71" s="82" t="s">
        <v>728</v>
      </c>
      <c r="B71" s="57" t="s">
        <v>76</v>
      </c>
      <c r="C71" s="182">
        <v>2200</v>
      </c>
      <c r="D71" s="183" t="s">
        <v>25</v>
      </c>
      <c r="E71" s="73"/>
      <c r="F71" s="227"/>
      <c r="G71" s="168">
        <f t="shared" si="6"/>
        <v>0</v>
      </c>
      <c r="H71" s="168">
        <f t="shared" si="4"/>
        <v>0</v>
      </c>
      <c r="I71" s="169">
        <f t="shared" si="5"/>
        <v>0</v>
      </c>
      <c r="J71" s="229" t="s">
        <v>40</v>
      </c>
    </row>
    <row r="72" spans="1:10" x14ac:dyDescent="0.25">
      <c r="A72" s="82" t="s">
        <v>729</v>
      </c>
      <c r="B72" s="57" t="s">
        <v>77</v>
      </c>
      <c r="C72" s="182">
        <v>1000</v>
      </c>
      <c r="D72" s="183" t="s">
        <v>25</v>
      </c>
      <c r="E72" s="73"/>
      <c r="F72" s="227"/>
      <c r="G72" s="168">
        <f t="shared" si="6"/>
        <v>0</v>
      </c>
      <c r="H72" s="168">
        <f t="shared" si="4"/>
        <v>0</v>
      </c>
      <c r="I72" s="169">
        <f t="shared" si="5"/>
        <v>0</v>
      </c>
      <c r="J72" s="229" t="s">
        <v>40</v>
      </c>
    </row>
    <row r="73" spans="1:10" x14ac:dyDescent="0.25">
      <c r="A73" s="79"/>
      <c r="B73" s="76" t="s">
        <v>695</v>
      </c>
      <c r="C73" s="184" t="s">
        <v>40</v>
      </c>
      <c r="D73" s="8" t="s">
        <v>40</v>
      </c>
      <c r="E73" s="8" t="s">
        <v>40</v>
      </c>
      <c r="F73" s="8" t="s">
        <v>40</v>
      </c>
      <c r="G73" s="228">
        <f>SUM(G65:G72)</f>
        <v>0</v>
      </c>
      <c r="H73" s="228">
        <f>SUM(H65:H72)</f>
        <v>0</v>
      </c>
      <c r="I73" s="228">
        <f>SUM(I65:I72)</f>
        <v>0</v>
      </c>
      <c r="J73" s="229" t="s">
        <v>40</v>
      </c>
    </row>
    <row r="74" spans="1:10" x14ac:dyDescent="0.25">
      <c r="A74" s="80"/>
      <c r="B74" s="80"/>
      <c r="C74" s="80"/>
      <c r="D74" s="80"/>
      <c r="E74" s="80"/>
      <c r="F74" s="80"/>
      <c r="G74" s="80"/>
      <c r="H74" s="80"/>
      <c r="I74" s="80"/>
      <c r="J74" s="80"/>
    </row>
    <row r="75" spans="1:10" x14ac:dyDescent="0.25">
      <c r="A75" s="179" t="s">
        <v>78</v>
      </c>
      <c r="B75" s="179"/>
      <c r="C75" s="179"/>
      <c r="D75" s="179"/>
      <c r="E75" s="179"/>
      <c r="F75" s="179"/>
      <c r="G75" s="179"/>
      <c r="H75" s="179"/>
      <c r="I75" s="179"/>
      <c r="J75" s="179"/>
    </row>
    <row r="76" spans="1:10" s="230" customFormat="1" ht="31.5" customHeight="1" x14ac:dyDescent="0.25">
      <c r="A76" s="295" t="s">
        <v>882</v>
      </c>
      <c r="B76" s="296"/>
      <c r="C76" s="296"/>
      <c r="D76" s="296"/>
      <c r="E76" s="296"/>
      <c r="F76" s="296"/>
      <c r="G76" s="296"/>
      <c r="H76" s="296"/>
      <c r="I76" s="296"/>
      <c r="J76" s="296"/>
    </row>
    <row r="77" spans="1:10" s="230" customFormat="1" x14ac:dyDescent="0.25">
      <c r="A77" s="11" t="s">
        <v>883</v>
      </c>
      <c r="B77" s="12"/>
      <c r="C77" s="12"/>
      <c r="D77" s="12"/>
      <c r="E77" s="12"/>
      <c r="F77" s="12"/>
      <c r="G77" s="12"/>
      <c r="H77" s="12"/>
      <c r="I77" s="12"/>
      <c r="J77" s="12"/>
    </row>
    <row r="78" spans="1:10" s="230" customFormat="1" x14ac:dyDescent="0.25">
      <c r="A78" s="297" t="s">
        <v>79</v>
      </c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0" s="230" customFormat="1" ht="28.5" customHeight="1" x14ac:dyDescent="0.25">
      <c r="A79" s="293" t="s">
        <v>884</v>
      </c>
      <c r="B79" s="293"/>
      <c r="C79" s="293"/>
      <c r="D79" s="293"/>
      <c r="E79" s="293"/>
      <c r="F79" s="293"/>
      <c r="G79" s="293"/>
      <c r="H79" s="293"/>
      <c r="I79" s="293"/>
      <c r="J79" s="293"/>
    </row>
    <row r="80" spans="1:10" s="230" customFormat="1" x14ac:dyDescent="0.25">
      <c r="A80" s="13" t="s">
        <v>80</v>
      </c>
      <c r="B80" s="14"/>
      <c r="C80" s="14"/>
      <c r="D80" s="14"/>
      <c r="E80" s="14"/>
      <c r="F80" s="14"/>
      <c r="G80" s="14"/>
      <c r="H80" s="14"/>
      <c r="I80" s="14"/>
      <c r="J80" s="14"/>
    </row>
    <row r="81" spans="1:10" s="230" customFormat="1" x14ac:dyDescent="0.25">
      <c r="A81" s="13" t="s">
        <v>81</v>
      </c>
      <c r="B81" s="14"/>
      <c r="C81" s="14"/>
      <c r="D81" s="14"/>
      <c r="E81" s="14"/>
      <c r="F81" s="14"/>
      <c r="G81" s="14"/>
      <c r="H81" s="14"/>
      <c r="I81" s="14"/>
      <c r="J81" s="14"/>
    </row>
    <row r="82" spans="1:10" s="230" customFormat="1" ht="30" customHeight="1" x14ac:dyDescent="0.25">
      <c r="A82" s="293" t="s">
        <v>82</v>
      </c>
      <c r="B82" s="294"/>
      <c r="C82" s="294"/>
      <c r="D82" s="294"/>
      <c r="E82" s="294"/>
      <c r="F82" s="294"/>
      <c r="G82" s="294"/>
      <c r="H82" s="294"/>
      <c r="I82" s="294"/>
      <c r="J82" s="294"/>
    </row>
    <row r="83" spans="1:10" s="230" customFormat="1" ht="34.5" customHeight="1" x14ac:dyDescent="0.25">
      <c r="A83" s="293" t="s">
        <v>83</v>
      </c>
      <c r="B83" s="294"/>
      <c r="C83" s="294"/>
      <c r="D83" s="294"/>
      <c r="E83" s="294"/>
      <c r="F83" s="294"/>
      <c r="G83" s="294"/>
      <c r="H83" s="294"/>
      <c r="I83" s="294"/>
      <c r="J83" s="294"/>
    </row>
  </sheetData>
  <mergeCells count="8">
    <mergeCell ref="A83:J83"/>
    <mergeCell ref="A76:J76"/>
    <mergeCell ref="A78:J78"/>
    <mergeCell ref="A3:I3"/>
    <mergeCell ref="A7:I7"/>
    <mergeCell ref="A64:J64"/>
    <mergeCell ref="A79:J79"/>
    <mergeCell ref="A82:J82"/>
  </mergeCells>
  <dataValidations count="1">
    <dataValidation type="whole" operator="equal" allowBlank="1" showInputMessage="1" showErrorMessage="1" sqref="J8:J29">
      <formula1>1</formula1>
    </dataValidation>
  </dataValidations>
  <pageMargins left="0.7" right="0.7" top="0.75" bottom="0.75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topLeftCell="A99" zoomScale="145" zoomScaleNormal="145" workbookViewId="0">
      <selection activeCell="C99" sqref="C99"/>
    </sheetView>
  </sheetViews>
  <sheetFormatPr defaultRowHeight="15" x14ac:dyDescent="0.25"/>
  <cols>
    <col min="1" max="1" width="4.5703125" customWidth="1"/>
    <col min="2" max="2" width="41.5703125" customWidth="1"/>
    <col min="3" max="3" width="11" bestFit="1" customWidth="1"/>
    <col min="4" max="4" width="7" bestFit="1" customWidth="1"/>
    <col min="5" max="5" width="8.85546875" customWidth="1"/>
    <col min="6" max="6" width="14.7109375" customWidth="1"/>
    <col min="7" max="7" width="14.28515625" customWidth="1"/>
    <col min="8" max="8" width="9.28515625" bestFit="1" customWidth="1"/>
    <col min="9" max="9" width="13.7109375" customWidth="1"/>
    <col min="10" max="10" width="9.42578125" customWidth="1"/>
  </cols>
  <sheetData>
    <row r="1" spans="1:10" x14ac:dyDescent="0.25">
      <c r="A1" s="39" t="s">
        <v>406</v>
      </c>
      <c r="B1" s="58"/>
      <c r="C1" s="2"/>
      <c r="D1" s="2"/>
      <c r="E1" s="58"/>
      <c r="F1" s="58"/>
      <c r="G1" s="58"/>
      <c r="H1" s="58"/>
      <c r="I1" s="12"/>
      <c r="J1" s="12"/>
    </row>
    <row r="2" spans="1:10" x14ac:dyDescent="0.25">
      <c r="A2" s="59" t="s">
        <v>1</v>
      </c>
      <c r="B2" s="58"/>
      <c r="C2" s="2"/>
      <c r="D2" s="2"/>
      <c r="E2" s="58"/>
      <c r="F2" s="58"/>
      <c r="G2" s="58"/>
      <c r="H2" s="58"/>
      <c r="I2" s="58"/>
      <c r="J2" s="12"/>
    </row>
    <row r="3" spans="1:10" ht="18" x14ac:dyDescent="0.25">
      <c r="A3" s="286" t="s">
        <v>407</v>
      </c>
      <c r="B3" s="286"/>
      <c r="C3" s="286"/>
      <c r="D3" s="286"/>
      <c r="E3" s="286"/>
      <c r="F3" s="286"/>
      <c r="G3" s="286"/>
      <c r="H3" s="286"/>
      <c r="I3" s="286"/>
      <c r="J3" s="12"/>
    </row>
    <row r="4" spans="1:10" x14ac:dyDescent="0.25">
      <c r="A4" s="39"/>
      <c r="B4" s="58"/>
      <c r="C4" s="2"/>
      <c r="D4" s="2"/>
      <c r="E4" s="58"/>
      <c r="F4" s="58"/>
      <c r="G4" s="58"/>
      <c r="H4" s="58"/>
      <c r="I4" s="58"/>
      <c r="J4" s="12"/>
    </row>
    <row r="5" spans="1:10" s="14" customFormat="1" ht="36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  <c r="J5" s="256" t="s">
        <v>12</v>
      </c>
    </row>
    <row r="6" spans="1:10" x14ac:dyDescent="0.25">
      <c r="A6" s="116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  <c r="J6" s="63">
        <v>10</v>
      </c>
    </row>
    <row r="7" spans="1:10" x14ac:dyDescent="0.25">
      <c r="A7" s="325" t="s">
        <v>821</v>
      </c>
      <c r="B7" s="326"/>
      <c r="C7" s="327"/>
      <c r="D7" s="327"/>
      <c r="E7" s="327"/>
      <c r="F7" s="327"/>
      <c r="G7" s="327"/>
      <c r="H7" s="327"/>
      <c r="I7" s="328"/>
      <c r="J7" s="87"/>
    </row>
    <row r="8" spans="1:10" x14ac:dyDescent="0.25">
      <c r="A8" s="259" t="s">
        <v>722</v>
      </c>
      <c r="B8" s="233" t="s">
        <v>408</v>
      </c>
      <c r="C8" s="182">
        <v>750</v>
      </c>
      <c r="D8" s="183" t="s">
        <v>25</v>
      </c>
      <c r="E8" s="113"/>
      <c r="F8" s="235"/>
      <c r="G8" s="100">
        <f>C8*ROUND(F8, 4)</f>
        <v>0</v>
      </c>
      <c r="H8" s="100">
        <f>G8*0.095</f>
        <v>0</v>
      </c>
      <c r="I8" s="101">
        <f>G8+H8</f>
        <v>0</v>
      </c>
      <c r="J8" s="70"/>
    </row>
    <row r="9" spans="1:10" x14ac:dyDescent="0.25">
      <c r="A9" s="259" t="s">
        <v>723</v>
      </c>
      <c r="B9" s="233" t="s">
        <v>409</v>
      </c>
      <c r="C9" s="182">
        <v>750</v>
      </c>
      <c r="D9" s="183" t="s">
        <v>25</v>
      </c>
      <c r="E9" s="113"/>
      <c r="F9" s="235"/>
      <c r="G9" s="100">
        <f t="shared" ref="G9:G64" si="0">C9*ROUND(F9, 4)</f>
        <v>0</v>
      </c>
      <c r="H9" s="100">
        <f t="shared" ref="H9:H64" si="1">G9*0.095</f>
        <v>0</v>
      </c>
      <c r="I9" s="101">
        <f t="shared" ref="I9:I64" si="2">G9+H9</f>
        <v>0</v>
      </c>
      <c r="J9" s="70"/>
    </row>
    <row r="10" spans="1:10" x14ac:dyDescent="0.25">
      <c r="A10" s="259" t="s">
        <v>724</v>
      </c>
      <c r="B10" s="233" t="s">
        <v>410</v>
      </c>
      <c r="C10" s="182">
        <v>1100</v>
      </c>
      <c r="D10" s="183" t="s">
        <v>25</v>
      </c>
      <c r="E10" s="113"/>
      <c r="F10" s="235"/>
      <c r="G10" s="100">
        <f t="shared" si="0"/>
        <v>0</v>
      </c>
      <c r="H10" s="100">
        <f t="shared" si="1"/>
        <v>0</v>
      </c>
      <c r="I10" s="101">
        <f t="shared" si="2"/>
        <v>0</v>
      </c>
      <c r="J10" s="70"/>
    </row>
    <row r="11" spans="1:10" x14ac:dyDescent="0.25">
      <c r="A11" s="259" t="s">
        <v>725</v>
      </c>
      <c r="B11" s="233" t="s">
        <v>411</v>
      </c>
      <c r="C11" s="182">
        <v>750</v>
      </c>
      <c r="D11" s="183" t="s">
        <v>25</v>
      </c>
      <c r="E11" s="113"/>
      <c r="F11" s="235"/>
      <c r="G11" s="100">
        <f t="shared" si="0"/>
        <v>0</v>
      </c>
      <c r="H11" s="100">
        <f t="shared" si="1"/>
        <v>0</v>
      </c>
      <c r="I11" s="101">
        <f t="shared" si="2"/>
        <v>0</v>
      </c>
      <c r="J11" s="70"/>
    </row>
    <row r="12" spans="1:10" x14ac:dyDescent="0.25">
      <c r="A12" s="259" t="s">
        <v>726</v>
      </c>
      <c r="B12" s="233" t="s">
        <v>412</v>
      </c>
      <c r="C12" s="182">
        <v>750</v>
      </c>
      <c r="D12" s="183" t="s">
        <v>25</v>
      </c>
      <c r="E12" s="113"/>
      <c r="F12" s="235"/>
      <c r="G12" s="100">
        <f t="shared" si="0"/>
        <v>0</v>
      </c>
      <c r="H12" s="100">
        <f t="shared" si="1"/>
        <v>0</v>
      </c>
      <c r="I12" s="101">
        <f t="shared" si="2"/>
        <v>0</v>
      </c>
      <c r="J12" s="70"/>
    </row>
    <row r="13" spans="1:10" x14ac:dyDescent="0.25">
      <c r="A13" s="259" t="s">
        <v>727</v>
      </c>
      <c r="B13" s="233" t="s">
        <v>413</v>
      </c>
      <c r="C13" s="182">
        <v>750</v>
      </c>
      <c r="D13" s="183" t="s">
        <v>25</v>
      </c>
      <c r="E13" s="113"/>
      <c r="F13" s="235"/>
      <c r="G13" s="100">
        <f t="shared" si="0"/>
        <v>0</v>
      </c>
      <c r="H13" s="100">
        <f t="shared" si="1"/>
        <v>0</v>
      </c>
      <c r="I13" s="101">
        <f t="shared" si="2"/>
        <v>0</v>
      </c>
      <c r="J13" s="70"/>
    </row>
    <row r="14" spans="1:10" x14ac:dyDescent="0.25">
      <c r="A14" s="259" t="s">
        <v>728</v>
      </c>
      <c r="B14" s="233" t="s">
        <v>414</v>
      </c>
      <c r="C14" s="182">
        <v>750</v>
      </c>
      <c r="D14" s="183" t="s">
        <v>25</v>
      </c>
      <c r="E14" s="113"/>
      <c r="F14" s="235"/>
      <c r="G14" s="100">
        <f t="shared" si="0"/>
        <v>0</v>
      </c>
      <c r="H14" s="100">
        <f t="shared" si="1"/>
        <v>0</v>
      </c>
      <c r="I14" s="101">
        <f t="shared" si="2"/>
        <v>0</v>
      </c>
      <c r="J14" s="70"/>
    </row>
    <row r="15" spans="1:10" x14ac:dyDescent="0.25">
      <c r="A15" s="259" t="s">
        <v>729</v>
      </c>
      <c r="B15" s="233" t="s">
        <v>415</v>
      </c>
      <c r="C15" s="182">
        <v>750</v>
      </c>
      <c r="D15" s="183" t="s">
        <v>25</v>
      </c>
      <c r="E15" s="113"/>
      <c r="F15" s="235"/>
      <c r="G15" s="100">
        <f t="shared" si="0"/>
        <v>0</v>
      </c>
      <c r="H15" s="100">
        <f t="shared" si="1"/>
        <v>0</v>
      </c>
      <c r="I15" s="101">
        <f t="shared" si="2"/>
        <v>0</v>
      </c>
      <c r="J15" s="70"/>
    </row>
    <row r="16" spans="1:10" x14ac:dyDescent="0.25">
      <c r="A16" s="259" t="s">
        <v>730</v>
      </c>
      <c r="B16" s="233" t="s">
        <v>416</v>
      </c>
      <c r="C16" s="182">
        <v>750</v>
      </c>
      <c r="D16" s="183" t="s">
        <v>25</v>
      </c>
      <c r="E16" s="113"/>
      <c r="F16" s="235"/>
      <c r="G16" s="100">
        <f t="shared" si="0"/>
        <v>0</v>
      </c>
      <c r="H16" s="100">
        <f t="shared" si="1"/>
        <v>0</v>
      </c>
      <c r="I16" s="101">
        <f t="shared" si="2"/>
        <v>0</v>
      </c>
      <c r="J16" s="70"/>
    </row>
    <row r="17" spans="1:10" x14ac:dyDescent="0.25">
      <c r="A17" s="259" t="s">
        <v>731</v>
      </c>
      <c r="B17" s="233" t="s">
        <v>417</v>
      </c>
      <c r="C17" s="182">
        <v>750</v>
      </c>
      <c r="D17" s="183" t="s">
        <v>25</v>
      </c>
      <c r="E17" s="113"/>
      <c r="F17" s="235"/>
      <c r="G17" s="100">
        <f t="shared" si="0"/>
        <v>0</v>
      </c>
      <c r="H17" s="100">
        <f t="shared" si="1"/>
        <v>0</v>
      </c>
      <c r="I17" s="101">
        <f t="shared" si="2"/>
        <v>0</v>
      </c>
      <c r="J17" s="70"/>
    </row>
    <row r="18" spans="1:10" x14ac:dyDescent="0.25">
      <c r="A18" s="259" t="s">
        <v>732</v>
      </c>
      <c r="B18" s="233" t="s">
        <v>418</v>
      </c>
      <c r="C18" s="182">
        <v>400</v>
      </c>
      <c r="D18" s="183" t="s">
        <v>25</v>
      </c>
      <c r="E18" s="113"/>
      <c r="F18" s="235"/>
      <c r="G18" s="100">
        <f t="shared" si="0"/>
        <v>0</v>
      </c>
      <c r="H18" s="100">
        <f t="shared" si="1"/>
        <v>0</v>
      </c>
      <c r="I18" s="101">
        <f t="shared" si="2"/>
        <v>0</v>
      </c>
      <c r="J18" s="70"/>
    </row>
    <row r="19" spans="1:10" x14ac:dyDescent="0.25">
      <c r="A19" s="259" t="s">
        <v>733</v>
      </c>
      <c r="B19" s="233" t="s">
        <v>419</v>
      </c>
      <c r="C19" s="182">
        <v>500</v>
      </c>
      <c r="D19" s="183" t="s">
        <v>25</v>
      </c>
      <c r="E19" s="113"/>
      <c r="F19" s="235"/>
      <c r="G19" s="100">
        <f t="shared" si="0"/>
        <v>0</v>
      </c>
      <c r="H19" s="100">
        <f t="shared" si="1"/>
        <v>0</v>
      </c>
      <c r="I19" s="101">
        <f t="shared" si="2"/>
        <v>0</v>
      </c>
      <c r="J19" s="70"/>
    </row>
    <row r="20" spans="1:10" x14ac:dyDescent="0.25">
      <c r="A20" s="259" t="s">
        <v>734</v>
      </c>
      <c r="B20" s="233" t="s">
        <v>420</v>
      </c>
      <c r="C20" s="182">
        <v>30</v>
      </c>
      <c r="D20" s="183" t="s">
        <v>25</v>
      </c>
      <c r="E20" s="113"/>
      <c r="F20" s="235"/>
      <c r="G20" s="100">
        <f t="shared" si="0"/>
        <v>0</v>
      </c>
      <c r="H20" s="100">
        <f t="shared" si="1"/>
        <v>0</v>
      </c>
      <c r="I20" s="101">
        <f t="shared" si="2"/>
        <v>0</v>
      </c>
      <c r="J20" s="70"/>
    </row>
    <row r="21" spans="1:10" x14ac:dyDescent="0.25">
      <c r="A21" s="259" t="s">
        <v>735</v>
      </c>
      <c r="B21" s="233" t="s">
        <v>421</v>
      </c>
      <c r="C21" s="182">
        <v>30</v>
      </c>
      <c r="D21" s="183" t="s">
        <v>25</v>
      </c>
      <c r="E21" s="113"/>
      <c r="F21" s="235"/>
      <c r="G21" s="100">
        <f t="shared" si="0"/>
        <v>0</v>
      </c>
      <c r="H21" s="100">
        <f t="shared" si="1"/>
        <v>0</v>
      </c>
      <c r="I21" s="101">
        <f t="shared" si="2"/>
        <v>0</v>
      </c>
      <c r="J21" s="70"/>
    </row>
    <row r="22" spans="1:10" x14ac:dyDescent="0.25">
      <c r="A22" s="259" t="s">
        <v>736</v>
      </c>
      <c r="B22" s="233" t="s">
        <v>422</v>
      </c>
      <c r="C22" s="182">
        <v>30</v>
      </c>
      <c r="D22" s="183" t="s">
        <v>25</v>
      </c>
      <c r="E22" s="113"/>
      <c r="F22" s="235"/>
      <c r="G22" s="100">
        <f t="shared" si="0"/>
        <v>0</v>
      </c>
      <c r="H22" s="100">
        <f t="shared" si="1"/>
        <v>0</v>
      </c>
      <c r="I22" s="101">
        <f t="shared" si="2"/>
        <v>0</v>
      </c>
      <c r="J22" s="70"/>
    </row>
    <row r="23" spans="1:10" x14ac:dyDescent="0.25">
      <c r="A23" s="259" t="s">
        <v>737</v>
      </c>
      <c r="B23" s="245" t="s">
        <v>423</v>
      </c>
      <c r="C23" s="195">
        <v>400</v>
      </c>
      <c r="D23" s="193" t="s">
        <v>25</v>
      </c>
      <c r="E23" s="132"/>
      <c r="F23" s="235"/>
      <c r="G23" s="100">
        <f t="shared" si="0"/>
        <v>0</v>
      </c>
      <c r="H23" s="100">
        <f t="shared" si="1"/>
        <v>0</v>
      </c>
      <c r="I23" s="101">
        <f t="shared" si="2"/>
        <v>0</v>
      </c>
      <c r="J23" s="74"/>
    </row>
    <row r="24" spans="1:10" ht="17.45" customHeight="1" x14ac:dyDescent="0.25">
      <c r="A24" s="259" t="s">
        <v>738</v>
      </c>
      <c r="B24" s="269" t="s">
        <v>424</v>
      </c>
      <c r="C24" s="270">
        <v>11000</v>
      </c>
      <c r="D24" s="189" t="s">
        <v>20</v>
      </c>
      <c r="E24" s="113"/>
      <c r="F24" s="235"/>
      <c r="G24" s="100">
        <f t="shared" si="0"/>
        <v>0</v>
      </c>
      <c r="H24" s="100">
        <f t="shared" si="1"/>
        <v>0</v>
      </c>
      <c r="I24" s="101">
        <f t="shared" si="2"/>
        <v>0</v>
      </c>
      <c r="J24" s="70"/>
    </row>
    <row r="25" spans="1:10" x14ac:dyDescent="0.25">
      <c r="A25" s="259" t="s">
        <v>739</v>
      </c>
      <c r="B25" s="269" t="s">
        <v>425</v>
      </c>
      <c r="C25" s="270">
        <v>2500</v>
      </c>
      <c r="D25" s="189" t="s">
        <v>20</v>
      </c>
      <c r="E25" s="113"/>
      <c r="F25" s="235"/>
      <c r="G25" s="100">
        <f t="shared" si="0"/>
        <v>0</v>
      </c>
      <c r="H25" s="100">
        <f t="shared" si="1"/>
        <v>0</v>
      </c>
      <c r="I25" s="101">
        <f t="shared" si="2"/>
        <v>0</v>
      </c>
      <c r="J25" s="70"/>
    </row>
    <row r="26" spans="1:10" x14ac:dyDescent="0.25">
      <c r="A26" s="259" t="s">
        <v>740</v>
      </c>
      <c r="B26" s="269" t="s">
        <v>426</v>
      </c>
      <c r="C26" s="270">
        <v>2500</v>
      </c>
      <c r="D26" s="189" t="s">
        <v>20</v>
      </c>
      <c r="E26" s="113"/>
      <c r="F26" s="235"/>
      <c r="G26" s="100">
        <f t="shared" si="0"/>
        <v>0</v>
      </c>
      <c r="H26" s="100">
        <f t="shared" si="1"/>
        <v>0</v>
      </c>
      <c r="I26" s="101">
        <f t="shared" si="2"/>
        <v>0</v>
      </c>
      <c r="J26" s="70"/>
    </row>
    <row r="27" spans="1:10" x14ac:dyDescent="0.25">
      <c r="A27" s="259" t="s">
        <v>741</v>
      </c>
      <c r="B27" s="269" t="s">
        <v>427</v>
      </c>
      <c r="C27" s="270">
        <v>6000</v>
      </c>
      <c r="D27" s="196" t="s">
        <v>20</v>
      </c>
      <c r="E27" s="20"/>
      <c r="F27" s="235"/>
      <c r="G27" s="100">
        <f t="shared" si="0"/>
        <v>0</v>
      </c>
      <c r="H27" s="100">
        <f t="shared" si="1"/>
        <v>0</v>
      </c>
      <c r="I27" s="101">
        <f t="shared" si="2"/>
        <v>0</v>
      </c>
      <c r="J27" s="70"/>
    </row>
    <row r="28" spans="1:10" x14ac:dyDescent="0.25">
      <c r="A28" s="259" t="s">
        <v>742</v>
      </c>
      <c r="B28" s="269" t="s">
        <v>428</v>
      </c>
      <c r="C28" s="270">
        <v>11000</v>
      </c>
      <c r="D28" s="189" t="s">
        <v>20</v>
      </c>
      <c r="E28" s="20"/>
      <c r="F28" s="235"/>
      <c r="G28" s="100">
        <f t="shared" si="0"/>
        <v>0</v>
      </c>
      <c r="H28" s="100">
        <f t="shared" si="1"/>
        <v>0</v>
      </c>
      <c r="I28" s="101">
        <f t="shared" si="2"/>
        <v>0</v>
      </c>
      <c r="J28" s="70"/>
    </row>
    <row r="29" spans="1:10" x14ac:dyDescent="0.25">
      <c r="A29" s="259" t="s">
        <v>743</v>
      </c>
      <c r="B29" s="269" t="s">
        <v>429</v>
      </c>
      <c r="C29" s="270">
        <v>11000</v>
      </c>
      <c r="D29" s="196" t="s">
        <v>20</v>
      </c>
      <c r="E29" s="20"/>
      <c r="F29" s="235"/>
      <c r="G29" s="100">
        <f t="shared" si="0"/>
        <v>0</v>
      </c>
      <c r="H29" s="100">
        <f t="shared" si="1"/>
        <v>0</v>
      </c>
      <c r="I29" s="101">
        <f t="shared" si="2"/>
        <v>0</v>
      </c>
      <c r="J29" s="70"/>
    </row>
    <row r="30" spans="1:10" x14ac:dyDescent="0.25">
      <c r="A30" s="259" t="s">
        <v>744</v>
      </c>
      <c r="B30" s="269" t="s">
        <v>430</v>
      </c>
      <c r="C30" s="270">
        <v>8500</v>
      </c>
      <c r="D30" s="196" t="s">
        <v>20</v>
      </c>
      <c r="E30" s="20"/>
      <c r="F30" s="235"/>
      <c r="G30" s="100">
        <f t="shared" si="0"/>
        <v>0</v>
      </c>
      <c r="H30" s="100">
        <f t="shared" si="1"/>
        <v>0</v>
      </c>
      <c r="I30" s="101">
        <f t="shared" si="2"/>
        <v>0</v>
      </c>
      <c r="J30" s="70"/>
    </row>
    <row r="31" spans="1:10" x14ac:dyDescent="0.25">
      <c r="A31" s="259" t="s">
        <v>745</v>
      </c>
      <c r="B31" s="269" t="s">
        <v>431</v>
      </c>
      <c r="C31" s="270">
        <v>11000</v>
      </c>
      <c r="D31" s="196" t="s">
        <v>20</v>
      </c>
      <c r="E31" s="20"/>
      <c r="F31" s="235"/>
      <c r="G31" s="100">
        <f t="shared" si="0"/>
        <v>0</v>
      </c>
      <c r="H31" s="100">
        <f t="shared" si="1"/>
        <v>0</v>
      </c>
      <c r="I31" s="101">
        <f t="shared" si="2"/>
        <v>0</v>
      </c>
      <c r="J31" s="70"/>
    </row>
    <row r="32" spans="1:10" x14ac:dyDescent="0.25">
      <c r="A32" s="259" t="s">
        <v>746</v>
      </c>
      <c r="B32" s="269" t="s">
        <v>432</v>
      </c>
      <c r="C32" s="270">
        <v>6000</v>
      </c>
      <c r="D32" s="196" t="s">
        <v>20</v>
      </c>
      <c r="E32" s="20"/>
      <c r="F32" s="235"/>
      <c r="G32" s="100">
        <f t="shared" si="0"/>
        <v>0</v>
      </c>
      <c r="H32" s="100">
        <f t="shared" si="1"/>
        <v>0</v>
      </c>
      <c r="I32" s="101">
        <f t="shared" si="2"/>
        <v>0</v>
      </c>
      <c r="J32" s="70"/>
    </row>
    <row r="33" spans="1:10" x14ac:dyDescent="0.25">
      <c r="A33" s="259" t="s">
        <v>747</v>
      </c>
      <c r="B33" s="269" t="s">
        <v>433</v>
      </c>
      <c r="C33" s="270">
        <v>3500</v>
      </c>
      <c r="D33" s="196" t="s">
        <v>20</v>
      </c>
      <c r="E33" s="20"/>
      <c r="F33" s="235"/>
      <c r="G33" s="100">
        <f t="shared" si="0"/>
        <v>0</v>
      </c>
      <c r="H33" s="100">
        <f t="shared" si="1"/>
        <v>0</v>
      </c>
      <c r="I33" s="101">
        <f t="shared" si="2"/>
        <v>0</v>
      </c>
      <c r="J33" s="70"/>
    </row>
    <row r="34" spans="1:10" x14ac:dyDescent="0.25">
      <c r="A34" s="259" t="s">
        <v>748</v>
      </c>
      <c r="B34" s="269" t="s">
        <v>434</v>
      </c>
      <c r="C34" s="270">
        <v>8500</v>
      </c>
      <c r="D34" s="189" t="s">
        <v>20</v>
      </c>
      <c r="E34" s="20"/>
      <c r="F34" s="235"/>
      <c r="G34" s="100">
        <f t="shared" si="0"/>
        <v>0</v>
      </c>
      <c r="H34" s="100">
        <f t="shared" si="1"/>
        <v>0</v>
      </c>
      <c r="I34" s="101">
        <f t="shared" si="2"/>
        <v>0</v>
      </c>
      <c r="J34" s="70"/>
    </row>
    <row r="35" spans="1:10" x14ac:dyDescent="0.25">
      <c r="A35" s="259" t="s">
        <v>749</v>
      </c>
      <c r="B35" s="269" t="s">
        <v>435</v>
      </c>
      <c r="C35" s="270">
        <v>4000</v>
      </c>
      <c r="D35" s="196" t="s">
        <v>20</v>
      </c>
      <c r="E35" s="20"/>
      <c r="F35" s="235"/>
      <c r="G35" s="100">
        <f t="shared" si="0"/>
        <v>0</v>
      </c>
      <c r="H35" s="100">
        <f t="shared" si="1"/>
        <v>0</v>
      </c>
      <c r="I35" s="101">
        <f t="shared" si="2"/>
        <v>0</v>
      </c>
      <c r="J35" s="70"/>
    </row>
    <row r="36" spans="1:10" ht="18.600000000000001" customHeight="1" x14ac:dyDescent="0.25">
      <c r="A36" s="259" t="s">
        <v>750</v>
      </c>
      <c r="B36" s="269" t="s">
        <v>436</v>
      </c>
      <c r="C36" s="270">
        <v>8500</v>
      </c>
      <c r="D36" s="196" t="s">
        <v>20</v>
      </c>
      <c r="E36" s="20"/>
      <c r="F36" s="235"/>
      <c r="G36" s="100">
        <f t="shared" si="0"/>
        <v>0</v>
      </c>
      <c r="H36" s="100">
        <f t="shared" si="1"/>
        <v>0</v>
      </c>
      <c r="I36" s="101">
        <f t="shared" si="2"/>
        <v>0</v>
      </c>
      <c r="J36" s="70"/>
    </row>
    <row r="37" spans="1:10" x14ac:dyDescent="0.25">
      <c r="A37" s="259" t="s">
        <v>751</v>
      </c>
      <c r="B37" s="269" t="s">
        <v>437</v>
      </c>
      <c r="C37" s="270">
        <v>3000</v>
      </c>
      <c r="D37" s="196" t="s">
        <v>20</v>
      </c>
      <c r="E37" s="20"/>
      <c r="F37" s="235"/>
      <c r="G37" s="100">
        <f t="shared" si="0"/>
        <v>0</v>
      </c>
      <c r="H37" s="100">
        <f t="shared" si="1"/>
        <v>0</v>
      </c>
      <c r="I37" s="101">
        <f t="shared" si="2"/>
        <v>0</v>
      </c>
      <c r="J37" s="70"/>
    </row>
    <row r="38" spans="1:10" x14ac:dyDescent="0.25">
      <c r="A38" s="259" t="s">
        <v>752</v>
      </c>
      <c r="B38" s="269" t="s">
        <v>438</v>
      </c>
      <c r="C38" s="270">
        <v>4500</v>
      </c>
      <c r="D38" s="189" t="s">
        <v>20</v>
      </c>
      <c r="E38" s="20"/>
      <c r="F38" s="235"/>
      <c r="G38" s="100">
        <f t="shared" si="0"/>
        <v>0</v>
      </c>
      <c r="H38" s="100">
        <f t="shared" si="1"/>
        <v>0</v>
      </c>
      <c r="I38" s="101">
        <f t="shared" si="2"/>
        <v>0</v>
      </c>
      <c r="J38" s="70"/>
    </row>
    <row r="39" spans="1:10" x14ac:dyDescent="0.25">
      <c r="A39" s="259" t="s">
        <v>753</v>
      </c>
      <c r="B39" s="269" t="s">
        <v>439</v>
      </c>
      <c r="C39" s="270">
        <v>6000</v>
      </c>
      <c r="D39" s="189" t="s">
        <v>20</v>
      </c>
      <c r="E39" s="20"/>
      <c r="F39" s="235"/>
      <c r="G39" s="100">
        <f t="shared" si="0"/>
        <v>0</v>
      </c>
      <c r="H39" s="100">
        <f t="shared" si="1"/>
        <v>0</v>
      </c>
      <c r="I39" s="101">
        <f t="shared" si="2"/>
        <v>0</v>
      </c>
      <c r="J39" s="70"/>
    </row>
    <row r="40" spans="1:10" x14ac:dyDescent="0.25">
      <c r="A40" s="259" t="s">
        <v>754</v>
      </c>
      <c r="B40" s="269" t="s">
        <v>440</v>
      </c>
      <c r="C40" s="270">
        <v>7500</v>
      </c>
      <c r="D40" s="189" t="s">
        <v>20</v>
      </c>
      <c r="E40" s="20"/>
      <c r="F40" s="235"/>
      <c r="G40" s="100">
        <f t="shared" si="0"/>
        <v>0</v>
      </c>
      <c r="H40" s="100">
        <f t="shared" si="1"/>
        <v>0</v>
      </c>
      <c r="I40" s="101">
        <f t="shared" si="2"/>
        <v>0</v>
      </c>
      <c r="J40" s="70"/>
    </row>
    <row r="41" spans="1:10" x14ac:dyDescent="0.25">
      <c r="A41" s="259" t="s">
        <v>755</v>
      </c>
      <c r="B41" s="269" t="s">
        <v>441</v>
      </c>
      <c r="C41" s="270">
        <v>7500</v>
      </c>
      <c r="D41" s="189" t="s">
        <v>20</v>
      </c>
      <c r="E41" s="20"/>
      <c r="F41" s="235"/>
      <c r="G41" s="100">
        <f t="shared" si="0"/>
        <v>0</v>
      </c>
      <c r="H41" s="100">
        <f t="shared" si="1"/>
        <v>0</v>
      </c>
      <c r="I41" s="101">
        <f t="shared" si="2"/>
        <v>0</v>
      </c>
      <c r="J41" s="70"/>
    </row>
    <row r="42" spans="1:10" x14ac:dyDescent="0.25">
      <c r="A42" s="259" t="s">
        <v>756</v>
      </c>
      <c r="B42" s="269" t="s">
        <v>442</v>
      </c>
      <c r="C42" s="270">
        <v>4000</v>
      </c>
      <c r="D42" s="189" t="s">
        <v>20</v>
      </c>
      <c r="E42" s="20"/>
      <c r="F42" s="235"/>
      <c r="G42" s="100">
        <f t="shared" si="0"/>
        <v>0</v>
      </c>
      <c r="H42" s="100">
        <f t="shared" si="1"/>
        <v>0</v>
      </c>
      <c r="I42" s="101">
        <f t="shared" si="2"/>
        <v>0</v>
      </c>
      <c r="J42" s="70"/>
    </row>
    <row r="43" spans="1:10" x14ac:dyDescent="0.25">
      <c r="A43" s="259" t="s">
        <v>757</v>
      </c>
      <c r="B43" s="269" t="s">
        <v>443</v>
      </c>
      <c r="C43" s="270">
        <v>8500</v>
      </c>
      <c r="D43" s="189" t="s">
        <v>20</v>
      </c>
      <c r="E43" s="20"/>
      <c r="F43" s="235"/>
      <c r="G43" s="100">
        <f t="shared" si="0"/>
        <v>0</v>
      </c>
      <c r="H43" s="100">
        <f t="shared" si="1"/>
        <v>0</v>
      </c>
      <c r="I43" s="101">
        <f t="shared" si="2"/>
        <v>0</v>
      </c>
      <c r="J43" s="70"/>
    </row>
    <row r="44" spans="1:10" x14ac:dyDescent="0.25">
      <c r="A44" s="259" t="s">
        <v>758</v>
      </c>
      <c r="B44" s="269" t="s">
        <v>444</v>
      </c>
      <c r="C44" s="270">
        <v>3000</v>
      </c>
      <c r="D44" s="196" t="s">
        <v>20</v>
      </c>
      <c r="E44" s="20"/>
      <c r="F44" s="235"/>
      <c r="G44" s="100">
        <f t="shared" si="0"/>
        <v>0</v>
      </c>
      <c r="H44" s="100">
        <f t="shared" si="1"/>
        <v>0</v>
      </c>
      <c r="I44" s="101">
        <f t="shared" si="2"/>
        <v>0</v>
      </c>
      <c r="J44" s="70"/>
    </row>
    <row r="45" spans="1:10" x14ac:dyDescent="0.25">
      <c r="A45" s="259" t="s">
        <v>759</v>
      </c>
      <c r="B45" s="269" t="s">
        <v>445</v>
      </c>
      <c r="C45" s="270">
        <v>3000</v>
      </c>
      <c r="D45" s="189" t="s">
        <v>20</v>
      </c>
      <c r="E45" s="20"/>
      <c r="F45" s="235"/>
      <c r="G45" s="100">
        <f t="shared" si="0"/>
        <v>0</v>
      </c>
      <c r="H45" s="100">
        <f t="shared" si="1"/>
        <v>0</v>
      </c>
      <c r="I45" s="101">
        <f t="shared" si="2"/>
        <v>0</v>
      </c>
      <c r="J45" s="70"/>
    </row>
    <row r="46" spans="1:10" x14ac:dyDescent="0.25">
      <c r="A46" s="259" t="s">
        <v>760</v>
      </c>
      <c r="B46" s="269" t="s">
        <v>446</v>
      </c>
      <c r="C46" s="270">
        <v>8500</v>
      </c>
      <c r="D46" s="196" t="s">
        <v>20</v>
      </c>
      <c r="E46" s="20"/>
      <c r="F46" s="235"/>
      <c r="G46" s="100">
        <f t="shared" si="0"/>
        <v>0</v>
      </c>
      <c r="H46" s="100">
        <f t="shared" si="1"/>
        <v>0</v>
      </c>
      <c r="I46" s="101">
        <f t="shared" si="2"/>
        <v>0</v>
      </c>
      <c r="J46" s="70"/>
    </row>
    <row r="47" spans="1:10" x14ac:dyDescent="0.25">
      <c r="A47" s="259" t="s">
        <v>761</v>
      </c>
      <c r="B47" s="269" t="s">
        <v>447</v>
      </c>
      <c r="C47" s="270">
        <v>4000</v>
      </c>
      <c r="D47" s="189" t="s">
        <v>20</v>
      </c>
      <c r="E47" s="20"/>
      <c r="F47" s="235"/>
      <c r="G47" s="100">
        <f t="shared" si="0"/>
        <v>0</v>
      </c>
      <c r="H47" s="100">
        <f t="shared" si="1"/>
        <v>0</v>
      </c>
      <c r="I47" s="101">
        <f t="shared" si="2"/>
        <v>0</v>
      </c>
      <c r="J47" s="70"/>
    </row>
    <row r="48" spans="1:10" x14ac:dyDescent="0.25">
      <c r="A48" s="259" t="s">
        <v>762</v>
      </c>
      <c r="B48" s="269" t="s">
        <v>448</v>
      </c>
      <c r="C48" s="270">
        <v>4000</v>
      </c>
      <c r="D48" s="189" t="s">
        <v>20</v>
      </c>
      <c r="E48" s="20"/>
      <c r="F48" s="235"/>
      <c r="G48" s="100">
        <f t="shared" si="0"/>
        <v>0</v>
      </c>
      <c r="H48" s="100">
        <f t="shared" si="1"/>
        <v>0</v>
      </c>
      <c r="I48" s="101">
        <f t="shared" si="2"/>
        <v>0</v>
      </c>
      <c r="J48" s="70"/>
    </row>
    <row r="49" spans="1:10" x14ac:dyDescent="0.25">
      <c r="A49" s="259" t="s">
        <v>763</v>
      </c>
      <c r="B49" s="269" t="s">
        <v>449</v>
      </c>
      <c r="C49" s="270">
        <v>4000</v>
      </c>
      <c r="D49" s="189" t="s">
        <v>20</v>
      </c>
      <c r="E49" s="20"/>
      <c r="F49" s="235"/>
      <c r="G49" s="100">
        <f t="shared" si="0"/>
        <v>0</v>
      </c>
      <c r="H49" s="100">
        <f t="shared" si="1"/>
        <v>0</v>
      </c>
      <c r="I49" s="101">
        <f t="shared" si="2"/>
        <v>0</v>
      </c>
      <c r="J49" s="70"/>
    </row>
    <row r="50" spans="1:10" x14ac:dyDescent="0.25">
      <c r="A50" s="259" t="s">
        <v>764</v>
      </c>
      <c r="B50" s="269" t="s">
        <v>450</v>
      </c>
      <c r="C50" s="270">
        <v>3000</v>
      </c>
      <c r="D50" s="189" t="s">
        <v>20</v>
      </c>
      <c r="E50" s="40"/>
      <c r="F50" s="235"/>
      <c r="G50" s="100">
        <f t="shared" si="0"/>
        <v>0</v>
      </c>
      <c r="H50" s="100">
        <f t="shared" si="1"/>
        <v>0</v>
      </c>
      <c r="I50" s="101">
        <f t="shared" si="2"/>
        <v>0</v>
      </c>
      <c r="J50" s="141"/>
    </row>
    <row r="51" spans="1:10" x14ac:dyDescent="0.25">
      <c r="A51" s="259" t="s">
        <v>765</v>
      </c>
      <c r="B51" s="269" t="s">
        <v>451</v>
      </c>
      <c r="C51" s="270">
        <v>8500</v>
      </c>
      <c r="D51" s="189" t="s">
        <v>20</v>
      </c>
      <c r="E51" s="40"/>
      <c r="F51" s="235"/>
      <c r="G51" s="100">
        <f t="shared" si="0"/>
        <v>0</v>
      </c>
      <c r="H51" s="100">
        <f t="shared" si="1"/>
        <v>0</v>
      </c>
      <c r="I51" s="101">
        <f t="shared" si="2"/>
        <v>0</v>
      </c>
      <c r="J51" s="141"/>
    </row>
    <row r="52" spans="1:10" x14ac:dyDescent="0.25">
      <c r="A52" s="259" t="s">
        <v>766</v>
      </c>
      <c r="B52" s="269" t="s">
        <v>452</v>
      </c>
      <c r="C52" s="270">
        <v>3000</v>
      </c>
      <c r="D52" s="189" t="s">
        <v>20</v>
      </c>
      <c r="E52" s="40"/>
      <c r="F52" s="235"/>
      <c r="G52" s="100">
        <f t="shared" si="0"/>
        <v>0</v>
      </c>
      <c r="H52" s="100">
        <f t="shared" si="1"/>
        <v>0</v>
      </c>
      <c r="I52" s="101">
        <f t="shared" si="2"/>
        <v>0</v>
      </c>
      <c r="J52" s="141"/>
    </row>
    <row r="53" spans="1:10" x14ac:dyDescent="0.25">
      <c r="A53" s="259" t="s">
        <v>767</v>
      </c>
      <c r="B53" s="269" t="s">
        <v>453</v>
      </c>
      <c r="C53" s="270">
        <v>3000</v>
      </c>
      <c r="D53" s="189" t="s">
        <v>20</v>
      </c>
      <c r="E53" s="40"/>
      <c r="F53" s="235"/>
      <c r="G53" s="100">
        <f t="shared" si="0"/>
        <v>0</v>
      </c>
      <c r="H53" s="100">
        <f t="shared" si="1"/>
        <v>0</v>
      </c>
      <c r="I53" s="101">
        <f t="shared" si="2"/>
        <v>0</v>
      </c>
      <c r="J53" s="141"/>
    </row>
    <row r="54" spans="1:10" x14ac:dyDescent="0.25">
      <c r="A54" s="259" t="s">
        <v>768</v>
      </c>
      <c r="B54" s="269" t="s">
        <v>454</v>
      </c>
      <c r="C54" s="270">
        <v>6000</v>
      </c>
      <c r="D54" s="189" t="s">
        <v>20</v>
      </c>
      <c r="E54" s="40"/>
      <c r="F54" s="235"/>
      <c r="G54" s="100">
        <f t="shared" si="0"/>
        <v>0</v>
      </c>
      <c r="H54" s="100">
        <f t="shared" si="1"/>
        <v>0</v>
      </c>
      <c r="I54" s="101">
        <f t="shared" si="2"/>
        <v>0</v>
      </c>
      <c r="J54" s="141"/>
    </row>
    <row r="55" spans="1:10" x14ac:dyDescent="0.25">
      <c r="A55" s="259" t="s">
        <v>769</v>
      </c>
      <c r="B55" s="269" t="s">
        <v>455</v>
      </c>
      <c r="C55" s="270">
        <v>11000</v>
      </c>
      <c r="D55" s="189" t="s">
        <v>20</v>
      </c>
      <c r="E55" s="40"/>
      <c r="F55" s="235"/>
      <c r="G55" s="100">
        <f t="shared" si="0"/>
        <v>0</v>
      </c>
      <c r="H55" s="100">
        <f t="shared" si="1"/>
        <v>0</v>
      </c>
      <c r="I55" s="101">
        <f t="shared" si="2"/>
        <v>0</v>
      </c>
      <c r="J55" s="141"/>
    </row>
    <row r="56" spans="1:10" x14ac:dyDescent="0.25">
      <c r="A56" s="259" t="s">
        <v>770</v>
      </c>
      <c r="B56" s="269" t="s">
        <v>456</v>
      </c>
      <c r="C56" s="270">
        <v>2500</v>
      </c>
      <c r="D56" s="196" t="s">
        <v>20</v>
      </c>
      <c r="E56" s="20"/>
      <c r="F56" s="235"/>
      <c r="G56" s="100">
        <f t="shared" si="0"/>
        <v>0</v>
      </c>
      <c r="H56" s="100">
        <f t="shared" si="1"/>
        <v>0</v>
      </c>
      <c r="I56" s="101">
        <f t="shared" si="2"/>
        <v>0</v>
      </c>
      <c r="J56" s="70"/>
    </row>
    <row r="57" spans="1:10" x14ac:dyDescent="0.25">
      <c r="A57" s="259" t="s">
        <v>771</v>
      </c>
      <c r="B57" s="269" t="s">
        <v>457</v>
      </c>
      <c r="C57" s="270">
        <v>200</v>
      </c>
      <c r="D57" s="196" t="s">
        <v>25</v>
      </c>
      <c r="E57" s="20"/>
      <c r="F57" s="235"/>
      <c r="G57" s="100">
        <f t="shared" si="0"/>
        <v>0</v>
      </c>
      <c r="H57" s="100">
        <f t="shared" si="1"/>
        <v>0</v>
      </c>
      <c r="I57" s="101">
        <f t="shared" si="2"/>
        <v>0</v>
      </c>
      <c r="J57" s="70"/>
    </row>
    <row r="58" spans="1:10" x14ac:dyDescent="0.25">
      <c r="A58" s="259" t="s">
        <v>772</v>
      </c>
      <c r="B58" s="269" t="s">
        <v>458</v>
      </c>
      <c r="C58" s="270">
        <v>400</v>
      </c>
      <c r="D58" s="196" t="s">
        <v>25</v>
      </c>
      <c r="E58" s="20"/>
      <c r="F58" s="235"/>
      <c r="G58" s="100">
        <f t="shared" si="0"/>
        <v>0</v>
      </c>
      <c r="H58" s="100">
        <f t="shared" si="1"/>
        <v>0</v>
      </c>
      <c r="I58" s="101">
        <f t="shared" si="2"/>
        <v>0</v>
      </c>
      <c r="J58" s="70"/>
    </row>
    <row r="59" spans="1:10" x14ac:dyDescent="0.25">
      <c r="A59" s="259" t="s">
        <v>773</v>
      </c>
      <c r="B59" s="269" t="s">
        <v>459</v>
      </c>
      <c r="C59" s="270">
        <v>150</v>
      </c>
      <c r="D59" s="196" t="s">
        <v>25</v>
      </c>
      <c r="E59" s="20"/>
      <c r="F59" s="235"/>
      <c r="G59" s="100">
        <f t="shared" si="0"/>
        <v>0</v>
      </c>
      <c r="H59" s="100">
        <f t="shared" si="1"/>
        <v>0</v>
      </c>
      <c r="I59" s="101">
        <f t="shared" si="2"/>
        <v>0</v>
      </c>
      <c r="J59" s="70"/>
    </row>
    <row r="60" spans="1:10" x14ac:dyDescent="0.25">
      <c r="A60" s="259" t="s">
        <v>774</v>
      </c>
      <c r="B60" s="269" t="s">
        <v>460</v>
      </c>
      <c r="C60" s="270">
        <v>5000</v>
      </c>
      <c r="D60" s="196" t="s">
        <v>20</v>
      </c>
      <c r="E60" s="20"/>
      <c r="F60" s="235"/>
      <c r="G60" s="100">
        <f t="shared" si="0"/>
        <v>0</v>
      </c>
      <c r="H60" s="100">
        <f t="shared" si="1"/>
        <v>0</v>
      </c>
      <c r="I60" s="101">
        <f t="shared" si="2"/>
        <v>0</v>
      </c>
      <c r="J60" s="70"/>
    </row>
    <row r="61" spans="1:10" x14ac:dyDescent="0.25">
      <c r="A61" s="259" t="s">
        <v>775</v>
      </c>
      <c r="B61" s="271" t="s">
        <v>461</v>
      </c>
      <c r="C61" s="272">
        <v>4000</v>
      </c>
      <c r="D61" s="189" t="s">
        <v>20</v>
      </c>
      <c r="E61" s="20"/>
      <c r="F61" s="235"/>
      <c r="G61" s="100">
        <f t="shared" si="0"/>
        <v>0</v>
      </c>
      <c r="H61" s="100">
        <f t="shared" si="1"/>
        <v>0</v>
      </c>
      <c r="I61" s="101">
        <f t="shared" si="2"/>
        <v>0</v>
      </c>
      <c r="J61" s="70"/>
    </row>
    <row r="62" spans="1:10" x14ac:dyDescent="0.25">
      <c r="A62" s="259" t="s">
        <v>776</v>
      </c>
      <c r="B62" s="271" t="s">
        <v>462</v>
      </c>
      <c r="C62" s="272">
        <v>3000</v>
      </c>
      <c r="D62" s="189" t="s">
        <v>20</v>
      </c>
      <c r="E62" s="20"/>
      <c r="F62" s="235"/>
      <c r="G62" s="100">
        <f t="shared" si="0"/>
        <v>0</v>
      </c>
      <c r="H62" s="100">
        <f t="shared" si="1"/>
        <v>0</v>
      </c>
      <c r="I62" s="101">
        <f t="shared" si="2"/>
        <v>0</v>
      </c>
      <c r="J62" s="70"/>
    </row>
    <row r="63" spans="1:10" x14ac:dyDescent="0.25">
      <c r="A63" s="259" t="s">
        <v>777</v>
      </c>
      <c r="B63" s="234" t="s">
        <v>495</v>
      </c>
      <c r="C63" s="183">
        <v>300</v>
      </c>
      <c r="D63" s="183" t="s">
        <v>25</v>
      </c>
      <c r="E63" s="20"/>
      <c r="F63" s="235"/>
      <c r="G63" s="100">
        <f t="shared" si="0"/>
        <v>0</v>
      </c>
      <c r="H63" s="100">
        <f t="shared" si="1"/>
        <v>0</v>
      </c>
      <c r="I63" s="101">
        <f t="shared" si="2"/>
        <v>0</v>
      </c>
      <c r="J63" s="41"/>
    </row>
    <row r="64" spans="1:10" x14ac:dyDescent="0.25">
      <c r="A64" s="259" t="s">
        <v>778</v>
      </c>
      <c r="B64" s="273" t="s">
        <v>463</v>
      </c>
      <c r="C64" s="274">
        <v>11000</v>
      </c>
      <c r="D64" s="197" t="s">
        <v>20</v>
      </c>
      <c r="E64" s="38"/>
      <c r="F64" s="235"/>
      <c r="G64" s="100">
        <f t="shared" si="0"/>
        <v>0</v>
      </c>
      <c r="H64" s="100">
        <f t="shared" si="1"/>
        <v>0</v>
      </c>
      <c r="I64" s="101">
        <f t="shared" si="2"/>
        <v>0</v>
      </c>
      <c r="J64" s="74"/>
    </row>
    <row r="65" spans="1:10" x14ac:dyDescent="0.25">
      <c r="A65" s="36"/>
      <c r="B65" s="142" t="s">
        <v>822</v>
      </c>
      <c r="C65" s="198" t="s">
        <v>40</v>
      </c>
      <c r="D65" s="199" t="s">
        <v>40</v>
      </c>
      <c r="E65" s="8" t="s">
        <v>40</v>
      </c>
      <c r="F65" s="8" t="s">
        <v>40</v>
      </c>
      <c r="G65" s="25">
        <f>SUM(G8:G64)</f>
        <v>0</v>
      </c>
      <c r="H65" s="25">
        <f t="shared" ref="H65:J65" si="3">SUM(H8:H64)</f>
        <v>0</v>
      </c>
      <c r="I65" s="25">
        <f t="shared" si="3"/>
        <v>0</v>
      </c>
      <c r="J65" s="250">
        <f t="shared" si="3"/>
        <v>0</v>
      </c>
    </row>
    <row r="66" spans="1:10" x14ac:dyDescent="0.25">
      <c r="A66" s="324" t="s">
        <v>823</v>
      </c>
      <c r="B66" s="329"/>
      <c r="C66" s="329"/>
      <c r="D66" s="329"/>
      <c r="E66" s="329"/>
      <c r="F66" s="329"/>
      <c r="G66" s="329"/>
      <c r="H66" s="329"/>
      <c r="I66" s="329"/>
      <c r="J66" s="87"/>
    </row>
    <row r="67" spans="1:10" x14ac:dyDescent="0.25">
      <c r="A67" s="259" t="s">
        <v>722</v>
      </c>
      <c r="B67" s="233" t="s">
        <v>464</v>
      </c>
      <c r="C67" s="105">
        <v>4000</v>
      </c>
      <c r="D67" s="15" t="s">
        <v>20</v>
      </c>
      <c r="E67" s="20"/>
      <c r="F67" s="235"/>
      <c r="G67" s="100">
        <f>C67*ROUND(F67, 4)</f>
        <v>0</v>
      </c>
      <c r="H67" s="100">
        <f>G67*0.095</f>
        <v>0</v>
      </c>
      <c r="I67" s="101">
        <f>G67+H67</f>
        <v>0</v>
      </c>
      <c r="J67" s="70"/>
    </row>
    <row r="68" spans="1:10" x14ac:dyDescent="0.25">
      <c r="A68" s="259" t="s">
        <v>723</v>
      </c>
      <c r="B68" s="245" t="s">
        <v>465</v>
      </c>
      <c r="C68" s="105">
        <v>8500</v>
      </c>
      <c r="D68" s="15" t="s">
        <v>20</v>
      </c>
      <c r="E68" s="20"/>
      <c r="F68" s="235"/>
      <c r="G68" s="100">
        <f t="shared" ref="G68:G100" si="4">C68*ROUND(F68, 4)</f>
        <v>0</v>
      </c>
      <c r="H68" s="100">
        <f t="shared" ref="H68:H100" si="5">G68*0.095</f>
        <v>0</v>
      </c>
      <c r="I68" s="101">
        <f t="shared" ref="I68:I100" si="6">G68+H68</f>
        <v>0</v>
      </c>
      <c r="J68" s="70"/>
    </row>
    <row r="69" spans="1:10" x14ac:dyDescent="0.25">
      <c r="A69" s="259" t="s">
        <v>724</v>
      </c>
      <c r="B69" s="233" t="s">
        <v>678</v>
      </c>
      <c r="C69" s="105">
        <v>4000</v>
      </c>
      <c r="D69" s="15" t="s">
        <v>20</v>
      </c>
      <c r="E69" s="20"/>
      <c r="F69" s="235"/>
      <c r="G69" s="100">
        <f t="shared" si="4"/>
        <v>0</v>
      </c>
      <c r="H69" s="100">
        <f t="shared" si="5"/>
        <v>0</v>
      </c>
      <c r="I69" s="101">
        <f t="shared" si="6"/>
        <v>0</v>
      </c>
      <c r="J69" s="70"/>
    </row>
    <row r="70" spans="1:10" x14ac:dyDescent="0.25">
      <c r="A70" s="259" t="s">
        <v>725</v>
      </c>
      <c r="B70" s="233" t="s">
        <v>677</v>
      </c>
      <c r="C70" s="105">
        <v>4500</v>
      </c>
      <c r="D70" s="15" t="s">
        <v>20</v>
      </c>
      <c r="E70" s="20"/>
      <c r="F70" s="235"/>
      <c r="G70" s="100">
        <f t="shared" si="4"/>
        <v>0</v>
      </c>
      <c r="H70" s="100">
        <f t="shared" si="5"/>
        <v>0</v>
      </c>
      <c r="I70" s="101">
        <f t="shared" si="6"/>
        <v>0</v>
      </c>
      <c r="J70" s="70"/>
    </row>
    <row r="71" spans="1:10" x14ac:dyDescent="0.25">
      <c r="A71" s="259" t="s">
        <v>726</v>
      </c>
      <c r="B71" s="233" t="s">
        <v>679</v>
      </c>
      <c r="C71" s="105">
        <v>8500</v>
      </c>
      <c r="D71" s="15" t="s">
        <v>20</v>
      </c>
      <c r="E71" s="20"/>
      <c r="F71" s="235"/>
      <c r="G71" s="100">
        <f t="shared" si="4"/>
        <v>0</v>
      </c>
      <c r="H71" s="100">
        <f t="shared" si="5"/>
        <v>0</v>
      </c>
      <c r="I71" s="101">
        <f t="shared" si="6"/>
        <v>0</v>
      </c>
      <c r="J71" s="70"/>
    </row>
    <row r="72" spans="1:10" s="162" customFormat="1" x14ac:dyDescent="0.25">
      <c r="A72" s="259" t="s">
        <v>727</v>
      </c>
      <c r="B72" s="234" t="s">
        <v>682</v>
      </c>
      <c r="C72" s="200">
        <v>4500</v>
      </c>
      <c r="D72" s="50" t="s">
        <v>20</v>
      </c>
      <c r="E72" s="161"/>
      <c r="F72" s="235"/>
      <c r="G72" s="100">
        <f t="shared" si="4"/>
        <v>0</v>
      </c>
      <c r="H72" s="100">
        <f t="shared" si="5"/>
        <v>0</v>
      </c>
      <c r="I72" s="130">
        <f t="shared" si="6"/>
        <v>0</v>
      </c>
      <c r="J72" s="131"/>
    </row>
    <row r="73" spans="1:10" s="162" customFormat="1" x14ac:dyDescent="0.25">
      <c r="A73" s="259" t="s">
        <v>728</v>
      </c>
      <c r="B73" s="234" t="s">
        <v>683</v>
      </c>
      <c r="C73" s="200">
        <v>8500</v>
      </c>
      <c r="D73" s="50" t="s">
        <v>20</v>
      </c>
      <c r="E73" s="161"/>
      <c r="F73" s="235"/>
      <c r="G73" s="100">
        <f t="shared" si="4"/>
        <v>0</v>
      </c>
      <c r="H73" s="100">
        <f t="shared" si="5"/>
        <v>0</v>
      </c>
      <c r="I73" s="130">
        <f t="shared" si="6"/>
        <v>0</v>
      </c>
      <c r="J73" s="131"/>
    </row>
    <row r="74" spans="1:10" s="162" customFormat="1" x14ac:dyDescent="0.25">
      <c r="A74" s="259" t="s">
        <v>729</v>
      </c>
      <c r="B74" s="234" t="s">
        <v>681</v>
      </c>
      <c r="C74" s="200">
        <v>4500</v>
      </c>
      <c r="D74" s="50" t="s">
        <v>20</v>
      </c>
      <c r="E74" s="161"/>
      <c r="F74" s="235"/>
      <c r="G74" s="100">
        <f t="shared" si="4"/>
        <v>0</v>
      </c>
      <c r="H74" s="100">
        <f t="shared" si="5"/>
        <v>0</v>
      </c>
      <c r="I74" s="130">
        <f t="shared" si="6"/>
        <v>0</v>
      </c>
      <c r="J74" s="131"/>
    </row>
    <row r="75" spans="1:10" s="162" customFormat="1" x14ac:dyDescent="0.25">
      <c r="A75" s="259" t="s">
        <v>730</v>
      </c>
      <c r="B75" s="234" t="s">
        <v>680</v>
      </c>
      <c r="C75" s="200">
        <v>6000</v>
      </c>
      <c r="D75" s="50" t="s">
        <v>20</v>
      </c>
      <c r="E75" s="161"/>
      <c r="F75" s="235"/>
      <c r="G75" s="100">
        <f t="shared" si="4"/>
        <v>0</v>
      </c>
      <c r="H75" s="100">
        <f t="shared" si="5"/>
        <v>0</v>
      </c>
      <c r="I75" s="130">
        <f t="shared" si="6"/>
        <v>0</v>
      </c>
      <c r="J75" s="131"/>
    </row>
    <row r="76" spans="1:10" s="162" customFormat="1" x14ac:dyDescent="0.25">
      <c r="A76" s="259" t="s">
        <v>731</v>
      </c>
      <c r="B76" s="234" t="s">
        <v>466</v>
      </c>
      <c r="C76" s="200">
        <v>4500</v>
      </c>
      <c r="D76" s="50" t="s">
        <v>20</v>
      </c>
      <c r="E76" s="161"/>
      <c r="F76" s="235"/>
      <c r="G76" s="100">
        <f t="shared" si="4"/>
        <v>0</v>
      </c>
      <c r="H76" s="100">
        <f t="shared" si="5"/>
        <v>0</v>
      </c>
      <c r="I76" s="130">
        <f t="shared" si="6"/>
        <v>0</v>
      </c>
      <c r="J76" s="131"/>
    </row>
    <row r="77" spans="1:10" x14ac:dyDescent="0.25">
      <c r="A77" s="259" t="s">
        <v>732</v>
      </c>
      <c r="B77" s="233" t="s">
        <v>467</v>
      </c>
      <c r="C77" s="105">
        <v>300</v>
      </c>
      <c r="D77" s="15" t="s">
        <v>20</v>
      </c>
      <c r="E77" s="20"/>
      <c r="F77" s="235"/>
      <c r="G77" s="100">
        <f t="shared" si="4"/>
        <v>0</v>
      </c>
      <c r="H77" s="100">
        <f t="shared" si="5"/>
        <v>0</v>
      </c>
      <c r="I77" s="101">
        <f t="shared" si="6"/>
        <v>0</v>
      </c>
      <c r="J77" s="70"/>
    </row>
    <row r="78" spans="1:10" x14ac:dyDescent="0.25">
      <c r="A78" s="259" t="s">
        <v>733</v>
      </c>
      <c r="B78" s="233" t="s">
        <v>468</v>
      </c>
      <c r="C78" s="105">
        <v>300</v>
      </c>
      <c r="D78" s="15" t="s">
        <v>20</v>
      </c>
      <c r="E78" s="20"/>
      <c r="F78" s="235"/>
      <c r="G78" s="100">
        <f t="shared" si="4"/>
        <v>0</v>
      </c>
      <c r="H78" s="100">
        <f t="shared" si="5"/>
        <v>0</v>
      </c>
      <c r="I78" s="101">
        <f t="shared" si="6"/>
        <v>0</v>
      </c>
      <c r="J78" s="70"/>
    </row>
    <row r="79" spans="1:10" x14ac:dyDescent="0.25">
      <c r="A79" s="259" t="s">
        <v>734</v>
      </c>
      <c r="B79" s="233" t="s">
        <v>469</v>
      </c>
      <c r="C79" s="105">
        <v>6000</v>
      </c>
      <c r="D79" s="15" t="s">
        <v>20</v>
      </c>
      <c r="E79" s="20"/>
      <c r="F79" s="235"/>
      <c r="G79" s="100">
        <f t="shared" si="4"/>
        <v>0</v>
      </c>
      <c r="H79" s="100">
        <f t="shared" si="5"/>
        <v>0</v>
      </c>
      <c r="I79" s="101">
        <f t="shared" si="6"/>
        <v>0</v>
      </c>
      <c r="J79" s="70"/>
    </row>
    <row r="80" spans="1:10" x14ac:dyDescent="0.25">
      <c r="A80" s="259" t="s">
        <v>735</v>
      </c>
      <c r="B80" s="233" t="s">
        <v>470</v>
      </c>
      <c r="C80" s="105">
        <v>300</v>
      </c>
      <c r="D80" s="15" t="s">
        <v>20</v>
      </c>
      <c r="E80" s="20"/>
      <c r="F80" s="235"/>
      <c r="G80" s="100">
        <f t="shared" si="4"/>
        <v>0</v>
      </c>
      <c r="H80" s="100">
        <f t="shared" si="5"/>
        <v>0</v>
      </c>
      <c r="I80" s="101">
        <f t="shared" si="6"/>
        <v>0</v>
      </c>
      <c r="J80" s="70"/>
    </row>
    <row r="81" spans="1:10" x14ac:dyDescent="0.25">
      <c r="A81" s="259" t="s">
        <v>736</v>
      </c>
      <c r="B81" s="233" t="s">
        <v>471</v>
      </c>
      <c r="C81" s="105">
        <v>300</v>
      </c>
      <c r="D81" s="15" t="s">
        <v>20</v>
      </c>
      <c r="E81" s="20"/>
      <c r="F81" s="235"/>
      <c r="G81" s="100">
        <f t="shared" si="4"/>
        <v>0</v>
      </c>
      <c r="H81" s="100">
        <f t="shared" si="5"/>
        <v>0</v>
      </c>
      <c r="I81" s="101">
        <f t="shared" si="6"/>
        <v>0</v>
      </c>
      <c r="J81" s="70"/>
    </row>
    <row r="82" spans="1:10" x14ac:dyDescent="0.25">
      <c r="A82" s="259" t="s">
        <v>737</v>
      </c>
      <c r="B82" s="233" t="s">
        <v>472</v>
      </c>
      <c r="C82" s="105">
        <v>6000</v>
      </c>
      <c r="D82" s="15" t="s">
        <v>20</v>
      </c>
      <c r="E82" s="20"/>
      <c r="F82" s="235"/>
      <c r="G82" s="100">
        <f t="shared" si="4"/>
        <v>0</v>
      </c>
      <c r="H82" s="100">
        <f t="shared" si="5"/>
        <v>0</v>
      </c>
      <c r="I82" s="101">
        <f t="shared" si="6"/>
        <v>0</v>
      </c>
      <c r="J82" s="70"/>
    </row>
    <row r="83" spans="1:10" x14ac:dyDescent="0.25">
      <c r="A83" s="259" t="s">
        <v>738</v>
      </c>
      <c r="B83" s="233" t="s">
        <v>473</v>
      </c>
      <c r="C83" s="105">
        <v>3000</v>
      </c>
      <c r="D83" s="15" t="s">
        <v>20</v>
      </c>
      <c r="E83" s="20"/>
      <c r="F83" s="235"/>
      <c r="G83" s="100">
        <f t="shared" si="4"/>
        <v>0</v>
      </c>
      <c r="H83" s="100">
        <f t="shared" si="5"/>
        <v>0</v>
      </c>
      <c r="I83" s="101">
        <f t="shared" si="6"/>
        <v>0</v>
      </c>
      <c r="J83" s="70"/>
    </row>
    <row r="84" spans="1:10" x14ac:dyDescent="0.25">
      <c r="A84" s="259" t="s">
        <v>739</v>
      </c>
      <c r="B84" s="233" t="s">
        <v>474</v>
      </c>
      <c r="C84" s="105">
        <v>3000</v>
      </c>
      <c r="D84" s="15" t="s">
        <v>20</v>
      </c>
      <c r="E84" s="20"/>
      <c r="F84" s="235"/>
      <c r="G84" s="100">
        <f t="shared" si="4"/>
        <v>0</v>
      </c>
      <c r="H84" s="100">
        <f t="shared" si="5"/>
        <v>0</v>
      </c>
      <c r="I84" s="101">
        <f t="shared" si="6"/>
        <v>0</v>
      </c>
      <c r="J84" s="70"/>
    </row>
    <row r="85" spans="1:10" x14ac:dyDescent="0.25">
      <c r="A85" s="259" t="s">
        <v>740</v>
      </c>
      <c r="B85" s="233" t="s">
        <v>475</v>
      </c>
      <c r="C85" s="105">
        <v>3000</v>
      </c>
      <c r="D85" s="15" t="s">
        <v>20</v>
      </c>
      <c r="E85" s="20"/>
      <c r="F85" s="235"/>
      <c r="G85" s="100">
        <f t="shared" si="4"/>
        <v>0</v>
      </c>
      <c r="H85" s="100">
        <f t="shared" si="5"/>
        <v>0</v>
      </c>
      <c r="I85" s="101">
        <f t="shared" si="6"/>
        <v>0</v>
      </c>
      <c r="J85" s="70"/>
    </row>
    <row r="86" spans="1:10" x14ac:dyDescent="0.25">
      <c r="A86" s="259" t="s">
        <v>741</v>
      </c>
      <c r="B86" s="233" t="s">
        <v>476</v>
      </c>
      <c r="C86" s="105">
        <v>3000</v>
      </c>
      <c r="D86" s="15" t="s">
        <v>20</v>
      </c>
      <c r="E86" s="20"/>
      <c r="F86" s="235"/>
      <c r="G86" s="100">
        <f t="shared" si="4"/>
        <v>0</v>
      </c>
      <c r="H86" s="100">
        <f t="shared" si="5"/>
        <v>0</v>
      </c>
      <c r="I86" s="101">
        <f t="shared" si="6"/>
        <v>0</v>
      </c>
      <c r="J86" s="70"/>
    </row>
    <row r="87" spans="1:10" s="164" customFormat="1" x14ac:dyDescent="0.25">
      <c r="A87" s="259" t="s">
        <v>742</v>
      </c>
      <c r="B87" s="234" t="s">
        <v>477</v>
      </c>
      <c r="C87" s="200">
        <v>3000</v>
      </c>
      <c r="D87" s="50" t="s">
        <v>20</v>
      </c>
      <c r="E87" s="163"/>
      <c r="F87" s="235"/>
      <c r="G87" s="100">
        <f t="shared" si="4"/>
        <v>0</v>
      </c>
      <c r="H87" s="100">
        <f t="shared" si="5"/>
        <v>0</v>
      </c>
      <c r="I87" s="130">
        <f t="shared" si="6"/>
        <v>0</v>
      </c>
      <c r="J87" s="131"/>
    </row>
    <row r="88" spans="1:10" s="164" customFormat="1" x14ac:dyDescent="0.25">
      <c r="A88" s="259" t="s">
        <v>743</v>
      </c>
      <c r="B88" s="234" t="s">
        <v>478</v>
      </c>
      <c r="C88" s="202">
        <v>450</v>
      </c>
      <c r="D88" s="202" t="s">
        <v>25</v>
      </c>
      <c r="E88" s="163"/>
      <c r="F88" s="235"/>
      <c r="G88" s="100">
        <f t="shared" si="4"/>
        <v>0</v>
      </c>
      <c r="H88" s="100">
        <f t="shared" si="5"/>
        <v>0</v>
      </c>
      <c r="I88" s="130">
        <f t="shared" si="6"/>
        <v>0</v>
      </c>
      <c r="J88" s="131"/>
    </row>
    <row r="89" spans="1:10" s="164" customFormat="1" x14ac:dyDescent="0.25">
      <c r="A89" s="259" t="s">
        <v>744</v>
      </c>
      <c r="B89" s="234" t="s">
        <v>479</v>
      </c>
      <c r="C89" s="202">
        <v>3000</v>
      </c>
      <c r="D89" s="202" t="s">
        <v>20</v>
      </c>
      <c r="E89" s="163"/>
      <c r="F89" s="235"/>
      <c r="G89" s="100">
        <f t="shared" si="4"/>
        <v>0</v>
      </c>
      <c r="H89" s="100">
        <f t="shared" si="5"/>
        <v>0</v>
      </c>
      <c r="I89" s="130">
        <f t="shared" si="6"/>
        <v>0</v>
      </c>
      <c r="J89" s="131"/>
    </row>
    <row r="90" spans="1:10" s="164" customFormat="1" x14ac:dyDescent="0.25">
      <c r="A90" s="259" t="s">
        <v>745</v>
      </c>
      <c r="B90" s="234" t="s">
        <v>480</v>
      </c>
      <c r="C90" s="202">
        <v>390</v>
      </c>
      <c r="D90" s="202" t="s">
        <v>25</v>
      </c>
      <c r="E90" s="163"/>
      <c r="F90" s="235"/>
      <c r="G90" s="100">
        <f t="shared" si="4"/>
        <v>0</v>
      </c>
      <c r="H90" s="100">
        <f t="shared" si="5"/>
        <v>0</v>
      </c>
      <c r="I90" s="130">
        <f t="shared" si="6"/>
        <v>0</v>
      </c>
      <c r="J90" s="131"/>
    </row>
    <row r="91" spans="1:10" s="164" customFormat="1" x14ac:dyDescent="0.25">
      <c r="A91" s="259" t="s">
        <v>746</v>
      </c>
      <c r="B91" s="234" t="s">
        <v>481</v>
      </c>
      <c r="C91" s="202">
        <v>660</v>
      </c>
      <c r="D91" s="202" t="s">
        <v>25</v>
      </c>
      <c r="E91" s="163"/>
      <c r="F91" s="235"/>
      <c r="G91" s="100">
        <f t="shared" si="4"/>
        <v>0</v>
      </c>
      <c r="H91" s="100">
        <f t="shared" si="5"/>
        <v>0</v>
      </c>
      <c r="I91" s="130">
        <f t="shared" si="6"/>
        <v>0</v>
      </c>
      <c r="J91" s="131"/>
    </row>
    <row r="92" spans="1:10" s="164" customFormat="1" x14ac:dyDescent="0.25">
      <c r="A92" s="259" t="s">
        <v>747</v>
      </c>
      <c r="B92" s="234" t="s">
        <v>685</v>
      </c>
      <c r="C92" s="202">
        <v>3000</v>
      </c>
      <c r="D92" s="202" t="s">
        <v>20</v>
      </c>
      <c r="E92" s="163"/>
      <c r="F92" s="235"/>
      <c r="G92" s="100">
        <f t="shared" si="4"/>
        <v>0</v>
      </c>
      <c r="H92" s="100">
        <f t="shared" si="5"/>
        <v>0</v>
      </c>
      <c r="I92" s="130">
        <f t="shared" si="6"/>
        <v>0</v>
      </c>
      <c r="J92" s="131"/>
    </row>
    <row r="93" spans="1:10" s="164" customFormat="1" x14ac:dyDescent="0.25">
      <c r="A93" s="259" t="s">
        <v>748</v>
      </c>
      <c r="B93" s="234" t="s">
        <v>684</v>
      </c>
      <c r="C93" s="202">
        <v>7000</v>
      </c>
      <c r="D93" s="202" t="s">
        <v>20</v>
      </c>
      <c r="E93" s="163"/>
      <c r="F93" s="235"/>
      <c r="G93" s="100">
        <f t="shared" si="4"/>
        <v>0</v>
      </c>
      <c r="H93" s="100">
        <f t="shared" si="5"/>
        <v>0</v>
      </c>
      <c r="I93" s="130">
        <f t="shared" si="6"/>
        <v>0</v>
      </c>
      <c r="J93" s="131"/>
    </row>
    <row r="94" spans="1:10" s="164" customFormat="1" x14ac:dyDescent="0.25">
      <c r="A94" s="259" t="s">
        <v>749</v>
      </c>
      <c r="B94" s="234" t="s">
        <v>686</v>
      </c>
      <c r="C94" s="202">
        <v>3000</v>
      </c>
      <c r="D94" s="202" t="s">
        <v>20</v>
      </c>
      <c r="E94" s="163"/>
      <c r="F94" s="235"/>
      <c r="G94" s="100">
        <f t="shared" si="4"/>
        <v>0</v>
      </c>
      <c r="H94" s="100">
        <f t="shared" si="5"/>
        <v>0</v>
      </c>
      <c r="I94" s="130">
        <f t="shared" si="6"/>
        <v>0</v>
      </c>
      <c r="J94" s="131"/>
    </row>
    <row r="95" spans="1:10" s="164" customFormat="1" x14ac:dyDescent="0.25">
      <c r="A95" s="259" t="s">
        <v>750</v>
      </c>
      <c r="B95" s="234" t="s">
        <v>687</v>
      </c>
      <c r="C95" s="202">
        <v>7000</v>
      </c>
      <c r="D95" s="202" t="s">
        <v>20</v>
      </c>
      <c r="E95" s="163"/>
      <c r="F95" s="235"/>
      <c r="G95" s="100">
        <f t="shared" si="4"/>
        <v>0</v>
      </c>
      <c r="H95" s="100">
        <f t="shared" si="5"/>
        <v>0</v>
      </c>
      <c r="I95" s="130">
        <f t="shared" si="6"/>
        <v>0</v>
      </c>
      <c r="J95" s="131"/>
    </row>
    <row r="96" spans="1:10" x14ac:dyDescent="0.25">
      <c r="A96" s="259" t="s">
        <v>751</v>
      </c>
      <c r="B96" s="233" t="s">
        <v>482</v>
      </c>
      <c r="C96" s="201">
        <v>150</v>
      </c>
      <c r="D96" s="201" t="s">
        <v>25</v>
      </c>
      <c r="E96" s="20"/>
      <c r="F96" s="235"/>
      <c r="G96" s="100">
        <f t="shared" si="4"/>
        <v>0</v>
      </c>
      <c r="H96" s="100">
        <f t="shared" si="5"/>
        <v>0</v>
      </c>
      <c r="I96" s="130">
        <f t="shared" si="6"/>
        <v>0</v>
      </c>
      <c r="J96" s="70"/>
    </row>
    <row r="97" spans="1:10" s="162" customFormat="1" x14ac:dyDescent="0.25">
      <c r="A97" s="268" t="s">
        <v>752</v>
      </c>
      <c r="B97" s="234" t="s">
        <v>858</v>
      </c>
      <c r="C97" s="202">
        <v>3000</v>
      </c>
      <c r="D97" s="202" t="s">
        <v>20</v>
      </c>
      <c r="E97" s="161"/>
      <c r="F97" s="235"/>
      <c r="G97" s="100">
        <f t="shared" si="4"/>
        <v>0</v>
      </c>
      <c r="H97" s="100">
        <f t="shared" si="5"/>
        <v>0</v>
      </c>
      <c r="I97" s="130">
        <f t="shared" si="6"/>
        <v>0</v>
      </c>
      <c r="J97" s="131"/>
    </row>
    <row r="98" spans="1:10" s="162" customFormat="1" x14ac:dyDescent="0.25">
      <c r="A98" s="268" t="s">
        <v>753</v>
      </c>
      <c r="B98" s="234" t="s">
        <v>859</v>
      </c>
      <c r="C98" s="202">
        <v>300</v>
      </c>
      <c r="D98" s="202" t="s">
        <v>20</v>
      </c>
      <c r="E98" s="161"/>
      <c r="F98" s="235"/>
      <c r="G98" s="100">
        <f t="shared" si="4"/>
        <v>0</v>
      </c>
      <c r="H98" s="100">
        <f t="shared" si="5"/>
        <v>0</v>
      </c>
      <c r="I98" s="130">
        <f t="shared" si="6"/>
        <v>0</v>
      </c>
      <c r="J98" s="131"/>
    </row>
    <row r="99" spans="1:10" s="162" customFormat="1" x14ac:dyDescent="0.25">
      <c r="A99" s="268" t="s">
        <v>754</v>
      </c>
      <c r="B99" s="234" t="s">
        <v>860</v>
      </c>
      <c r="C99" s="186">
        <v>1200</v>
      </c>
      <c r="D99" s="202" t="s">
        <v>20</v>
      </c>
      <c r="E99" s="161"/>
      <c r="F99" s="235"/>
      <c r="G99" s="100">
        <f t="shared" si="4"/>
        <v>0</v>
      </c>
      <c r="H99" s="100">
        <f t="shared" si="5"/>
        <v>0</v>
      </c>
      <c r="I99" s="130">
        <f t="shared" si="6"/>
        <v>0</v>
      </c>
      <c r="J99" s="131"/>
    </row>
    <row r="100" spans="1:10" s="162" customFormat="1" x14ac:dyDescent="0.25">
      <c r="A100" s="268" t="s">
        <v>755</v>
      </c>
      <c r="B100" s="234" t="s">
        <v>483</v>
      </c>
      <c r="C100" s="186">
        <v>840</v>
      </c>
      <c r="D100" s="202" t="s">
        <v>25</v>
      </c>
      <c r="E100" s="161"/>
      <c r="F100" s="235"/>
      <c r="G100" s="100">
        <f t="shared" si="4"/>
        <v>0</v>
      </c>
      <c r="H100" s="100">
        <f t="shared" si="5"/>
        <v>0</v>
      </c>
      <c r="I100" s="130">
        <f t="shared" si="6"/>
        <v>0</v>
      </c>
      <c r="J100" s="131"/>
    </row>
    <row r="101" spans="1:10" x14ac:dyDescent="0.25">
      <c r="A101" s="36"/>
      <c r="B101" s="76" t="s">
        <v>824</v>
      </c>
      <c r="C101" s="105" t="s">
        <v>40</v>
      </c>
      <c r="D101" s="199" t="s">
        <v>40</v>
      </c>
      <c r="E101" s="8" t="s">
        <v>40</v>
      </c>
      <c r="F101" s="8" t="s">
        <v>40</v>
      </c>
      <c r="G101" s="25">
        <f>SUM(G67:G100)</f>
        <v>0</v>
      </c>
      <c r="H101" s="102">
        <f>SUM(H67:H100)</f>
        <v>0</v>
      </c>
      <c r="I101" s="26">
        <f>SUM(I67:I100)</f>
        <v>0</v>
      </c>
      <c r="J101" s="77">
        <f>SUM(J67:J100)</f>
        <v>0</v>
      </c>
    </row>
    <row r="102" spans="1:10" x14ac:dyDescent="0.25">
      <c r="A102" s="290" t="s">
        <v>825</v>
      </c>
      <c r="B102" s="330"/>
      <c r="C102" s="330"/>
      <c r="D102" s="330"/>
      <c r="E102" s="330"/>
      <c r="F102" s="330"/>
      <c r="G102" s="330"/>
      <c r="H102" s="330"/>
      <c r="I102" s="330"/>
      <c r="J102" s="87"/>
    </row>
    <row r="103" spans="1:10" s="162" customFormat="1" x14ac:dyDescent="0.25">
      <c r="A103" s="268" t="s">
        <v>722</v>
      </c>
      <c r="B103" s="234" t="s">
        <v>484</v>
      </c>
      <c r="C103" s="186">
        <v>100</v>
      </c>
      <c r="D103" s="186" t="s">
        <v>25</v>
      </c>
      <c r="E103" s="161"/>
      <c r="F103" s="227"/>
      <c r="G103" s="129">
        <f>C103*ROUND(F103, 4)</f>
        <v>0</v>
      </c>
      <c r="H103" s="129">
        <f>G103*0.095</f>
        <v>0</v>
      </c>
      <c r="I103" s="130">
        <f>G103+H103</f>
        <v>0</v>
      </c>
      <c r="J103" s="176"/>
    </row>
    <row r="104" spans="1:10" s="162" customFormat="1" x14ac:dyDescent="0.25">
      <c r="A104" s="268" t="s">
        <v>723</v>
      </c>
      <c r="B104" s="234" t="s">
        <v>485</v>
      </c>
      <c r="C104" s="186">
        <v>30</v>
      </c>
      <c r="D104" s="186" t="s">
        <v>25</v>
      </c>
      <c r="E104" s="161"/>
      <c r="F104" s="227"/>
      <c r="G104" s="129">
        <f t="shared" ref="G104:G111" si="7">C104*ROUND(F104, 4)</f>
        <v>0</v>
      </c>
      <c r="H104" s="129">
        <f t="shared" ref="H104:H111" si="8">G104*0.095</f>
        <v>0</v>
      </c>
      <c r="I104" s="130">
        <f t="shared" ref="I104:I111" si="9">G104+H104</f>
        <v>0</v>
      </c>
      <c r="J104" s="176"/>
    </row>
    <row r="105" spans="1:10" s="162" customFormat="1" x14ac:dyDescent="0.25">
      <c r="A105" s="268" t="s">
        <v>724</v>
      </c>
      <c r="B105" s="234" t="s">
        <v>486</v>
      </c>
      <c r="C105" s="186">
        <v>300</v>
      </c>
      <c r="D105" s="186" t="s">
        <v>25</v>
      </c>
      <c r="E105" s="161"/>
      <c r="F105" s="227"/>
      <c r="G105" s="129">
        <f t="shared" si="7"/>
        <v>0</v>
      </c>
      <c r="H105" s="129">
        <f t="shared" si="8"/>
        <v>0</v>
      </c>
      <c r="I105" s="130">
        <f t="shared" si="9"/>
        <v>0</v>
      </c>
      <c r="J105" s="176"/>
    </row>
    <row r="106" spans="1:10" s="162" customFormat="1" x14ac:dyDescent="0.25">
      <c r="A106" s="268" t="s">
        <v>725</v>
      </c>
      <c r="B106" s="234" t="s">
        <v>487</v>
      </c>
      <c r="C106" s="186">
        <v>60</v>
      </c>
      <c r="D106" s="186" t="s">
        <v>25</v>
      </c>
      <c r="E106" s="161"/>
      <c r="F106" s="227"/>
      <c r="G106" s="129">
        <f t="shared" si="7"/>
        <v>0</v>
      </c>
      <c r="H106" s="129">
        <f t="shared" si="8"/>
        <v>0</v>
      </c>
      <c r="I106" s="130">
        <f t="shared" si="9"/>
        <v>0</v>
      </c>
      <c r="J106" s="176"/>
    </row>
    <row r="107" spans="1:10" s="162" customFormat="1" x14ac:dyDescent="0.25">
      <c r="A107" s="268" t="s">
        <v>726</v>
      </c>
      <c r="B107" s="234" t="s">
        <v>488</v>
      </c>
      <c r="C107" s="186">
        <v>60</v>
      </c>
      <c r="D107" s="186" t="s">
        <v>25</v>
      </c>
      <c r="E107" s="161"/>
      <c r="F107" s="227"/>
      <c r="G107" s="129">
        <f t="shared" si="7"/>
        <v>0</v>
      </c>
      <c r="H107" s="129">
        <f t="shared" si="8"/>
        <v>0</v>
      </c>
      <c r="I107" s="130">
        <f t="shared" si="9"/>
        <v>0</v>
      </c>
      <c r="J107" s="176"/>
    </row>
    <row r="108" spans="1:10" s="162" customFormat="1" x14ac:dyDescent="0.25">
      <c r="A108" s="268" t="s">
        <v>727</v>
      </c>
      <c r="B108" s="234" t="s">
        <v>489</v>
      </c>
      <c r="C108" s="186">
        <v>150</v>
      </c>
      <c r="D108" s="186" t="s">
        <v>25</v>
      </c>
      <c r="E108" s="161"/>
      <c r="F108" s="227"/>
      <c r="G108" s="129">
        <f t="shared" si="7"/>
        <v>0</v>
      </c>
      <c r="H108" s="129">
        <f t="shared" si="8"/>
        <v>0</v>
      </c>
      <c r="I108" s="130">
        <f t="shared" si="9"/>
        <v>0</v>
      </c>
      <c r="J108" s="176"/>
    </row>
    <row r="109" spans="1:10" s="162" customFormat="1" x14ac:dyDescent="0.25">
      <c r="A109" s="268" t="s">
        <v>728</v>
      </c>
      <c r="B109" s="234" t="s">
        <v>490</v>
      </c>
      <c r="C109" s="186">
        <v>300</v>
      </c>
      <c r="D109" s="186" t="s">
        <v>25</v>
      </c>
      <c r="E109" s="161"/>
      <c r="F109" s="227"/>
      <c r="G109" s="129">
        <f t="shared" si="7"/>
        <v>0</v>
      </c>
      <c r="H109" s="129">
        <f t="shared" si="8"/>
        <v>0</v>
      </c>
      <c r="I109" s="130">
        <f t="shared" si="9"/>
        <v>0</v>
      </c>
      <c r="J109" s="176"/>
    </row>
    <row r="110" spans="1:10" s="162" customFormat="1" x14ac:dyDescent="0.25">
      <c r="A110" s="268" t="s">
        <v>729</v>
      </c>
      <c r="B110" s="234" t="s">
        <v>673</v>
      </c>
      <c r="C110" s="186">
        <v>100</v>
      </c>
      <c r="D110" s="186" t="s">
        <v>25</v>
      </c>
      <c r="E110" s="161"/>
      <c r="F110" s="227"/>
      <c r="G110" s="129">
        <f t="shared" si="7"/>
        <v>0</v>
      </c>
      <c r="H110" s="129">
        <f t="shared" si="8"/>
        <v>0</v>
      </c>
      <c r="I110" s="130">
        <f t="shared" si="9"/>
        <v>0</v>
      </c>
      <c r="J110" s="176"/>
    </row>
    <row r="111" spans="1:10" s="162" customFormat="1" x14ac:dyDescent="0.25">
      <c r="A111" s="268" t="s">
        <v>730</v>
      </c>
      <c r="B111" s="234" t="s">
        <v>674</v>
      </c>
      <c r="C111" s="186">
        <v>250</v>
      </c>
      <c r="D111" s="186" t="s">
        <v>25</v>
      </c>
      <c r="E111" s="161"/>
      <c r="F111" s="227"/>
      <c r="G111" s="129">
        <f t="shared" si="7"/>
        <v>0</v>
      </c>
      <c r="H111" s="129">
        <f t="shared" si="8"/>
        <v>0</v>
      </c>
      <c r="I111" s="130">
        <f t="shared" si="9"/>
        <v>0</v>
      </c>
      <c r="J111" s="176"/>
    </row>
    <row r="112" spans="1:10" x14ac:dyDescent="0.25">
      <c r="A112" s="42"/>
      <c r="B112" s="76" t="s">
        <v>826</v>
      </c>
      <c r="C112" s="184" t="s">
        <v>40</v>
      </c>
      <c r="D112" s="8" t="s">
        <v>40</v>
      </c>
      <c r="E112" s="8" t="s">
        <v>40</v>
      </c>
      <c r="F112" s="8" t="s">
        <v>40</v>
      </c>
      <c r="G112" s="25">
        <f>SUM(G103:G111)</f>
        <v>0</v>
      </c>
      <c r="H112" s="102">
        <f>SUM(H103:H111)</f>
        <v>0</v>
      </c>
      <c r="I112" s="26">
        <f>SUM(I103:I111)</f>
        <v>0</v>
      </c>
      <c r="J112" s="275">
        <f>SUM(J103:J111)</f>
        <v>0</v>
      </c>
    </row>
    <row r="113" spans="1:10" x14ac:dyDescent="0.25">
      <c r="A113" s="96"/>
      <c r="B113" s="143"/>
      <c r="C113" s="43"/>
      <c r="D113" s="43"/>
      <c r="E113" s="144"/>
      <c r="F113" s="144"/>
      <c r="G113" s="144"/>
      <c r="H113" s="43"/>
      <c r="I113" s="43"/>
      <c r="J113" s="12"/>
    </row>
    <row r="114" spans="1:10" s="230" customFormat="1" x14ac:dyDescent="0.25">
      <c r="A114" s="307" t="s">
        <v>78</v>
      </c>
      <c r="B114" s="307"/>
      <c r="C114" s="307"/>
      <c r="D114" s="307"/>
      <c r="E114" s="307"/>
      <c r="F114" s="307"/>
      <c r="G114" s="307"/>
      <c r="H114" s="307"/>
      <c r="I114" s="307"/>
      <c r="J114" s="307"/>
    </row>
    <row r="115" spans="1:10" s="230" customFormat="1" ht="31.5" customHeight="1" x14ac:dyDescent="0.25">
      <c r="A115" s="295" t="s">
        <v>882</v>
      </c>
      <c r="B115" s="296"/>
      <c r="C115" s="296"/>
      <c r="D115" s="296"/>
      <c r="E115" s="296"/>
      <c r="F115" s="296"/>
      <c r="G115" s="296"/>
      <c r="H115" s="296"/>
      <c r="I115" s="296"/>
      <c r="J115" s="296"/>
    </row>
    <row r="116" spans="1:10" s="230" customFormat="1" x14ac:dyDescent="0.25">
      <c r="A116" s="11" t="s">
        <v>883</v>
      </c>
      <c r="B116" s="12"/>
      <c r="C116" s="12"/>
      <c r="D116" s="12"/>
      <c r="E116" s="12"/>
      <c r="F116" s="12"/>
      <c r="G116" s="12"/>
      <c r="H116" s="12"/>
      <c r="I116" s="12"/>
      <c r="J116" s="12"/>
    </row>
    <row r="117" spans="1:10" s="230" customFormat="1" ht="30" customHeight="1" x14ac:dyDescent="0.25">
      <c r="A117" s="293" t="s">
        <v>173</v>
      </c>
      <c r="B117" s="293"/>
      <c r="C117" s="293"/>
      <c r="D117" s="293"/>
      <c r="E117" s="293"/>
      <c r="F117" s="293"/>
      <c r="G117" s="293"/>
      <c r="H117" s="293"/>
      <c r="I117" s="293"/>
      <c r="J117" s="293"/>
    </row>
    <row r="118" spans="1:10" s="230" customFormat="1" ht="30.75" customHeight="1" x14ac:dyDescent="0.25">
      <c r="A118" s="293" t="s">
        <v>884</v>
      </c>
      <c r="B118" s="293"/>
      <c r="C118" s="293"/>
      <c r="D118" s="293"/>
      <c r="E118" s="293"/>
      <c r="F118" s="293"/>
      <c r="G118" s="293"/>
      <c r="H118" s="293"/>
      <c r="I118" s="293"/>
      <c r="J118" s="293"/>
    </row>
    <row r="119" spans="1:10" s="230" customFormat="1" x14ac:dyDescent="0.25">
      <c r="A119" s="13" t="s">
        <v>80</v>
      </c>
      <c r="B119" s="14"/>
      <c r="C119" s="14"/>
      <c r="D119" s="14"/>
      <c r="E119" s="14"/>
      <c r="F119" s="14"/>
      <c r="G119" s="14"/>
      <c r="H119" s="14"/>
      <c r="I119" s="14"/>
      <c r="J119" s="14"/>
    </row>
    <row r="120" spans="1:10" s="230" customFormat="1" ht="30" customHeight="1" x14ac:dyDescent="0.25">
      <c r="A120" s="13" t="s">
        <v>81</v>
      </c>
      <c r="B120" s="14"/>
      <c r="C120" s="14"/>
      <c r="D120" s="14"/>
      <c r="E120" s="14"/>
      <c r="F120" s="14"/>
      <c r="G120" s="14"/>
      <c r="H120" s="14"/>
      <c r="I120" s="14"/>
      <c r="J120" s="14"/>
    </row>
    <row r="121" spans="1:10" s="230" customFormat="1" ht="34.5" customHeight="1" x14ac:dyDescent="0.25">
      <c r="A121" s="293" t="s">
        <v>82</v>
      </c>
      <c r="B121" s="294"/>
      <c r="C121" s="294"/>
      <c r="D121" s="294"/>
      <c r="E121" s="294"/>
      <c r="F121" s="294"/>
      <c r="G121" s="294"/>
      <c r="H121" s="294"/>
      <c r="I121" s="294"/>
      <c r="J121" s="294"/>
    </row>
    <row r="122" spans="1:10" s="243" customFormat="1" ht="38.25" customHeight="1" x14ac:dyDescent="0.2">
      <c r="A122" s="293" t="s">
        <v>83</v>
      </c>
      <c r="B122" s="294"/>
      <c r="C122" s="294"/>
      <c r="D122" s="294"/>
      <c r="E122" s="294"/>
      <c r="F122" s="294"/>
      <c r="G122" s="294"/>
      <c r="H122" s="294"/>
      <c r="I122" s="294"/>
      <c r="J122" s="294"/>
    </row>
  </sheetData>
  <mergeCells count="10">
    <mergeCell ref="A122:J122"/>
    <mergeCell ref="A121:J121"/>
    <mergeCell ref="A3:I3"/>
    <mergeCell ref="A7:I7"/>
    <mergeCell ref="A66:I66"/>
    <mergeCell ref="A102:I102"/>
    <mergeCell ref="A114:J114"/>
    <mergeCell ref="A117:J117"/>
    <mergeCell ref="A115:J115"/>
    <mergeCell ref="A118:J118"/>
  </mergeCells>
  <dataValidations count="1">
    <dataValidation type="whole" operator="equal" allowBlank="1" showInputMessage="1" showErrorMessage="1" sqref="J67:J100 J8:J64 J103:J111">
      <formula1>1</formula1>
    </dataValidation>
  </dataValidations>
  <pageMargins left="0.7" right="0.7" top="0.75" bottom="0.75" header="0.3" footer="0.3"/>
  <pageSetup paperSize="9" scale="97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2"/>
  <sheetViews>
    <sheetView topLeftCell="A86" zoomScale="145" zoomScaleNormal="145" workbookViewId="0">
      <selection activeCell="A107" sqref="A107:J107"/>
    </sheetView>
  </sheetViews>
  <sheetFormatPr defaultRowHeight="15" x14ac:dyDescent="0.25"/>
  <cols>
    <col min="1" max="1" width="4.85546875" customWidth="1"/>
    <col min="2" max="2" width="55.140625" customWidth="1"/>
    <col min="3" max="3" width="9.85546875" customWidth="1"/>
    <col min="4" max="4" width="9.7109375" customWidth="1"/>
    <col min="5" max="6" width="16.140625" customWidth="1"/>
    <col min="7" max="7" width="12.42578125" customWidth="1"/>
    <col min="8" max="8" width="12.85546875" customWidth="1"/>
    <col min="9" max="9" width="12.140625" customWidth="1"/>
    <col min="10" max="10" width="8.140625" customWidth="1"/>
  </cols>
  <sheetData>
    <row r="1" spans="1:10" x14ac:dyDescent="0.25">
      <c r="A1" s="58" t="s">
        <v>0</v>
      </c>
      <c r="B1" s="58"/>
      <c r="C1" s="2"/>
      <c r="D1" s="2"/>
      <c r="E1" s="59"/>
      <c r="F1" s="59"/>
      <c r="G1" s="59"/>
      <c r="H1" s="59"/>
      <c r="I1" s="12"/>
      <c r="J1" s="58"/>
    </row>
    <row r="2" spans="1:10" x14ac:dyDescent="0.25">
      <c r="A2" s="59" t="s">
        <v>1</v>
      </c>
      <c r="B2" s="58"/>
      <c r="C2" s="2"/>
      <c r="D2" s="2"/>
      <c r="E2" s="59"/>
      <c r="F2" s="59"/>
      <c r="G2" s="59"/>
      <c r="H2" s="59"/>
      <c r="I2" s="59"/>
      <c r="J2" s="58"/>
    </row>
    <row r="3" spans="1:10" ht="18" x14ac:dyDescent="0.25">
      <c r="A3" s="308" t="s">
        <v>496</v>
      </c>
      <c r="B3" s="308"/>
      <c r="C3" s="308"/>
      <c r="D3" s="308"/>
      <c r="E3" s="308"/>
      <c r="F3" s="308"/>
      <c r="G3" s="308"/>
      <c r="H3" s="308"/>
      <c r="I3" s="308"/>
      <c r="J3" s="308"/>
    </row>
    <row r="4" spans="1:10" x14ac:dyDescent="0.25">
      <c r="A4" s="58"/>
      <c r="B4" s="58"/>
      <c r="C4" s="2"/>
      <c r="D4" s="2"/>
      <c r="E4" s="59"/>
      <c r="F4" s="59"/>
      <c r="G4" s="59"/>
      <c r="H4" s="59"/>
      <c r="I4" s="59"/>
      <c r="J4" s="58"/>
    </row>
    <row r="5" spans="1:10" ht="48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  <c r="J5" s="256" t="s">
        <v>12</v>
      </c>
    </row>
    <row r="6" spans="1:10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  <c r="J6" s="63">
        <v>10</v>
      </c>
    </row>
    <row r="7" spans="1:10" x14ac:dyDescent="0.25">
      <c r="A7" s="156" t="s">
        <v>828</v>
      </c>
      <c r="B7" s="160"/>
      <c r="C7" s="160"/>
      <c r="D7" s="160"/>
      <c r="E7" s="160"/>
      <c r="F7" s="160"/>
      <c r="G7" s="160"/>
      <c r="H7" s="160"/>
      <c r="I7" s="160"/>
      <c r="J7" s="69"/>
    </row>
    <row r="8" spans="1:10" ht="15" customHeight="1" x14ac:dyDescent="0.25">
      <c r="A8" s="259" t="s">
        <v>722</v>
      </c>
      <c r="B8" s="276" t="s">
        <v>497</v>
      </c>
      <c r="C8" s="183">
        <v>200</v>
      </c>
      <c r="D8" s="183" t="s">
        <v>25</v>
      </c>
      <c r="E8" s="68"/>
      <c r="F8" s="235"/>
      <c r="G8" s="100">
        <f>C8*ROUND(F8, 4)</f>
        <v>0</v>
      </c>
      <c r="H8" s="100">
        <f>G8*0.095</f>
        <v>0</v>
      </c>
      <c r="I8" s="101">
        <f>G8+H8</f>
        <v>0</v>
      </c>
      <c r="J8" s="70"/>
    </row>
    <row r="9" spans="1:10" ht="15" customHeight="1" x14ac:dyDescent="0.25">
      <c r="A9" s="259" t="s">
        <v>723</v>
      </c>
      <c r="B9" s="276" t="s">
        <v>498</v>
      </c>
      <c r="C9" s="183">
        <v>100</v>
      </c>
      <c r="D9" s="183" t="s">
        <v>25</v>
      </c>
      <c r="E9" s="68"/>
      <c r="F9" s="235"/>
      <c r="G9" s="100">
        <f t="shared" ref="G9:G72" si="0">C9*ROUND(F9, 4)</f>
        <v>0</v>
      </c>
      <c r="H9" s="100">
        <f t="shared" ref="H9:H72" si="1">G9*0.095</f>
        <v>0</v>
      </c>
      <c r="I9" s="101">
        <f t="shared" ref="I9:I72" si="2">G9+H9</f>
        <v>0</v>
      </c>
      <c r="J9" s="70"/>
    </row>
    <row r="10" spans="1:10" ht="15" customHeight="1" x14ac:dyDescent="0.25">
      <c r="A10" s="259" t="s">
        <v>724</v>
      </c>
      <c r="B10" s="276" t="s">
        <v>499</v>
      </c>
      <c r="C10" s="183">
        <v>50</v>
      </c>
      <c r="D10" s="183" t="s">
        <v>25</v>
      </c>
      <c r="E10" s="68"/>
      <c r="F10" s="235"/>
      <c r="G10" s="100">
        <f t="shared" si="0"/>
        <v>0</v>
      </c>
      <c r="H10" s="100">
        <f t="shared" si="1"/>
        <v>0</v>
      </c>
      <c r="I10" s="101">
        <f t="shared" si="2"/>
        <v>0</v>
      </c>
      <c r="J10" s="70"/>
    </row>
    <row r="11" spans="1:10" ht="15" customHeight="1" x14ac:dyDescent="0.25">
      <c r="A11" s="259" t="s">
        <v>725</v>
      </c>
      <c r="B11" s="276" t="s">
        <v>500</v>
      </c>
      <c r="C11" s="183">
        <v>30</v>
      </c>
      <c r="D11" s="183" t="s">
        <v>25</v>
      </c>
      <c r="E11" s="68"/>
      <c r="F11" s="235"/>
      <c r="G11" s="100">
        <f t="shared" si="0"/>
        <v>0</v>
      </c>
      <c r="H11" s="100">
        <f t="shared" si="1"/>
        <v>0</v>
      </c>
      <c r="I11" s="101">
        <f t="shared" si="2"/>
        <v>0</v>
      </c>
      <c r="J11" s="70"/>
    </row>
    <row r="12" spans="1:10" ht="15" customHeight="1" x14ac:dyDescent="0.25">
      <c r="A12" s="259" t="s">
        <v>726</v>
      </c>
      <c r="B12" s="57" t="s">
        <v>501</v>
      </c>
      <c r="C12" s="183">
        <v>600</v>
      </c>
      <c r="D12" s="183" t="s">
        <v>25</v>
      </c>
      <c r="E12" s="68"/>
      <c r="F12" s="235"/>
      <c r="G12" s="100">
        <f t="shared" si="0"/>
        <v>0</v>
      </c>
      <c r="H12" s="100">
        <f t="shared" si="1"/>
        <v>0</v>
      </c>
      <c r="I12" s="101">
        <f t="shared" si="2"/>
        <v>0</v>
      </c>
      <c r="J12" s="70"/>
    </row>
    <row r="13" spans="1:10" ht="15" customHeight="1" x14ac:dyDescent="0.25">
      <c r="A13" s="259" t="s">
        <v>727</v>
      </c>
      <c r="B13" s="57" t="s">
        <v>502</v>
      </c>
      <c r="C13" s="183">
        <v>600</v>
      </c>
      <c r="D13" s="183" t="s">
        <v>25</v>
      </c>
      <c r="E13" s="68"/>
      <c r="F13" s="235"/>
      <c r="G13" s="100">
        <f t="shared" si="0"/>
        <v>0</v>
      </c>
      <c r="H13" s="100">
        <f t="shared" si="1"/>
        <v>0</v>
      </c>
      <c r="I13" s="101">
        <f t="shared" si="2"/>
        <v>0</v>
      </c>
      <c r="J13" s="70"/>
    </row>
    <row r="14" spans="1:10" ht="15" customHeight="1" x14ac:dyDescent="0.25">
      <c r="A14" s="259" t="s">
        <v>728</v>
      </c>
      <c r="B14" s="276" t="s">
        <v>503</v>
      </c>
      <c r="C14" s="183">
        <v>90</v>
      </c>
      <c r="D14" s="183" t="s">
        <v>25</v>
      </c>
      <c r="E14" s="68"/>
      <c r="F14" s="235"/>
      <c r="G14" s="100">
        <f t="shared" si="0"/>
        <v>0</v>
      </c>
      <c r="H14" s="100">
        <f t="shared" si="1"/>
        <v>0</v>
      </c>
      <c r="I14" s="101">
        <f t="shared" si="2"/>
        <v>0</v>
      </c>
      <c r="J14" s="70"/>
    </row>
    <row r="15" spans="1:10" ht="15" customHeight="1" x14ac:dyDescent="0.25">
      <c r="A15" s="259" t="s">
        <v>729</v>
      </c>
      <c r="B15" s="252" t="s">
        <v>504</v>
      </c>
      <c r="C15" s="183">
        <v>100</v>
      </c>
      <c r="D15" s="183" t="s">
        <v>25</v>
      </c>
      <c r="E15" s="68"/>
      <c r="F15" s="235"/>
      <c r="G15" s="100">
        <f t="shared" si="0"/>
        <v>0</v>
      </c>
      <c r="H15" s="100">
        <f t="shared" si="1"/>
        <v>0</v>
      </c>
      <c r="I15" s="101">
        <f t="shared" si="2"/>
        <v>0</v>
      </c>
      <c r="J15" s="70"/>
    </row>
    <row r="16" spans="1:10" ht="15" customHeight="1" x14ac:dyDescent="0.25">
      <c r="A16" s="259" t="s">
        <v>730</v>
      </c>
      <c r="B16" s="252" t="s">
        <v>505</v>
      </c>
      <c r="C16" s="183">
        <v>800</v>
      </c>
      <c r="D16" s="183" t="s">
        <v>20</v>
      </c>
      <c r="E16" s="68"/>
      <c r="F16" s="235"/>
      <c r="G16" s="100">
        <f t="shared" si="0"/>
        <v>0</v>
      </c>
      <c r="H16" s="100">
        <f t="shared" si="1"/>
        <v>0</v>
      </c>
      <c r="I16" s="101">
        <f t="shared" si="2"/>
        <v>0</v>
      </c>
      <c r="J16" s="70"/>
    </row>
    <row r="17" spans="1:10" s="162" customFormat="1" ht="15" customHeight="1" x14ac:dyDescent="0.25">
      <c r="A17" s="259" t="s">
        <v>731</v>
      </c>
      <c r="B17" s="252" t="s">
        <v>61</v>
      </c>
      <c r="C17" s="192">
        <v>120</v>
      </c>
      <c r="D17" s="186" t="s">
        <v>25</v>
      </c>
      <c r="E17" s="158"/>
      <c r="F17" s="235"/>
      <c r="G17" s="100">
        <f t="shared" si="0"/>
        <v>0</v>
      </c>
      <c r="H17" s="100">
        <f t="shared" si="1"/>
        <v>0</v>
      </c>
      <c r="I17" s="101">
        <f t="shared" si="2"/>
        <v>0</v>
      </c>
      <c r="J17" s="131"/>
    </row>
    <row r="18" spans="1:10" ht="15" customHeight="1" x14ac:dyDescent="0.25">
      <c r="A18" s="259" t="s">
        <v>732</v>
      </c>
      <c r="B18" s="276" t="s">
        <v>506</v>
      </c>
      <c r="C18" s="193">
        <v>9</v>
      </c>
      <c r="D18" s="193" t="s">
        <v>25</v>
      </c>
      <c r="E18" s="73"/>
      <c r="F18" s="235"/>
      <c r="G18" s="100">
        <f t="shared" si="0"/>
        <v>0</v>
      </c>
      <c r="H18" s="100">
        <f t="shared" si="1"/>
        <v>0</v>
      </c>
      <c r="I18" s="101">
        <f t="shared" si="2"/>
        <v>0</v>
      </c>
      <c r="J18" s="70"/>
    </row>
    <row r="19" spans="1:10" s="162" customFormat="1" ht="15" customHeight="1" x14ac:dyDescent="0.25">
      <c r="A19" s="268" t="s">
        <v>733</v>
      </c>
      <c r="B19" s="165" t="s">
        <v>507</v>
      </c>
      <c r="C19" s="186">
        <v>90</v>
      </c>
      <c r="D19" s="186" t="s">
        <v>25</v>
      </c>
      <c r="E19" s="158"/>
      <c r="F19" s="235"/>
      <c r="G19" s="100">
        <f t="shared" si="0"/>
        <v>0</v>
      </c>
      <c r="H19" s="100">
        <f t="shared" si="1"/>
        <v>0</v>
      </c>
      <c r="I19" s="101">
        <f t="shared" si="2"/>
        <v>0</v>
      </c>
      <c r="J19" s="131"/>
    </row>
    <row r="20" spans="1:10" s="162" customFormat="1" ht="15" customHeight="1" x14ac:dyDescent="0.25">
      <c r="A20" s="268" t="s">
        <v>734</v>
      </c>
      <c r="B20" s="165" t="s">
        <v>508</v>
      </c>
      <c r="C20" s="186">
        <v>90</v>
      </c>
      <c r="D20" s="186" t="s">
        <v>25</v>
      </c>
      <c r="E20" s="158"/>
      <c r="F20" s="235"/>
      <c r="G20" s="100">
        <f t="shared" si="0"/>
        <v>0</v>
      </c>
      <c r="H20" s="100">
        <f t="shared" si="1"/>
        <v>0</v>
      </c>
      <c r="I20" s="101">
        <f t="shared" si="2"/>
        <v>0</v>
      </c>
      <c r="J20" s="131"/>
    </row>
    <row r="21" spans="1:10" s="162" customFormat="1" ht="15" customHeight="1" x14ac:dyDescent="0.25">
      <c r="A21" s="268" t="s">
        <v>735</v>
      </c>
      <c r="B21" s="165" t="s">
        <v>509</v>
      </c>
      <c r="C21" s="186">
        <v>90</v>
      </c>
      <c r="D21" s="186" t="s">
        <v>25</v>
      </c>
      <c r="E21" s="158"/>
      <c r="F21" s="235"/>
      <c r="G21" s="100">
        <f t="shared" si="0"/>
        <v>0</v>
      </c>
      <c r="H21" s="100">
        <f t="shared" si="1"/>
        <v>0</v>
      </c>
      <c r="I21" s="101">
        <f t="shared" si="2"/>
        <v>0</v>
      </c>
      <c r="J21" s="131"/>
    </row>
    <row r="22" spans="1:10" s="162" customFormat="1" ht="15" customHeight="1" x14ac:dyDescent="0.25">
      <c r="A22" s="268" t="s">
        <v>736</v>
      </c>
      <c r="B22" s="165" t="s">
        <v>510</v>
      </c>
      <c r="C22" s="186">
        <v>90</v>
      </c>
      <c r="D22" s="186" t="s">
        <v>25</v>
      </c>
      <c r="E22" s="158"/>
      <c r="F22" s="235"/>
      <c r="G22" s="100">
        <f t="shared" si="0"/>
        <v>0</v>
      </c>
      <c r="H22" s="100">
        <f t="shared" si="1"/>
        <v>0</v>
      </c>
      <c r="I22" s="101">
        <f t="shared" si="2"/>
        <v>0</v>
      </c>
      <c r="J22" s="131"/>
    </row>
    <row r="23" spans="1:10" s="162" customFormat="1" ht="15" customHeight="1" x14ac:dyDescent="0.25">
      <c r="A23" s="268" t="s">
        <v>737</v>
      </c>
      <c r="B23" s="165" t="s">
        <v>511</v>
      </c>
      <c r="C23" s="186">
        <v>90</v>
      </c>
      <c r="D23" s="186" t="s">
        <v>25</v>
      </c>
      <c r="E23" s="158"/>
      <c r="F23" s="235"/>
      <c r="G23" s="100">
        <f t="shared" si="0"/>
        <v>0</v>
      </c>
      <c r="H23" s="100">
        <f t="shared" si="1"/>
        <v>0</v>
      </c>
      <c r="I23" s="101">
        <f t="shared" si="2"/>
        <v>0</v>
      </c>
      <c r="J23" s="131"/>
    </row>
    <row r="24" spans="1:10" s="162" customFormat="1" ht="15" customHeight="1" x14ac:dyDescent="0.25">
      <c r="A24" s="268" t="s">
        <v>738</v>
      </c>
      <c r="B24" s="165" t="s">
        <v>512</v>
      </c>
      <c r="C24" s="186">
        <v>30</v>
      </c>
      <c r="D24" s="186" t="s">
        <v>25</v>
      </c>
      <c r="E24" s="158"/>
      <c r="F24" s="235"/>
      <c r="G24" s="100">
        <f t="shared" si="0"/>
        <v>0</v>
      </c>
      <c r="H24" s="100">
        <f t="shared" si="1"/>
        <v>0</v>
      </c>
      <c r="I24" s="101">
        <f t="shared" si="2"/>
        <v>0</v>
      </c>
      <c r="J24" s="131"/>
    </row>
    <row r="25" spans="1:10" s="162" customFormat="1" ht="15" customHeight="1" x14ac:dyDescent="0.25">
      <c r="A25" s="268" t="s">
        <v>739</v>
      </c>
      <c r="B25" s="165" t="s">
        <v>513</v>
      </c>
      <c r="C25" s="186">
        <v>30</v>
      </c>
      <c r="D25" s="186" t="s">
        <v>25</v>
      </c>
      <c r="E25" s="158"/>
      <c r="F25" s="235"/>
      <c r="G25" s="100">
        <f t="shared" si="0"/>
        <v>0</v>
      </c>
      <c r="H25" s="100">
        <f t="shared" si="1"/>
        <v>0</v>
      </c>
      <c r="I25" s="101">
        <f t="shared" si="2"/>
        <v>0</v>
      </c>
      <c r="J25" s="131"/>
    </row>
    <row r="26" spans="1:10" s="162" customFormat="1" ht="15" customHeight="1" x14ac:dyDescent="0.25">
      <c r="A26" s="268" t="s">
        <v>740</v>
      </c>
      <c r="B26" s="165" t="s">
        <v>514</v>
      </c>
      <c r="C26" s="186">
        <v>30</v>
      </c>
      <c r="D26" s="186" t="s">
        <v>25</v>
      </c>
      <c r="E26" s="158"/>
      <c r="F26" s="235"/>
      <c r="G26" s="100">
        <f t="shared" si="0"/>
        <v>0</v>
      </c>
      <c r="H26" s="100">
        <f t="shared" si="1"/>
        <v>0</v>
      </c>
      <c r="I26" s="101">
        <f t="shared" si="2"/>
        <v>0</v>
      </c>
      <c r="J26" s="131"/>
    </row>
    <row r="27" spans="1:10" s="162" customFormat="1" ht="15" customHeight="1" x14ac:dyDescent="0.25">
      <c r="A27" s="268" t="s">
        <v>741</v>
      </c>
      <c r="B27" s="165" t="s">
        <v>515</v>
      </c>
      <c r="C27" s="186">
        <v>30</v>
      </c>
      <c r="D27" s="186" t="s">
        <v>25</v>
      </c>
      <c r="E27" s="158"/>
      <c r="F27" s="235"/>
      <c r="G27" s="100">
        <f t="shared" si="0"/>
        <v>0</v>
      </c>
      <c r="H27" s="100">
        <f t="shared" si="1"/>
        <v>0</v>
      </c>
      <c r="I27" s="101">
        <f t="shared" si="2"/>
        <v>0</v>
      </c>
      <c r="J27" s="131"/>
    </row>
    <row r="28" spans="1:10" s="162" customFormat="1" ht="15" customHeight="1" x14ac:dyDescent="0.25">
      <c r="A28" s="268" t="s">
        <v>742</v>
      </c>
      <c r="B28" s="165" t="s">
        <v>516</v>
      </c>
      <c r="C28" s="186">
        <v>30</v>
      </c>
      <c r="D28" s="186" t="s">
        <v>25</v>
      </c>
      <c r="E28" s="158"/>
      <c r="F28" s="235"/>
      <c r="G28" s="100">
        <f t="shared" si="0"/>
        <v>0</v>
      </c>
      <c r="H28" s="100">
        <f t="shared" si="1"/>
        <v>0</v>
      </c>
      <c r="I28" s="101">
        <f t="shared" si="2"/>
        <v>0</v>
      </c>
      <c r="J28" s="131"/>
    </row>
    <row r="29" spans="1:10" s="162" customFormat="1" ht="15" customHeight="1" x14ac:dyDescent="0.25">
      <c r="A29" s="268" t="s">
        <v>743</v>
      </c>
      <c r="B29" s="165" t="s">
        <v>517</v>
      </c>
      <c r="C29" s="186">
        <v>30</v>
      </c>
      <c r="D29" s="186" t="s">
        <v>25</v>
      </c>
      <c r="E29" s="158"/>
      <c r="F29" s="235"/>
      <c r="G29" s="100">
        <f t="shared" si="0"/>
        <v>0</v>
      </c>
      <c r="H29" s="100">
        <f t="shared" si="1"/>
        <v>0</v>
      </c>
      <c r="I29" s="101">
        <f t="shared" si="2"/>
        <v>0</v>
      </c>
      <c r="J29" s="131"/>
    </row>
    <row r="30" spans="1:10" s="162" customFormat="1" ht="15" customHeight="1" x14ac:dyDescent="0.25">
      <c r="A30" s="268" t="s">
        <v>744</v>
      </c>
      <c r="B30" s="165" t="s">
        <v>518</v>
      </c>
      <c r="C30" s="186">
        <v>30</v>
      </c>
      <c r="D30" s="186" t="s">
        <v>25</v>
      </c>
      <c r="E30" s="158"/>
      <c r="F30" s="235"/>
      <c r="G30" s="100">
        <f t="shared" si="0"/>
        <v>0</v>
      </c>
      <c r="H30" s="100">
        <f t="shared" si="1"/>
        <v>0</v>
      </c>
      <c r="I30" s="101">
        <f t="shared" si="2"/>
        <v>0</v>
      </c>
      <c r="J30" s="131"/>
    </row>
    <row r="31" spans="1:10" s="162" customFormat="1" ht="15" customHeight="1" x14ac:dyDescent="0.25">
      <c r="A31" s="268" t="s">
        <v>745</v>
      </c>
      <c r="B31" s="165" t="s">
        <v>519</v>
      </c>
      <c r="C31" s="186">
        <v>30</v>
      </c>
      <c r="D31" s="186" t="s">
        <v>25</v>
      </c>
      <c r="E31" s="158"/>
      <c r="F31" s="235"/>
      <c r="G31" s="100">
        <f t="shared" si="0"/>
        <v>0</v>
      </c>
      <c r="H31" s="100">
        <f t="shared" si="1"/>
        <v>0</v>
      </c>
      <c r="I31" s="101">
        <f t="shared" si="2"/>
        <v>0</v>
      </c>
      <c r="J31" s="131"/>
    </row>
    <row r="32" spans="1:10" ht="15" customHeight="1" x14ac:dyDescent="0.25">
      <c r="A32" s="259" t="s">
        <v>746</v>
      </c>
      <c r="B32" s="57" t="s">
        <v>520</v>
      </c>
      <c r="C32" s="183">
        <v>30</v>
      </c>
      <c r="D32" s="183" t="s">
        <v>25</v>
      </c>
      <c r="E32" s="68"/>
      <c r="F32" s="235"/>
      <c r="G32" s="100">
        <f t="shared" si="0"/>
        <v>0</v>
      </c>
      <c r="H32" s="100">
        <f t="shared" si="1"/>
        <v>0</v>
      </c>
      <c r="I32" s="101">
        <f t="shared" si="2"/>
        <v>0</v>
      </c>
      <c r="J32" s="70"/>
    </row>
    <row r="33" spans="1:10" ht="15" customHeight="1" x14ac:dyDescent="0.25">
      <c r="A33" s="259" t="s">
        <v>747</v>
      </c>
      <c r="B33" s="57" t="s">
        <v>521</v>
      </c>
      <c r="C33" s="183">
        <v>30</v>
      </c>
      <c r="D33" s="183" t="s">
        <v>25</v>
      </c>
      <c r="E33" s="68"/>
      <c r="F33" s="235"/>
      <c r="G33" s="100">
        <f t="shared" si="0"/>
        <v>0</v>
      </c>
      <c r="H33" s="100">
        <f t="shared" si="1"/>
        <v>0</v>
      </c>
      <c r="I33" s="101">
        <f t="shared" si="2"/>
        <v>0</v>
      </c>
      <c r="J33" s="70"/>
    </row>
    <row r="34" spans="1:10" ht="15" customHeight="1" x14ac:dyDescent="0.25">
      <c r="A34" s="259" t="s">
        <v>748</v>
      </c>
      <c r="B34" s="57" t="s">
        <v>522</v>
      </c>
      <c r="C34" s="183">
        <v>30</v>
      </c>
      <c r="D34" s="183" t="s">
        <v>25</v>
      </c>
      <c r="E34" s="68"/>
      <c r="F34" s="235"/>
      <c r="G34" s="100">
        <f t="shared" si="0"/>
        <v>0</v>
      </c>
      <c r="H34" s="100">
        <f t="shared" si="1"/>
        <v>0</v>
      </c>
      <c r="I34" s="101">
        <f t="shared" si="2"/>
        <v>0</v>
      </c>
      <c r="J34" s="70"/>
    </row>
    <row r="35" spans="1:10" ht="15" customHeight="1" x14ac:dyDescent="0.25">
      <c r="A35" s="259" t="s">
        <v>749</v>
      </c>
      <c r="B35" s="57" t="s">
        <v>523</v>
      </c>
      <c r="C35" s="183">
        <v>90</v>
      </c>
      <c r="D35" s="183" t="s">
        <v>25</v>
      </c>
      <c r="E35" s="68"/>
      <c r="F35" s="235"/>
      <c r="G35" s="100">
        <f t="shared" si="0"/>
        <v>0</v>
      </c>
      <c r="H35" s="100">
        <f t="shared" si="1"/>
        <v>0</v>
      </c>
      <c r="I35" s="101">
        <f t="shared" si="2"/>
        <v>0</v>
      </c>
      <c r="J35" s="70"/>
    </row>
    <row r="36" spans="1:10" ht="15" customHeight="1" x14ac:dyDescent="0.25">
      <c r="A36" s="259" t="s">
        <v>750</v>
      </c>
      <c r="B36" s="57" t="s">
        <v>524</v>
      </c>
      <c r="C36" s="183">
        <v>90</v>
      </c>
      <c r="D36" s="183" t="s">
        <v>25</v>
      </c>
      <c r="E36" s="68"/>
      <c r="F36" s="235"/>
      <c r="G36" s="100">
        <f t="shared" si="0"/>
        <v>0</v>
      </c>
      <c r="H36" s="100">
        <f t="shared" si="1"/>
        <v>0</v>
      </c>
      <c r="I36" s="101">
        <f t="shared" si="2"/>
        <v>0</v>
      </c>
      <c r="J36" s="70"/>
    </row>
    <row r="37" spans="1:10" ht="15" customHeight="1" x14ac:dyDescent="0.25">
      <c r="A37" s="259" t="s">
        <v>751</v>
      </c>
      <c r="B37" s="57" t="s">
        <v>525</v>
      </c>
      <c r="C37" s="183">
        <v>9</v>
      </c>
      <c r="D37" s="183" t="s">
        <v>25</v>
      </c>
      <c r="E37" s="68"/>
      <c r="F37" s="235"/>
      <c r="G37" s="100">
        <f t="shared" si="0"/>
        <v>0</v>
      </c>
      <c r="H37" s="100">
        <f t="shared" si="1"/>
        <v>0</v>
      </c>
      <c r="I37" s="101">
        <f t="shared" si="2"/>
        <v>0</v>
      </c>
      <c r="J37" s="70"/>
    </row>
    <row r="38" spans="1:10" ht="15" customHeight="1" x14ac:dyDescent="0.25">
      <c r="A38" s="259" t="s">
        <v>752</v>
      </c>
      <c r="B38" s="57" t="s">
        <v>526</v>
      </c>
      <c r="C38" s="183">
        <v>9</v>
      </c>
      <c r="D38" s="183" t="s">
        <v>25</v>
      </c>
      <c r="E38" s="68"/>
      <c r="F38" s="235"/>
      <c r="G38" s="100">
        <f t="shared" si="0"/>
        <v>0</v>
      </c>
      <c r="H38" s="100">
        <f t="shared" si="1"/>
        <v>0</v>
      </c>
      <c r="I38" s="101">
        <f t="shared" si="2"/>
        <v>0</v>
      </c>
      <c r="J38" s="70"/>
    </row>
    <row r="39" spans="1:10" ht="15" customHeight="1" x14ac:dyDescent="0.25">
      <c r="A39" s="259" t="s">
        <v>753</v>
      </c>
      <c r="B39" s="57" t="s">
        <v>527</v>
      </c>
      <c r="C39" s="183">
        <v>9</v>
      </c>
      <c r="D39" s="183" t="s">
        <v>25</v>
      </c>
      <c r="E39" s="68"/>
      <c r="F39" s="235"/>
      <c r="G39" s="100">
        <f t="shared" si="0"/>
        <v>0</v>
      </c>
      <c r="H39" s="100">
        <f t="shared" si="1"/>
        <v>0</v>
      </c>
      <c r="I39" s="101">
        <f t="shared" si="2"/>
        <v>0</v>
      </c>
      <c r="J39" s="70"/>
    </row>
    <row r="40" spans="1:10" ht="15" customHeight="1" x14ac:dyDescent="0.25">
      <c r="A40" s="259" t="s">
        <v>754</v>
      </c>
      <c r="B40" s="57" t="s">
        <v>528</v>
      </c>
      <c r="C40" s="183">
        <v>9</v>
      </c>
      <c r="D40" s="183" t="s">
        <v>25</v>
      </c>
      <c r="E40" s="68"/>
      <c r="F40" s="235"/>
      <c r="G40" s="100">
        <f t="shared" si="0"/>
        <v>0</v>
      </c>
      <c r="H40" s="100">
        <f t="shared" si="1"/>
        <v>0</v>
      </c>
      <c r="I40" s="101">
        <f t="shared" si="2"/>
        <v>0</v>
      </c>
      <c r="J40" s="70"/>
    </row>
    <row r="41" spans="1:10" ht="15" customHeight="1" x14ac:dyDescent="0.25">
      <c r="A41" s="259" t="s">
        <v>755</v>
      </c>
      <c r="B41" s="57" t="s">
        <v>529</v>
      </c>
      <c r="C41" s="183">
        <v>20</v>
      </c>
      <c r="D41" s="183" t="s">
        <v>25</v>
      </c>
      <c r="E41" s="68"/>
      <c r="F41" s="235"/>
      <c r="G41" s="100">
        <f t="shared" si="0"/>
        <v>0</v>
      </c>
      <c r="H41" s="100">
        <f t="shared" si="1"/>
        <v>0</v>
      </c>
      <c r="I41" s="101">
        <f t="shared" si="2"/>
        <v>0</v>
      </c>
      <c r="J41" s="70"/>
    </row>
    <row r="42" spans="1:10" ht="15" customHeight="1" x14ac:dyDescent="0.25">
      <c r="A42" s="259" t="s">
        <v>756</v>
      </c>
      <c r="B42" s="57" t="s">
        <v>530</v>
      </c>
      <c r="C42" s="183">
        <v>9</v>
      </c>
      <c r="D42" s="183" t="s">
        <v>25</v>
      </c>
      <c r="E42" s="68"/>
      <c r="F42" s="235"/>
      <c r="G42" s="100">
        <f t="shared" si="0"/>
        <v>0</v>
      </c>
      <c r="H42" s="100">
        <f t="shared" si="1"/>
        <v>0</v>
      </c>
      <c r="I42" s="101">
        <f t="shared" si="2"/>
        <v>0</v>
      </c>
      <c r="J42" s="70"/>
    </row>
    <row r="43" spans="1:10" ht="15" customHeight="1" x14ac:dyDescent="0.25">
      <c r="A43" s="259" t="s">
        <v>757</v>
      </c>
      <c r="B43" s="57" t="s">
        <v>531</v>
      </c>
      <c r="C43" s="183">
        <v>9</v>
      </c>
      <c r="D43" s="183" t="s">
        <v>25</v>
      </c>
      <c r="E43" s="68"/>
      <c r="F43" s="235"/>
      <c r="G43" s="100">
        <f t="shared" si="0"/>
        <v>0</v>
      </c>
      <c r="H43" s="100">
        <f t="shared" si="1"/>
        <v>0</v>
      </c>
      <c r="I43" s="101">
        <f t="shared" si="2"/>
        <v>0</v>
      </c>
      <c r="J43" s="70"/>
    </row>
    <row r="44" spans="1:10" ht="15" customHeight="1" x14ac:dyDescent="0.25">
      <c r="A44" s="259" t="s">
        <v>758</v>
      </c>
      <c r="B44" s="57" t="s">
        <v>532</v>
      </c>
      <c r="C44" s="183">
        <v>9</v>
      </c>
      <c r="D44" s="183" t="s">
        <v>25</v>
      </c>
      <c r="E44" s="68"/>
      <c r="F44" s="235"/>
      <c r="G44" s="100">
        <f t="shared" si="0"/>
        <v>0</v>
      </c>
      <c r="H44" s="100">
        <f t="shared" si="1"/>
        <v>0</v>
      </c>
      <c r="I44" s="101">
        <f t="shared" si="2"/>
        <v>0</v>
      </c>
      <c r="J44" s="70"/>
    </row>
    <row r="45" spans="1:10" ht="15" customHeight="1" x14ac:dyDescent="0.25">
      <c r="A45" s="259" t="s">
        <v>759</v>
      </c>
      <c r="B45" s="57" t="s">
        <v>533</v>
      </c>
      <c r="C45" s="183">
        <v>30</v>
      </c>
      <c r="D45" s="183" t="s">
        <v>25</v>
      </c>
      <c r="E45" s="68"/>
      <c r="F45" s="235"/>
      <c r="G45" s="100">
        <f t="shared" si="0"/>
        <v>0</v>
      </c>
      <c r="H45" s="100">
        <f t="shared" si="1"/>
        <v>0</v>
      </c>
      <c r="I45" s="101">
        <f t="shared" si="2"/>
        <v>0</v>
      </c>
      <c r="J45" s="70"/>
    </row>
    <row r="46" spans="1:10" ht="15" customHeight="1" x14ac:dyDescent="0.25">
      <c r="A46" s="259" t="s">
        <v>760</v>
      </c>
      <c r="B46" s="57" t="s">
        <v>534</v>
      </c>
      <c r="C46" s="183">
        <v>6</v>
      </c>
      <c r="D46" s="183" t="s">
        <v>25</v>
      </c>
      <c r="E46" s="68"/>
      <c r="F46" s="235"/>
      <c r="G46" s="100">
        <f t="shared" si="0"/>
        <v>0</v>
      </c>
      <c r="H46" s="100">
        <f t="shared" si="1"/>
        <v>0</v>
      </c>
      <c r="I46" s="101">
        <f t="shared" si="2"/>
        <v>0</v>
      </c>
      <c r="J46" s="70"/>
    </row>
    <row r="47" spans="1:10" ht="15" customHeight="1" x14ac:dyDescent="0.25">
      <c r="A47" s="259" t="s">
        <v>761</v>
      </c>
      <c r="B47" s="57" t="s">
        <v>535</v>
      </c>
      <c r="C47" s="183">
        <v>9</v>
      </c>
      <c r="D47" s="183" t="s">
        <v>25</v>
      </c>
      <c r="E47" s="68"/>
      <c r="F47" s="235"/>
      <c r="G47" s="100">
        <f t="shared" si="0"/>
        <v>0</v>
      </c>
      <c r="H47" s="100">
        <f t="shared" si="1"/>
        <v>0</v>
      </c>
      <c r="I47" s="101">
        <f t="shared" si="2"/>
        <v>0</v>
      </c>
      <c r="J47" s="70"/>
    </row>
    <row r="48" spans="1:10" ht="15" customHeight="1" x14ac:dyDescent="0.25">
      <c r="A48" s="259" t="s">
        <v>762</v>
      </c>
      <c r="B48" s="57" t="s">
        <v>536</v>
      </c>
      <c r="C48" s="183">
        <v>9</v>
      </c>
      <c r="D48" s="183" t="s">
        <v>25</v>
      </c>
      <c r="E48" s="68"/>
      <c r="F48" s="235"/>
      <c r="G48" s="100">
        <f t="shared" si="0"/>
        <v>0</v>
      </c>
      <c r="H48" s="100">
        <f t="shared" si="1"/>
        <v>0</v>
      </c>
      <c r="I48" s="101">
        <f t="shared" si="2"/>
        <v>0</v>
      </c>
      <c r="J48" s="70"/>
    </row>
    <row r="49" spans="1:10" ht="15" customHeight="1" x14ac:dyDescent="0.25">
      <c r="A49" s="259" t="s">
        <v>763</v>
      </c>
      <c r="B49" s="57" t="s">
        <v>537</v>
      </c>
      <c r="C49" s="183">
        <v>9</v>
      </c>
      <c r="D49" s="183" t="s">
        <v>25</v>
      </c>
      <c r="E49" s="68"/>
      <c r="F49" s="235"/>
      <c r="G49" s="100">
        <f t="shared" si="0"/>
        <v>0</v>
      </c>
      <c r="H49" s="100">
        <f t="shared" si="1"/>
        <v>0</v>
      </c>
      <c r="I49" s="101">
        <f t="shared" si="2"/>
        <v>0</v>
      </c>
      <c r="J49" s="70"/>
    </row>
    <row r="50" spans="1:10" ht="15" customHeight="1" x14ac:dyDescent="0.25">
      <c r="A50" s="259" t="s">
        <v>764</v>
      </c>
      <c r="B50" s="57" t="s">
        <v>538</v>
      </c>
      <c r="C50" s="183">
        <v>9</v>
      </c>
      <c r="D50" s="183" t="s">
        <v>25</v>
      </c>
      <c r="E50" s="68"/>
      <c r="F50" s="235"/>
      <c r="G50" s="100">
        <f t="shared" si="0"/>
        <v>0</v>
      </c>
      <c r="H50" s="100">
        <f t="shared" si="1"/>
        <v>0</v>
      </c>
      <c r="I50" s="101">
        <f t="shared" si="2"/>
        <v>0</v>
      </c>
      <c r="J50" s="70"/>
    </row>
    <row r="51" spans="1:10" ht="15" customHeight="1" x14ac:dyDescent="0.25">
      <c r="A51" s="259" t="s">
        <v>765</v>
      </c>
      <c r="B51" s="57" t="s">
        <v>539</v>
      </c>
      <c r="C51" s="183">
        <v>9</v>
      </c>
      <c r="D51" s="183" t="s">
        <v>25</v>
      </c>
      <c r="E51" s="68"/>
      <c r="F51" s="235"/>
      <c r="G51" s="100">
        <f t="shared" si="0"/>
        <v>0</v>
      </c>
      <c r="H51" s="100">
        <f t="shared" si="1"/>
        <v>0</v>
      </c>
      <c r="I51" s="101">
        <f t="shared" si="2"/>
        <v>0</v>
      </c>
      <c r="J51" s="70"/>
    </row>
    <row r="52" spans="1:10" ht="15" customHeight="1" x14ac:dyDescent="0.25">
      <c r="A52" s="259" t="s">
        <v>766</v>
      </c>
      <c r="B52" s="57" t="s">
        <v>540</v>
      </c>
      <c r="C52" s="183">
        <v>9</v>
      </c>
      <c r="D52" s="183" t="s">
        <v>25</v>
      </c>
      <c r="E52" s="68"/>
      <c r="F52" s="235"/>
      <c r="G52" s="100">
        <f t="shared" si="0"/>
        <v>0</v>
      </c>
      <c r="H52" s="100">
        <f t="shared" si="1"/>
        <v>0</v>
      </c>
      <c r="I52" s="101">
        <f t="shared" si="2"/>
        <v>0</v>
      </c>
      <c r="J52" s="70"/>
    </row>
    <row r="53" spans="1:10" ht="15" customHeight="1" x14ac:dyDescent="0.25">
      <c r="A53" s="259" t="s">
        <v>767</v>
      </c>
      <c r="B53" s="57" t="s">
        <v>541</v>
      </c>
      <c r="C53" s="183">
        <v>9</v>
      </c>
      <c r="D53" s="183" t="s">
        <v>25</v>
      </c>
      <c r="E53" s="68"/>
      <c r="F53" s="235"/>
      <c r="G53" s="100">
        <f t="shared" si="0"/>
        <v>0</v>
      </c>
      <c r="H53" s="100">
        <f t="shared" si="1"/>
        <v>0</v>
      </c>
      <c r="I53" s="101">
        <f t="shared" si="2"/>
        <v>0</v>
      </c>
      <c r="J53" s="70"/>
    </row>
    <row r="54" spans="1:10" ht="15" customHeight="1" x14ac:dyDescent="0.25">
      <c r="A54" s="259" t="s">
        <v>768</v>
      </c>
      <c r="B54" s="57" t="s">
        <v>542</v>
      </c>
      <c r="C54" s="183">
        <v>20</v>
      </c>
      <c r="D54" s="183" t="s">
        <v>25</v>
      </c>
      <c r="E54" s="68"/>
      <c r="F54" s="235"/>
      <c r="G54" s="100">
        <f t="shared" si="0"/>
        <v>0</v>
      </c>
      <c r="H54" s="100">
        <f t="shared" si="1"/>
        <v>0</v>
      </c>
      <c r="I54" s="101">
        <f t="shared" si="2"/>
        <v>0</v>
      </c>
      <c r="J54" s="70"/>
    </row>
    <row r="55" spans="1:10" ht="15" customHeight="1" x14ac:dyDescent="0.25">
      <c r="A55" s="259" t="s">
        <v>769</v>
      </c>
      <c r="B55" s="57" t="s">
        <v>543</v>
      </c>
      <c r="C55" s="183">
        <v>10</v>
      </c>
      <c r="D55" s="183" t="s">
        <v>25</v>
      </c>
      <c r="E55" s="68"/>
      <c r="F55" s="235"/>
      <c r="G55" s="100">
        <f t="shared" si="0"/>
        <v>0</v>
      </c>
      <c r="H55" s="100">
        <f t="shared" si="1"/>
        <v>0</v>
      </c>
      <c r="I55" s="101">
        <f t="shared" si="2"/>
        <v>0</v>
      </c>
      <c r="J55" s="70"/>
    </row>
    <row r="56" spans="1:10" ht="15" customHeight="1" x14ac:dyDescent="0.25">
      <c r="A56" s="259" t="s">
        <v>770</v>
      </c>
      <c r="B56" s="57" t="s">
        <v>544</v>
      </c>
      <c r="C56" s="183">
        <v>30</v>
      </c>
      <c r="D56" s="183" t="s">
        <v>25</v>
      </c>
      <c r="E56" s="68"/>
      <c r="F56" s="235"/>
      <c r="G56" s="100">
        <f t="shared" si="0"/>
        <v>0</v>
      </c>
      <c r="H56" s="100">
        <f t="shared" si="1"/>
        <v>0</v>
      </c>
      <c r="I56" s="101">
        <f t="shared" si="2"/>
        <v>0</v>
      </c>
      <c r="J56" s="70"/>
    </row>
    <row r="57" spans="1:10" ht="15" customHeight="1" x14ac:dyDescent="0.25">
      <c r="A57" s="259" t="s">
        <v>771</v>
      </c>
      <c r="B57" s="57" t="s">
        <v>545</v>
      </c>
      <c r="C57" s="183">
        <v>600</v>
      </c>
      <c r="D57" s="183" t="s">
        <v>25</v>
      </c>
      <c r="E57" s="68"/>
      <c r="F57" s="235"/>
      <c r="G57" s="100">
        <f t="shared" si="0"/>
        <v>0</v>
      </c>
      <c r="H57" s="100">
        <f t="shared" si="1"/>
        <v>0</v>
      </c>
      <c r="I57" s="101">
        <f t="shared" si="2"/>
        <v>0</v>
      </c>
      <c r="J57" s="70"/>
    </row>
    <row r="58" spans="1:10" ht="15" customHeight="1" x14ac:dyDescent="0.25">
      <c r="A58" s="259" t="s">
        <v>772</v>
      </c>
      <c r="B58" s="57" t="s">
        <v>546</v>
      </c>
      <c r="C58" s="183">
        <v>750</v>
      </c>
      <c r="D58" s="183" t="s">
        <v>25</v>
      </c>
      <c r="E58" s="68"/>
      <c r="F58" s="235"/>
      <c r="G58" s="100">
        <f t="shared" si="0"/>
        <v>0</v>
      </c>
      <c r="H58" s="100">
        <f t="shared" si="1"/>
        <v>0</v>
      </c>
      <c r="I58" s="101">
        <f t="shared" si="2"/>
        <v>0</v>
      </c>
      <c r="J58" s="70"/>
    </row>
    <row r="59" spans="1:10" ht="15" customHeight="1" x14ac:dyDescent="0.25">
      <c r="A59" s="259" t="s">
        <v>773</v>
      </c>
      <c r="B59" s="57" t="s">
        <v>547</v>
      </c>
      <c r="C59" s="183">
        <v>500</v>
      </c>
      <c r="D59" s="183" t="s">
        <v>25</v>
      </c>
      <c r="E59" s="68"/>
      <c r="F59" s="235"/>
      <c r="G59" s="100">
        <f t="shared" si="0"/>
        <v>0</v>
      </c>
      <c r="H59" s="100">
        <f t="shared" si="1"/>
        <v>0</v>
      </c>
      <c r="I59" s="101">
        <f t="shared" si="2"/>
        <v>0</v>
      </c>
      <c r="J59" s="70"/>
    </row>
    <row r="60" spans="1:10" ht="15" customHeight="1" x14ac:dyDescent="0.25">
      <c r="A60" s="259" t="s">
        <v>774</v>
      </c>
      <c r="B60" s="57" t="s">
        <v>548</v>
      </c>
      <c r="C60" s="183">
        <v>90</v>
      </c>
      <c r="D60" s="183" t="s">
        <v>25</v>
      </c>
      <c r="E60" s="68"/>
      <c r="F60" s="235"/>
      <c r="G60" s="100">
        <f t="shared" si="0"/>
        <v>0</v>
      </c>
      <c r="H60" s="100">
        <f t="shared" si="1"/>
        <v>0</v>
      </c>
      <c r="I60" s="101">
        <f t="shared" si="2"/>
        <v>0</v>
      </c>
      <c r="J60" s="70"/>
    </row>
    <row r="61" spans="1:10" ht="15" customHeight="1" x14ac:dyDescent="0.25">
      <c r="A61" s="259" t="s">
        <v>775</v>
      </c>
      <c r="B61" s="57" t="s">
        <v>549</v>
      </c>
      <c r="C61" s="193">
        <v>30</v>
      </c>
      <c r="D61" s="193" t="s">
        <v>25</v>
      </c>
      <c r="E61" s="73"/>
      <c r="F61" s="235"/>
      <c r="G61" s="100">
        <f t="shared" si="0"/>
        <v>0</v>
      </c>
      <c r="H61" s="100">
        <f t="shared" si="1"/>
        <v>0</v>
      </c>
      <c r="I61" s="101">
        <f t="shared" si="2"/>
        <v>0</v>
      </c>
      <c r="J61" s="74"/>
    </row>
    <row r="62" spans="1:10" ht="15" customHeight="1" x14ac:dyDescent="0.25">
      <c r="A62" s="259" t="s">
        <v>776</v>
      </c>
      <c r="B62" s="57" t="s">
        <v>550</v>
      </c>
      <c r="C62" s="193">
        <v>30</v>
      </c>
      <c r="D62" s="193" t="s">
        <v>25</v>
      </c>
      <c r="E62" s="73"/>
      <c r="F62" s="235"/>
      <c r="G62" s="100">
        <f t="shared" si="0"/>
        <v>0</v>
      </c>
      <c r="H62" s="100">
        <f t="shared" si="1"/>
        <v>0</v>
      </c>
      <c r="I62" s="101">
        <f t="shared" si="2"/>
        <v>0</v>
      </c>
      <c r="J62" s="74"/>
    </row>
    <row r="63" spans="1:10" ht="15" customHeight="1" x14ac:dyDescent="0.25">
      <c r="A63" s="259" t="s">
        <v>777</v>
      </c>
      <c r="B63" s="57" t="s">
        <v>551</v>
      </c>
      <c r="C63" s="193">
        <v>10</v>
      </c>
      <c r="D63" s="193" t="s">
        <v>25</v>
      </c>
      <c r="E63" s="73"/>
      <c r="F63" s="235"/>
      <c r="G63" s="100">
        <f t="shared" si="0"/>
        <v>0</v>
      </c>
      <c r="H63" s="100">
        <f t="shared" si="1"/>
        <v>0</v>
      </c>
      <c r="I63" s="101">
        <f t="shared" si="2"/>
        <v>0</v>
      </c>
      <c r="J63" s="74"/>
    </row>
    <row r="64" spans="1:10" ht="15" customHeight="1" x14ac:dyDescent="0.25">
      <c r="A64" s="259" t="s">
        <v>778</v>
      </c>
      <c r="B64" s="57" t="s">
        <v>552</v>
      </c>
      <c r="C64" s="183">
        <v>300</v>
      </c>
      <c r="D64" s="183" t="s">
        <v>17</v>
      </c>
      <c r="E64" s="68"/>
      <c r="F64" s="235"/>
      <c r="G64" s="100">
        <f t="shared" si="0"/>
        <v>0</v>
      </c>
      <c r="H64" s="100">
        <f t="shared" si="1"/>
        <v>0</v>
      </c>
      <c r="I64" s="101">
        <f t="shared" si="2"/>
        <v>0</v>
      </c>
      <c r="J64" s="70"/>
    </row>
    <row r="65" spans="1:10" ht="15" customHeight="1" x14ac:dyDescent="0.25">
      <c r="A65" s="259" t="s">
        <v>779</v>
      </c>
      <c r="B65" s="57" t="s">
        <v>553</v>
      </c>
      <c r="C65" s="183">
        <v>600</v>
      </c>
      <c r="D65" s="183" t="s">
        <v>17</v>
      </c>
      <c r="E65" s="72"/>
      <c r="F65" s="235"/>
      <c r="G65" s="100">
        <f t="shared" si="0"/>
        <v>0</v>
      </c>
      <c r="H65" s="100">
        <f t="shared" si="1"/>
        <v>0</v>
      </c>
      <c r="I65" s="101">
        <f t="shared" si="2"/>
        <v>0</v>
      </c>
      <c r="J65" s="70"/>
    </row>
    <row r="66" spans="1:10" ht="15" customHeight="1" x14ac:dyDescent="0.25">
      <c r="A66" s="259" t="s">
        <v>780</v>
      </c>
      <c r="B66" s="57" t="s">
        <v>554</v>
      </c>
      <c r="C66" s="194">
        <v>60</v>
      </c>
      <c r="D66" s="194" t="s">
        <v>25</v>
      </c>
      <c r="E66" s="68"/>
      <c r="F66" s="235"/>
      <c r="G66" s="100">
        <f t="shared" si="0"/>
        <v>0</v>
      </c>
      <c r="H66" s="100">
        <f t="shared" si="1"/>
        <v>0</v>
      </c>
      <c r="I66" s="101">
        <f t="shared" si="2"/>
        <v>0</v>
      </c>
      <c r="J66" s="70"/>
    </row>
    <row r="67" spans="1:10" ht="15" customHeight="1" x14ac:dyDescent="0.25">
      <c r="A67" s="259" t="s">
        <v>781</v>
      </c>
      <c r="B67" s="276" t="s">
        <v>555</v>
      </c>
      <c r="C67" s="194">
        <v>60</v>
      </c>
      <c r="D67" s="194" t="s">
        <v>25</v>
      </c>
      <c r="E67" s="68"/>
      <c r="F67" s="235"/>
      <c r="G67" s="100">
        <f t="shared" si="0"/>
        <v>0</v>
      </c>
      <c r="H67" s="100">
        <f t="shared" si="1"/>
        <v>0</v>
      </c>
      <c r="I67" s="101">
        <f t="shared" si="2"/>
        <v>0</v>
      </c>
      <c r="J67" s="70"/>
    </row>
    <row r="68" spans="1:10" ht="15" customHeight="1" x14ac:dyDescent="0.25">
      <c r="A68" s="259" t="s">
        <v>782</v>
      </c>
      <c r="B68" s="57" t="s">
        <v>556</v>
      </c>
      <c r="C68" s="183">
        <v>90</v>
      </c>
      <c r="D68" s="183" t="s">
        <v>25</v>
      </c>
      <c r="E68" s="68"/>
      <c r="F68" s="235"/>
      <c r="G68" s="100">
        <f t="shared" si="0"/>
        <v>0</v>
      </c>
      <c r="H68" s="100">
        <f t="shared" si="1"/>
        <v>0</v>
      </c>
      <c r="I68" s="101">
        <f t="shared" si="2"/>
        <v>0</v>
      </c>
      <c r="J68" s="70"/>
    </row>
    <row r="69" spans="1:10" ht="15" customHeight="1" x14ac:dyDescent="0.25">
      <c r="A69" s="259" t="s">
        <v>783</v>
      </c>
      <c r="B69" s="57" t="s">
        <v>557</v>
      </c>
      <c r="C69" s="183">
        <v>60</v>
      </c>
      <c r="D69" s="183" t="s">
        <v>25</v>
      </c>
      <c r="E69" s="68"/>
      <c r="F69" s="235"/>
      <c r="G69" s="100">
        <f t="shared" si="0"/>
        <v>0</v>
      </c>
      <c r="H69" s="100">
        <f t="shared" si="1"/>
        <v>0</v>
      </c>
      <c r="I69" s="101">
        <f t="shared" si="2"/>
        <v>0</v>
      </c>
      <c r="J69" s="70"/>
    </row>
    <row r="70" spans="1:10" ht="15" customHeight="1" x14ac:dyDescent="0.25">
      <c r="A70" s="259" t="s">
        <v>784</v>
      </c>
      <c r="B70" s="57" t="s">
        <v>558</v>
      </c>
      <c r="C70" s="183">
        <v>10</v>
      </c>
      <c r="D70" s="183" t="s">
        <v>25</v>
      </c>
      <c r="E70" s="68"/>
      <c r="F70" s="235"/>
      <c r="G70" s="100">
        <f t="shared" si="0"/>
        <v>0</v>
      </c>
      <c r="H70" s="100">
        <f t="shared" si="1"/>
        <v>0</v>
      </c>
      <c r="I70" s="101">
        <f t="shared" si="2"/>
        <v>0</v>
      </c>
      <c r="J70" s="70"/>
    </row>
    <row r="71" spans="1:10" ht="15" customHeight="1" x14ac:dyDescent="0.25">
      <c r="A71" s="259" t="s">
        <v>785</v>
      </c>
      <c r="B71" s="57" t="s">
        <v>559</v>
      </c>
      <c r="C71" s="183">
        <v>30</v>
      </c>
      <c r="D71" s="183" t="s">
        <v>20</v>
      </c>
      <c r="E71" s="68"/>
      <c r="F71" s="235"/>
      <c r="G71" s="100">
        <f t="shared" si="0"/>
        <v>0</v>
      </c>
      <c r="H71" s="100">
        <f t="shared" si="1"/>
        <v>0</v>
      </c>
      <c r="I71" s="101">
        <f t="shared" si="2"/>
        <v>0</v>
      </c>
      <c r="J71" s="70"/>
    </row>
    <row r="72" spans="1:10" ht="15" customHeight="1" x14ac:dyDescent="0.25">
      <c r="A72" s="259" t="s">
        <v>786</v>
      </c>
      <c r="B72" s="57" t="s">
        <v>560</v>
      </c>
      <c r="C72" s="183">
        <v>10</v>
      </c>
      <c r="D72" s="183" t="s">
        <v>25</v>
      </c>
      <c r="E72" s="68"/>
      <c r="F72" s="235"/>
      <c r="G72" s="100">
        <f t="shared" si="0"/>
        <v>0</v>
      </c>
      <c r="H72" s="100">
        <f t="shared" si="1"/>
        <v>0</v>
      </c>
      <c r="I72" s="101">
        <f t="shared" si="2"/>
        <v>0</v>
      </c>
      <c r="J72" s="70"/>
    </row>
    <row r="73" spans="1:10" ht="15" customHeight="1" x14ac:dyDescent="0.25">
      <c r="A73" s="259" t="s">
        <v>787</v>
      </c>
      <c r="B73" s="57" t="s">
        <v>561</v>
      </c>
      <c r="C73" s="183">
        <v>120</v>
      </c>
      <c r="D73" s="183" t="s">
        <v>25</v>
      </c>
      <c r="E73" s="68"/>
      <c r="F73" s="235"/>
      <c r="G73" s="100">
        <f t="shared" ref="G73:G101" si="3">C73*ROUND(F73, 4)</f>
        <v>0</v>
      </c>
      <c r="H73" s="100">
        <f t="shared" ref="H73" si="4">G73*0.095</f>
        <v>0</v>
      </c>
      <c r="I73" s="101">
        <f t="shared" ref="I73:I101" si="5">G73+H73</f>
        <v>0</v>
      </c>
      <c r="J73" s="70"/>
    </row>
    <row r="74" spans="1:10" ht="15" customHeight="1" x14ac:dyDescent="0.25">
      <c r="A74" s="259" t="s">
        <v>788</v>
      </c>
      <c r="B74" s="57" t="s">
        <v>562</v>
      </c>
      <c r="C74" s="183">
        <v>20</v>
      </c>
      <c r="D74" s="183" t="s">
        <v>17</v>
      </c>
      <c r="E74" s="68"/>
      <c r="F74" s="235"/>
      <c r="G74" s="100">
        <f t="shared" si="3"/>
        <v>0</v>
      </c>
      <c r="H74" s="278">
        <f>G74*0.22</f>
        <v>0</v>
      </c>
      <c r="I74" s="101">
        <f t="shared" si="5"/>
        <v>0</v>
      </c>
      <c r="J74" s="70"/>
    </row>
    <row r="75" spans="1:10" ht="15" customHeight="1" x14ac:dyDescent="0.25">
      <c r="A75" s="259" t="s">
        <v>789</v>
      </c>
      <c r="B75" s="252" t="s">
        <v>563</v>
      </c>
      <c r="C75" s="183">
        <v>20</v>
      </c>
      <c r="D75" s="183" t="s">
        <v>17</v>
      </c>
      <c r="E75" s="113"/>
      <c r="F75" s="235"/>
      <c r="G75" s="100">
        <f t="shared" si="3"/>
        <v>0</v>
      </c>
      <c r="H75" s="278">
        <f>G75*0.22</f>
        <v>0</v>
      </c>
      <c r="I75" s="101">
        <f t="shared" si="5"/>
        <v>0</v>
      </c>
      <c r="J75" s="70"/>
    </row>
    <row r="76" spans="1:10" ht="15" customHeight="1" x14ac:dyDescent="0.25">
      <c r="A76" s="259" t="s">
        <v>790</v>
      </c>
      <c r="B76" s="233" t="s">
        <v>177</v>
      </c>
      <c r="C76" s="182">
        <v>1440</v>
      </c>
      <c r="D76" s="183" t="s">
        <v>178</v>
      </c>
      <c r="E76" s="89"/>
      <c r="F76" s="235"/>
      <c r="G76" s="100">
        <f t="shared" si="3"/>
        <v>0</v>
      </c>
      <c r="H76" s="100">
        <f t="shared" ref="H76:H101" si="6">G76*0.095</f>
        <v>0</v>
      </c>
      <c r="I76" s="101">
        <f t="shared" si="5"/>
        <v>0</v>
      </c>
      <c r="J76" s="85"/>
    </row>
    <row r="77" spans="1:10" ht="15" customHeight="1" x14ac:dyDescent="0.25">
      <c r="A77" s="259" t="s">
        <v>791</v>
      </c>
      <c r="B77" s="233" t="s">
        <v>179</v>
      </c>
      <c r="C77" s="182">
        <v>108</v>
      </c>
      <c r="D77" s="183" t="s">
        <v>178</v>
      </c>
      <c r="E77" s="89"/>
      <c r="F77" s="235"/>
      <c r="G77" s="100">
        <f t="shared" si="3"/>
        <v>0</v>
      </c>
      <c r="H77" s="100">
        <f t="shared" si="6"/>
        <v>0</v>
      </c>
      <c r="I77" s="101">
        <f t="shared" si="5"/>
        <v>0</v>
      </c>
      <c r="J77" s="85"/>
    </row>
    <row r="78" spans="1:10" ht="15" customHeight="1" x14ac:dyDescent="0.25">
      <c r="A78" s="259" t="s">
        <v>792</v>
      </c>
      <c r="B78" s="233" t="s">
        <v>180</v>
      </c>
      <c r="C78" s="182">
        <v>432</v>
      </c>
      <c r="D78" s="183" t="s">
        <v>178</v>
      </c>
      <c r="E78" s="89"/>
      <c r="F78" s="235"/>
      <c r="G78" s="100">
        <f t="shared" si="3"/>
        <v>0</v>
      </c>
      <c r="H78" s="100">
        <f t="shared" si="6"/>
        <v>0</v>
      </c>
      <c r="I78" s="101">
        <f t="shared" si="5"/>
        <v>0</v>
      </c>
      <c r="J78" s="85"/>
    </row>
    <row r="79" spans="1:10" ht="15" customHeight="1" x14ac:dyDescent="0.25">
      <c r="A79" s="259" t="s">
        <v>793</v>
      </c>
      <c r="B79" s="233" t="s">
        <v>181</v>
      </c>
      <c r="C79" s="182">
        <v>108</v>
      </c>
      <c r="D79" s="183" t="s">
        <v>178</v>
      </c>
      <c r="E79" s="89"/>
      <c r="F79" s="235"/>
      <c r="G79" s="100">
        <f t="shared" si="3"/>
        <v>0</v>
      </c>
      <c r="H79" s="100">
        <f t="shared" si="6"/>
        <v>0</v>
      </c>
      <c r="I79" s="101">
        <f t="shared" si="5"/>
        <v>0</v>
      </c>
      <c r="J79" s="85"/>
    </row>
    <row r="80" spans="1:10" ht="15" customHeight="1" x14ac:dyDescent="0.25">
      <c r="A80" s="259" t="s">
        <v>794</v>
      </c>
      <c r="B80" s="233" t="s">
        <v>182</v>
      </c>
      <c r="C80" s="182">
        <v>144</v>
      </c>
      <c r="D80" s="183" t="s">
        <v>178</v>
      </c>
      <c r="E80" s="89"/>
      <c r="F80" s="235"/>
      <c r="G80" s="100">
        <f t="shared" si="3"/>
        <v>0</v>
      </c>
      <c r="H80" s="100">
        <f t="shared" si="6"/>
        <v>0</v>
      </c>
      <c r="I80" s="101">
        <f t="shared" si="5"/>
        <v>0</v>
      </c>
      <c r="J80" s="85"/>
    </row>
    <row r="81" spans="1:10" ht="15" customHeight="1" x14ac:dyDescent="0.25">
      <c r="A81" s="259" t="s">
        <v>795</v>
      </c>
      <c r="B81" s="233" t="s">
        <v>183</v>
      </c>
      <c r="C81" s="182">
        <v>144</v>
      </c>
      <c r="D81" s="183" t="s">
        <v>178</v>
      </c>
      <c r="E81" s="89"/>
      <c r="F81" s="235"/>
      <c r="G81" s="100">
        <f t="shared" si="3"/>
        <v>0</v>
      </c>
      <c r="H81" s="100">
        <f t="shared" si="6"/>
        <v>0</v>
      </c>
      <c r="I81" s="101">
        <f t="shared" si="5"/>
        <v>0</v>
      </c>
      <c r="J81" s="85"/>
    </row>
    <row r="82" spans="1:10" ht="15" customHeight="1" x14ac:dyDescent="0.25">
      <c r="A82" s="259" t="s">
        <v>796</v>
      </c>
      <c r="B82" s="233" t="s">
        <v>184</v>
      </c>
      <c r="C82" s="182">
        <v>72</v>
      </c>
      <c r="D82" s="183" t="s">
        <v>25</v>
      </c>
      <c r="E82" s="89"/>
      <c r="F82" s="235"/>
      <c r="G82" s="100">
        <f t="shared" si="3"/>
        <v>0</v>
      </c>
      <c r="H82" s="100">
        <f t="shared" si="6"/>
        <v>0</v>
      </c>
      <c r="I82" s="101">
        <f t="shared" si="5"/>
        <v>0</v>
      </c>
      <c r="J82" s="85"/>
    </row>
    <row r="83" spans="1:10" ht="15" customHeight="1" x14ac:dyDescent="0.25">
      <c r="A83" s="259" t="s">
        <v>797</v>
      </c>
      <c r="B83" s="233" t="s">
        <v>185</v>
      </c>
      <c r="C83" s="182">
        <v>48</v>
      </c>
      <c r="D83" s="183" t="s">
        <v>25</v>
      </c>
      <c r="E83" s="89"/>
      <c r="F83" s="235"/>
      <c r="G83" s="100">
        <f t="shared" si="3"/>
        <v>0</v>
      </c>
      <c r="H83" s="100">
        <f t="shared" si="6"/>
        <v>0</v>
      </c>
      <c r="I83" s="101">
        <f t="shared" si="5"/>
        <v>0</v>
      </c>
      <c r="J83" s="85"/>
    </row>
    <row r="84" spans="1:10" s="164" customFormat="1" ht="15" customHeight="1" x14ac:dyDescent="0.25">
      <c r="A84" s="259" t="s">
        <v>798</v>
      </c>
      <c r="B84" s="234" t="s">
        <v>867</v>
      </c>
      <c r="C84" s="192">
        <v>30</v>
      </c>
      <c r="D84" s="186" t="s">
        <v>25</v>
      </c>
      <c r="E84" s="170"/>
      <c r="F84" s="235"/>
      <c r="G84" s="100">
        <f t="shared" si="3"/>
        <v>0</v>
      </c>
      <c r="H84" s="100">
        <f t="shared" si="6"/>
        <v>0</v>
      </c>
      <c r="I84" s="101">
        <f t="shared" si="5"/>
        <v>0</v>
      </c>
      <c r="J84" s="84"/>
    </row>
    <row r="85" spans="1:10" s="162" customFormat="1" ht="15" customHeight="1" x14ac:dyDescent="0.25">
      <c r="A85" s="259" t="s">
        <v>829</v>
      </c>
      <c r="B85" s="277" t="s">
        <v>644</v>
      </c>
      <c r="C85" s="187">
        <v>450</v>
      </c>
      <c r="D85" s="188" t="s">
        <v>25</v>
      </c>
      <c r="E85" s="177"/>
      <c r="F85" s="235"/>
      <c r="G85" s="100">
        <f t="shared" si="3"/>
        <v>0</v>
      </c>
      <c r="H85" s="100">
        <f t="shared" si="6"/>
        <v>0</v>
      </c>
      <c r="I85" s="101">
        <f t="shared" si="5"/>
        <v>0</v>
      </c>
      <c r="J85" s="178"/>
    </row>
    <row r="86" spans="1:10" ht="15" customHeight="1" x14ac:dyDescent="0.25">
      <c r="A86" s="259" t="s">
        <v>830</v>
      </c>
      <c r="B86" s="233" t="s">
        <v>186</v>
      </c>
      <c r="C86" s="182">
        <v>108</v>
      </c>
      <c r="D86" s="183" t="s">
        <v>25</v>
      </c>
      <c r="E86" s="113"/>
      <c r="F86" s="235"/>
      <c r="G86" s="100">
        <f t="shared" si="3"/>
        <v>0</v>
      </c>
      <c r="H86" s="100">
        <f t="shared" si="6"/>
        <v>0</v>
      </c>
      <c r="I86" s="101">
        <f t="shared" si="5"/>
        <v>0</v>
      </c>
      <c r="J86" s="85"/>
    </row>
    <row r="87" spans="1:10" s="162" customFormat="1" ht="15" customHeight="1" x14ac:dyDescent="0.25">
      <c r="A87" s="259" t="s">
        <v>831</v>
      </c>
      <c r="B87" s="234" t="s">
        <v>491</v>
      </c>
      <c r="C87" s="186">
        <v>3000</v>
      </c>
      <c r="D87" s="186" t="s">
        <v>25</v>
      </c>
      <c r="E87" s="161"/>
      <c r="F87" s="235"/>
      <c r="G87" s="100">
        <f t="shared" si="3"/>
        <v>0</v>
      </c>
      <c r="H87" s="100">
        <f t="shared" si="6"/>
        <v>0</v>
      </c>
      <c r="I87" s="101">
        <f t="shared" si="5"/>
        <v>0</v>
      </c>
      <c r="J87" s="176"/>
    </row>
    <row r="88" spans="1:10" s="162" customFormat="1" ht="15" customHeight="1" x14ac:dyDescent="0.25">
      <c r="A88" s="259" t="s">
        <v>832</v>
      </c>
      <c r="B88" s="234" t="s">
        <v>672</v>
      </c>
      <c r="C88" s="186">
        <v>50</v>
      </c>
      <c r="D88" s="186" t="s">
        <v>25</v>
      </c>
      <c r="E88" s="161"/>
      <c r="F88" s="235"/>
      <c r="G88" s="100">
        <f t="shared" si="3"/>
        <v>0</v>
      </c>
      <c r="H88" s="100">
        <f t="shared" si="6"/>
        <v>0</v>
      </c>
      <c r="I88" s="101">
        <f t="shared" si="5"/>
        <v>0</v>
      </c>
      <c r="J88" s="176"/>
    </row>
    <row r="89" spans="1:10" s="162" customFormat="1" ht="15" customHeight="1" x14ac:dyDescent="0.25">
      <c r="A89" s="259" t="s">
        <v>833</v>
      </c>
      <c r="B89" s="234" t="s">
        <v>671</v>
      </c>
      <c r="C89" s="186">
        <v>50</v>
      </c>
      <c r="D89" s="186" t="s">
        <v>25</v>
      </c>
      <c r="E89" s="161"/>
      <c r="F89" s="235"/>
      <c r="G89" s="100">
        <f t="shared" si="3"/>
        <v>0</v>
      </c>
      <c r="H89" s="100">
        <f t="shared" si="6"/>
        <v>0</v>
      </c>
      <c r="I89" s="101">
        <f t="shared" si="5"/>
        <v>0</v>
      </c>
      <c r="J89" s="176"/>
    </row>
    <row r="90" spans="1:10" s="162" customFormat="1" ht="15" customHeight="1" x14ac:dyDescent="0.25">
      <c r="A90" s="259" t="s">
        <v>834</v>
      </c>
      <c r="B90" s="234" t="s">
        <v>492</v>
      </c>
      <c r="C90" s="186">
        <v>300</v>
      </c>
      <c r="D90" s="186" t="s">
        <v>25</v>
      </c>
      <c r="E90" s="161"/>
      <c r="F90" s="235"/>
      <c r="G90" s="100">
        <f t="shared" si="3"/>
        <v>0</v>
      </c>
      <c r="H90" s="100">
        <f t="shared" si="6"/>
        <v>0</v>
      </c>
      <c r="I90" s="101">
        <f t="shared" si="5"/>
        <v>0</v>
      </c>
      <c r="J90" s="176"/>
    </row>
    <row r="91" spans="1:10" s="162" customFormat="1" ht="15" customHeight="1" x14ac:dyDescent="0.25">
      <c r="A91" s="259" t="s">
        <v>835</v>
      </c>
      <c r="B91" s="234" t="s">
        <v>868</v>
      </c>
      <c r="C91" s="186">
        <v>13</v>
      </c>
      <c r="D91" s="186" t="s">
        <v>25</v>
      </c>
      <c r="E91" s="161"/>
      <c r="F91" s="235"/>
      <c r="G91" s="100">
        <f t="shared" si="3"/>
        <v>0</v>
      </c>
      <c r="H91" s="100">
        <f t="shared" si="6"/>
        <v>0</v>
      </c>
      <c r="I91" s="101">
        <f t="shared" si="5"/>
        <v>0</v>
      </c>
      <c r="J91" s="176"/>
    </row>
    <row r="92" spans="1:10" s="162" customFormat="1" ht="15" customHeight="1" x14ac:dyDescent="0.25">
      <c r="A92" s="259" t="s">
        <v>836</v>
      </c>
      <c r="B92" s="234" t="s">
        <v>493</v>
      </c>
      <c r="C92" s="186">
        <v>15</v>
      </c>
      <c r="D92" s="186" t="s">
        <v>25</v>
      </c>
      <c r="E92" s="161"/>
      <c r="F92" s="235"/>
      <c r="G92" s="100">
        <f t="shared" si="3"/>
        <v>0</v>
      </c>
      <c r="H92" s="100">
        <f t="shared" si="6"/>
        <v>0</v>
      </c>
      <c r="I92" s="101">
        <f t="shared" si="5"/>
        <v>0</v>
      </c>
      <c r="J92" s="176"/>
    </row>
    <row r="93" spans="1:10" s="162" customFormat="1" ht="15" customHeight="1" x14ac:dyDescent="0.25">
      <c r="A93" s="259" t="s">
        <v>837</v>
      </c>
      <c r="B93" s="234" t="s">
        <v>714</v>
      </c>
      <c r="C93" s="186">
        <v>800</v>
      </c>
      <c r="D93" s="186" t="s">
        <v>20</v>
      </c>
      <c r="E93" s="161"/>
      <c r="F93" s="235"/>
      <c r="G93" s="100">
        <f t="shared" si="3"/>
        <v>0</v>
      </c>
      <c r="H93" s="100">
        <f t="shared" si="6"/>
        <v>0</v>
      </c>
      <c r="I93" s="101">
        <f t="shared" si="5"/>
        <v>0</v>
      </c>
      <c r="J93" s="176"/>
    </row>
    <row r="94" spans="1:10" s="162" customFormat="1" ht="15" customHeight="1" x14ac:dyDescent="0.25">
      <c r="A94" s="259" t="s">
        <v>838</v>
      </c>
      <c r="B94" s="234" t="s">
        <v>715</v>
      </c>
      <c r="C94" s="186">
        <v>800</v>
      </c>
      <c r="D94" s="186" t="s">
        <v>20</v>
      </c>
      <c r="E94" s="161"/>
      <c r="F94" s="235"/>
      <c r="G94" s="100">
        <f t="shared" si="3"/>
        <v>0</v>
      </c>
      <c r="H94" s="100">
        <f t="shared" si="6"/>
        <v>0</v>
      </c>
      <c r="I94" s="101">
        <f t="shared" si="5"/>
        <v>0</v>
      </c>
      <c r="J94" s="176"/>
    </row>
    <row r="95" spans="1:10" s="162" customFormat="1" ht="15" customHeight="1" x14ac:dyDescent="0.25">
      <c r="A95" s="259" t="s">
        <v>839</v>
      </c>
      <c r="B95" s="234" t="s">
        <v>494</v>
      </c>
      <c r="C95" s="186">
        <v>150</v>
      </c>
      <c r="D95" s="186" t="s">
        <v>25</v>
      </c>
      <c r="E95" s="161"/>
      <c r="F95" s="235"/>
      <c r="G95" s="100">
        <f t="shared" si="3"/>
        <v>0</v>
      </c>
      <c r="H95" s="100">
        <f t="shared" si="6"/>
        <v>0</v>
      </c>
      <c r="I95" s="101">
        <f t="shared" si="5"/>
        <v>0</v>
      </c>
      <c r="J95" s="176"/>
    </row>
    <row r="96" spans="1:10" s="162" customFormat="1" ht="15" customHeight="1" x14ac:dyDescent="0.25">
      <c r="A96" s="259" t="s">
        <v>840</v>
      </c>
      <c r="B96" s="234" t="s">
        <v>675</v>
      </c>
      <c r="C96" s="186">
        <v>300</v>
      </c>
      <c r="D96" s="186" t="s">
        <v>25</v>
      </c>
      <c r="E96" s="161"/>
      <c r="F96" s="235"/>
      <c r="G96" s="100">
        <f t="shared" si="3"/>
        <v>0</v>
      </c>
      <c r="H96" s="100">
        <f t="shared" si="6"/>
        <v>0</v>
      </c>
      <c r="I96" s="101">
        <f t="shared" si="5"/>
        <v>0</v>
      </c>
      <c r="J96" s="176"/>
    </row>
    <row r="97" spans="1:10" s="162" customFormat="1" ht="15" customHeight="1" x14ac:dyDescent="0.25">
      <c r="A97" s="268" t="s">
        <v>841</v>
      </c>
      <c r="B97" s="254" t="s">
        <v>289</v>
      </c>
      <c r="C97" s="186">
        <v>240</v>
      </c>
      <c r="D97" s="186" t="s">
        <v>25</v>
      </c>
      <c r="E97" s="128"/>
      <c r="F97" s="235"/>
      <c r="G97" s="100">
        <f t="shared" si="3"/>
        <v>0</v>
      </c>
      <c r="H97" s="100">
        <f t="shared" si="6"/>
        <v>0</v>
      </c>
      <c r="I97" s="101">
        <f t="shared" si="5"/>
        <v>0</v>
      </c>
      <c r="J97" s="131"/>
    </row>
    <row r="98" spans="1:10" s="162" customFormat="1" ht="15" customHeight="1" x14ac:dyDescent="0.25">
      <c r="A98" s="268" t="s">
        <v>854</v>
      </c>
      <c r="B98" s="254" t="s">
        <v>290</v>
      </c>
      <c r="C98" s="186">
        <v>1080</v>
      </c>
      <c r="D98" s="186" t="s">
        <v>25</v>
      </c>
      <c r="E98" s="128"/>
      <c r="F98" s="235"/>
      <c r="G98" s="100">
        <f t="shared" si="3"/>
        <v>0</v>
      </c>
      <c r="H98" s="100">
        <f t="shared" si="6"/>
        <v>0</v>
      </c>
      <c r="I98" s="101">
        <f t="shared" si="5"/>
        <v>0</v>
      </c>
      <c r="J98" s="131"/>
    </row>
    <row r="99" spans="1:10" s="162" customFormat="1" ht="15" customHeight="1" x14ac:dyDescent="0.25">
      <c r="A99" s="268" t="s">
        <v>855</v>
      </c>
      <c r="B99" s="254" t="s">
        <v>294</v>
      </c>
      <c r="C99" s="186">
        <v>1080</v>
      </c>
      <c r="D99" s="186" t="s">
        <v>25</v>
      </c>
      <c r="E99" s="128"/>
      <c r="F99" s="235"/>
      <c r="G99" s="100">
        <f t="shared" si="3"/>
        <v>0</v>
      </c>
      <c r="H99" s="100">
        <f t="shared" si="6"/>
        <v>0</v>
      </c>
      <c r="I99" s="101">
        <f t="shared" si="5"/>
        <v>0</v>
      </c>
      <c r="J99" s="131"/>
    </row>
    <row r="100" spans="1:10" s="162" customFormat="1" ht="15" customHeight="1" x14ac:dyDescent="0.25">
      <c r="A100" s="268" t="s">
        <v>856</v>
      </c>
      <c r="B100" s="254" t="s">
        <v>299</v>
      </c>
      <c r="C100" s="186">
        <v>240</v>
      </c>
      <c r="D100" s="186" t="s">
        <v>25</v>
      </c>
      <c r="E100" s="128"/>
      <c r="F100" s="235"/>
      <c r="G100" s="100">
        <f t="shared" si="3"/>
        <v>0</v>
      </c>
      <c r="H100" s="100">
        <f t="shared" si="6"/>
        <v>0</v>
      </c>
      <c r="I100" s="101">
        <f t="shared" si="5"/>
        <v>0</v>
      </c>
      <c r="J100" s="131"/>
    </row>
    <row r="101" spans="1:10" ht="15" customHeight="1" x14ac:dyDescent="0.25">
      <c r="A101" s="259" t="s">
        <v>857</v>
      </c>
      <c r="B101" s="252" t="s">
        <v>564</v>
      </c>
      <c r="C101" s="183">
        <v>800</v>
      </c>
      <c r="D101" s="183" t="s">
        <v>20</v>
      </c>
      <c r="E101" s="132"/>
      <c r="F101" s="235"/>
      <c r="G101" s="100">
        <f t="shared" si="3"/>
        <v>0</v>
      </c>
      <c r="H101" s="100">
        <f t="shared" si="6"/>
        <v>0</v>
      </c>
      <c r="I101" s="101">
        <f t="shared" si="5"/>
        <v>0</v>
      </c>
      <c r="J101" s="74"/>
    </row>
    <row r="102" spans="1:10" ht="15" customHeight="1" x14ac:dyDescent="0.25">
      <c r="A102" s="36"/>
      <c r="B102" s="76" t="s">
        <v>827</v>
      </c>
      <c r="C102" s="191" t="s">
        <v>40</v>
      </c>
      <c r="D102" s="8" t="s">
        <v>40</v>
      </c>
      <c r="E102" s="8" t="s">
        <v>40</v>
      </c>
      <c r="F102" s="8" t="s">
        <v>40</v>
      </c>
      <c r="G102" s="25">
        <f>SUM(G8:G101)</f>
        <v>0</v>
      </c>
      <c r="H102" s="102">
        <f>SUM(H8:H101)</f>
        <v>0</v>
      </c>
      <c r="I102" s="26">
        <f>SUM(I8:I101)</f>
        <v>0</v>
      </c>
      <c r="J102" s="77">
        <f>SUM(J8:J101)</f>
        <v>0</v>
      </c>
    </row>
    <row r="103" spans="1:10" x14ac:dyDescent="0.25">
      <c r="A103" s="96"/>
      <c r="B103" s="145"/>
      <c r="C103" s="43"/>
      <c r="D103" s="43"/>
      <c r="E103" s="146"/>
      <c r="F103" s="146"/>
      <c r="G103" s="146"/>
      <c r="H103" s="146"/>
      <c r="I103" s="146"/>
      <c r="J103" s="58"/>
    </row>
    <row r="104" spans="1:10" x14ac:dyDescent="0.25">
      <c r="A104" s="309" t="s">
        <v>78</v>
      </c>
      <c r="B104" s="309"/>
      <c r="C104" s="309"/>
      <c r="D104" s="309"/>
      <c r="E104" s="309"/>
      <c r="F104" s="309"/>
      <c r="G104" s="309"/>
      <c r="H104" s="309"/>
      <c r="I104" s="309"/>
      <c r="J104" s="309"/>
    </row>
    <row r="105" spans="1:10" s="230" customFormat="1" ht="31.5" customHeight="1" x14ac:dyDescent="0.25">
      <c r="A105" s="295" t="s">
        <v>882</v>
      </c>
      <c r="B105" s="296"/>
      <c r="C105" s="296"/>
      <c r="D105" s="296"/>
      <c r="E105" s="296"/>
      <c r="F105" s="296"/>
      <c r="G105" s="296"/>
      <c r="H105" s="296"/>
      <c r="I105" s="296"/>
      <c r="J105" s="296"/>
    </row>
    <row r="106" spans="1:10" s="230" customFormat="1" x14ac:dyDescent="0.25">
      <c r="A106" s="11" t="s">
        <v>883</v>
      </c>
      <c r="B106" s="12"/>
      <c r="C106" s="12"/>
      <c r="D106" s="12"/>
      <c r="E106" s="12"/>
      <c r="F106" s="12"/>
      <c r="G106" s="12"/>
      <c r="H106" s="12"/>
      <c r="I106" s="12"/>
      <c r="J106" s="12"/>
    </row>
    <row r="107" spans="1:10" s="230" customFormat="1" ht="30" customHeight="1" x14ac:dyDescent="0.25">
      <c r="A107" s="293" t="s">
        <v>173</v>
      </c>
      <c r="B107" s="293"/>
      <c r="C107" s="293"/>
      <c r="D107" s="293"/>
      <c r="E107" s="293"/>
      <c r="F107" s="293"/>
      <c r="G107" s="293"/>
      <c r="H107" s="293"/>
      <c r="I107" s="293"/>
      <c r="J107" s="293"/>
    </row>
    <row r="108" spans="1:10" s="230" customFormat="1" ht="30.75" customHeight="1" x14ac:dyDescent="0.25">
      <c r="A108" s="293" t="s">
        <v>884</v>
      </c>
      <c r="B108" s="293"/>
      <c r="C108" s="293"/>
      <c r="D108" s="293"/>
      <c r="E108" s="293"/>
      <c r="F108" s="293"/>
      <c r="G108" s="293"/>
      <c r="H108" s="293"/>
      <c r="I108" s="293"/>
      <c r="J108" s="293"/>
    </row>
    <row r="109" spans="1:10" s="230" customFormat="1" x14ac:dyDescent="0.25">
      <c r="A109" s="13" t="s">
        <v>80</v>
      </c>
      <c r="B109" s="14"/>
      <c r="C109" s="14"/>
      <c r="D109" s="14"/>
      <c r="E109" s="14"/>
      <c r="F109" s="14"/>
      <c r="G109" s="14"/>
      <c r="H109" s="14"/>
      <c r="I109" s="14"/>
      <c r="J109" s="14"/>
    </row>
    <row r="110" spans="1:10" s="230" customFormat="1" ht="30" customHeight="1" x14ac:dyDescent="0.25">
      <c r="A110" s="13" t="s">
        <v>81</v>
      </c>
      <c r="B110" s="14"/>
      <c r="C110" s="14"/>
      <c r="D110" s="14"/>
      <c r="E110" s="14"/>
      <c r="F110" s="14"/>
      <c r="G110" s="14"/>
      <c r="H110" s="14"/>
      <c r="I110" s="14"/>
      <c r="J110" s="14"/>
    </row>
    <row r="111" spans="1:10" s="230" customFormat="1" ht="34.5" customHeight="1" x14ac:dyDescent="0.25">
      <c r="A111" s="293" t="s">
        <v>82</v>
      </c>
      <c r="B111" s="294"/>
      <c r="C111" s="294"/>
      <c r="D111" s="294"/>
      <c r="E111" s="294"/>
      <c r="F111" s="294"/>
      <c r="G111" s="294"/>
      <c r="H111" s="294"/>
      <c r="I111" s="294"/>
      <c r="J111" s="294"/>
    </row>
    <row r="112" spans="1:10" s="243" customFormat="1" ht="38.25" customHeight="1" x14ac:dyDescent="0.2">
      <c r="A112" s="293" t="s">
        <v>83</v>
      </c>
      <c r="B112" s="294"/>
      <c r="C112" s="294"/>
      <c r="D112" s="294"/>
      <c r="E112" s="294"/>
      <c r="F112" s="294"/>
      <c r="G112" s="294"/>
      <c r="H112" s="294"/>
      <c r="I112" s="294"/>
      <c r="J112" s="294"/>
    </row>
  </sheetData>
  <mergeCells count="7">
    <mergeCell ref="A3:J3"/>
    <mergeCell ref="A112:J112"/>
    <mergeCell ref="A104:J104"/>
    <mergeCell ref="A105:J105"/>
    <mergeCell ref="A107:J107"/>
    <mergeCell ref="A108:J108"/>
    <mergeCell ref="A111:J111"/>
  </mergeCells>
  <dataValidations count="1">
    <dataValidation type="whole" operator="equal" allowBlank="1" showInputMessage="1" showErrorMessage="1" sqref="J8:J16 J18:J84 J86:J101">
      <formula1>1</formula1>
    </dataValidation>
  </dataValidations>
  <pageMargins left="0.7" right="0.7" top="0.75" bottom="0.75" header="0.3" footer="0.3"/>
  <pageSetup paperSize="9" scale="83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zoomScale="145" zoomScaleNormal="145" workbookViewId="0">
      <selection activeCell="A67" sqref="A67:J67"/>
    </sheetView>
  </sheetViews>
  <sheetFormatPr defaultRowHeight="15" x14ac:dyDescent="0.25"/>
  <cols>
    <col min="1" max="1" width="3.85546875" customWidth="1"/>
    <col min="2" max="2" width="49.28515625" customWidth="1"/>
  </cols>
  <sheetData>
    <row r="1" spans="1:11" x14ac:dyDescent="0.25">
      <c r="A1" s="58" t="s">
        <v>0</v>
      </c>
      <c r="B1" s="58"/>
      <c r="C1" s="2"/>
      <c r="D1" s="2"/>
      <c r="E1" s="59"/>
      <c r="F1" s="59"/>
      <c r="G1" s="59"/>
      <c r="H1" s="59"/>
      <c r="I1" s="12"/>
      <c r="J1" s="58"/>
      <c r="K1" s="12"/>
    </row>
    <row r="2" spans="1:11" x14ac:dyDescent="0.25">
      <c r="A2" s="59" t="s">
        <v>1</v>
      </c>
      <c r="B2" s="58"/>
      <c r="C2" s="2"/>
      <c r="D2" s="2"/>
      <c r="E2" s="59"/>
      <c r="F2" s="59"/>
      <c r="G2" s="59"/>
      <c r="H2" s="59"/>
      <c r="I2" s="59"/>
      <c r="J2" s="58"/>
      <c r="K2" s="12"/>
    </row>
    <row r="3" spans="1:11" ht="18" x14ac:dyDescent="0.25">
      <c r="A3" s="286" t="s">
        <v>565</v>
      </c>
      <c r="B3" s="286"/>
      <c r="C3" s="286"/>
      <c r="D3" s="286"/>
      <c r="E3" s="286"/>
      <c r="F3" s="286"/>
      <c r="G3" s="286"/>
      <c r="H3" s="286"/>
      <c r="I3" s="286"/>
      <c r="J3" s="286"/>
      <c r="K3" s="12"/>
    </row>
    <row r="4" spans="1:11" x14ac:dyDescent="0.25">
      <c r="A4" s="58"/>
      <c r="B4" s="58"/>
      <c r="C4" s="2"/>
      <c r="D4" s="2"/>
      <c r="E4" s="59"/>
      <c r="F4" s="59"/>
      <c r="G4" s="59"/>
      <c r="H4" s="59"/>
      <c r="I4" s="59"/>
      <c r="J4" s="58"/>
      <c r="K4" s="12"/>
    </row>
    <row r="5" spans="1:11" ht="48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81" t="s">
        <v>11</v>
      </c>
      <c r="J5" s="256" t="s">
        <v>12</v>
      </c>
      <c r="K5" s="12"/>
    </row>
    <row r="6" spans="1:11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155" t="s">
        <v>15</v>
      </c>
      <c r="J6" s="63">
        <v>10</v>
      </c>
      <c r="K6" s="12"/>
    </row>
    <row r="7" spans="1:11" ht="14.45" customHeight="1" x14ac:dyDescent="0.25">
      <c r="A7" s="156" t="s">
        <v>842</v>
      </c>
      <c r="B7" s="157"/>
      <c r="C7" s="157"/>
      <c r="D7" s="157"/>
      <c r="E7" s="157"/>
      <c r="F7" s="157"/>
      <c r="G7" s="157"/>
      <c r="H7" s="157"/>
      <c r="I7" s="157"/>
      <c r="J7" s="69"/>
      <c r="K7" s="12"/>
    </row>
    <row r="8" spans="1:11" x14ac:dyDescent="0.25">
      <c r="A8" s="280" t="s">
        <v>722</v>
      </c>
      <c r="B8" s="279" t="s">
        <v>566</v>
      </c>
      <c r="C8" s="185">
        <v>20</v>
      </c>
      <c r="D8" s="186" t="s">
        <v>68</v>
      </c>
      <c r="E8" s="158"/>
      <c r="F8" s="227"/>
      <c r="G8" s="129">
        <f>C8*ROUND(F8, 4)</f>
        <v>0</v>
      </c>
      <c r="H8" s="129">
        <f>G8*0.095</f>
        <v>0</v>
      </c>
      <c r="I8" s="130">
        <f>G8+H8</f>
        <v>0</v>
      </c>
      <c r="J8" s="131"/>
      <c r="K8" s="12"/>
    </row>
    <row r="9" spans="1:11" x14ac:dyDescent="0.25">
      <c r="A9" s="280" t="s">
        <v>723</v>
      </c>
      <c r="B9" s="279" t="s">
        <v>567</v>
      </c>
      <c r="C9" s="185">
        <v>60</v>
      </c>
      <c r="D9" s="186" t="s">
        <v>20</v>
      </c>
      <c r="E9" s="158"/>
      <c r="F9" s="227"/>
      <c r="G9" s="129">
        <f t="shared" ref="G9:G61" si="0">C9*ROUND(F9, 4)</f>
        <v>0</v>
      </c>
      <c r="H9" s="129">
        <f t="shared" ref="H9:H61" si="1">G9*0.095</f>
        <v>0</v>
      </c>
      <c r="I9" s="130">
        <f t="shared" ref="I9:I61" si="2">G9+H9</f>
        <v>0</v>
      </c>
      <c r="J9" s="131"/>
      <c r="K9" s="12"/>
    </row>
    <row r="10" spans="1:11" s="217" customFormat="1" x14ac:dyDescent="0.25">
      <c r="A10" s="280" t="s">
        <v>724</v>
      </c>
      <c r="B10" s="279" t="s">
        <v>568</v>
      </c>
      <c r="C10" s="185">
        <v>100</v>
      </c>
      <c r="D10" s="186" t="s">
        <v>20</v>
      </c>
      <c r="E10" s="158"/>
      <c r="F10" s="227"/>
      <c r="G10" s="129">
        <f t="shared" si="0"/>
        <v>0</v>
      </c>
      <c r="H10" s="129">
        <f t="shared" si="1"/>
        <v>0</v>
      </c>
      <c r="I10" s="130">
        <f t="shared" si="2"/>
        <v>0</v>
      </c>
      <c r="J10" s="131"/>
      <c r="K10" s="218"/>
    </row>
    <row r="11" spans="1:11" s="217" customFormat="1" x14ac:dyDescent="0.25">
      <c r="A11" s="280" t="s">
        <v>725</v>
      </c>
      <c r="B11" s="279" t="s">
        <v>569</v>
      </c>
      <c r="C11" s="185">
        <v>60</v>
      </c>
      <c r="D11" s="186" t="s">
        <v>20</v>
      </c>
      <c r="E11" s="158"/>
      <c r="F11" s="227"/>
      <c r="G11" s="129">
        <f t="shared" si="0"/>
        <v>0</v>
      </c>
      <c r="H11" s="129">
        <f t="shared" si="1"/>
        <v>0</v>
      </c>
      <c r="I11" s="130">
        <f t="shared" si="2"/>
        <v>0</v>
      </c>
      <c r="J11" s="131"/>
      <c r="K11" s="218"/>
    </row>
    <row r="12" spans="1:11" s="217" customFormat="1" x14ac:dyDescent="0.25">
      <c r="A12" s="280" t="s">
        <v>726</v>
      </c>
      <c r="B12" s="279" t="s">
        <v>570</v>
      </c>
      <c r="C12" s="185">
        <v>30</v>
      </c>
      <c r="D12" s="186" t="s">
        <v>20</v>
      </c>
      <c r="E12" s="158"/>
      <c r="F12" s="227"/>
      <c r="G12" s="129">
        <f t="shared" si="0"/>
        <v>0</v>
      </c>
      <c r="H12" s="129">
        <f t="shared" si="1"/>
        <v>0</v>
      </c>
      <c r="I12" s="130">
        <f t="shared" si="2"/>
        <v>0</v>
      </c>
      <c r="J12" s="131"/>
      <c r="K12" s="218"/>
    </row>
    <row r="13" spans="1:11" s="217" customFormat="1" x14ac:dyDescent="0.25">
      <c r="A13" s="280" t="s">
        <v>727</v>
      </c>
      <c r="B13" s="279" t="s">
        <v>571</v>
      </c>
      <c r="C13" s="185">
        <v>60</v>
      </c>
      <c r="D13" s="186" t="s">
        <v>20</v>
      </c>
      <c r="E13" s="158"/>
      <c r="F13" s="227"/>
      <c r="G13" s="129">
        <f t="shared" si="0"/>
        <v>0</v>
      </c>
      <c r="H13" s="129">
        <f t="shared" si="1"/>
        <v>0</v>
      </c>
      <c r="I13" s="130">
        <f t="shared" si="2"/>
        <v>0</v>
      </c>
      <c r="J13" s="131"/>
      <c r="K13" s="218"/>
    </row>
    <row r="14" spans="1:11" s="217" customFormat="1" x14ac:dyDescent="0.25">
      <c r="A14" s="280" t="s">
        <v>728</v>
      </c>
      <c r="B14" s="279" t="s">
        <v>572</v>
      </c>
      <c r="C14" s="185">
        <v>50</v>
      </c>
      <c r="D14" s="186" t="s">
        <v>25</v>
      </c>
      <c r="E14" s="158"/>
      <c r="F14" s="227"/>
      <c r="G14" s="129">
        <f t="shared" si="0"/>
        <v>0</v>
      </c>
      <c r="H14" s="129">
        <f t="shared" si="1"/>
        <v>0</v>
      </c>
      <c r="I14" s="130">
        <f t="shared" si="2"/>
        <v>0</v>
      </c>
      <c r="J14" s="131"/>
      <c r="K14" s="218"/>
    </row>
    <row r="15" spans="1:11" s="217" customFormat="1" x14ac:dyDescent="0.25">
      <c r="A15" s="280" t="s">
        <v>729</v>
      </c>
      <c r="B15" s="279" t="s">
        <v>573</v>
      </c>
      <c r="C15" s="185">
        <v>50</v>
      </c>
      <c r="D15" s="186" t="s">
        <v>25</v>
      </c>
      <c r="E15" s="158"/>
      <c r="F15" s="227"/>
      <c r="G15" s="129">
        <f t="shared" si="0"/>
        <v>0</v>
      </c>
      <c r="H15" s="129">
        <f t="shared" si="1"/>
        <v>0</v>
      </c>
      <c r="I15" s="130">
        <f t="shared" si="2"/>
        <v>0</v>
      </c>
      <c r="J15" s="131"/>
      <c r="K15" s="218"/>
    </row>
    <row r="16" spans="1:11" s="217" customFormat="1" x14ac:dyDescent="0.25">
      <c r="A16" s="280" t="s">
        <v>730</v>
      </c>
      <c r="B16" s="279" t="s">
        <v>574</v>
      </c>
      <c r="C16" s="185">
        <v>100</v>
      </c>
      <c r="D16" s="186" t="s">
        <v>25</v>
      </c>
      <c r="E16" s="158"/>
      <c r="F16" s="227"/>
      <c r="G16" s="129">
        <f t="shared" si="0"/>
        <v>0</v>
      </c>
      <c r="H16" s="129">
        <f t="shared" si="1"/>
        <v>0</v>
      </c>
      <c r="I16" s="130">
        <f t="shared" si="2"/>
        <v>0</v>
      </c>
      <c r="J16" s="131"/>
      <c r="K16" s="218"/>
    </row>
    <row r="17" spans="1:11" s="217" customFormat="1" x14ac:dyDescent="0.25">
      <c r="A17" s="280" t="s">
        <v>731</v>
      </c>
      <c r="B17" s="279" t="s">
        <v>575</v>
      </c>
      <c r="C17" s="197">
        <v>20</v>
      </c>
      <c r="D17" s="193" t="s">
        <v>68</v>
      </c>
      <c r="E17" s="158"/>
      <c r="F17" s="227"/>
      <c r="G17" s="129">
        <f t="shared" si="0"/>
        <v>0</v>
      </c>
      <c r="H17" s="129">
        <f t="shared" si="1"/>
        <v>0</v>
      </c>
      <c r="I17" s="130">
        <f t="shared" si="2"/>
        <v>0</v>
      </c>
      <c r="J17" s="131"/>
      <c r="K17" s="218"/>
    </row>
    <row r="18" spans="1:11" s="217" customFormat="1" x14ac:dyDescent="0.25">
      <c r="A18" s="280" t="s">
        <v>732</v>
      </c>
      <c r="B18" s="279" t="s">
        <v>576</v>
      </c>
      <c r="C18" s="197">
        <v>5</v>
      </c>
      <c r="D18" s="193" t="s">
        <v>25</v>
      </c>
      <c r="E18" s="158"/>
      <c r="F18" s="227"/>
      <c r="G18" s="129">
        <f t="shared" si="0"/>
        <v>0</v>
      </c>
      <c r="H18" s="129">
        <f t="shared" si="1"/>
        <v>0</v>
      </c>
      <c r="I18" s="130">
        <f t="shared" si="2"/>
        <v>0</v>
      </c>
      <c r="J18" s="131"/>
      <c r="K18" s="218"/>
    </row>
    <row r="19" spans="1:11" s="217" customFormat="1" x14ac:dyDescent="0.25">
      <c r="A19" s="280" t="s">
        <v>733</v>
      </c>
      <c r="B19" s="279" t="s">
        <v>577</v>
      </c>
      <c r="C19" s="185">
        <v>30</v>
      </c>
      <c r="D19" s="186" t="s">
        <v>25</v>
      </c>
      <c r="E19" s="158"/>
      <c r="F19" s="227"/>
      <c r="G19" s="129">
        <f t="shared" si="0"/>
        <v>0</v>
      </c>
      <c r="H19" s="129">
        <f t="shared" si="1"/>
        <v>0</v>
      </c>
      <c r="I19" s="130">
        <f t="shared" si="2"/>
        <v>0</v>
      </c>
      <c r="J19" s="131"/>
      <c r="K19" s="218"/>
    </row>
    <row r="20" spans="1:11" s="217" customFormat="1" x14ac:dyDescent="0.25">
      <c r="A20" s="280" t="s">
        <v>734</v>
      </c>
      <c r="B20" s="279" t="s">
        <v>578</v>
      </c>
      <c r="C20" s="185">
        <v>30</v>
      </c>
      <c r="D20" s="186" t="s">
        <v>20</v>
      </c>
      <c r="E20" s="158"/>
      <c r="F20" s="227"/>
      <c r="G20" s="129">
        <f t="shared" si="0"/>
        <v>0</v>
      </c>
      <c r="H20" s="129">
        <f t="shared" si="1"/>
        <v>0</v>
      </c>
      <c r="I20" s="130">
        <f t="shared" si="2"/>
        <v>0</v>
      </c>
      <c r="J20" s="131"/>
      <c r="K20" s="218"/>
    </row>
    <row r="21" spans="1:11" s="217" customFormat="1" x14ac:dyDescent="0.25">
      <c r="A21" s="280" t="s">
        <v>735</v>
      </c>
      <c r="B21" s="279" t="s">
        <v>579</v>
      </c>
      <c r="C21" s="185">
        <v>30</v>
      </c>
      <c r="D21" s="186" t="s">
        <v>25</v>
      </c>
      <c r="E21" s="158"/>
      <c r="F21" s="227"/>
      <c r="G21" s="129">
        <f t="shared" si="0"/>
        <v>0</v>
      </c>
      <c r="H21" s="129">
        <f t="shared" si="1"/>
        <v>0</v>
      </c>
      <c r="I21" s="130">
        <f t="shared" si="2"/>
        <v>0</v>
      </c>
      <c r="J21" s="131"/>
      <c r="K21" s="218"/>
    </row>
    <row r="22" spans="1:11" s="217" customFormat="1" x14ac:dyDescent="0.25">
      <c r="A22" s="280" t="s">
        <v>736</v>
      </c>
      <c r="B22" s="279" t="s">
        <v>580</v>
      </c>
      <c r="C22" s="185">
        <v>30</v>
      </c>
      <c r="D22" s="186" t="s">
        <v>25</v>
      </c>
      <c r="E22" s="158"/>
      <c r="F22" s="227"/>
      <c r="G22" s="129">
        <f t="shared" si="0"/>
        <v>0</v>
      </c>
      <c r="H22" s="129">
        <f t="shared" si="1"/>
        <v>0</v>
      </c>
      <c r="I22" s="130">
        <f t="shared" si="2"/>
        <v>0</v>
      </c>
      <c r="J22" s="131"/>
      <c r="K22" s="218"/>
    </row>
    <row r="23" spans="1:11" s="217" customFormat="1" x14ac:dyDescent="0.25">
      <c r="A23" s="280" t="s">
        <v>737</v>
      </c>
      <c r="B23" s="279" t="s">
        <v>581</v>
      </c>
      <c r="C23" s="185">
        <v>30</v>
      </c>
      <c r="D23" s="186" t="s">
        <v>25</v>
      </c>
      <c r="E23" s="158"/>
      <c r="F23" s="227"/>
      <c r="G23" s="129">
        <f t="shared" si="0"/>
        <v>0</v>
      </c>
      <c r="H23" s="129">
        <f t="shared" si="1"/>
        <v>0</v>
      </c>
      <c r="I23" s="130">
        <f t="shared" si="2"/>
        <v>0</v>
      </c>
      <c r="J23" s="131"/>
      <c r="K23" s="218"/>
    </row>
    <row r="24" spans="1:11" s="217" customFormat="1" x14ac:dyDescent="0.25">
      <c r="A24" s="280" t="s">
        <v>738</v>
      </c>
      <c r="B24" s="279" t="s">
        <v>582</v>
      </c>
      <c r="C24" s="187">
        <v>10</v>
      </c>
      <c r="D24" s="188" t="s">
        <v>25</v>
      </c>
      <c r="E24" s="158"/>
      <c r="F24" s="227"/>
      <c r="G24" s="129">
        <f t="shared" si="0"/>
        <v>0</v>
      </c>
      <c r="H24" s="129">
        <f t="shared" si="1"/>
        <v>0</v>
      </c>
      <c r="I24" s="130">
        <f t="shared" si="2"/>
        <v>0</v>
      </c>
      <c r="J24" s="131"/>
      <c r="K24" s="218"/>
    </row>
    <row r="25" spans="1:11" s="217" customFormat="1" x14ac:dyDescent="0.25">
      <c r="A25" s="280" t="s">
        <v>739</v>
      </c>
      <c r="B25" s="279" t="s">
        <v>583</v>
      </c>
      <c r="C25" s="185">
        <v>20</v>
      </c>
      <c r="D25" s="186" t="s">
        <v>25</v>
      </c>
      <c r="E25" s="158"/>
      <c r="F25" s="227"/>
      <c r="G25" s="129">
        <f t="shared" si="0"/>
        <v>0</v>
      </c>
      <c r="H25" s="129">
        <f t="shared" si="1"/>
        <v>0</v>
      </c>
      <c r="I25" s="130">
        <f t="shared" si="2"/>
        <v>0</v>
      </c>
      <c r="J25" s="131"/>
      <c r="K25" s="218"/>
    </row>
    <row r="26" spans="1:11" s="217" customFormat="1" x14ac:dyDescent="0.25">
      <c r="A26" s="280" t="s">
        <v>740</v>
      </c>
      <c r="B26" s="279" t="s">
        <v>584</v>
      </c>
      <c r="C26" s="185">
        <v>90</v>
      </c>
      <c r="D26" s="186" t="s">
        <v>25</v>
      </c>
      <c r="E26" s="158"/>
      <c r="F26" s="227"/>
      <c r="G26" s="129">
        <f t="shared" si="0"/>
        <v>0</v>
      </c>
      <c r="H26" s="129">
        <f t="shared" si="1"/>
        <v>0</v>
      </c>
      <c r="I26" s="130">
        <f t="shared" si="2"/>
        <v>0</v>
      </c>
      <c r="J26" s="131"/>
      <c r="K26" s="218"/>
    </row>
    <row r="27" spans="1:11" s="217" customFormat="1" x14ac:dyDescent="0.25">
      <c r="A27" s="280" t="s">
        <v>741</v>
      </c>
      <c r="B27" s="279" t="s">
        <v>585</v>
      </c>
      <c r="C27" s="185">
        <v>30</v>
      </c>
      <c r="D27" s="186" t="s">
        <v>25</v>
      </c>
      <c r="E27" s="158"/>
      <c r="F27" s="227"/>
      <c r="G27" s="129">
        <f t="shared" si="0"/>
        <v>0</v>
      </c>
      <c r="H27" s="129">
        <f t="shared" si="1"/>
        <v>0</v>
      </c>
      <c r="I27" s="130">
        <f t="shared" si="2"/>
        <v>0</v>
      </c>
      <c r="J27" s="131"/>
      <c r="K27" s="218"/>
    </row>
    <row r="28" spans="1:11" s="217" customFormat="1" x14ac:dyDescent="0.25">
      <c r="A28" s="280" t="s">
        <v>742</v>
      </c>
      <c r="B28" s="279" t="s">
        <v>586</v>
      </c>
      <c r="C28" s="185">
        <v>30</v>
      </c>
      <c r="D28" s="186" t="s">
        <v>25</v>
      </c>
      <c r="E28" s="158"/>
      <c r="F28" s="227"/>
      <c r="G28" s="129">
        <f t="shared" si="0"/>
        <v>0</v>
      </c>
      <c r="H28" s="129">
        <f t="shared" si="1"/>
        <v>0</v>
      </c>
      <c r="I28" s="130">
        <f t="shared" si="2"/>
        <v>0</v>
      </c>
      <c r="J28" s="131"/>
      <c r="K28" s="218"/>
    </row>
    <row r="29" spans="1:11" s="217" customFormat="1" x14ac:dyDescent="0.25">
      <c r="A29" s="280" t="s">
        <v>743</v>
      </c>
      <c r="B29" s="279" t="s">
        <v>587</v>
      </c>
      <c r="C29" s="185">
        <v>30</v>
      </c>
      <c r="D29" s="186" t="s">
        <v>25</v>
      </c>
      <c r="E29" s="158"/>
      <c r="F29" s="227"/>
      <c r="G29" s="129">
        <f t="shared" si="0"/>
        <v>0</v>
      </c>
      <c r="H29" s="129">
        <f t="shared" si="1"/>
        <v>0</v>
      </c>
      <c r="I29" s="130">
        <f t="shared" si="2"/>
        <v>0</v>
      </c>
      <c r="J29" s="131"/>
      <c r="K29" s="218"/>
    </row>
    <row r="30" spans="1:11" s="217" customFormat="1" x14ac:dyDescent="0.25">
      <c r="A30" s="280" t="s">
        <v>744</v>
      </c>
      <c r="B30" s="279" t="s">
        <v>588</v>
      </c>
      <c r="C30" s="185">
        <v>30</v>
      </c>
      <c r="D30" s="186" t="s">
        <v>25</v>
      </c>
      <c r="E30" s="158"/>
      <c r="F30" s="227"/>
      <c r="G30" s="129">
        <f t="shared" si="0"/>
        <v>0</v>
      </c>
      <c r="H30" s="129">
        <f t="shared" si="1"/>
        <v>0</v>
      </c>
      <c r="I30" s="130">
        <f t="shared" si="2"/>
        <v>0</v>
      </c>
      <c r="J30" s="131"/>
      <c r="K30" s="218"/>
    </row>
    <row r="31" spans="1:11" s="217" customFormat="1" x14ac:dyDescent="0.25">
      <c r="A31" s="280" t="s">
        <v>745</v>
      </c>
      <c r="B31" s="279" t="s">
        <v>589</v>
      </c>
      <c r="C31" s="185">
        <v>60</v>
      </c>
      <c r="D31" s="186" t="s">
        <v>68</v>
      </c>
      <c r="E31" s="158"/>
      <c r="F31" s="227"/>
      <c r="G31" s="129">
        <f t="shared" si="0"/>
        <v>0</v>
      </c>
      <c r="H31" s="129">
        <f t="shared" si="1"/>
        <v>0</v>
      </c>
      <c r="I31" s="130">
        <f t="shared" si="2"/>
        <v>0</v>
      </c>
      <c r="J31" s="131"/>
      <c r="K31" s="218"/>
    </row>
    <row r="32" spans="1:11" s="217" customFormat="1" x14ac:dyDescent="0.25">
      <c r="A32" s="280" t="s">
        <v>746</v>
      </c>
      <c r="B32" s="279" t="s">
        <v>590</v>
      </c>
      <c r="C32" s="185">
        <v>60</v>
      </c>
      <c r="D32" s="186" t="s">
        <v>68</v>
      </c>
      <c r="E32" s="158"/>
      <c r="F32" s="227"/>
      <c r="G32" s="129">
        <f t="shared" si="0"/>
        <v>0</v>
      </c>
      <c r="H32" s="129">
        <f t="shared" si="1"/>
        <v>0</v>
      </c>
      <c r="I32" s="130">
        <f t="shared" si="2"/>
        <v>0</v>
      </c>
      <c r="J32" s="131"/>
      <c r="K32" s="218"/>
    </row>
    <row r="33" spans="1:11" s="217" customFormat="1" x14ac:dyDescent="0.25">
      <c r="A33" s="280" t="s">
        <v>747</v>
      </c>
      <c r="B33" s="279" t="s">
        <v>869</v>
      </c>
      <c r="C33" s="185">
        <v>5.0999999999999996</v>
      </c>
      <c r="D33" s="186" t="s">
        <v>25</v>
      </c>
      <c r="E33" s="158"/>
      <c r="F33" s="227"/>
      <c r="G33" s="129">
        <f t="shared" si="0"/>
        <v>0</v>
      </c>
      <c r="H33" s="129">
        <f t="shared" si="1"/>
        <v>0</v>
      </c>
      <c r="I33" s="130">
        <f t="shared" si="2"/>
        <v>0</v>
      </c>
      <c r="J33" s="131"/>
      <c r="K33" s="218"/>
    </row>
    <row r="34" spans="1:11" s="217" customFormat="1" x14ac:dyDescent="0.25">
      <c r="A34" s="280" t="s">
        <v>748</v>
      </c>
      <c r="B34" s="279" t="s">
        <v>870</v>
      </c>
      <c r="C34" s="185">
        <v>7.5</v>
      </c>
      <c r="D34" s="186" t="s">
        <v>25</v>
      </c>
      <c r="E34" s="158"/>
      <c r="F34" s="227"/>
      <c r="G34" s="129">
        <f t="shared" si="0"/>
        <v>0</v>
      </c>
      <c r="H34" s="129">
        <f t="shared" si="1"/>
        <v>0</v>
      </c>
      <c r="I34" s="130">
        <f t="shared" si="2"/>
        <v>0</v>
      </c>
      <c r="J34" s="131"/>
      <c r="K34" s="218"/>
    </row>
    <row r="35" spans="1:11" s="217" customFormat="1" x14ac:dyDescent="0.25">
      <c r="A35" s="280" t="s">
        <v>749</v>
      </c>
      <c r="B35" s="279" t="s">
        <v>871</v>
      </c>
      <c r="C35" s="185">
        <v>9</v>
      </c>
      <c r="D35" s="186" t="s">
        <v>25</v>
      </c>
      <c r="E35" s="158"/>
      <c r="F35" s="227"/>
      <c r="G35" s="129">
        <f t="shared" si="0"/>
        <v>0</v>
      </c>
      <c r="H35" s="129">
        <f t="shared" si="1"/>
        <v>0</v>
      </c>
      <c r="I35" s="130">
        <f t="shared" si="2"/>
        <v>0</v>
      </c>
      <c r="J35" s="131"/>
      <c r="K35" s="218"/>
    </row>
    <row r="36" spans="1:11" s="217" customFormat="1" x14ac:dyDescent="0.25">
      <c r="A36" s="280" t="s">
        <v>750</v>
      </c>
      <c r="B36" s="279" t="s">
        <v>872</v>
      </c>
      <c r="C36" s="185">
        <v>3</v>
      </c>
      <c r="D36" s="186" t="s">
        <v>25</v>
      </c>
      <c r="E36" s="158"/>
      <c r="F36" s="227"/>
      <c r="G36" s="129">
        <f t="shared" si="0"/>
        <v>0</v>
      </c>
      <c r="H36" s="129">
        <f t="shared" si="1"/>
        <v>0</v>
      </c>
      <c r="I36" s="130">
        <f t="shared" si="2"/>
        <v>0</v>
      </c>
      <c r="J36" s="131"/>
      <c r="K36" s="218"/>
    </row>
    <row r="37" spans="1:11" s="217" customFormat="1" x14ac:dyDescent="0.25">
      <c r="A37" s="280" t="s">
        <v>751</v>
      </c>
      <c r="B37" s="279" t="s">
        <v>873</v>
      </c>
      <c r="C37" s="189">
        <v>3</v>
      </c>
      <c r="D37" s="183" t="s">
        <v>25</v>
      </c>
      <c r="E37" s="68"/>
      <c r="F37" s="227"/>
      <c r="G37" s="129">
        <f t="shared" si="0"/>
        <v>0</v>
      </c>
      <c r="H37" s="129">
        <f t="shared" si="1"/>
        <v>0</v>
      </c>
      <c r="I37" s="130">
        <f t="shared" si="2"/>
        <v>0</v>
      </c>
      <c r="J37" s="70"/>
      <c r="K37" s="218"/>
    </row>
    <row r="38" spans="1:11" s="217" customFormat="1" x14ac:dyDescent="0.25">
      <c r="A38" s="280" t="s">
        <v>752</v>
      </c>
      <c r="B38" s="279" t="s">
        <v>591</v>
      </c>
      <c r="C38" s="189">
        <v>30</v>
      </c>
      <c r="D38" s="183" t="s">
        <v>25</v>
      </c>
      <c r="E38" s="68"/>
      <c r="F38" s="227"/>
      <c r="G38" s="129">
        <f t="shared" si="0"/>
        <v>0</v>
      </c>
      <c r="H38" s="129">
        <f t="shared" si="1"/>
        <v>0</v>
      </c>
      <c r="I38" s="130">
        <f t="shared" si="2"/>
        <v>0</v>
      </c>
      <c r="J38" s="70"/>
      <c r="K38" s="218"/>
    </row>
    <row r="39" spans="1:11" s="217" customFormat="1" x14ac:dyDescent="0.25">
      <c r="A39" s="280" t="s">
        <v>753</v>
      </c>
      <c r="B39" s="279" t="s">
        <v>592</v>
      </c>
      <c r="C39" s="189">
        <v>30</v>
      </c>
      <c r="D39" s="183" t="s">
        <v>25</v>
      </c>
      <c r="E39" s="68"/>
      <c r="F39" s="227"/>
      <c r="G39" s="129">
        <f t="shared" si="0"/>
        <v>0</v>
      </c>
      <c r="H39" s="129">
        <f t="shared" si="1"/>
        <v>0</v>
      </c>
      <c r="I39" s="130">
        <f t="shared" si="2"/>
        <v>0</v>
      </c>
      <c r="J39" s="70"/>
      <c r="K39" s="218"/>
    </row>
    <row r="40" spans="1:11" s="217" customFormat="1" x14ac:dyDescent="0.25">
      <c r="A40" s="280" t="s">
        <v>754</v>
      </c>
      <c r="B40" s="279" t="s">
        <v>593</v>
      </c>
      <c r="C40" s="189">
        <v>30</v>
      </c>
      <c r="D40" s="183" t="s">
        <v>25</v>
      </c>
      <c r="E40" s="68"/>
      <c r="F40" s="227"/>
      <c r="G40" s="129">
        <f t="shared" si="0"/>
        <v>0</v>
      </c>
      <c r="H40" s="129">
        <f t="shared" si="1"/>
        <v>0</v>
      </c>
      <c r="I40" s="130">
        <f t="shared" si="2"/>
        <v>0</v>
      </c>
      <c r="J40" s="70"/>
      <c r="K40" s="218"/>
    </row>
    <row r="41" spans="1:11" s="217" customFormat="1" x14ac:dyDescent="0.25">
      <c r="A41" s="280" t="s">
        <v>755</v>
      </c>
      <c r="B41" s="279" t="s">
        <v>594</v>
      </c>
      <c r="C41" s="189">
        <v>10</v>
      </c>
      <c r="D41" s="183" t="s">
        <v>25</v>
      </c>
      <c r="E41" s="68"/>
      <c r="F41" s="227"/>
      <c r="G41" s="129">
        <f t="shared" si="0"/>
        <v>0</v>
      </c>
      <c r="H41" s="129">
        <f t="shared" si="1"/>
        <v>0</v>
      </c>
      <c r="I41" s="130">
        <f t="shared" si="2"/>
        <v>0</v>
      </c>
      <c r="J41" s="70"/>
      <c r="K41" s="218"/>
    </row>
    <row r="42" spans="1:11" s="217" customFormat="1" x14ac:dyDescent="0.25">
      <c r="A42" s="280" t="s">
        <v>756</v>
      </c>
      <c r="B42" s="279" t="s">
        <v>595</v>
      </c>
      <c r="C42" s="189">
        <v>30</v>
      </c>
      <c r="D42" s="183" t="s">
        <v>25</v>
      </c>
      <c r="E42" s="68"/>
      <c r="F42" s="227"/>
      <c r="G42" s="129">
        <f t="shared" si="0"/>
        <v>0</v>
      </c>
      <c r="H42" s="129">
        <f t="shared" si="1"/>
        <v>0</v>
      </c>
      <c r="I42" s="130">
        <f t="shared" si="2"/>
        <v>0</v>
      </c>
      <c r="J42" s="70"/>
      <c r="K42" s="218"/>
    </row>
    <row r="43" spans="1:11" s="217" customFormat="1" x14ac:dyDescent="0.25">
      <c r="A43" s="280" t="s">
        <v>757</v>
      </c>
      <c r="B43" s="279" t="s">
        <v>596</v>
      </c>
      <c r="C43" s="189">
        <v>30</v>
      </c>
      <c r="D43" s="183" t="s">
        <v>25</v>
      </c>
      <c r="E43" s="68"/>
      <c r="F43" s="227"/>
      <c r="G43" s="129">
        <f t="shared" si="0"/>
        <v>0</v>
      </c>
      <c r="H43" s="129">
        <f t="shared" si="1"/>
        <v>0</v>
      </c>
      <c r="I43" s="130">
        <f t="shared" si="2"/>
        <v>0</v>
      </c>
      <c r="J43" s="70"/>
      <c r="K43" s="218"/>
    </row>
    <row r="44" spans="1:11" s="217" customFormat="1" x14ac:dyDescent="0.25">
      <c r="A44" s="280" t="s">
        <v>758</v>
      </c>
      <c r="B44" s="279" t="s">
        <v>597</v>
      </c>
      <c r="C44" s="189">
        <v>30</v>
      </c>
      <c r="D44" s="183" t="s">
        <v>25</v>
      </c>
      <c r="E44" s="68"/>
      <c r="F44" s="227"/>
      <c r="G44" s="129">
        <f t="shared" si="0"/>
        <v>0</v>
      </c>
      <c r="H44" s="129">
        <f t="shared" si="1"/>
        <v>0</v>
      </c>
      <c r="I44" s="130">
        <f t="shared" si="2"/>
        <v>0</v>
      </c>
      <c r="J44" s="70"/>
      <c r="K44" s="218"/>
    </row>
    <row r="45" spans="1:11" s="217" customFormat="1" x14ac:dyDescent="0.25">
      <c r="A45" s="280" t="s">
        <v>759</v>
      </c>
      <c r="B45" s="279" t="s">
        <v>874</v>
      </c>
      <c r="C45" s="189">
        <v>6</v>
      </c>
      <c r="D45" s="183" t="s">
        <v>25</v>
      </c>
      <c r="E45" s="68"/>
      <c r="F45" s="227"/>
      <c r="G45" s="129">
        <f t="shared" si="0"/>
        <v>0</v>
      </c>
      <c r="H45" s="129">
        <f t="shared" si="1"/>
        <v>0</v>
      </c>
      <c r="I45" s="130">
        <f t="shared" si="2"/>
        <v>0</v>
      </c>
      <c r="J45" s="70"/>
      <c r="K45" s="218"/>
    </row>
    <row r="46" spans="1:11" s="217" customFormat="1" x14ac:dyDescent="0.25">
      <c r="A46" s="280" t="s">
        <v>760</v>
      </c>
      <c r="B46" s="279" t="s">
        <v>598</v>
      </c>
      <c r="C46" s="189">
        <v>9</v>
      </c>
      <c r="D46" s="183" t="s">
        <v>25</v>
      </c>
      <c r="E46" s="68"/>
      <c r="F46" s="227"/>
      <c r="G46" s="129">
        <f t="shared" si="0"/>
        <v>0</v>
      </c>
      <c r="H46" s="129">
        <f t="shared" si="1"/>
        <v>0</v>
      </c>
      <c r="I46" s="130">
        <f t="shared" si="2"/>
        <v>0</v>
      </c>
      <c r="J46" s="70"/>
      <c r="K46" s="218"/>
    </row>
    <row r="47" spans="1:11" s="217" customFormat="1" x14ac:dyDescent="0.25">
      <c r="A47" s="280" t="s">
        <v>761</v>
      </c>
      <c r="B47" s="279" t="s">
        <v>599</v>
      </c>
      <c r="C47" s="189">
        <v>9</v>
      </c>
      <c r="D47" s="183" t="s">
        <v>25</v>
      </c>
      <c r="E47" s="68"/>
      <c r="F47" s="227"/>
      <c r="G47" s="129">
        <f t="shared" si="0"/>
        <v>0</v>
      </c>
      <c r="H47" s="129">
        <f t="shared" si="1"/>
        <v>0</v>
      </c>
      <c r="I47" s="130">
        <f t="shared" si="2"/>
        <v>0</v>
      </c>
      <c r="J47" s="70"/>
      <c r="K47" s="218"/>
    </row>
    <row r="48" spans="1:11" s="217" customFormat="1" x14ac:dyDescent="0.25">
      <c r="A48" s="280" t="s">
        <v>762</v>
      </c>
      <c r="B48" s="279" t="s">
        <v>600</v>
      </c>
      <c r="C48" s="189">
        <v>30</v>
      </c>
      <c r="D48" s="183" t="s">
        <v>25</v>
      </c>
      <c r="E48" s="68"/>
      <c r="F48" s="227"/>
      <c r="G48" s="129">
        <f t="shared" si="0"/>
        <v>0</v>
      </c>
      <c r="H48" s="129">
        <f t="shared" si="1"/>
        <v>0</v>
      </c>
      <c r="I48" s="130">
        <f t="shared" si="2"/>
        <v>0</v>
      </c>
      <c r="J48" s="70"/>
      <c r="K48" s="218"/>
    </row>
    <row r="49" spans="1:11" s="217" customFormat="1" x14ac:dyDescent="0.25">
      <c r="A49" s="280" t="s">
        <v>763</v>
      </c>
      <c r="B49" s="279" t="s">
        <v>601</v>
      </c>
      <c r="C49" s="189">
        <v>30</v>
      </c>
      <c r="D49" s="183" t="s">
        <v>25</v>
      </c>
      <c r="E49" s="68"/>
      <c r="F49" s="227"/>
      <c r="G49" s="129">
        <f t="shared" si="0"/>
        <v>0</v>
      </c>
      <c r="H49" s="129">
        <f t="shared" si="1"/>
        <v>0</v>
      </c>
      <c r="I49" s="130">
        <f t="shared" si="2"/>
        <v>0</v>
      </c>
      <c r="J49" s="70"/>
      <c r="K49" s="218"/>
    </row>
    <row r="50" spans="1:11" s="217" customFormat="1" x14ac:dyDescent="0.25">
      <c r="A50" s="280" t="s">
        <v>764</v>
      </c>
      <c r="B50" s="279" t="s">
        <v>602</v>
      </c>
      <c r="C50" s="189">
        <v>30</v>
      </c>
      <c r="D50" s="183" t="s">
        <v>25</v>
      </c>
      <c r="E50" s="68"/>
      <c r="F50" s="227"/>
      <c r="G50" s="129">
        <f t="shared" si="0"/>
        <v>0</v>
      </c>
      <c r="H50" s="129">
        <f t="shared" si="1"/>
        <v>0</v>
      </c>
      <c r="I50" s="130">
        <f t="shared" si="2"/>
        <v>0</v>
      </c>
      <c r="J50" s="70"/>
      <c r="K50" s="218"/>
    </row>
    <row r="51" spans="1:11" s="217" customFormat="1" x14ac:dyDescent="0.25">
      <c r="A51" s="280" t="s">
        <v>765</v>
      </c>
      <c r="B51" s="279" t="s">
        <v>603</v>
      </c>
      <c r="C51" s="189">
        <v>20</v>
      </c>
      <c r="D51" s="183" t="s">
        <v>25</v>
      </c>
      <c r="E51" s="68"/>
      <c r="F51" s="227"/>
      <c r="G51" s="129">
        <f t="shared" si="0"/>
        <v>0</v>
      </c>
      <c r="H51" s="129">
        <f t="shared" si="1"/>
        <v>0</v>
      </c>
      <c r="I51" s="130">
        <f t="shared" si="2"/>
        <v>0</v>
      </c>
      <c r="J51" s="70"/>
      <c r="K51" s="218"/>
    </row>
    <row r="52" spans="1:11" s="217" customFormat="1" x14ac:dyDescent="0.25">
      <c r="A52" s="280" t="s">
        <v>766</v>
      </c>
      <c r="B52" s="279" t="s">
        <v>604</v>
      </c>
      <c r="C52" s="190">
        <v>20</v>
      </c>
      <c r="D52" s="180" t="s">
        <v>25</v>
      </c>
      <c r="E52" s="219"/>
      <c r="F52" s="227"/>
      <c r="G52" s="129">
        <f t="shared" si="0"/>
        <v>0</v>
      </c>
      <c r="H52" s="129">
        <f t="shared" si="1"/>
        <v>0</v>
      </c>
      <c r="I52" s="130">
        <f t="shared" si="2"/>
        <v>0</v>
      </c>
      <c r="J52" s="70"/>
      <c r="K52" s="218"/>
    </row>
    <row r="53" spans="1:11" s="217" customFormat="1" x14ac:dyDescent="0.25">
      <c r="A53" s="280" t="s">
        <v>767</v>
      </c>
      <c r="B53" s="279" t="s">
        <v>605</v>
      </c>
      <c r="C53" s="190">
        <v>20</v>
      </c>
      <c r="D53" s="180" t="s">
        <v>25</v>
      </c>
      <c r="E53" s="219"/>
      <c r="F53" s="227"/>
      <c r="G53" s="129">
        <f t="shared" si="0"/>
        <v>0</v>
      </c>
      <c r="H53" s="129">
        <f t="shared" si="1"/>
        <v>0</v>
      </c>
      <c r="I53" s="130">
        <f t="shared" si="2"/>
        <v>0</v>
      </c>
      <c r="J53" s="70"/>
      <c r="K53" s="218"/>
    </row>
    <row r="54" spans="1:11" s="217" customFormat="1" x14ac:dyDescent="0.25">
      <c r="A54" s="280" t="s">
        <v>768</v>
      </c>
      <c r="B54" s="279" t="s">
        <v>606</v>
      </c>
      <c r="C54" s="190">
        <v>30</v>
      </c>
      <c r="D54" s="180" t="s">
        <v>20</v>
      </c>
      <c r="E54" s="219"/>
      <c r="F54" s="227"/>
      <c r="G54" s="129">
        <f t="shared" si="0"/>
        <v>0</v>
      </c>
      <c r="H54" s="129">
        <f t="shared" si="1"/>
        <v>0</v>
      </c>
      <c r="I54" s="130">
        <f t="shared" si="2"/>
        <v>0</v>
      </c>
      <c r="J54" s="70"/>
      <c r="K54" s="218"/>
    </row>
    <row r="55" spans="1:11" s="217" customFormat="1" x14ac:dyDescent="0.25">
      <c r="A55" s="280" t="s">
        <v>769</v>
      </c>
      <c r="B55" s="279" t="s">
        <v>875</v>
      </c>
      <c r="C55" s="190">
        <v>12</v>
      </c>
      <c r="D55" s="180" t="s">
        <v>25</v>
      </c>
      <c r="E55" s="219"/>
      <c r="F55" s="227"/>
      <c r="G55" s="129">
        <f t="shared" si="0"/>
        <v>0</v>
      </c>
      <c r="H55" s="129">
        <f t="shared" si="1"/>
        <v>0</v>
      </c>
      <c r="I55" s="130">
        <f t="shared" si="2"/>
        <v>0</v>
      </c>
      <c r="J55" s="70"/>
      <c r="K55" s="218"/>
    </row>
    <row r="56" spans="1:11" s="217" customFormat="1" x14ac:dyDescent="0.25">
      <c r="A56" s="280" t="s">
        <v>770</v>
      </c>
      <c r="B56" s="279" t="s">
        <v>876</v>
      </c>
      <c r="C56" s="190">
        <v>2</v>
      </c>
      <c r="D56" s="180" t="s">
        <v>25</v>
      </c>
      <c r="E56" s="219"/>
      <c r="F56" s="227"/>
      <c r="G56" s="129">
        <f t="shared" si="0"/>
        <v>0</v>
      </c>
      <c r="H56" s="129">
        <f t="shared" si="1"/>
        <v>0</v>
      </c>
      <c r="I56" s="130">
        <f t="shared" si="2"/>
        <v>0</v>
      </c>
      <c r="J56" s="70"/>
      <c r="K56" s="218"/>
    </row>
    <row r="57" spans="1:11" s="217" customFormat="1" x14ac:dyDescent="0.25">
      <c r="A57" s="280" t="s">
        <v>771</v>
      </c>
      <c r="B57" s="279" t="s">
        <v>877</v>
      </c>
      <c r="C57" s="190">
        <v>3</v>
      </c>
      <c r="D57" s="180" t="s">
        <v>25</v>
      </c>
      <c r="E57" s="219"/>
      <c r="F57" s="227"/>
      <c r="G57" s="129">
        <f t="shared" si="0"/>
        <v>0</v>
      </c>
      <c r="H57" s="129">
        <f t="shared" si="1"/>
        <v>0</v>
      </c>
      <c r="I57" s="130">
        <f t="shared" si="2"/>
        <v>0</v>
      </c>
      <c r="J57" s="70"/>
      <c r="K57" s="218"/>
    </row>
    <row r="58" spans="1:11" s="217" customFormat="1" x14ac:dyDescent="0.25">
      <c r="A58" s="280" t="s">
        <v>772</v>
      </c>
      <c r="B58" s="279" t="s">
        <v>878</v>
      </c>
      <c r="C58" s="190">
        <v>3</v>
      </c>
      <c r="D58" s="180" t="s">
        <v>25</v>
      </c>
      <c r="E58" s="219"/>
      <c r="F58" s="227"/>
      <c r="G58" s="129">
        <f t="shared" si="0"/>
        <v>0</v>
      </c>
      <c r="H58" s="129">
        <f t="shared" si="1"/>
        <v>0</v>
      </c>
      <c r="I58" s="130">
        <f t="shared" si="2"/>
        <v>0</v>
      </c>
      <c r="J58" s="70"/>
      <c r="K58" s="218"/>
    </row>
    <row r="59" spans="1:11" s="217" customFormat="1" x14ac:dyDescent="0.25">
      <c r="A59" s="280" t="s">
        <v>773</v>
      </c>
      <c r="B59" s="279" t="s">
        <v>879</v>
      </c>
      <c r="C59" s="190">
        <v>9</v>
      </c>
      <c r="D59" s="180" t="s">
        <v>25</v>
      </c>
      <c r="E59" s="219"/>
      <c r="F59" s="227"/>
      <c r="G59" s="129">
        <f t="shared" si="0"/>
        <v>0</v>
      </c>
      <c r="H59" s="129">
        <f t="shared" si="1"/>
        <v>0</v>
      </c>
      <c r="I59" s="130">
        <f t="shared" si="2"/>
        <v>0</v>
      </c>
      <c r="J59" s="70"/>
      <c r="K59" s="218"/>
    </row>
    <row r="60" spans="1:11" s="217" customFormat="1" x14ac:dyDescent="0.25">
      <c r="A60" s="280" t="s">
        <v>774</v>
      </c>
      <c r="B60" s="279" t="s">
        <v>880</v>
      </c>
      <c r="C60" s="190">
        <v>3</v>
      </c>
      <c r="D60" s="180" t="s">
        <v>25</v>
      </c>
      <c r="E60" s="219"/>
      <c r="F60" s="227"/>
      <c r="G60" s="129">
        <f t="shared" si="0"/>
        <v>0</v>
      </c>
      <c r="H60" s="129">
        <f t="shared" si="1"/>
        <v>0</v>
      </c>
      <c r="I60" s="130">
        <f t="shared" si="2"/>
        <v>0</v>
      </c>
      <c r="J60" s="70"/>
      <c r="K60" s="218"/>
    </row>
    <row r="61" spans="1:11" s="217" customFormat="1" x14ac:dyDescent="0.25">
      <c r="A61" s="280" t="s">
        <v>775</v>
      </c>
      <c r="B61" s="279" t="s">
        <v>881</v>
      </c>
      <c r="C61" s="190">
        <v>8</v>
      </c>
      <c r="D61" s="180" t="s">
        <v>25</v>
      </c>
      <c r="E61" s="219"/>
      <c r="F61" s="227"/>
      <c r="G61" s="129">
        <f t="shared" si="0"/>
        <v>0</v>
      </c>
      <c r="H61" s="129">
        <f t="shared" si="1"/>
        <v>0</v>
      </c>
      <c r="I61" s="130">
        <f t="shared" si="2"/>
        <v>0</v>
      </c>
      <c r="J61" s="70"/>
      <c r="K61" s="218"/>
    </row>
    <row r="62" spans="1:11" x14ac:dyDescent="0.25">
      <c r="A62" s="36"/>
      <c r="B62" s="142" t="s">
        <v>843</v>
      </c>
      <c r="C62" s="191" t="s">
        <v>40</v>
      </c>
      <c r="D62" s="8" t="s">
        <v>40</v>
      </c>
      <c r="E62" s="8" t="s">
        <v>40</v>
      </c>
      <c r="F62" s="8" t="s">
        <v>40</v>
      </c>
      <c r="G62" s="25">
        <f>SUM(G8:G61)</f>
        <v>0</v>
      </c>
      <c r="H62" s="102">
        <f>SUM(H8:H61)</f>
        <v>0</v>
      </c>
      <c r="I62" s="26">
        <f>SUM(I8:I61)</f>
        <v>0</v>
      </c>
      <c r="J62" s="77">
        <f>SUM(J8:J61)</f>
        <v>0</v>
      </c>
      <c r="K62" s="12"/>
    </row>
    <row r="63" spans="1:11" x14ac:dyDescent="0.25">
      <c r="A63" s="96"/>
      <c r="B63" s="145"/>
      <c r="C63" s="43"/>
      <c r="D63" s="43"/>
      <c r="E63" s="146"/>
      <c r="F63" s="146"/>
      <c r="G63" s="146"/>
      <c r="H63" s="146"/>
      <c r="I63" s="146"/>
      <c r="J63" s="58"/>
      <c r="K63" s="12"/>
    </row>
    <row r="64" spans="1:11" ht="14.45" customHeight="1" x14ac:dyDescent="0.25">
      <c r="A64" s="104" t="s">
        <v>78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2"/>
    </row>
    <row r="65" spans="1:10" s="230" customFormat="1" ht="31.5" customHeight="1" x14ac:dyDescent="0.25">
      <c r="A65" s="295" t="s">
        <v>882</v>
      </c>
      <c r="B65" s="296"/>
      <c r="C65" s="296"/>
      <c r="D65" s="296"/>
      <c r="E65" s="296"/>
      <c r="F65" s="296"/>
      <c r="G65" s="296"/>
      <c r="H65" s="296"/>
      <c r="I65" s="296"/>
      <c r="J65" s="296"/>
    </row>
    <row r="66" spans="1:10" s="230" customFormat="1" x14ac:dyDescent="0.25">
      <c r="A66" s="11" t="s">
        <v>883</v>
      </c>
      <c r="B66" s="12"/>
      <c r="C66" s="12"/>
      <c r="D66" s="12"/>
      <c r="E66" s="12"/>
      <c r="F66" s="12"/>
      <c r="G66" s="12"/>
      <c r="H66" s="12"/>
      <c r="I66" s="12"/>
      <c r="J66" s="12"/>
    </row>
    <row r="67" spans="1:10" s="230" customFormat="1" ht="30" customHeight="1" x14ac:dyDescent="0.25">
      <c r="A67" s="293" t="s">
        <v>173</v>
      </c>
      <c r="B67" s="293"/>
      <c r="C67" s="293"/>
      <c r="D67" s="293"/>
      <c r="E67" s="293"/>
      <c r="F67" s="293"/>
      <c r="G67" s="293"/>
      <c r="H67" s="293"/>
      <c r="I67" s="293"/>
      <c r="J67" s="293"/>
    </row>
    <row r="68" spans="1:10" s="230" customFormat="1" ht="30.75" customHeight="1" x14ac:dyDescent="0.25">
      <c r="A68" s="293" t="s">
        <v>884</v>
      </c>
      <c r="B68" s="293"/>
      <c r="C68" s="293"/>
      <c r="D68" s="293"/>
      <c r="E68" s="293"/>
      <c r="F68" s="293"/>
      <c r="G68" s="293"/>
      <c r="H68" s="293"/>
      <c r="I68" s="293"/>
      <c r="J68" s="293"/>
    </row>
    <row r="69" spans="1:10" s="230" customFormat="1" x14ac:dyDescent="0.25">
      <c r="A69" s="13" t="s">
        <v>80</v>
      </c>
      <c r="B69" s="14"/>
      <c r="C69" s="14"/>
      <c r="D69" s="14"/>
      <c r="E69" s="14"/>
      <c r="F69" s="14"/>
      <c r="G69" s="14"/>
      <c r="H69" s="14"/>
      <c r="I69" s="14"/>
      <c r="J69" s="14"/>
    </row>
    <row r="70" spans="1:10" s="230" customFormat="1" ht="30" customHeight="1" x14ac:dyDescent="0.25">
      <c r="A70" s="13" t="s">
        <v>81</v>
      </c>
      <c r="B70" s="14"/>
      <c r="C70" s="14"/>
      <c r="D70" s="14"/>
      <c r="E70" s="14"/>
      <c r="F70" s="14"/>
      <c r="G70" s="14"/>
      <c r="H70" s="14"/>
      <c r="I70" s="14"/>
      <c r="J70" s="14"/>
    </row>
    <row r="71" spans="1:10" s="230" customFormat="1" ht="34.5" customHeight="1" x14ac:dyDescent="0.25">
      <c r="A71" s="293" t="s">
        <v>82</v>
      </c>
      <c r="B71" s="294"/>
      <c r="C71" s="294"/>
      <c r="D71" s="294"/>
      <c r="E71" s="294"/>
      <c r="F71" s="294"/>
      <c r="G71" s="294"/>
      <c r="H71" s="294"/>
      <c r="I71" s="294"/>
      <c r="J71" s="294"/>
    </row>
    <row r="72" spans="1:10" s="243" customFormat="1" ht="38.25" customHeight="1" x14ac:dyDescent="0.2">
      <c r="A72" s="293" t="s">
        <v>83</v>
      </c>
      <c r="B72" s="294"/>
      <c r="C72" s="294"/>
      <c r="D72" s="294"/>
      <c r="E72" s="294"/>
      <c r="F72" s="294"/>
      <c r="G72" s="294"/>
      <c r="H72" s="294"/>
      <c r="I72" s="294"/>
      <c r="J72" s="294"/>
    </row>
  </sheetData>
  <mergeCells count="6">
    <mergeCell ref="A72:J72"/>
    <mergeCell ref="A3:J3"/>
    <mergeCell ref="A65:J65"/>
    <mergeCell ref="A67:J67"/>
    <mergeCell ref="A68:J68"/>
    <mergeCell ref="A71:J71"/>
  </mergeCells>
  <dataValidations count="1">
    <dataValidation type="whole" operator="equal" allowBlank="1" showInputMessage="1" showErrorMessage="1" sqref="J8:J61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opLeftCell="A16" zoomScale="160" zoomScaleNormal="160" workbookViewId="0">
      <selection activeCell="C32" sqref="C32"/>
    </sheetView>
  </sheetViews>
  <sheetFormatPr defaultRowHeight="15" x14ac:dyDescent="0.25"/>
  <cols>
    <col min="1" max="1" width="4.140625" customWidth="1"/>
    <col min="2" max="2" width="38.85546875" bestFit="1" customWidth="1"/>
    <col min="3" max="3" width="10.28515625" bestFit="1" customWidth="1"/>
    <col min="4" max="4" width="6.7109375" bestFit="1" customWidth="1"/>
    <col min="5" max="5" width="13.28515625" customWidth="1"/>
    <col min="6" max="6" width="12" customWidth="1"/>
    <col min="7" max="7" width="10.28515625" customWidth="1"/>
    <col min="8" max="8" width="9.140625" bestFit="1" customWidth="1"/>
    <col min="9" max="9" width="11" customWidth="1"/>
  </cols>
  <sheetData>
    <row r="1" spans="1:9" x14ac:dyDescent="0.25">
      <c r="A1" s="58" t="s">
        <v>0</v>
      </c>
      <c r="B1" s="58"/>
      <c r="C1" s="2"/>
      <c r="D1" s="2"/>
      <c r="E1" s="59"/>
      <c r="F1" s="59"/>
      <c r="G1" s="59"/>
      <c r="H1" s="59"/>
      <c r="I1" s="12"/>
    </row>
    <row r="2" spans="1:9" x14ac:dyDescent="0.25">
      <c r="A2" s="59" t="s">
        <v>1</v>
      </c>
      <c r="B2" s="58"/>
      <c r="C2" s="2"/>
      <c r="D2" s="2"/>
      <c r="E2" s="59"/>
      <c r="F2" s="59"/>
      <c r="G2" s="59"/>
      <c r="H2" s="59"/>
      <c r="I2" s="59"/>
    </row>
    <row r="3" spans="1:9" ht="18" x14ac:dyDescent="0.25">
      <c r="A3" s="286" t="s">
        <v>650</v>
      </c>
      <c r="B3" s="286"/>
      <c r="C3" s="286"/>
      <c r="D3" s="286"/>
      <c r="E3" s="286"/>
      <c r="F3" s="286"/>
      <c r="G3" s="286"/>
      <c r="H3" s="286"/>
      <c r="I3" s="286"/>
    </row>
    <row r="5" spans="1:9" ht="48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</row>
    <row r="6" spans="1:9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</row>
    <row r="7" spans="1:9" x14ac:dyDescent="0.25">
      <c r="A7" s="314" t="s">
        <v>844</v>
      </c>
      <c r="B7" s="331"/>
      <c r="C7" s="331"/>
      <c r="D7" s="331"/>
      <c r="E7" s="331"/>
      <c r="F7" s="331"/>
      <c r="G7" s="331"/>
      <c r="H7" s="331"/>
      <c r="I7" s="332"/>
    </row>
    <row r="8" spans="1:9" x14ac:dyDescent="0.25">
      <c r="A8" s="259" t="s">
        <v>722</v>
      </c>
      <c r="B8" s="57" t="s">
        <v>607</v>
      </c>
      <c r="C8" s="182">
        <v>8000</v>
      </c>
      <c r="D8" s="183" t="s">
        <v>17</v>
      </c>
      <c r="E8" s="68"/>
      <c r="F8" s="235"/>
      <c r="G8" s="147">
        <f>C8*ROUND(F8, 4)</f>
        <v>0</v>
      </c>
      <c r="H8" s="147">
        <f>G8*0.095</f>
        <v>0</v>
      </c>
      <c r="I8" s="147">
        <f>G8+H8</f>
        <v>0</v>
      </c>
    </row>
    <row r="9" spans="1:9" x14ac:dyDescent="0.25">
      <c r="A9" s="259" t="s">
        <v>723</v>
      </c>
      <c r="B9" s="57" t="s">
        <v>608</v>
      </c>
      <c r="C9" s="182">
        <v>5000</v>
      </c>
      <c r="D9" s="183" t="s">
        <v>17</v>
      </c>
      <c r="E9" s="68"/>
      <c r="F9" s="235"/>
      <c r="G9" s="147">
        <f t="shared" ref="G9:G18" si="0">C9*ROUND(F9, 4)</f>
        <v>0</v>
      </c>
      <c r="H9" s="147">
        <f t="shared" ref="H9:H18" si="1">G9*0.095</f>
        <v>0</v>
      </c>
      <c r="I9" s="147">
        <f t="shared" ref="I9:I18" si="2">G9+H9</f>
        <v>0</v>
      </c>
    </row>
    <row r="10" spans="1:9" x14ac:dyDescent="0.25">
      <c r="A10" s="259" t="s">
        <v>724</v>
      </c>
      <c r="B10" s="57" t="s">
        <v>609</v>
      </c>
      <c r="C10" s="182">
        <v>4000</v>
      </c>
      <c r="D10" s="183" t="s">
        <v>25</v>
      </c>
      <c r="E10" s="68"/>
      <c r="F10" s="235"/>
      <c r="G10" s="147">
        <f t="shared" si="0"/>
        <v>0</v>
      </c>
      <c r="H10" s="147">
        <f t="shared" si="1"/>
        <v>0</v>
      </c>
      <c r="I10" s="147">
        <f t="shared" si="2"/>
        <v>0</v>
      </c>
    </row>
    <row r="11" spans="1:9" x14ac:dyDescent="0.25">
      <c r="A11" s="259" t="s">
        <v>725</v>
      </c>
      <c r="B11" s="57" t="s">
        <v>610</v>
      </c>
      <c r="C11" s="182">
        <v>4000</v>
      </c>
      <c r="D11" s="183" t="s">
        <v>17</v>
      </c>
      <c r="E11" s="68"/>
      <c r="F11" s="235"/>
      <c r="G11" s="147">
        <f t="shared" si="0"/>
        <v>0</v>
      </c>
      <c r="H11" s="147">
        <f t="shared" si="1"/>
        <v>0</v>
      </c>
      <c r="I11" s="147">
        <f t="shared" si="2"/>
        <v>0</v>
      </c>
    </row>
    <row r="12" spans="1:9" x14ac:dyDescent="0.25">
      <c r="A12" s="259" t="s">
        <v>726</v>
      </c>
      <c r="B12" s="57" t="s">
        <v>611</v>
      </c>
      <c r="C12" s="182">
        <v>4000</v>
      </c>
      <c r="D12" s="183" t="s">
        <v>25</v>
      </c>
      <c r="E12" s="68"/>
      <c r="F12" s="235"/>
      <c r="G12" s="147">
        <f t="shared" si="0"/>
        <v>0</v>
      </c>
      <c r="H12" s="147">
        <f t="shared" si="1"/>
        <v>0</v>
      </c>
      <c r="I12" s="147">
        <f t="shared" si="2"/>
        <v>0</v>
      </c>
    </row>
    <row r="13" spans="1:9" x14ac:dyDescent="0.25">
      <c r="A13" s="259" t="s">
        <v>727</v>
      </c>
      <c r="B13" s="57" t="s">
        <v>612</v>
      </c>
      <c r="C13" s="182">
        <v>600</v>
      </c>
      <c r="D13" s="183" t="s">
        <v>25</v>
      </c>
      <c r="E13" s="68"/>
      <c r="F13" s="235"/>
      <c r="G13" s="147">
        <f t="shared" si="0"/>
        <v>0</v>
      </c>
      <c r="H13" s="147">
        <f t="shared" si="1"/>
        <v>0</v>
      </c>
      <c r="I13" s="147">
        <f t="shared" si="2"/>
        <v>0</v>
      </c>
    </row>
    <row r="14" spans="1:9" x14ac:dyDescent="0.25">
      <c r="A14" s="259" t="s">
        <v>728</v>
      </c>
      <c r="B14" s="57" t="s">
        <v>613</v>
      </c>
      <c r="C14" s="182">
        <v>4000</v>
      </c>
      <c r="D14" s="183" t="s">
        <v>17</v>
      </c>
      <c r="E14" s="68"/>
      <c r="F14" s="235"/>
      <c r="G14" s="147">
        <f t="shared" si="0"/>
        <v>0</v>
      </c>
      <c r="H14" s="147">
        <f t="shared" si="1"/>
        <v>0</v>
      </c>
      <c r="I14" s="147">
        <f t="shared" si="2"/>
        <v>0</v>
      </c>
    </row>
    <row r="15" spans="1:9" x14ac:dyDescent="0.25">
      <c r="A15" s="259" t="s">
        <v>729</v>
      </c>
      <c r="B15" s="57" t="s">
        <v>614</v>
      </c>
      <c r="C15" s="182">
        <v>1200</v>
      </c>
      <c r="D15" s="183" t="s">
        <v>25</v>
      </c>
      <c r="E15" s="68"/>
      <c r="F15" s="235"/>
      <c r="G15" s="147">
        <f t="shared" si="0"/>
        <v>0</v>
      </c>
      <c r="H15" s="147">
        <f t="shared" si="1"/>
        <v>0</v>
      </c>
      <c r="I15" s="147">
        <f t="shared" si="2"/>
        <v>0</v>
      </c>
    </row>
    <row r="16" spans="1:9" x14ac:dyDescent="0.25">
      <c r="A16" s="259" t="s">
        <v>730</v>
      </c>
      <c r="B16" s="57" t="s">
        <v>615</v>
      </c>
      <c r="C16" s="182">
        <v>400</v>
      </c>
      <c r="D16" s="183" t="s">
        <v>25</v>
      </c>
      <c r="E16" s="68"/>
      <c r="F16" s="235"/>
      <c r="G16" s="147">
        <f t="shared" si="0"/>
        <v>0</v>
      </c>
      <c r="H16" s="147">
        <f t="shared" si="1"/>
        <v>0</v>
      </c>
      <c r="I16" s="147">
        <f t="shared" si="2"/>
        <v>0</v>
      </c>
    </row>
    <row r="17" spans="1:10" x14ac:dyDescent="0.25">
      <c r="A17" s="259" t="s">
        <v>731</v>
      </c>
      <c r="B17" s="57" t="s">
        <v>616</v>
      </c>
      <c r="C17" s="182">
        <v>400</v>
      </c>
      <c r="D17" s="183" t="s">
        <v>25</v>
      </c>
      <c r="E17" s="68"/>
      <c r="F17" s="235"/>
      <c r="G17" s="147">
        <f t="shared" si="0"/>
        <v>0</v>
      </c>
      <c r="H17" s="147">
        <f t="shared" si="1"/>
        <v>0</v>
      </c>
      <c r="I17" s="147">
        <f t="shared" si="2"/>
        <v>0</v>
      </c>
    </row>
    <row r="18" spans="1:10" x14ac:dyDescent="0.25">
      <c r="A18" s="259" t="s">
        <v>732</v>
      </c>
      <c r="B18" s="57" t="s">
        <v>617</v>
      </c>
      <c r="C18" s="182">
        <v>4000</v>
      </c>
      <c r="D18" s="183" t="s">
        <v>17</v>
      </c>
      <c r="E18" s="68"/>
      <c r="F18" s="235"/>
      <c r="G18" s="147">
        <f t="shared" si="0"/>
        <v>0</v>
      </c>
      <c r="H18" s="147">
        <f t="shared" si="1"/>
        <v>0</v>
      </c>
      <c r="I18" s="147">
        <f t="shared" si="2"/>
        <v>0</v>
      </c>
    </row>
    <row r="19" spans="1:10" x14ac:dyDescent="0.25">
      <c r="A19" s="44"/>
      <c r="B19" s="45" t="s">
        <v>845</v>
      </c>
      <c r="C19" s="184" t="s">
        <v>40</v>
      </c>
      <c r="D19" s="8" t="s">
        <v>40</v>
      </c>
      <c r="E19" s="8" t="s">
        <v>40</v>
      </c>
      <c r="F19" s="8" t="s">
        <v>40</v>
      </c>
      <c r="G19" s="8">
        <f>SUM(G8:G18)</f>
        <v>0</v>
      </c>
      <c r="H19" s="148">
        <f>SUM(H8:H18)</f>
        <v>0</v>
      </c>
      <c r="I19" s="8">
        <f>SUM(I8:I18)</f>
        <v>0</v>
      </c>
    </row>
    <row r="21" spans="1:10" x14ac:dyDescent="0.25">
      <c r="A21" s="153" t="s">
        <v>78</v>
      </c>
      <c r="B21" s="153"/>
      <c r="C21" s="153"/>
      <c r="D21" s="153"/>
      <c r="E21" s="153"/>
      <c r="F21" s="153"/>
      <c r="G21" s="153"/>
      <c r="H21" s="153"/>
      <c r="I21" s="153"/>
      <c r="J21" s="152"/>
    </row>
    <row r="22" spans="1:10" s="230" customFormat="1" ht="31.5" customHeight="1" x14ac:dyDescent="0.25">
      <c r="A22" s="295" t="s">
        <v>882</v>
      </c>
      <c r="B22" s="296"/>
      <c r="C22" s="296"/>
      <c r="D22" s="296"/>
      <c r="E22" s="296"/>
      <c r="F22" s="296"/>
      <c r="G22" s="296"/>
      <c r="H22" s="296"/>
      <c r="I22" s="296"/>
      <c r="J22" s="296"/>
    </row>
    <row r="23" spans="1:10" s="230" customFormat="1" x14ac:dyDescent="0.25">
      <c r="A23" s="11" t="s">
        <v>883</v>
      </c>
      <c r="B23" s="12"/>
      <c r="C23" s="12"/>
      <c r="D23" s="12"/>
      <c r="E23" s="12"/>
      <c r="F23" s="12"/>
      <c r="G23" s="12"/>
      <c r="H23" s="12"/>
      <c r="I23" s="12"/>
      <c r="J23" s="12"/>
    </row>
    <row r="24" spans="1:10" s="230" customFormat="1" ht="30" customHeight="1" x14ac:dyDescent="0.25">
      <c r="A24" s="293" t="s">
        <v>173</v>
      </c>
      <c r="B24" s="293"/>
      <c r="C24" s="293"/>
      <c r="D24" s="293"/>
      <c r="E24" s="293"/>
      <c r="F24" s="293"/>
      <c r="G24" s="293"/>
      <c r="H24" s="293"/>
      <c r="I24" s="293"/>
      <c r="J24" s="293"/>
    </row>
    <row r="25" spans="1:10" s="230" customFormat="1" ht="30.75" customHeight="1" x14ac:dyDescent="0.25">
      <c r="A25" s="293" t="s">
        <v>884</v>
      </c>
      <c r="B25" s="293"/>
      <c r="C25" s="293"/>
      <c r="D25" s="293"/>
      <c r="E25" s="293"/>
      <c r="F25" s="293"/>
      <c r="G25" s="293"/>
      <c r="H25" s="293"/>
      <c r="I25" s="293"/>
      <c r="J25" s="293"/>
    </row>
    <row r="26" spans="1:10" s="230" customFormat="1" x14ac:dyDescent="0.25">
      <c r="A26" s="13" t="s">
        <v>80</v>
      </c>
      <c r="B26" s="14"/>
      <c r="C26" s="14"/>
      <c r="D26" s="14"/>
      <c r="E26" s="14"/>
      <c r="F26" s="14"/>
      <c r="G26" s="14"/>
      <c r="H26" s="14"/>
      <c r="I26" s="14"/>
      <c r="J26" s="14"/>
    </row>
    <row r="27" spans="1:10" s="230" customFormat="1" ht="30" customHeight="1" x14ac:dyDescent="0.25">
      <c r="A27" s="13" t="s">
        <v>81</v>
      </c>
      <c r="B27" s="14"/>
      <c r="C27" s="14"/>
      <c r="D27" s="14"/>
      <c r="E27" s="14"/>
      <c r="F27" s="14"/>
      <c r="G27" s="14"/>
      <c r="H27" s="14"/>
      <c r="I27" s="14"/>
      <c r="J27" s="14"/>
    </row>
    <row r="28" spans="1:10" s="230" customFormat="1" ht="34.5" customHeight="1" x14ac:dyDescent="0.25">
      <c r="A28" s="293" t="s">
        <v>82</v>
      </c>
      <c r="B28" s="294"/>
      <c r="C28" s="294"/>
      <c r="D28" s="294"/>
      <c r="E28" s="294"/>
      <c r="F28" s="294"/>
      <c r="G28" s="294"/>
      <c r="H28" s="294"/>
      <c r="I28" s="294"/>
      <c r="J28" s="294"/>
    </row>
  </sheetData>
  <mergeCells count="6">
    <mergeCell ref="A28:J28"/>
    <mergeCell ref="A3:I3"/>
    <mergeCell ref="A7:I7"/>
    <mergeCell ref="A22:J22"/>
    <mergeCell ref="A24:J24"/>
    <mergeCell ref="A25:J25"/>
  </mergeCells>
  <pageMargins left="0.7" right="0.7" top="0.75" bottom="0.75" header="0.3" footer="0.3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175" zoomScaleNormal="175" workbookViewId="0">
      <selection activeCell="B10" sqref="B10"/>
    </sheetView>
  </sheetViews>
  <sheetFormatPr defaultRowHeight="15" x14ac:dyDescent="0.25"/>
  <cols>
    <col min="1" max="1" width="3.5703125" customWidth="1"/>
    <col min="2" max="2" width="60.5703125" customWidth="1"/>
    <col min="9" max="9" width="10.7109375" customWidth="1"/>
  </cols>
  <sheetData>
    <row r="1" spans="1:9" x14ac:dyDescent="0.25">
      <c r="A1" s="58" t="s">
        <v>0</v>
      </c>
      <c r="B1" s="58"/>
      <c r="C1" s="2"/>
      <c r="D1" s="2"/>
      <c r="E1" s="59"/>
      <c r="F1" s="59"/>
      <c r="G1" s="59"/>
      <c r="H1" s="59"/>
      <c r="I1" s="12"/>
    </row>
    <row r="2" spans="1:9" x14ac:dyDescent="0.25">
      <c r="A2" s="59" t="s">
        <v>1</v>
      </c>
      <c r="B2" s="58"/>
      <c r="C2" s="2"/>
      <c r="D2" s="2"/>
      <c r="E2" s="59"/>
      <c r="F2" s="59"/>
      <c r="G2" s="59"/>
      <c r="H2" s="59"/>
      <c r="I2" s="59"/>
    </row>
    <row r="3" spans="1:9" ht="18" x14ac:dyDescent="0.25">
      <c r="A3" s="286" t="s">
        <v>651</v>
      </c>
      <c r="B3" s="286"/>
      <c r="C3" s="286"/>
      <c r="D3" s="286"/>
      <c r="E3" s="286"/>
      <c r="F3" s="286"/>
      <c r="G3" s="286"/>
      <c r="H3" s="286"/>
      <c r="I3" s="286"/>
    </row>
    <row r="5" spans="1:9" ht="48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</row>
    <row r="6" spans="1:9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</row>
    <row r="7" spans="1:9" x14ac:dyDescent="0.25">
      <c r="A7" s="314" t="s">
        <v>846</v>
      </c>
      <c r="B7" s="312"/>
      <c r="C7" s="312"/>
      <c r="D7" s="312"/>
      <c r="E7" s="312"/>
      <c r="F7" s="312"/>
      <c r="G7" s="312"/>
      <c r="H7" s="312"/>
      <c r="I7" s="313"/>
    </row>
    <row r="8" spans="1:9" x14ac:dyDescent="0.25">
      <c r="A8" s="259" t="s">
        <v>722</v>
      </c>
      <c r="B8" s="282" t="s">
        <v>618</v>
      </c>
      <c r="C8" s="182">
        <v>300</v>
      </c>
      <c r="D8" s="183" t="s">
        <v>25</v>
      </c>
      <c r="E8" s="336"/>
      <c r="F8" s="235"/>
      <c r="G8" s="46">
        <f>C8*ROUND(F8, 4)</f>
        <v>0</v>
      </c>
      <c r="H8" s="46">
        <f t="shared" ref="H8:H14" si="0">G8*0.095</f>
        <v>0</v>
      </c>
      <c r="I8" s="46">
        <f t="shared" ref="I8:I14" si="1">G8+H8</f>
        <v>0</v>
      </c>
    </row>
    <row r="9" spans="1:9" ht="27" x14ac:dyDescent="0.25">
      <c r="A9" s="259" t="s">
        <v>723</v>
      </c>
      <c r="B9" s="282" t="s">
        <v>619</v>
      </c>
      <c r="C9" s="182">
        <v>150</v>
      </c>
      <c r="D9" s="183" t="s">
        <v>25</v>
      </c>
      <c r="E9" s="336"/>
      <c r="F9" s="235"/>
      <c r="G9" s="46">
        <f t="shared" ref="G9:G14" si="2">C9*ROUND(F9, 4)</f>
        <v>0</v>
      </c>
      <c r="H9" s="46">
        <f t="shared" si="0"/>
        <v>0</v>
      </c>
      <c r="I9" s="46">
        <f t="shared" si="1"/>
        <v>0</v>
      </c>
    </row>
    <row r="10" spans="1:9" x14ac:dyDescent="0.25">
      <c r="A10" s="259" t="s">
        <v>724</v>
      </c>
      <c r="B10" s="282" t="s">
        <v>620</v>
      </c>
      <c r="C10" s="182">
        <v>800</v>
      </c>
      <c r="D10" s="183" t="s">
        <v>25</v>
      </c>
      <c r="E10" s="149" t="s">
        <v>40</v>
      </c>
      <c r="F10" s="235"/>
      <c r="G10" s="46">
        <f t="shared" si="2"/>
        <v>0</v>
      </c>
      <c r="H10" s="46">
        <f t="shared" si="0"/>
        <v>0</v>
      </c>
      <c r="I10" s="46">
        <f t="shared" si="1"/>
        <v>0</v>
      </c>
    </row>
    <row r="11" spans="1:9" x14ac:dyDescent="0.25">
      <c r="A11" s="259" t="s">
        <v>725</v>
      </c>
      <c r="B11" s="282" t="s">
        <v>621</v>
      </c>
      <c r="C11" s="182">
        <v>800</v>
      </c>
      <c r="D11" s="183" t="s">
        <v>25</v>
      </c>
      <c r="E11" s="149" t="s">
        <v>40</v>
      </c>
      <c r="F11" s="235"/>
      <c r="G11" s="46">
        <f t="shared" si="2"/>
        <v>0</v>
      </c>
      <c r="H11" s="46">
        <f t="shared" si="0"/>
        <v>0</v>
      </c>
      <c r="I11" s="46">
        <f t="shared" si="1"/>
        <v>0</v>
      </c>
    </row>
    <row r="12" spans="1:9" x14ac:dyDescent="0.25">
      <c r="A12" s="259" t="s">
        <v>726</v>
      </c>
      <c r="B12" s="282" t="s">
        <v>622</v>
      </c>
      <c r="C12" s="182">
        <v>800</v>
      </c>
      <c r="D12" s="183" t="s">
        <v>25</v>
      </c>
      <c r="E12" s="149" t="s">
        <v>40</v>
      </c>
      <c r="F12" s="235"/>
      <c r="G12" s="46">
        <f t="shared" si="2"/>
        <v>0</v>
      </c>
      <c r="H12" s="46">
        <f t="shared" si="0"/>
        <v>0</v>
      </c>
      <c r="I12" s="46">
        <f t="shared" si="1"/>
        <v>0</v>
      </c>
    </row>
    <row r="13" spans="1:9" x14ac:dyDescent="0.25">
      <c r="A13" s="259" t="s">
        <v>727</v>
      </c>
      <c r="B13" s="282" t="s">
        <v>623</v>
      </c>
      <c r="C13" s="182">
        <v>600</v>
      </c>
      <c r="D13" s="183" t="s">
        <v>25</v>
      </c>
      <c r="E13" s="149" t="s">
        <v>40</v>
      </c>
      <c r="F13" s="235"/>
      <c r="G13" s="46">
        <f t="shared" si="2"/>
        <v>0</v>
      </c>
      <c r="H13" s="46">
        <f t="shared" si="0"/>
        <v>0</v>
      </c>
      <c r="I13" s="46">
        <f t="shared" si="1"/>
        <v>0</v>
      </c>
    </row>
    <row r="14" spans="1:9" x14ac:dyDescent="0.25">
      <c r="A14" s="259" t="s">
        <v>728</v>
      </c>
      <c r="B14" s="282" t="s">
        <v>624</v>
      </c>
      <c r="C14" s="182">
        <v>400</v>
      </c>
      <c r="D14" s="183" t="s">
        <v>25</v>
      </c>
      <c r="E14" s="149" t="s">
        <v>40</v>
      </c>
      <c r="F14" s="235"/>
      <c r="G14" s="46">
        <f t="shared" si="2"/>
        <v>0</v>
      </c>
      <c r="H14" s="46">
        <f t="shared" si="0"/>
        <v>0</v>
      </c>
      <c r="I14" s="46">
        <f t="shared" si="1"/>
        <v>0</v>
      </c>
    </row>
    <row r="15" spans="1:9" x14ac:dyDescent="0.25">
      <c r="A15" s="150"/>
      <c r="B15" s="45" t="s">
        <v>310</v>
      </c>
      <c r="C15" s="184" t="s">
        <v>40</v>
      </c>
      <c r="D15" s="8" t="s">
        <v>40</v>
      </c>
      <c r="E15" s="24" t="s">
        <v>40</v>
      </c>
      <c r="F15" s="19" t="s">
        <v>40</v>
      </c>
      <c r="G15" s="8">
        <f>SUM(G8:G14)</f>
        <v>0</v>
      </c>
      <c r="H15" s="8">
        <f>SUM(H8:H14)</f>
        <v>0</v>
      </c>
      <c r="I15" s="8">
        <f>SUM(I8:I14)</f>
        <v>0</v>
      </c>
    </row>
    <row r="17" spans="1:10" x14ac:dyDescent="0.25">
      <c r="A17" s="153" t="s">
        <v>78</v>
      </c>
      <c r="B17" s="153"/>
      <c r="C17" s="153"/>
      <c r="D17" s="153"/>
      <c r="E17" s="153"/>
      <c r="F17" s="153"/>
      <c r="G17" s="153"/>
      <c r="H17" s="153"/>
      <c r="I17" s="153"/>
    </row>
    <row r="18" spans="1:10" s="230" customFormat="1" ht="31.5" customHeight="1" x14ac:dyDescent="0.25">
      <c r="A18" s="295" t="s">
        <v>882</v>
      </c>
      <c r="B18" s="296"/>
      <c r="C18" s="296"/>
      <c r="D18" s="296"/>
      <c r="E18" s="296"/>
      <c r="F18" s="296"/>
      <c r="G18" s="296"/>
      <c r="H18" s="296"/>
      <c r="I18" s="296"/>
      <c r="J18" s="296"/>
    </row>
    <row r="19" spans="1:10" s="230" customFormat="1" x14ac:dyDescent="0.25">
      <c r="A19" s="11" t="s">
        <v>883</v>
      </c>
      <c r="B19" s="12"/>
      <c r="C19" s="12"/>
      <c r="D19" s="12"/>
      <c r="E19" s="12"/>
      <c r="F19" s="12"/>
      <c r="G19" s="12"/>
      <c r="H19" s="12"/>
      <c r="I19" s="12"/>
      <c r="J19" s="12"/>
    </row>
    <row r="20" spans="1:10" s="230" customFormat="1" ht="30" customHeight="1" x14ac:dyDescent="0.25">
      <c r="A20" s="293" t="s">
        <v>173</v>
      </c>
      <c r="B20" s="293"/>
      <c r="C20" s="293"/>
      <c r="D20" s="293"/>
      <c r="E20" s="293"/>
      <c r="F20" s="293"/>
      <c r="G20" s="293"/>
      <c r="H20" s="293"/>
      <c r="I20" s="293"/>
      <c r="J20" s="293"/>
    </row>
    <row r="21" spans="1:10" s="230" customFormat="1" ht="30.75" customHeight="1" x14ac:dyDescent="0.25">
      <c r="A21" s="293" t="s">
        <v>884</v>
      </c>
      <c r="B21" s="293"/>
      <c r="C21" s="293"/>
      <c r="D21" s="293"/>
      <c r="E21" s="293"/>
      <c r="F21" s="293"/>
      <c r="G21" s="293"/>
      <c r="H21" s="293"/>
      <c r="I21" s="293"/>
      <c r="J21" s="293"/>
    </row>
    <row r="22" spans="1:10" s="230" customFormat="1" x14ac:dyDescent="0.25">
      <c r="A22" s="13" t="s">
        <v>80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0" s="230" customFormat="1" ht="30" customHeight="1" x14ac:dyDescent="0.25">
      <c r="A23" s="13" t="s">
        <v>81</v>
      </c>
      <c r="B23" s="14"/>
      <c r="C23" s="14"/>
      <c r="D23" s="14"/>
      <c r="E23" s="14"/>
      <c r="F23" s="14"/>
      <c r="G23" s="14"/>
      <c r="H23" s="14"/>
      <c r="I23" s="14"/>
      <c r="J23" s="14"/>
    </row>
    <row r="24" spans="1:10" s="230" customFormat="1" ht="34.5" customHeight="1" x14ac:dyDescent="0.25">
      <c r="A24" s="293" t="s">
        <v>82</v>
      </c>
      <c r="B24" s="294"/>
      <c r="C24" s="294"/>
      <c r="D24" s="294"/>
      <c r="E24" s="294"/>
      <c r="F24" s="294"/>
      <c r="G24" s="294"/>
      <c r="H24" s="294"/>
      <c r="I24" s="294"/>
      <c r="J24" s="294"/>
    </row>
    <row r="25" spans="1:10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14"/>
    </row>
    <row r="27" spans="1:10" x14ac:dyDescent="0.25">
      <c r="J27" s="154"/>
    </row>
  </sheetData>
  <mergeCells count="6">
    <mergeCell ref="A24:J24"/>
    <mergeCell ref="A3:I3"/>
    <mergeCell ref="A7:I7"/>
    <mergeCell ref="A18:J18"/>
    <mergeCell ref="A20:J20"/>
    <mergeCell ref="A21:J21"/>
  </mergeCells>
  <pageMargins left="0.7" right="0.7" top="0.75" bottom="0.75" header="0.3" footer="0.3"/>
  <pageSetup paperSize="9" scale="94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zoomScale="160" zoomScaleNormal="160" workbookViewId="0">
      <selection activeCell="M7" sqref="M7"/>
    </sheetView>
  </sheetViews>
  <sheetFormatPr defaultRowHeight="15" x14ac:dyDescent="0.25"/>
  <cols>
    <col min="1" max="1" width="3.28515625" customWidth="1"/>
    <col min="2" max="2" width="22.140625" bestFit="1" customWidth="1"/>
    <col min="3" max="3" width="10.28515625" bestFit="1" customWidth="1"/>
    <col min="4" max="4" width="6.7109375" bestFit="1" customWidth="1"/>
    <col min="5" max="5" width="10.140625" bestFit="1" customWidth="1"/>
    <col min="6" max="6" width="18.7109375" bestFit="1" customWidth="1"/>
    <col min="7" max="7" width="9.5703125" customWidth="1"/>
    <col min="8" max="8" width="9" customWidth="1"/>
    <col min="9" max="9" width="10.28515625" customWidth="1"/>
  </cols>
  <sheetData>
    <row r="1" spans="1:10" x14ac:dyDescent="0.25">
      <c r="A1" s="58" t="s">
        <v>0</v>
      </c>
      <c r="B1" s="58"/>
      <c r="C1" s="2"/>
      <c r="D1" s="2"/>
      <c r="E1" s="59"/>
      <c r="F1" s="59"/>
      <c r="G1" s="59"/>
      <c r="H1" s="59"/>
      <c r="I1" s="12"/>
    </row>
    <row r="2" spans="1:10" x14ac:dyDescent="0.25">
      <c r="A2" s="59" t="s">
        <v>1</v>
      </c>
      <c r="B2" s="58"/>
      <c r="C2" s="2"/>
      <c r="D2" s="2"/>
      <c r="E2" s="59"/>
      <c r="F2" s="59"/>
      <c r="G2" s="59"/>
      <c r="H2" s="59"/>
      <c r="I2" s="59"/>
    </row>
    <row r="3" spans="1:10" ht="18" x14ac:dyDescent="0.25">
      <c r="A3" s="286" t="s">
        <v>652</v>
      </c>
      <c r="B3" s="286"/>
      <c r="C3" s="286"/>
      <c r="D3" s="286"/>
      <c r="E3" s="286"/>
      <c r="F3" s="286"/>
      <c r="G3" s="286"/>
      <c r="H3" s="286"/>
      <c r="I3" s="286"/>
    </row>
    <row r="5" spans="1:10" ht="48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</row>
    <row r="6" spans="1:10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</row>
    <row r="7" spans="1:10" x14ac:dyDescent="0.25">
      <c r="A7" s="324" t="s">
        <v>847</v>
      </c>
      <c r="B7" s="333"/>
      <c r="C7" s="333"/>
      <c r="D7" s="333"/>
      <c r="E7" s="333"/>
      <c r="F7" s="333"/>
      <c r="G7" s="333"/>
      <c r="H7" s="333"/>
      <c r="I7" s="334"/>
    </row>
    <row r="8" spans="1:10" x14ac:dyDescent="0.25">
      <c r="A8" s="283" t="s">
        <v>722</v>
      </c>
      <c r="B8" s="255" t="s">
        <v>625</v>
      </c>
      <c r="C8" s="209">
        <v>3000</v>
      </c>
      <c r="D8" s="209" t="s">
        <v>25</v>
      </c>
      <c r="E8" s="149" t="s">
        <v>40</v>
      </c>
      <c r="F8" s="235"/>
      <c r="G8" s="46">
        <f>C8*ROUND(F8, 4)</f>
        <v>0</v>
      </c>
      <c r="H8" s="46">
        <f>G8*0.095</f>
        <v>0</v>
      </c>
      <c r="I8" s="46">
        <f>G8+H8</f>
        <v>0</v>
      </c>
    </row>
    <row r="9" spans="1:10" x14ac:dyDescent="0.25">
      <c r="A9" s="151"/>
      <c r="B9" s="124" t="s">
        <v>314</v>
      </c>
      <c r="C9" s="23" t="s">
        <v>40</v>
      </c>
      <c r="D9" s="10" t="s">
        <v>40</v>
      </c>
      <c r="E9" s="24" t="s">
        <v>40</v>
      </c>
      <c r="F9" s="19" t="s">
        <v>40</v>
      </c>
      <c r="G9" s="8">
        <f>G8</f>
        <v>0</v>
      </c>
      <c r="H9" s="8">
        <f>H8</f>
        <v>0</v>
      </c>
      <c r="I9" s="8">
        <f>I8</f>
        <v>0</v>
      </c>
    </row>
    <row r="11" spans="1:10" x14ac:dyDescent="0.25">
      <c r="A11" s="153" t="s">
        <v>78</v>
      </c>
      <c r="B11" s="153"/>
      <c r="C11" s="153"/>
      <c r="D11" s="153"/>
      <c r="E11" s="153"/>
      <c r="F11" s="153"/>
      <c r="G11" s="153"/>
      <c r="H11" s="153"/>
      <c r="I11" s="153"/>
      <c r="J11" s="152"/>
    </row>
    <row r="12" spans="1:10" s="230" customFormat="1" ht="31.5" customHeight="1" x14ac:dyDescent="0.25">
      <c r="A12" s="295" t="s">
        <v>882</v>
      </c>
      <c r="B12" s="296"/>
      <c r="C12" s="296"/>
      <c r="D12" s="296"/>
      <c r="E12" s="296"/>
      <c r="F12" s="296"/>
      <c r="G12" s="296"/>
      <c r="H12" s="296"/>
      <c r="I12" s="296"/>
      <c r="J12" s="296"/>
    </row>
    <row r="13" spans="1:10" s="230" customFormat="1" x14ac:dyDescent="0.25">
      <c r="A13" s="11" t="s">
        <v>883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s="230" customFormat="1" ht="30" customHeight="1" x14ac:dyDescent="0.25">
      <c r="A14" s="293" t="s">
        <v>173</v>
      </c>
      <c r="B14" s="293"/>
      <c r="C14" s="293"/>
      <c r="D14" s="293"/>
      <c r="E14" s="293"/>
      <c r="F14" s="293"/>
      <c r="G14" s="293"/>
      <c r="H14" s="293"/>
      <c r="I14" s="293"/>
      <c r="J14" s="293"/>
    </row>
    <row r="15" spans="1:10" s="230" customFormat="1" ht="30.75" customHeight="1" x14ac:dyDescent="0.25">
      <c r="A15" s="293" t="s">
        <v>884</v>
      </c>
      <c r="B15" s="293"/>
      <c r="C15" s="293"/>
      <c r="D15" s="293"/>
      <c r="E15" s="293"/>
      <c r="F15" s="293"/>
      <c r="G15" s="293"/>
      <c r="H15" s="293"/>
      <c r="I15" s="293"/>
      <c r="J15" s="293"/>
    </row>
    <row r="16" spans="1:10" s="230" customFormat="1" x14ac:dyDescent="0.25">
      <c r="A16" s="13" t="s">
        <v>80</v>
      </c>
      <c r="B16" s="14"/>
      <c r="C16" s="14"/>
      <c r="D16" s="14"/>
      <c r="E16" s="14"/>
      <c r="F16" s="14"/>
      <c r="G16" s="14"/>
      <c r="H16" s="14"/>
      <c r="I16" s="14"/>
      <c r="J16" s="14"/>
    </row>
    <row r="17" spans="1:10" s="230" customFormat="1" ht="30" customHeight="1" x14ac:dyDescent="0.25">
      <c r="A17" s="13" t="s">
        <v>81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0" s="230" customFormat="1" ht="34.5" customHeight="1" x14ac:dyDescent="0.25">
      <c r="A18" s="293" t="s">
        <v>82</v>
      </c>
      <c r="B18" s="294"/>
      <c r="C18" s="294"/>
      <c r="D18" s="294"/>
      <c r="E18" s="294"/>
      <c r="F18" s="294"/>
      <c r="G18" s="294"/>
      <c r="H18" s="294"/>
      <c r="I18" s="294"/>
      <c r="J18" s="294"/>
    </row>
  </sheetData>
  <mergeCells count="6">
    <mergeCell ref="A18:J18"/>
    <mergeCell ref="A3:I3"/>
    <mergeCell ref="A7:I7"/>
    <mergeCell ref="A12:J12"/>
    <mergeCell ref="A14:J14"/>
    <mergeCell ref="A15:J15"/>
  </mergeCells>
  <pageMargins left="0.7" right="0.7" top="0.75" bottom="0.75" header="0.3" footer="0.3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opLeftCell="A4" zoomScale="175" zoomScaleNormal="175" workbookViewId="0">
      <selection activeCell="C10" sqref="C10"/>
    </sheetView>
  </sheetViews>
  <sheetFormatPr defaultRowHeight="15" x14ac:dyDescent="0.25"/>
  <cols>
    <col min="1" max="1" width="3.85546875" customWidth="1"/>
    <col min="2" max="2" width="25.28515625" bestFit="1" customWidth="1"/>
    <col min="3" max="3" width="10.28515625" bestFit="1" customWidth="1"/>
    <col min="4" max="4" width="6.7109375" bestFit="1" customWidth="1"/>
    <col min="5" max="5" width="10.140625" bestFit="1" customWidth="1"/>
    <col min="6" max="6" width="18.7109375" bestFit="1" customWidth="1"/>
    <col min="7" max="7" width="11.28515625" customWidth="1"/>
    <col min="8" max="8" width="9.140625" bestFit="1" customWidth="1"/>
    <col min="9" max="9" width="12.5703125" customWidth="1"/>
  </cols>
  <sheetData>
    <row r="1" spans="1:10" x14ac:dyDescent="0.25">
      <c r="A1" s="58" t="s">
        <v>0</v>
      </c>
      <c r="B1" s="58"/>
      <c r="C1" s="2"/>
      <c r="D1" s="2"/>
      <c r="E1" s="59"/>
      <c r="F1" s="59"/>
      <c r="G1" s="59"/>
      <c r="H1" s="59"/>
      <c r="I1" s="12"/>
    </row>
    <row r="2" spans="1:10" x14ac:dyDescent="0.25">
      <c r="A2" s="59" t="s">
        <v>1</v>
      </c>
      <c r="B2" s="58"/>
      <c r="C2" s="2"/>
      <c r="D2" s="2"/>
      <c r="E2" s="59"/>
      <c r="F2" s="59"/>
      <c r="G2" s="59"/>
      <c r="H2" s="59"/>
      <c r="I2" s="59"/>
    </row>
    <row r="3" spans="1:10" ht="18" x14ac:dyDescent="0.25">
      <c r="A3" s="286" t="s">
        <v>653</v>
      </c>
      <c r="B3" s="286"/>
      <c r="C3" s="286"/>
      <c r="D3" s="286"/>
      <c r="E3" s="286"/>
      <c r="F3" s="286"/>
      <c r="G3" s="286"/>
      <c r="H3" s="286"/>
      <c r="I3" s="286"/>
    </row>
    <row r="5" spans="1:10" ht="36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</row>
    <row r="6" spans="1:10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</row>
    <row r="7" spans="1:10" x14ac:dyDescent="0.25">
      <c r="A7" s="290" t="s">
        <v>848</v>
      </c>
      <c r="B7" s="330"/>
      <c r="C7" s="330"/>
      <c r="D7" s="330"/>
      <c r="E7" s="330"/>
      <c r="F7" s="330"/>
      <c r="G7" s="330"/>
      <c r="H7" s="330"/>
      <c r="I7" s="335"/>
    </row>
    <row r="8" spans="1:10" x14ac:dyDescent="0.25">
      <c r="A8" s="259" t="s">
        <v>722</v>
      </c>
      <c r="B8" s="233" t="s">
        <v>626</v>
      </c>
      <c r="C8" s="183">
        <v>600</v>
      </c>
      <c r="D8" s="183" t="s">
        <v>25</v>
      </c>
      <c r="E8" s="20"/>
      <c r="F8" s="235"/>
      <c r="G8" s="100">
        <f>C8*ROUND(F8, 4)</f>
        <v>0</v>
      </c>
      <c r="H8" s="100">
        <f>G8*0.095</f>
        <v>0</v>
      </c>
      <c r="I8" s="100">
        <f>G8+H8</f>
        <v>0</v>
      </c>
    </row>
    <row r="9" spans="1:10" x14ac:dyDescent="0.25">
      <c r="A9" s="259" t="s">
        <v>723</v>
      </c>
      <c r="B9" s="233" t="s">
        <v>627</v>
      </c>
      <c r="C9" s="183">
        <v>600</v>
      </c>
      <c r="D9" s="183" t="s">
        <v>25</v>
      </c>
      <c r="E9" s="20"/>
      <c r="F9" s="235"/>
      <c r="G9" s="100">
        <f t="shared" ref="G9:G11" si="0">C9*ROUND(F9, 4)</f>
        <v>0</v>
      </c>
      <c r="H9" s="100">
        <f t="shared" ref="H9:H11" si="1">G9*0.095</f>
        <v>0</v>
      </c>
      <c r="I9" s="100">
        <f t="shared" ref="I9:I11" si="2">G9+H9</f>
        <v>0</v>
      </c>
    </row>
    <row r="10" spans="1:10" x14ac:dyDescent="0.25">
      <c r="A10" s="259" t="s">
        <v>724</v>
      </c>
      <c r="B10" s="233" t="s">
        <v>628</v>
      </c>
      <c r="C10" s="183">
        <v>3000</v>
      </c>
      <c r="D10" s="183" t="s">
        <v>20</v>
      </c>
      <c r="E10" s="20"/>
      <c r="F10" s="235"/>
      <c r="G10" s="100">
        <f t="shared" si="0"/>
        <v>0</v>
      </c>
      <c r="H10" s="100">
        <f t="shared" si="1"/>
        <v>0</v>
      </c>
      <c r="I10" s="100">
        <f t="shared" si="2"/>
        <v>0</v>
      </c>
    </row>
    <row r="11" spans="1:10" x14ac:dyDescent="0.25">
      <c r="A11" s="259" t="s">
        <v>725</v>
      </c>
      <c r="B11" s="233" t="s">
        <v>629</v>
      </c>
      <c r="C11" s="183">
        <v>3000</v>
      </c>
      <c r="D11" s="183" t="s">
        <v>20</v>
      </c>
      <c r="E11" s="20"/>
      <c r="F11" s="235"/>
      <c r="G11" s="100">
        <f t="shared" si="0"/>
        <v>0</v>
      </c>
      <c r="H11" s="100">
        <f t="shared" si="1"/>
        <v>0</v>
      </c>
      <c r="I11" s="100">
        <f t="shared" si="2"/>
        <v>0</v>
      </c>
    </row>
    <row r="12" spans="1:10" x14ac:dyDescent="0.25">
      <c r="A12" s="36"/>
      <c r="B12" s="76" t="s">
        <v>330</v>
      </c>
      <c r="C12" s="6" t="s">
        <v>40</v>
      </c>
      <c r="D12" s="7" t="s">
        <v>40</v>
      </c>
      <c r="E12" s="8" t="s">
        <v>40</v>
      </c>
      <c r="F12" s="19" t="s">
        <v>40</v>
      </c>
      <c r="G12" s="25">
        <f>SUM(G8:G11)</f>
        <v>0</v>
      </c>
      <c r="H12" s="102">
        <f>SUM(H8:H11)</f>
        <v>0</v>
      </c>
      <c r="I12" s="25">
        <f>SUM(I8:I11)</f>
        <v>0</v>
      </c>
    </row>
    <row r="14" spans="1:10" x14ac:dyDescent="0.25">
      <c r="A14" s="153" t="s">
        <v>78</v>
      </c>
      <c r="B14" s="153"/>
      <c r="C14" s="153"/>
      <c r="D14" s="153"/>
      <c r="E14" s="153"/>
      <c r="F14" s="153"/>
      <c r="G14" s="153"/>
      <c r="H14" s="153"/>
      <c r="I14" s="153"/>
      <c r="J14" s="152"/>
    </row>
    <row r="15" spans="1:10" s="230" customFormat="1" ht="31.5" customHeight="1" x14ac:dyDescent="0.25">
      <c r="A15" s="295" t="s">
        <v>882</v>
      </c>
      <c r="B15" s="296"/>
      <c r="C15" s="296"/>
      <c r="D15" s="296"/>
      <c r="E15" s="296"/>
      <c r="F15" s="296"/>
      <c r="G15" s="296"/>
      <c r="H15" s="296"/>
      <c r="I15" s="296"/>
      <c r="J15" s="296"/>
    </row>
    <row r="16" spans="1:10" s="230" customFormat="1" x14ac:dyDescent="0.25">
      <c r="A16" s="11" t="s">
        <v>883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0" s="230" customFormat="1" ht="30" customHeight="1" x14ac:dyDescent="0.25">
      <c r="A17" s="293" t="s">
        <v>173</v>
      </c>
      <c r="B17" s="293"/>
      <c r="C17" s="293"/>
      <c r="D17" s="293"/>
      <c r="E17" s="293"/>
      <c r="F17" s="293"/>
      <c r="G17" s="293"/>
      <c r="H17" s="293"/>
      <c r="I17" s="293"/>
      <c r="J17" s="293"/>
    </row>
    <row r="18" spans="1:10" s="230" customFormat="1" ht="30.75" customHeight="1" x14ac:dyDescent="0.25">
      <c r="A18" s="293" t="s">
        <v>884</v>
      </c>
      <c r="B18" s="293"/>
      <c r="C18" s="293"/>
      <c r="D18" s="293"/>
      <c r="E18" s="293"/>
      <c r="F18" s="293"/>
      <c r="G18" s="293"/>
      <c r="H18" s="293"/>
      <c r="I18" s="293"/>
      <c r="J18" s="293"/>
    </row>
    <row r="19" spans="1:10" s="230" customFormat="1" x14ac:dyDescent="0.25">
      <c r="A19" s="13" t="s">
        <v>80</v>
      </c>
      <c r="B19" s="14"/>
      <c r="C19" s="14"/>
      <c r="D19" s="14"/>
      <c r="E19" s="14"/>
      <c r="F19" s="14"/>
      <c r="G19" s="14"/>
      <c r="H19" s="14"/>
      <c r="I19" s="14"/>
      <c r="J19" s="14"/>
    </row>
    <row r="20" spans="1:10" s="230" customFormat="1" ht="30" customHeight="1" x14ac:dyDescent="0.25">
      <c r="A20" s="13" t="s">
        <v>81</v>
      </c>
      <c r="B20" s="14"/>
      <c r="C20" s="14"/>
      <c r="D20" s="14"/>
      <c r="E20" s="14"/>
      <c r="F20" s="14"/>
      <c r="G20" s="14"/>
      <c r="H20" s="14"/>
      <c r="I20" s="14"/>
      <c r="J20" s="14"/>
    </row>
    <row r="21" spans="1:10" s="230" customFormat="1" ht="34.5" customHeight="1" x14ac:dyDescent="0.25">
      <c r="A21" s="293" t="s">
        <v>82</v>
      </c>
      <c r="B21" s="294"/>
      <c r="C21" s="294"/>
      <c r="D21" s="294"/>
      <c r="E21" s="294"/>
      <c r="F21" s="294"/>
      <c r="G21" s="294"/>
      <c r="H21" s="294"/>
      <c r="I21" s="294"/>
      <c r="J21" s="294"/>
    </row>
  </sheetData>
  <mergeCells count="6">
    <mergeCell ref="A21:J21"/>
    <mergeCell ref="A3:I3"/>
    <mergeCell ref="A7:I7"/>
    <mergeCell ref="A15:J15"/>
    <mergeCell ref="A17:J17"/>
    <mergeCell ref="A18:J18"/>
  </mergeCells>
  <pageMargins left="0.7" right="0.7" top="0.75" bottom="0.75" header="0.3" footer="0.3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145" zoomScaleNormal="145" workbookViewId="0">
      <selection activeCell="A15" sqref="A15:J15"/>
    </sheetView>
  </sheetViews>
  <sheetFormatPr defaultRowHeight="15" x14ac:dyDescent="0.25"/>
  <cols>
    <col min="1" max="1" width="3.85546875" customWidth="1"/>
    <col min="2" max="2" width="21.42578125" customWidth="1"/>
    <col min="3" max="3" width="10.28515625" bestFit="1" customWidth="1"/>
    <col min="4" max="4" width="6.7109375" bestFit="1" customWidth="1"/>
    <col min="5" max="5" width="10.140625" bestFit="1" customWidth="1"/>
    <col min="6" max="6" width="18.7109375" bestFit="1" customWidth="1"/>
    <col min="9" max="9" width="22.85546875" bestFit="1" customWidth="1"/>
  </cols>
  <sheetData>
    <row r="1" spans="1:10" x14ac:dyDescent="0.25">
      <c r="A1" s="58" t="s">
        <v>0</v>
      </c>
      <c r="B1" s="58"/>
      <c r="C1" s="2"/>
      <c r="D1" s="2"/>
      <c r="E1" s="59"/>
      <c r="F1" s="59"/>
      <c r="G1" s="59"/>
      <c r="H1" s="59"/>
      <c r="I1" s="12"/>
    </row>
    <row r="2" spans="1:10" x14ac:dyDescent="0.25">
      <c r="A2" s="59" t="s">
        <v>1</v>
      </c>
      <c r="B2" s="58"/>
      <c r="C2" s="2"/>
      <c r="D2" s="2"/>
      <c r="E2" s="59"/>
      <c r="F2" s="59"/>
      <c r="G2" s="59"/>
      <c r="H2" s="59"/>
      <c r="I2" s="59"/>
    </row>
    <row r="3" spans="1:10" ht="18" x14ac:dyDescent="0.25">
      <c r="A3" s="286" t="s">
        <v>654</v>
      </c>
      <c r="B3" s="286"/>
      <c r="C3" s="286"/>
      <c r="D3" s="286"/>
      <c r="E3" s="286"/>
      <c r="F3" s="286"/>
      <c r="G3" s="286"/>
      <c r="H3" s="286"/>
      <c r="I3" s="286"/>
    </row>
    <row r="5" spans="1:10" ht="48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</row>
    <row r="6" spans="1:10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</row>
    <row r="7" spans="1:10" x14ac:dyDescent="0.25">
      <c r="A7" s="55" t="s">
        <v>849</v>
      </c>
      <c r="B7" s="54"/>
      <c r="C7" s="54"/>
      <c r="D7" s="54"/>
      <c r="E7" s="54"/>
      <c r="F7" s="54"/>
      <c r="G7" s="54"/>
      <c r="H7" s="54"/>
      <c r="I7" s="56"/>
    </row>
    <row r="8" spans="1:10" x14ac:dyDescent="0.25">
      <c r="A8" s="284" t="s">
        <v>722</v>
      </c>
      <c r="B8" s="285" t="s">
        <v>630</v>
      </c>
      <c r="C8" s="105">
        <v>900</v>
      </c>
      <c r="D8" s="199" t="s">
        <v>20</v>
      </c>
      <c r="E8" s="20"/>
      <c r="F8" s="235"/>
      <c r="G8" s="100">
        <f>C8*ROUND(F8, 4)</f>
        <v>0</v>
      </c>
      <c r="H8" s="100">
        <f>G8*0.095</f>
        <v>0</v>
      </c>
      <c r="I8" s="47">
        <f>G8+H8</f>
        <v>0</v>
      </c>
    </row>
    <row r="9" spans="1:10" x14ac:dyDescent="0.25">
      <c r="A9" s="284" t="s">
        <v>723</v>
      </c>
      <c r="B9" s="285" t="s">
        <v>631</v>
      </c>
      <c r="C9" s="105">
        <v>900</v>
      </c>
      <c r="D9" s="199" t="s">
        <v>20</v>
      </c>
      <c r="E9" s="20"/>
      <c r="F9" s="235"/>
      <c r="G9" s="100">
        <f>C9*ROUND(F9, 4)</f>
        <v>0</v>
      </c>
      <c r="H9" s="100">
        <f>G9*0.095</f>
        <v>0</v>
      </c>
      <c r="I9" s="47">
        <f>G9+H9</f>
        <v>0</v>
      </c>
    </row>
    <row r="10" spans="1:10" x14ac:dyDescent="0.25">
      <c r="A10" s="103"/>
      <c r="B10" s="134" t="s">
        <v>850</v>
      </c>
      <c r="C10" s="48" t="s">
        <v>40</v>
      </c>
      <c r="D10" s="48" t="s">
        <v>40</v>
      </c>
      <c r="E10" s="48" t="s">
        <v>40</v>
      </c>
      <c r="F10" s="48" t="s">
        <v>40</v>
      </c>
      <c r="G10" s="49">
        <f>SUM(G8:G9)</f>
        <v>0</v>
      </c>
      <c r="H10" s="49">
        <f>SUM(H8:H9)</f>
        <v>0</v>
      </c>
      <c r="I10" s="49">
        <f>SUM(I8:I9)</f>
        <v>0</v>
      </c>
      <c r="J10" s="152"/>
    </row>
    <row r="11" spans="1:10" x14ac:dyDescent="0.25">
      <c r="J11" s="153"/>
    </row>
    <row r="12" spans="1:10" x14ac:dyDescent="0.25">
      <c r="A12" s="153" t="s">
        <v>78</v>
      </c>
      <c r="B12" s="153"/>
      <c r="C12" s="153"/>
      <c r="D12" s="153"/>
      <c r="E12" s="153"/>
      <c r="F12" s="153"/>
      <c r="G12" s="153"/>
      <c r="H12" s="153"/>
      <c r="I12" s="153"/>
      <c r="J12" s="12"/>
    </row>
    <row r="13" spans="1:10" s="230" customFormat="1" ht="31.5" customHeight="1" x14ac:dyDescent="0.25">
      <c r="A13" s="295" t="s">
        <v>882</v>
      </c>
      <c r="B13" s="296"/>
      <c r="C13" s="296"/>
      <c r="D13" s="296"/>
      <c r="E13" s="296"/>
      <c r="F13" s="296"/>
      <c r="G13" s="296"/>
      <c r="H13" s="296"/>
      <c r="I13" s="296"/>
      <c r="J13" s="296"/>
    </row>
    <row r="14" spans="1:10" s="230" customFormat="1" x14ac:dyDescent="0.25">
      <c r="A14" s="11" t="s">
        <v>883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0" s="230" customFormat="1" ht="30" customHeight="1" x14ac:dyDescent="0.25">
      <c r="A15" s="293" t="s">
        <v>173</v>
      </c>
      <c r="B15" s="293"/>
      <c r="C15" s="293"/>
      <c r="D15" s="293"/>
      <c r="E15" s="293"/>
      <c r="F15" s="293"/>
      <c r="G15" s="293"/>
      <c r="H15" s="293"/>
      <c r="I15" s="293"/>
      <c r="J15" s="293"/>
    </row>
    <row r="16" spans="1:10" s="230" customFormat="1" ht="30.75" customHeight="1" x14ac:dyDescent="0.25">
      <c r="A16" s="293" t="s">
        <v>884</v>
      </c>
      <c r="B16" s="293"/>
      <c r="C16" s="293"/>
      <c r="D16" s="293"/>
      <c r="E16" s="293"/>
      <c r="F16" s="293"/>
      <c r="G16" s="293"/>
      <c r="H16" s="293"/>
      <c r="I16" s="293"/>
      <c r="J16" s="293"/>
    </row>
    <row r="17" spans="1:10" s="230" customFormat="1" x14ac:dyDescent="0.25">
      <c r="A17" s="13" t="s">
        <v>80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0" s="230" customFormat="1" ht="30" customHeight="1" x14ac:dyDescent="0.25">
      <c r="A18" s="13" t="s">
        <v>81</v>
      </c>
      <c r="B18" s="14"/>
      <c r="C18" s="14"/>
      <c r="D18" s="14"/>
      <c r="E18" s="14"/>
      <c r="F18" s="14"/>
      <c r="G18" s="14"/>
      <c r="H18" s="14"/>
      <c r="I18" s="14"/>
      <c r="J18" s="14"/>
    </row>
    <row r="19" spans="1:10" s="230" customFormat="1" ht="34.5" customHeight="1" x14ac:dyDescent="0.25">
      <c r="A19" s="293" t="s">
        <v>82</v>
      </c>
      <c r="B19" s="294"/>
      <c r="C19" s="294"/>
      <c r="D19" s="294"/>
      <c r="E19" s="294"/>
      <c r="F19" s="294"/>
      <c r="G19" s="294"/>
      <c r="H19" s="294"/>
      <c r="I19" s="294"/>
      <c r="J19" s="294"/>
    </row>
  </sheetData>
  <mergeCells count="5">
    <mergeCell ref="A3:I3"/>
    <mergeCell ref="A13:J13"/>
    <mergeCell ref="A15:J15"/>
    <mergeCell ref="A16:J16"/>
    <mergeCell ref="A19:J19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topLeftCell="A71" zoomScale="160" zoomScaleNormal="160" workbookViewId="0">
      <selection activeCell="J86" sqref="J86"/>
    </sheetView>
  </sheetViews>
  <sheetFormatPr defaultRowHeight="15" x14ac:dyDescent="0.25"/>
  <cols>
    <col min="1" max="1" width="3.5703125" customWidth="1"/>
    <col min="2" max="2" width="53.140625" customWidth="1"/>
    <col min="3" max="3" width="10.28515625" bestFit="1" customWidth="1"/>
    <col min="5" max="5" width="10.140625" bestFit="1" customWidth="1"/>
    <col min="6" max="6" width="18.7109375" bestFit="1" customWidth="1"/>
  </cols>
  <sheetData>
    <row r="1" spans="1:10" x14ac:dyDescent="0.25">
      <c r="A1" s="58" t="s">
        <v>0</v>
      </c>
      <c r="B1" s="58"/>
      <c r="C1" s="2"/>
      <c r="D1" s="2"/>
      <c r="E1" s="58" t="s">
        <v>84</v>
      </c>
      <c r="F1" s="58"/>
      <c r="G1" s="58"/>
      <c r="H1" s="58"/>
      <c r="I1" s="59"/>
      <c r="J1" s="12"/>
    </row>
    <row r="2" spans="1:10" x14ac:dyDescent="0.25">
      <c r="A2" s="58" t="s">
        <v>1</v>
      </c>
      <c r="B2" s="58"/>
      <c r="C2" s="2"/>
      <c r="D2" s="2"/>
      <c r="E2" s="58"/>
      <c r="F2" s="58"/>
      <c r="G2" s="58"/>
      <c r="H2" s="58"/>
      <c r="I2" s="58"/>
      <c r="J2" s="12"/>
    </row>
    <row r="3" spans="1:10" ht="18" x14ac:dyDescent="0.25">
      <c r="A3" s="286" t="s">
        <v>85</v>
      </c>
      <c r="B3" s="286"/>
      <c r="C3" s="286"/>
      <c r="D3" s="286"/>
      <c r="E3" s="286"/>
      <c r="F3" s="286"/>
      <c r="G3" s="286"/>
      <c r="H3" s="286"/>
      <c r="I3" s="286"/>
      <c r="J3" s="12"/>
    </row>
    <row r="4" spans="1:10" x14ac:dyDescent="0.25">
      <c r="A4" s="58"/>
      <c r="B4" s="58"/>
      <c r="C4" s="2"/>
      <c r="D4" s="2"/>
      <c r="E4" s="58"/>
      <c r="F4" s="58"/>
      <c r="G4" s="58"/>
      <c r="H4" s="58"/>
      <c r="I4" s="58"/>
      <c r="J4" s="12"/>
    </row>
    <row r="5" spans="1:10" ht="48" x14ac:dyDescent="0.25">
      <c r="A5" s="221" t="s">
        <v>3</v>
      </c>
      <c r="B5" s="221" t="s">
        <v>4</v>
      </c>
      <c r="C5" s="221" t="s">
        <v>5</v>
      </c>
      <c r="D5" s="221" t="s">
        <v>6</v>
      </c>
      <c r="E5" s="223" t="s">
        <v>7</v>
      </c>
      <c r="F5" s="223" t="s">
        <v>86</v>
      </c>
      <c r="G5" s="223" t="s">
        <v>87</v>
      </c>
      <c r="H5" s="223" t="s">
        <v>88</v>
      </c>
      <c r="I5" s="223" t="s">
        <v>11</v>
      </c>
      <c r="J5" s="3" t="s">
        <v>12</v>
      </c>
    </row>
    <row r="6" spans="1:10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  <c r="J6" s="63">
        <v>10</v>
      </c>
    </row>
    <row r="7" spans="1:10" x14ac:dyDescent="0.25">
      <c r="A7" s="298" t="s">
        <v>696</v>
      </c>
      <c r="B7" s="299"/>
      <c r="C7" s="300"/>
      <c r="D7" s="300"/>
      <c r="E7" s="300"/>
      <c r="F7" s="300"/>
      <c r="G7" s="300"/>
      <c r="H7" s="300"/>
      <c r="I7" s="301"/>
      <c r="J7" s="81"/>
    </row>
    <row r="8" spans="1:10" x14ac:dyDescent="0.25">
      <c r="A8" s="82" t="s">
        <v>722</v>
      </c>
      <c r="B8" s="231" t="s">
        <v>91</v>
      </c>
      <c r="C8" s="192">
        <v>1200</v>
      </c>
      <c r="D8" s="186" t="s">
        <v>25</v>
      </c>
      <c r="E8" s="212" t="s">
        <v>40</v>
      </c>
      <c r="F8" s="227"/>
      <c r="G8" s="50">
        <f>C8*ROUND(F8, 4)</f>
        <v>0</v>
      </c>
      <c r="H8" s="50">
        <f>G8*0.095</f>
        <v>0</v>
      </c>
      <c r="I8" s="50">
        <f t="shared" ref="I8:I20" si="0">G8+H8</f>
        <v>0</v>
      </c>
      <c r="J8" s="84"/>
    </row>
    <row r="9" spans="1:10" x14ac:dyDescent="0.25">
      <c r="A9" s="82" t="s">
        <v>723</v>
      </c>
      <c r="B9" s="232" t="s">
        <v>92</v>
      </c>
      <c r="C9" s="182">
        <v>700</v>
      </c>
      <c r="D9" s="183" t="s">
        <v>25</v>
      </c>
      <c r="E9" s="213" t="s">
        <v>40</v>
      </c>
      <c r="F9" s="78"/>
      <c r="G9" s="50">
        <f t="shared" ref="G9:G20" si="1">C9*ROUND(F9, 4)</f>
        <v>0</v>
      </c>
      <c r="H9" s="50">
        <f t="shared" ref="H9:H20" si="2">G9*0.095</f>
        <v>0</v>
      </c>
      <c r="I9" s="50">
        <f t="shared" si="0"/>
        <v>0</v>
      </c>
      <c r="J9" s="85"/>
    </row>
    <row r="10" spans="1:10" x14ac:dyDescent="0.25">
      <c r="A10" s="82" t="s">
        <v>724</v>
      </c>
      <c r="B10" s="233" t="s">
        <v>93</v>
      </c>
      <c r="C10" s="182">
        <v>1800</v>
      </c>
      <c r="D10" s="183" t="s">
        <v>25</v>
      </c>
      <c r="E10" s="213" t="s">
        <v>40</v>
      </c>
      <c r="F10" s="78"/>
      <c r="G10" s="50">
        <f t="shared" si="1"/>
        <v>0</v>
      </c>
      <c r="H10" s="50">
        <f t="shared" si="2"/>
        <v>0</v>
      </c>
      <c r="I10" s="50">
        <f t="shared" si="0"/>
        <v>0</v>
      </c>
      <c r="J10" s="85"/>
    </row>
    <row r="11" spans="1:10" x14ac:dyDescent="0.25">
      <c r="A11" s="82" t="s">
        <v>725</v>
      </c>
      <c r="B11" s="233" t="s">
        <v>94</v>
      </c>
      <c r="C11" s="182">
        <v>3600</v>
      </c>
      <c r="D11" s="183" t="s">
        <v>25</v>
      </c>
      <c r="E11" s="213" t="s">
        <v>40</v>
      </c>
      <c r="F11" s="78"/>
      <c r="G11" s="50">
        <f t="shared" si="1"/>
        <v>0</v>
      </c>
      <c r="H11" s="50">
        <f t="shared" si="2"/>
        <v>0</v>
      </c>
      <c r="I11" s="50">
        <f t="shared" si="0"/>
        <v>0</v>
      </c>
      <c r="J11" s="85"/>
    </row>
    <row r="12" spans="1:10" x14ac:dyDescent="0.25">
      <c r="A12" s="82" t="s">
        <v>726</v>
      </c>
      <c r="B12" s="233" t="s">
        <v>95</v>
      </c>
      <c r="C12" s="182">
        <v>1000</v>
      </c>
      <c r="D12" s="183" t="s">
        <v>25</v>
      </c>
      <c r="E12" s="213" t="s">
        <v>40</v>
      </c>
      <c r="F12" s="78"/>
      <c r="G12" s="50">
        <f t="shared" si="1"/>
        <v>0</v>
      </c>
      <c r="H12" s="50">
        <f t="shared" si="2"/>
        <v>0</v>
      </c>
      <c r="I12" s="50">
        <f t="shared" si="0"/>
        <v>0</v>
      </c>
      <c r="J12" s="85"/>
    </row>
    <row r="13" spans="1:10" x14ac:dyDescent="0.25">
      <c r="A13" s="82" t="s">
        <v>727</v>
      </c>
      <c r="B13" s="233" t="s">
        <v>96</v>
      </c>
      <c r="C13" s="182">
        <v>720</v>
      </c>
      <c r="D13" s="183" t="s">
        <v>25</v>
      </c>
      <c r="E13" s="213" t="s">
        <v>40</v>
      </c>
      <c r="F13" s="78"/>
      <c r="G13" s="50">
        <f t="shared" si="1"/>
        <v>0</v>
      </c>
      <c r="H13" s="50">
        <f t="shared" si="2"/>
        <v>0</v>
      </c>
      <c r="I13" s="50">
        <f t="shared" si="0"/>
        <v>0</v>
      </c>
      <c r="J13" s="85"/>
    </row>
    <row r="14" spans="1:10" x14ac:dyDescent="0.25">
      <c r="A14" s="82" t="s">
        <v>728</v>
      </c>
      <c r="B14" s="233" t="s">
        <v>97</v>
      </c>
      <c r="C14" s="182">
        <v>480</v>
      </c>
      <c r="D14" s="183" t="s">
        <v>25</v>
      </c>
      <c r="E14" s="213" t="s">
        <v>40</v>
      </c>
      <c r="F14" s="78"/>
      <c r="G14" s="50">
        <f t="shared" si="1"/>
        <v>0</v>
      </c>
      <c r="H14" s="50">
        <f t="shared" si="2"/>
        <v>0</v>
      </c>
      <c r="I14" s="50">
        <f t="shared" si="0"/>
        <v>0</v>
      </c>
      <c r="J14" s="85"/>
    </row>
    <row r="15" spans="1:10" x14ac:dyDescent="0.25">
      <c r="A15" s="82" t="s">
        <v>729</v>
      </c>
      <c r="B15" s="233" t="s">
        <v>98</v>
      </c>
      <c r="C15" s="182">
        <v>806.4</v>
      </c>
      <c r="D15" s="183" t="s">
        <v>25</v>
      </c>
      <c r="E15" s="213" t="s">
        <v>40</v>
      </c>
      <c r="F15" s="78"/>
      <c r="G15" s="50">
        <f t="shared" si="1"/>
        <v>0</v>
      </c>
      <c r="H15" s="50">
        <f t="shared" si="2"/>
        <v>0</v>
      </c>
      <c r="I15" s="50">
        <f t="shared" si="0"/>
        <v>0</v>
      </c>
      <c r="J15" s="85"/>
    </row>
    <row r="16" spans="1:10" x14ac:dyDescent="0.25">
      <c r="A16" s="82" t="s">
        <v>730</v>
      </c>
      <c r="B16" s="233" t="s">
        <v>99</v>
      </c>
      <c r="C16" s="182">
        <v>720</v>
      </c>
      <c r="D16" s="183" t="s">
        <v>25</v>
      </c>
      <c r="E16" s="213" t="s">
        <v>40</v>
      </c>
      <c r="F16" s="78"/>
      <c r="G16" s="50">
        <f t="shared" si="1"/>
        <v>0</v>
      </c>
      <c r="H16" s="50">
        <f t="shared" si="2"/>
        <v>0</v>
      </c>
      <c r="I16" s="50">
        <f t="shared" si="0"/>
        <v>0</v>
      </c>
      <c r="J16" s="85"/>
    </row>
    <row r="17" spans="1:10" s="162" customFormat="1" x14ac:dyDescent="0.25">
      <c r="A17" s="82" t="s">
        <v>731</v>
      </c>
      <c r="B17" s="234" t="s">
        <v>638</v>
      </c>
      <c r="C17" s="192">
        <v>360</v>
      </c>
      <c r="D17" s="186" t="s">
        <v>25</v>
      </c>
      <c r="E17" s="213" t="s">
        <v>40</v>
      </c>
      <c r="F17" s="83"/>
      <c r="G17" s="50">
        <f t="shared" si="1"/>
        <v>0</v>
      </c>
      <c r="H17" s="50">
        <f t="shared" si="2"/>
        <v>0</v>
      </c>
      <c r="I17" s="50">
        <f t="shared" si="0"/>
        <v>0</v>
      </c>
      <c r="J17" s="84"/>
    </row>
    <row r="18" spans="1:10" x14ac:dyDescent="0.25">
      <c r="A18" s="82" t="s">
        <v>732</v>
      </c>
      <c r="B18" s="233" t="s">
        <v>100</v>
      </c>
      <c r="C18" s="182">
        <v>360</v>
      </c>
      <c r="D18" s="183" t="s">
        <v>25</v>
      </c>
      <c r="E18" s="213" t="s">
        <v>40</v>
      </c>
      <c r="F18" s="78"/>
      <c r="G18" s="50">
        <f t="shared" si="1"/>
        <v>0</v>
      </c>
      <c r="H18" s="50">
        <f t="shared" si="2"/>
        <v>0</v>
      </c>
      <c r="I18" s="50">
        <f t="shared" si="0"/>
        <v>0</v>
      </c>
      <c r="J18" s="85"/>
    </row>
    <row r="19" spans="1:10" x14ac:dyDescent="0.25">
      <c r="A19" s="82" t="s">
        <v>733</v>
      </c>
      <c r="B19" s="233" t="s">
        <v>101</v>
      </c>
      <c r="C19" s="182">
        <v>720</v>
      </c>
      <c r="D19" s="183" t="s">
        <v>25</v>
      </c>
      <c r="E19" s="213" t="s">
        <v>40</v>
      </c>
      <c r="F19" s="78"/>
      <c r="G19" s="50">
        <f t="shared" si="1"/>
        <v>0</v>
      </c>
      <c r="H19" s="50">
        <f t="shared" si="2"/>
        <v>0</v>
      </c>
      <c r="I19" s="50">
        <f t="shared" si="0"/>
        <v>0</v>
      </c>
      <c r="J19" s="85"/>
    </row>
    <row r="20" spans="1:10" x14ac:dyDescent="0.25">
      <c r="A20" s="82" t="s">
        <v>734</v>
      </c>
      <c r="B20" s="233" t="s">
        <v>102</v>
      </c>
      <c r="C20" s="182">
        <v>360</v>
      </c>
      <c r="D20" s="183" t="s">
        <v>25</v>
      </c>
      <c r="E20" s="213" t="s">
        <v>40</v>
      </c>
      <c r="F20" s="78"/>
      <c r="G20" s="50">
        <f t="shared" si="1"/>
        <v>0</v>
      </c>
      <c r="H20" s="50">
        <f t="shared" si="2"/>
        <v>0</v>
      </c>
      <c r="I20" s="50">
        <f t="shared" si="0"/>
        <v>0</v>
      </c>
      <c r="J20" s="85"/>
    </row>
    <row r="21" spans="1:10" x14ac:dyDescent="0.25">
      <c r="A21" s="44"/>
      <c r="B21" s="76" t="s">
        <v>697</v>
      </c>
      <c r="C21" s="184" t="s">
        <v>40</v>
      </c>
      <c r="D21" s="8" t="s">
        <v>40</v>
      </c>
      <c r="E21" s="8" t="s">
        <v>40</v>
      </c>
      <c r="F21" s="8" t="s">
        <v>40</v>
      </c>
      <c r="G21" s="8">
        <f>SUM(G8:G20)</f>
        <v>0</v>
      </c>
      <c r="H21" s="8">
        <f>SUM(H8:H20)</f>
        <v>0</v>
      </c>
      <c r="I21" s="8">
        <f>SUM(I8:I20)</f>
        <v>0</v>
      </c>
      <c r="J21" s="86">
        <f>SUM(J8:J20)</f>
        <v>0</v>
      </c>
    </row>
    <row r="22" spans="1:10" x14ac:dyDescent="0.25">
      <c r="A22" s="302" t="s">
        <v>698</v>
      </c>
      <c r="B22" s="303"/>
      <c r="C22" s="303"/>
      <c r="D22" s="303"/>
      <c r="E22" s="303"/>
      <c r="F22" s="303"/>
      <c r="G22" s="303"/>
      <c r="H22" s="303"/>
      <c r="I22" s="304"/>
      <c r="J22" s="87"/>
    </row>
    <row r="23" spans="1:10" x14ac:dyDescent="0.25">
      <c r="A23" s="44" t="s">
        <v>722</v>
      </c>
      <c r="B23" s="233" t="s">
        <v>104</v>
      </c>
      <c r="C23" s="182">
        <v>900</v>
      </c>
      <c r="D23" s="183" t="s">
        <v>25</v>
      </c>
      <c r="E23" s="199" t="s">
        <v>40</v>
      </c>
      <c r="F23" s="235"/>
      <c r="G23" s="15">
        <f>C23*ROUND(F23, 4)</f>
        <v>0</v>
      </c>
      <c r="H23" s="15">
        <f>G23*0.095</f>
        <v>0</v>
      </c>
      <c r="I23" s="15">
        <f>G23+H23</f>
        <v>0</v>
      </c>
      <c r="J23" s="85"/>
    </row>
    <row r="24" spans="1:10" x14ac:dyDescent="0.25">
      <c r="A24" s="44" t="s">
        <v>723</v>
      </c>
      <c r="B24" s="233" t="s">
        <v>105</v>
      </c>
      <c r="C24" s="182">
        <v>720</v>
      </c>
      <c r="D24" s="183" t="s">
        <v>25</v>
      </c>
      <c r="E24" s="199" t="s">
        <v>40</v>
      </c>
      <c r="F24" s="78"/>
      <c r="G24" s="15">
        <f t="shared" ref="G24:G35" si="3">C24*ROUND(F24, 4)</f>
        <v>0</v>
      </c>
      <c r="H24" s="15">
        <f t="shared" ref="H24:H35" si="4">G24*0.095</f>
        <v>0</v>
      </c>
      <c r="I24" s="15">
        <f t="shared" ref="I24:I35" si="5">G24+H24</f>
        <v>0</v>
      </c>
      <c r="J24" s="85"/>
    </row>
    <row r="25" spans="1:10" x14ac:dyDescent="0.25">
      <c r="A25" s="44" t="s">
        <v>724</v>
      </c>
      <c r="B25" s="233" t="s">
        <v>106</v>
      </c>
      <c r="C25" s="182">
        <v>960</v>
      </c>
      <c r="D25" s="183" t="s">
        <v>25</v>
      </c>
      <c r="E25" s="199" t="s">
        <v>40</v>
      </c>
      <c r="F25" s="78"/>
      <c r="G25" s="15">
        <f t="shared" si="3"/>
        <v>0</v>
      </c>
      <c r="H25" s="15">
        <f t="shared" si="4"/>
        <v>0</v>
      </c>
      <c r="I25" s="15">
        <f t="shared" si="5"/>
        <v>0</v>
      </c>
      <c r="J25" s="85"/>
    </row>
    <row r="26" spans="1:10" x14ac:dyDescent="0.25">
      <c r="A26" s="44" t="s">
        <v>725</v>
      </c>
      <c r="B26" s="233" t="s">
        <v>107</v>
      </c>
      <c r="C26" s="182">
        <v>360</v>
      </c>
      <c r="D26" s="183" t="s">
        <v>25</v>
      </c>
      <c r="E26" s="199" t="s">
        <v>40</v>
      </c>
      <c r="F26" s="78"/>
      <c r="G26" s="15">
        <f t="shared" si="3"/>
        <v>0</v>
      </c>
      <c r="H26" s="15">
        <f t="shared" si="4"/>
        <v>0</v>
      </c>
      <c r="I26" s="15">
        <f t="shared" si="5"/>
        <v>0</v>
      </c>
      <c r="J26" s="85"/>
    </row>
    <row r="27" spans="1:10" x14ac:dyDescent="0.25">
      <c r="A27" s="44" t="s">
        <v>726</v>
      </c>
      <c r="B27" s="233" t="s">
        <v>108</v>
      </c>
      <c r="C27" s="182">
        <v>960</v>
      </c>
      <c r="D27" s="183" t="s">
        <v>25</v>
      </c>
      <c r="E27" s="199" t="s">
        <v>40</v>
      </c>
      <c r="F27" s="78"/>
      <c r="G27" s="15">
        <f t="shared" si="3"/>
        <v>0</v>
      </c>
      <c r="H27" s="15">
        <f t="shared" si="4"/>
        <v>0</v>
      </c>
      <c r="I27" s="15">
        <f t="shared" si="5"/>
        <v>0</v>
      </c>
      <c r="J27" s="85"/>
    </row>
    <row r="28" spans="1:10" x14ac:dyDescent="0.25">
      <c r="A28" s="44" t="s">
        <v>727</v>
      </c>
      <c r="B28" s="233" t="s">
        <v>109</v>
      </c>
      <c r="C28" s="182">
        <v>720</v>
      </c>
      <c r="D28" s="183" t="s">
        <v>25</v>
      </c>
      <c r="E28" s="199" t="s">
        <v>40</v>
      </c>
      <c r="F28" s="78"/>
      <c r="G28" s="15">
        <f t="shared" si="3"/>
        <v>0</v>
      </c>
      <c r="H28" s="15">
        <f t="shared" si="4"/>
        <v>0</v>
      </c>
      <c r="I28" s="15">
        <f t="shared" si="5"/>
        <v>0</v>
      </c>
      <c r="J28" s="85"/>
    </row>
    <row r="29" spans="1:10" x14ac:dyDescent="0.25">
      <c r="A29" s="44" t="s">
        <v>728</v>
      </c>
      <c r="B29" s="233" t="s">
        <v>110</v>
      </c>
      <c r="C29" s="182">
        <v>360</v>
      </c>
      <c r="D29" s="183" t="s">
        <v>25</v>
      </c>
      <c r="E29" s="199" t="s">
        <v>40</v>
      </c>
      <c r="F29" s="78"/>
      <c r="G29" s="15">
        <f t="shared" si="3"/>
        <v>0</v>
      </c>
      <c r="H29" s="15">
        <f t="shared" si="4"/>
        <v>0</v>
      </c>
      <c r="I29" s="15">
        <f t="shared" si="5"/>
        <v>0</v>
      </c>
      <c r="J29" s="85"/>
    </row>
    <row r="30" spans="1:10" x14ac:dyDescent="0.25">
      <c r="A30" s="44" t="s">
        <v>729</v>
      </c>
      <c r="B30" s="233" t="s">
        <v>111</v>
      </c>
      <c r="C30" s="182">
        <v>360</v>
      </c>
      <c r="D30" s="183" t="s">
        <v>25</v>
      </c>
      <c r="E30" s="199" t="s">
        <v>40</v>
      </c>
      <c r="F30" s="78"/>
      <c r="G30" s="15">
        <f t="shared" si="3"/>
        <v>0</v>
      </c>
      <c r="H30" s="15">
        <f t="shared" si="4"/>
        <v>0</v>
      </c>
      <c r="I30" s="15">
        <f t="shared" si="5"/>
        <v>0</v>
      </c>
      <c r="J30" s="85"/>
    </row>
    <row r="31" spans="1:10" x14ac:dyDescent="0.25">
      <c r="A31" s="44" t="s">
        <v>730</v>
      </c>
      <c r="B31" s="233" t="s">
        <v>112</v>
      </c>
      <c r="C31" s="182">
        <v>360</v>
      </c>
      <c r="D31" s="183" t="s">
        <v>113</v>
      </c>
      <c r="E31" s="199" t="s">
        <v>40</v>
      </c>
      <c r="F31" s="78"/>
      <c r="G31" s="15">
        <f t="shared" si="3"/>
        <v>0</v>
      </c>
      <c r="H31" s="15">
        <f t="shared" si="4"/>
        <v>0</v>
      </c>
      <c r="I31" s="15">
        <f t="shared" si="5"/>
        <v>0</v>
      </c>
      <c r="J31" s="85"/>
    </row>
    <row r="32" spans="1:10" x14ac:dyDescent="0.25">
      <c r="A32" s="44" t="s">
        <v>731</v>
      </c>
      <c r="B32" s="233" t="s">
        <v>114</v>
      </c>
      <c r="C32" s="182">
        <v>720</v>
      </c>
      <c r="D32" s="183" t="s">
        <v>25</v>
      </c>
      <c r="E32" s="199" t="s">
        <v>40</v>
      </c>
      <c r="F32" s="78"/>
      <c r="G32" s="15">
        <f t="shared" si="3"/>
        <v>0</v>
      </c>
      <c r="H32" s="15">
        <f t="shared" si="4"/>
        <v>0</v>
      </c>
      <c r="I32" s="15">
        <f t="shared" si="5"/>
        <v>0</v>
      </c>
      <c r="J32" s="85"/>
    </row>
    <row r="33" spans="1:10" x14ac:dyDescent="0.25">
      <c r="A33" s="44" t="s">
        <v>732</v>
      </c>
      <c r="B33" s="233" t="s">
        <v>115</v>
      </c>
      <c r="C33" s="182">
        <v>720</v>
      </c>
      <c r="D33" s="183" t="s">
        <v>25</v>
      </c>
      <c r="E33" s="199" t="s">
        <v>40</v>
      </c>
      <c r="F33" s="78"/>
      <c r="G33" s="15">
        <f t="shared" si="3"/>
        <v>0</v>
      </c>
      <c r="H33" s="15">
        <f t="shared" si="4"/>
        <v>0</v>
      </c>
      <c r="I33" s="15">
        <f t="shared" si="5"/>
        <v>0</v>
      </c>
      <c r="J33" s="85"/>
    </row>
    <row r="34" spans="1:10" x14ac:dyDescent="0.25">
      <c r="A34" s="44" t="s">
        <v>733</v>
      </c>
      <c r="B34" s="233" t="s">
        <v>116</v>
      </c>
      <c r="C34" s="182">
        <v>360</v>
      </c>
      <c r="D34" s="183" t="s">
        <v>25</v>
      </c>
      <c r="E34" s="199" t="s">
        <v>40</v>
      </c>
      <c r="F34" s="78"/>
      <c r="G34" s="15">
        <f t="shared" si="3"/>
        <v>0</v>
      </c>
      <c r="H34" s="15">
        <f t="shared" si="4"/>
        <v>0</v>
      </c>
      <c r="I34" s="15">
        <f t="shared" si="5"/>
        <v>0</v>
      </c>
      <c r="J34" s="85"/>
    </row>
    <row r="35" spans="1:10" x14ac:dyDescent="0.25">
      <c r="A35" s="44" t="s">
        <v>734</v>
      </c>
      <c r="B35" s="233" t="s">
        <v>117</v>
      </c>
      <c r="C35" s="182">
        <v>720</v>
      </c>
      <c r="D35" s="183" t="s">
        <v>25</v>
      </c>
      <c r="E35" s="199" t="s">
        <v>40</v>
      </c>
      <c r="F35" s="78"/>
      <c r="G35" s="15">
        <f t="shared" si="3"/>
        <v>0</v>
      </c>
      <c r="H35" s="15">
        <f t="shared" si="4"/>
        <v>0</v>
      </c>
      <c r="I35" s="15">
        <f t="shared" si="5"/>
        <v>0</v>
      </c>
      <c r="J35" s="85"/>
    </row>
    <row r="36" spans="1:10" x14ac:dyDescent="0.25">
      <c r="A36" s="44"/>
      <c r="B36" s="76" t="s">
        <v>699</v>
      </c>
      <c r="C36" s="184" t="s">
        <v>40</v>
      </c>
      <c r="D36" s="8" t="s">
        <v>40</v>
      </c>
      <c r="E36" s="8" t="s">
        <v>40</v>
      </c>
      <c r="F36" s="19" t="s">
        <v>40</v>
      </c>
      <c r="G36" s="8">
        <f>SUM(G23:G35)</f>
        <v>0</v>
      </c>
      <c r="H36" s="8">
        <f>SUM(H23:H35)</f>
        <v>0</v>
      </c>
      <c r="I36" s="8">
        <f>SUM(I23:I35)</f>
        <v>0</v>
      </c>
      <c r="J36" s="86">
        <f>SUM(J23:J35)</f>
        <v>0</v>
      </c>
    </row>
    <row r="37" spans="1:10" x14ac:dyDescent="0.25">
      <c r="A37" s="302" t="s">
        <v>700</v>
      </c>
      <c r="B37" s="291"/>
      <c r="C37" s="291"/>
      <c r="D37" s="291"/>
      <c r="E37" s="291"/>
      <c r="F37" s="291"/>
      <c r="G37" s="291"/>
      <c r="H37" s="291"/>
      <c r="I37" s="292"/>
      <c r="J37" s="87"/>
    </row>
    <row r="38" spans="1:10" x14ac:dyDescent="0.25">
      <c r="A38" s="44" t="s">
        <v>722</v>
      </c>
      <c r="B38" s="233" t="s">
        <v>119</v>
      </c>
      <c r="C38" s="182">
        <v>360</v>
      </c>
      <c r="D38" s="183" t="s">
        <v>25</v>
      </c>
      <c r="E38" s="88"/>
      <c r="F38" s="235"/>
      <c r="G38" s="15">
        <f>C38*ROUND(F38, 4)</f>
        <v>0</v>
      </c>
      <c r="H38" s="15">
        <f>G38*0.095</f>
        <v>0</v>
      </c>
      <c r="I38" s="15">
        <f>G38+H38</f>
        <v>0</v>
      </c>
      <c r="J38" s="85"/>
    </row>
    <row r="39" spans="1:10" x14ac:dyDescent="0.25">
      <c r="A39" s="44" t="s">
        <v>723</v>
      </c>
      <c r="B39" s="233" t="s">
        <v>120</v>
      </c>
      <c r="C39" s="182">
        <v>720</v>
      </c>
      <c r="D39" s="183" t="s">
        <v>25</v>
      </c>
      <c r="E39" s="89"/>
      <c r="F39" s="235"/>
      <c r="G39" s="15">
        <f t="shared" ref="G39:G59" si="6">C39*ROUND(F39, 4)</f>
        <v>0</v>
      </c>
      <c r="H39" s="15">
        <f t="shared" ref="H39:H59" si="7">G39*0.095</f>
        <v>0</v>
      </c>
      <c r="I39" s="15">
        <f t="shared" ref="I39:I59" si="8">G39+H39</f>
        <v>0</v>
      </c>
      <c r="J39" s="85"/>
    </row>
    <row r="40" spans="1:10" x14ac:dyDescent="0.25">
      <c r="A40" s="44" t="s">
        <v>724</v>
      </c>
      <c r="B40" s="233" t="s">
        <v>121</v>
      </c>
      <c r="C40" s="182">
        <v>360</v>
      </c>
      <c r="D40" s="183" t="s">
        <v>25</v>
      </c>
      <c r="E40" s="89"/>
      <c r="F40" s="235"/>
      <c r="G40" s="15">
        <f t="shared" si="6"/>
        <v>0</v>
      </c>
      <c r="H40" s="15">
        <f t="shared" si="7"/>
        <v>0</v>
      </c>
      <c r="I40" s="15">
        <f t="shared" si="8"/>
        <v>0</v>
      </c>
      <c r="J40" s="85"/>
    </row>
    <row r="41" spans="1:10" s="162" customFormat="1" x14ac:dyDescent="0.25">
      <c r="A41" s="44" t="s">
        <v>725</v>
      </c>
      <c r="B41" s="234" t="s">
        <v>639</v>
      </c>
      <c r="C41" s="192">
        <v>360</v>
      </c>
      <c r="D41" s="186" t="s">
        <v>25</v>
      </c>
      <c r="E41" s="170"/>
      <c r="F41" s="235"/>
      <c r="G41" s="15">
        <f t="shared" si="6"/>
        <v>0</v>
      </c>
      <c r="H41" s="15">
        <f t="shared" si="7"/>
        <v>0</v>
      </c>
      <c r="I41" s="15">
        <f t="shared" si="8"/>
        <v>0</v>
      </c>
      <c r="J41" s="84"/>
    </row>
    <row r="42" spans="1:10" x14ac:dyDescent="0.25">
      <c r="A42" s="44" t="s">
        <v>726</v>
      </c>
      <c r="B42" s="236" t="s">
        <v>122</v>
      </c>
      <c r="C42" s="182">
        <v>360</v>
      </c>
      <c r="D42" s="183" t="s">
        <v>25</v>
      </c>
      <c r="E42" s="89"/>
      <c r="F42" s="235"/>
      <c r="G42" s="15">
        <f t="shared" si="6"/>
        <v>0</v>
      </c>
      <c r="H42" s="15">
        <f t="shared" si="7"/>
        <v>0</v>
      </c>
      <c r="I42" s="15">
        <f t="shared" si="8"/>
        <v>0</v>
      </c>
      <c r="J42" s="85"/>
    </row>
    <row r="43" spans="1:10" x14ac:dyDescent="0.25">
      <c r="A43" s="44" t="s">
        <v>727</v>
      </c>
      <c r="B43" s="236" t="s">
        <v>123</v>
      </c>
      <c r="C43" s="182">
        <v>180</v>
      </c>
      <c r="D43" s="183" t="s">
        <v>113</v>
      </c>
      <c r="E43" s="89"/>
      <c r="F43" s="235"/>
      <c r="G43" s="15">
        <f t="shared" si="6"/>
        <v>0</v>
      </c>
      <c r="H43" s="15">
        <f t="shared" si="7"/>
        <v>0</v>
      </c>
      <c r="I43" s="15">
        <f t="shared" si="8"/>
        <v>0</v>
      </c>
      <c r="J43" s="85"/>
    </row>
    <row r="44" spans="1:10" x14ac:dyDescent="0.25">
      <c r="A44" s="44" t="s">
        <v>728</v>
      </c>
      <c r="B44" s="233" t="s">
        <v>124</v>
      </c>
      <c r="C44" s="182">
        <v>396</v>
      </c>
      <c r="D44" s="183" t="s">
        <v>25</v>
      </c>
      <c r="E44" s="89"/>
      <c r="F44" s="235"/>
      <c r="G44" s="15">
        <f t="shared" si="6"/>
        <v>0</v>
      </c>
      <c r="H44" s="15">
        <f t="shared" si="7"/>
        <v>0</v>
      </c>
      <c r="I44" s="15">
        <f t="shared" si="8"/>
        <v>0</v>
      </c>
      <c r="J44" s="85"/>
    </row>
    <row r="45" spans="1:10" x14ac:dyDescent="0.25">
      <c r="A45" s="44" t="s">
        <v>729</v>
      </c>
      <c r="B45" s="233" t="s">
        <v>125</v>
      </c>
      <c r="C45" s="182">
        <v>84</v>
      </c>
      <c r="D45" s="183" t="s">
        <v>25</v>
      </c>
      <c r="E45" s="89"/>
      <c r="F45" s="235"/>
      <c r="G45" s="15">
        <f t="shared" si="6"/>
        <v>0</v>
      </c>
      <c r="H45" s="15">
        <f t="shared" si="7"/>
        <v>0</v>
      </c>
      <c r="I45" s="15">
        <f t="shared" si="8"/>
        <v>0</v>
      </c>
      <c r="J45" s="85"/>
    </row>
    <row r="46" spans="1:10" x14ac:dyDescent="0.25">
      <c r="A46" s="44" t="s">
        <v>730</v>
      </c>
      <c r="B46" s="233" t="s">
        <v>126</v>
      </c>
      <c r="C46" s="182">
        <v>360</v>
      </c>
      <c r="D46" s="183" t="s">
        <v>25</v>
      </c>
      <c r="E46" s="89"/>
      <c r="F46" s="235"/>
      <c r="G46" s="15">
        <f t="shared" si="6"/>
        <v>0</v>
      </c>
      <c r="H46" s="15">
        <f t="shared" si="7"/>
        <v>0</v>
      </c>
      <c r="I46" s="15">
        <f t="shared" si="8"/>
        <v>0</v>
      </c>
      <c r="J46" s="85"/>
    </row>
    <row r="47" spans="1:10" x14ac:dyDescent="0.25">
      <c r="A47" s="44" t="s">
        <v>731</v>
      </c>
      <c r="B47" s="233" t="s">
        <v>127</v>
      </c>
      <c r="C47" s="182">
        <v>360</v>
      </c>
      <c r="D47" s="183" t="s">
        <v>25</v>
      </c>
      <c r="E47" s="89"/>
      <c r="F47" s="235"/>
      <c r="G47" s="15">
        <f t="shared" si="6"/>
        <v>0</v>
      </c>
      <c r="H47" s="15">
        <f t="shared" si="7"/>
        <v>0</v>
      </c>
      <c r="I47" s="15">
        <f t="shared" si="8"/>
        <v>0</v>
      </c>
      <c r="J47" s="85"/>
    </row>
    <row r="48" spans="1:10" x14ac:dyDescent="0.25">
      <c r="A48" s="44" t="s">
        <v>732</v>
      </c>
      <c r="B48" s="233" t="s">
        <v>128</v>
      </c>
      <c r="C48" s="182">
        <v>360</v>
      </c>
      <c r="D48" s="183" t="s">
        <v>25</v>
      </c>
      <c r="E48" s="89"/>
      <c r="F48" s="235"/>
      <c r="G48" s="15">
        <f t="shared" si="6"/>
        <v>0</v>
      </c>
      <c r="H48" s="15">
        <f t="shared" si="7"/>
        <v>0</v>
      </c>
      <c r="I48" s="15">
        <f t="shared" si="8"/>
        <v>0</v>
      </c>
      <c r="J48" s="85"/>
    </row>
    <row r="49" spans="1:10" x14ac:dyDescent="0.25">
      <c r="A49" s="44" t="s">
        <v>733</v>
      </c>
      <c r="B49" s="237" t="s">
        <v>129</v>
      </c>
      <c r="C49" s="182">
        <v>144</v>
      </c>
      <c r="D49" s="183" t="s">
        <v>25</v>
      </c>
      <c r="E49" s="89"/>
      <c r="F49" s="235"/>
      <c r="G49" s="15">
        <f t="shared" si="6"/>
        <v>0</v>
      </c>
      <c r="H49" s="15">
        <f t="shared" si="7"/>
        <v>0</v>
      </c>
      <c r="I49" s="15">
        <f t="shared" si="8"/>
        <v>0</v>
      </c>
      <c r="J49" s="85"/>
    </row>
    <row r="50" spans="1:10" x14ac:dyDescent="0.25">
      <c r="A50" s="44" t="s">
        <v>734</v>
      </c>
      <c r="B50" s="237" t="s">
        <v>130</v>
      </c>
      <c r="C50" s="182">
        <v>144</v>
      </c>
      <c r="D50" s="183" t="s">
        <v>25</v>
      </c>
      <c r="E50" s="89"/>
      <c r="F50" s="235"/>
      <c r="G50" s="15">
        <f t="shared" si="6"/>
        <v>0</v>
      </c>
      <c r="H50" s="15">
        <f t="shared" si="7"/>
        <v>0</v>
      </c>
      <c r="I50" s="15">
        <f t="shared" si="8"/>
        <v>0</v>
      </c>
      <c r="J50" s="85"/>
    </row>
    <row r="51" spans="1:10" x14ac:dyDescent="0.25">
      <c r="A51" s="44" t="s">
        <v>735</v>
      </c>
      <c r="B51" s="238" t="s">
        <v>131</v>
      </c>
      <c r="C51" s="182">
        <v>108</v>
      </c>
      <c r="D51" s="183" t="s">
        <v>25</v>
      </c>
      <c r="E51" s="89"/>
      <c r="F51" s="235"/>
      <c r="G51" s="15">
        <f t="shared" si="6"/>
        <v>0</v>
      </c>
      <c r="H51" s="15">
        <f t="shared" si="7"/>
        <v>0</v>
      </c>
      <c r="I51" s="15">
        <f t="shared" si="8"/>
        <v>0</v>
      </c>
      <c r="J51" s="85"/>
    </row>
    <row r="52" spans="1:10" x14ac:dyDescent="0.25">
      <c r="A52" s="44" t="s">
        <v>736</v>
      </c>
      <c r="B52" s="238" t="s">
        <v>132</v>
      </c>
      <c r="C52" s="182">
        <v>240</v>
      </c>
      <c r="D52" s="183" t="s">
        <v>25</v>
      </c>
      <c r="E52" s="89"/>
      <c r="F52" s="235"/>
      <c r="G52" s="15">
        <f t="shared" si="6"/>
        <v>0</v>
      </c>
      <c r="H52" s="15">
        <f t="shared" si="7"/>
        <v>0</v>
      </c>
      <c r="I52" s="15">
        <f t="shared" si="8"/>
        <v>0</v>
      </c>
      <c r="J52" s="85"/>
    </row>
    <row r="53" spans="1:10" x14ac:dyDescent="0.25">
      <c r="A53" s="44" t="s">
        <v>737</v>
      </c>
      <c r="B53" s="238" t="s">
        <v>133</v>
      </c>
      <c r="C53" s="182">
        <v>120</v>
      </c>
      <c r="D53" s="183" t="s">
        <v>25</v>
      </c>
      <c r="E53" s="89"/>
      <c r="F53" s="235"/>
      <c r="G53" s="15">
        <f t="shared" si="6"/>
        <v>0</v>
      </c>
      <c r="H53" s="15">
        <f t="shared" si="7"/>
        <v>0</v>
      </c>
      <c r="I53" s="15">
        <f t="shared" si="8"/>
        <v>0</v>
      </c>
      <c r="J53" s="85"/>
    </row>
    <row r="54" spans="1:10" x14ac:dyDescent="0.25">
      <c r="A54" s="44" t="s">
        <v>738</v>
      </c>
      <c r="B54" s="238" t="s">
        <v>134</v>
      </c>
      <c r="C54" s="182">
        <v>24</v>
      </c>
      <c r="D54" s="183" t="s">
        <v>25</v>
      </c>
      <c r="E54" s="89"/>
      <c r="F54" s="235"/>
      <c r="G54" s="15">
        <f t="shared" si="6"/>
        <v>0</v>
      </c>
      <c r="H54" s="15">
        <f t="shared" si="7"/>
        <v>0</v>
      </c>
      <c r="I54" s="15">
        <f t="shared" si="8"/>
        <v>0</v>
      </c>
      <c r="J54" s="85"/>
    </row>
    <row r="55" spans="1:10" x14ac:dyDescent="0.25">
      <c r="A55" s="44" t="s">
        <v>739</v>
      </c>
      <c r="B55" s="239" t="s">
        <v>135</v>
      </c>
      <c r="C55" s="195">
        <v>360</v>
      </c>
      <c r="D55" s="193" t="s">
        <v>25</v>
      </c>
      <c r="E55" s="90"/>
      <c r="F55" s="235"/>
      <c r="G55" s="15">
        <f t="shared" si="6"/>
        <v>0</v>
      </c>
      <c r="H55" s="15">
        <f t="shared" si="7"/>
        <v>0</v>
      </c>
      <c r="I55" s="15">
        <f t="shared" si="8"/>
        <v>0</v>
      </c>
      <c r="J55" s="91"/>
    </row>
    <row r="56" spans="1:10" x14ac:dyDescent="0.25">
      <c r="A56" s="44" t="s">
        <v>740</v>
      </c>
      <c r="B56" s="239" t="s">
        <v>136</v>
      </c>
      <c r="C56" s="195">
        <v>360</v>
      </c>
      <c r="D56" s="193" t="s">
        <v>25</v>
      </c>
      <c r="E56" s="90"/>
      <c r="F56" s="235"/>
      <c r="G56" s="15">
        <f t="shared" si="6"/>
        <v>0</v>
      </c>
      <c r="H56" s="15">
        <f t="shared" si="7"/>
        <v>0</v>
      </c>
      <c r="I56" s="15">
        <f t="shared" si="8"/>
        <v>0</v>
      </c>
      <c r="J56" s="91"/>
    </row>
    <row r="57" spans="1:10" x14ac:dyDescent="0.25">
      <c r="A57" s="44" t="s">
        <v>741</v>
      </c>
      <c r="B57" s="239" t="s">
        <v>137</v>
      </c>
      <c r="C57" s="195">
        <v>240</v>
      </c>
      <c r="D57" s="193" t="s">
        <v>25</v>
      </c>
      <c r="E57" s="90"/>
      <c r="F57" s="235"/>
      <c r="G57" s="15">
        <f t="shared" si="6"/>
        <v>0</v>
      </c>
      <c r="H57" s="15">
        <f t="shared" si="7"/>
        <v>0</v>
      </c>
      <c r="I57" s="15">
        <f t="shared" si="8"/>
        <v>0</v>
      </c>
      <c r="J57" s="91"/>
    </row>
    <row r="58" spans="1:10" s="162" customFormat="1" x14ac:dyDescent="0.25">
      <c r="A58" s="44" t="s">
        <v>742</v>
      </c>
      <c r="B58" s="240" t="s">
        <v>143</v>
      </c>
      <c r="C58" s="192">
        <v>120</v>
      </c>
      <c r="D58" s="186" t="s">
        <v>25</v>
      </c>
      <c r="E58" s="170"/>
      <c r="F58" s="235"/>
      <c r="G58" s="15">
        <f t="shared" si="6"/>
        <v>0</v>
      </c>
      <c r="H58" s="15">
        <f t="shared" si="7"/>
        <v>0</v>
      </c>
      <c r="I58" s="15">
        <f t="shared" si="8"/>
        <v>0</v>
      </c>
      <c r="J58" s="84"/>
    </row>
    <row r="59" spans="1:10" s="162" customFormat="1" ht="13.9" customHeight="1" x14ac:dyDescent="0.25">
      <c r="A59" s="44" t="s">
        <v>743</v>
      </c>
      <c r="B59" s="240" t="s">
        <v>144</v>
      </c>
      <c r="C59" s="192">
        <v>120</v>
      </c>
      <c r="D59" s="186" t="s">
        <v>25</v>
      </c>
      <c r="E59" s="170"/>
      <c r="F59" s="235"/>
      <c r="G59" s="15">
        <f t="shared" si="6"/>
        <v>0</v>
      </c>
      <c r="H59" s="15">
        <f t="shared" si="7"/>
        <v>0</v>
      </c>
      <c r="I59" s="15">
        <f t="shared" si="8"/>
        <v>0</v>
      </c>
      <c r="J59" s="84"/>
    </row>
    <row r="60" spans="1:10" x14ac:dyDescent="0.25">
      <c r="A60" s="44"/>
      <c r="B60" s="76" t="s">
        <v>103</v>
      </c>
      <c r="C60" s="184" t="s">
        <v>40</v>
      </c>
      <c r="D60" s="8" t="s">
        <v>40</v>
      </c>
      <c r="E60" s="8" t="s">
        <v>40</v>
      </c>
      <c r="F60" s="19" t="s">
        <v>40</v>
      </c>
      <c r="G60" s="8">
        <f>SUM(G38:G59)</f>
        <v>0</v>
      </c>
      <c r="H60" s="8">
        <f t="shared" ref="H60:I60" si="9">SUM(H38:H59)</f>
        <v>0</v>
      </c>
      <c r="I60" s="8">
        <f t="shared" si="9"/>
        <v>0</v>
      </c>
      <c r="J60" s="86">
        <f>SUM(J38:J59)</f>
        <v>0</v>
      </c>
    </row>
    <row r="61" spans="1:10" x14ac:dyDescent="0.25">
      <c r="A61" s="302" t="s">
        <v>701</v>
      </c>
      <c r="B61" s="291"/>
      <c r="C61" s="291"/>
      <c r="D61" s="291"/>
      <c r="E61" s="291"/>
      <c r="F61" s="291"/>
      <c r="G61" s="291"/>
      <c r="H61" s="291"/>
      <c r="I61" s="292"/>
      <c r="J61" s="87"/>
    </row>
    <row r="62" spans="1:10" s="162" customFormat="1" x14ac:dyDescent="0.25">
      <c r="A62" s="82" t="s">
        <v>722</v>
      </c>
      <c r="B62" s="240" t="s">
        <v>138</v>
      </c>
      <c r="C62" s="192">
        <v>180</v>
      </c>
      <c r="D62" s="186" t="s">
        <v>25</v>
      </c>
      <c r="E62" s="170"/>
      <c r="F62" s="227"/>
      <c r="G62" s="50">
        <f>C62*ROUND(F62, 4)</f>
        <v>0</v>
      </c>
      <c r="H62" s="50">
        <f>G62*0.095</f>
        <v>0</v>
      </c>
      <c r="I62" s="50">
        <f>G62+H62</f>
        <v>0</v>
      </c>
      <c r="J62" s="84"/>
    </row>
    <row r="63" spans="1:10" s="162" customFormat="1" x14ac:dyDescent="0.25">
      <c r="A63" s="82" t="s">
        <v>723</v>
      </c>
      <c r="B63" s="240" t="s">
        <v>641</v>
      </c>
      <c r="C63" s="192">
        <v>300</v>
      </c>
      <c r="D63" s="186" t="s">
        <v>25</v>
      </c>
      <c r="E63" s="170"/>
      <c r="F63" s="227"/>
      <c r="G63" s="50">
        <f t="shared" ref="G63:G68" si="10">C63*ROUND(F63, 4)</f>
        <v>0</v>
      </c>
      <c r="H63" s="50">
        <f t="shared" ref="H63:H68" si="11">G63*0.095</f>
        <v>0</v>
      </c>
      <c r="I63" s="50">
        <f t="shared" ref="I63:I68" si="12">G63+H63</f>
        <v>0</v>
      </c>
      <c r="J63" s="84"/>
    </row>
    <row r="64" spans="1:10" s="162" customFormat="1" x14ac:dyDescent="0.25">
      <c r="A64" s="82" t="s">
        <v>724</v>
      </c>
      <c r="B64" s="240" t="s">
        <v>640</v>
      </c>
      <c r="C64" s="192">
        <v>300</v>
      </c>
      <c r="D64" s="186" t="s">
        <v>25</v>
      </c>
      <c r="E64" s="170"/>
      <c r="F64" s="227"/>
      <c r="G64" s="50">
        <f t="shared" si="10"/>
        <v>0</v>
      </c>
      <c r="H64" s="50">
        <f t="shared" si="11"/>
        <v>0</v>
      </c>
      <c r="I64" s="50">
        <f t="shared" si="12"/>
        <v>0</v>
      </c>
      <c r="J64" s="84"/>
    </row>
    <row r="65" spans="1:10" s="162" customFormat="1" x14ac:dyDescent="0.25">
      <c r="A65" s="82" t="s">
        <v>725</v>
      </c>
      <c r="B65" s="240" t="s">
        <v>139</v>
      </c>
      <c r="C65" s="192">
        <v>240</v>
      </c>
      <c r="D65" s="186" t="s">
        <v>25</v>
      </c>
      <c r="E65" s="170"/>
      <c r="F65" s="227"/>
      <c r="G65" s="50">
        <f t="shared" si="10"/>
        <v>0</v>
      </c>
      <c r="H65" s="50">
        <f t="shared" si="11"/>
        <v>0</v>
      </c>
      <c r="I65" s="50">
        <f t="shared" si="12"/>
        <v>0</v>
      </c>
      <c r="J65" s="84"/>
    </row>
    <row r="66" spans="1:10" s="162" customFormat="1" x14ac:dyDescent="0.25">
      <c r="A66" s="82" t="s">
        <v>726</v>
      </c>
      <c r="B66" s="240" t="s">
        <v>140</v>
      </c>
      <c r="C66" s="192">
        <v>720</v>
      </c>
      <c r="D66" s="186" t="s">
        <v>25</v>
      </c>
      <c r="E66" s="170"/>
      <c r="F66" s="227"/>
      <c r="G66" s="50">
        <f t="shared" si="10"/>
        <v>0</v>
      </c>
      <c r="H66" s="50">
        <f t="shared" si="11"/>
        <v>0</v>
      </c>
      <c r="I66" s="50">
        <f t="shared" si="12"/>
        <v>0</v>
      </c>
      <c r="J66" s="84"/>
    </row>
    <row r="67" spans="1:10" s="162" customFormat="1" x14ac:dyDescent="0.25">
      <c r="A67" s="82" t="s">
        <v>727</v>
      </c>
      <c r="B67" s="240" t="s">
        <v>141</v>
      </c>
      <c r="C67" s="192">
        <v>264</v>
      </c>
      <c r="D67" s="186" t="s">
        <v>25</v>
      </c>
      <c r="E67" s="170"/>
      <c r="F67" s="227"/>
      <c r="G67" s="50">
        <f t="shared" si="10"/>
        <v>0</v>
      </c>
      <c r="H67" s="50">
        <f t="shared" si="11"/>
        <v>0</v>
      </c>
      <c r="I67" s="50">
        <f t="shared" si="12"/>
        <v>0</v>
      </c>
      <c r="J67" s="84"/>
    </row>
    <row r="68" spans="1:10" s="162" customFormat="1" x14ac:dyDescent="0.25">
      <c r="A68" s="82" t="s">
        <v>728</v>
      </c>
      <c r="B68" s="240" t="s">
        <v>142</v>
      </c>
      <c r="C68" s="192">
        <v>648</v>
      </c>
      <c r="D68" s="186" t="s">
        <v>25</v>
      </c>
      <c r="E68" s="170"/>
      <c r="F68" s="227"/>
      <c r="G68" s="50">
        <f t="shared" si="10"/>
        <v>0</v>
      </c>
      <c r="H68" s="50">
        <f t="shared" si="11"/>
        <v>0</v>
      </c>
      <c r="I68" s="50">
        <f t="shared" si="12"/>
        <v>0</v>
      </c>
      <c r="J68" s="84"/>
    </row>
    <row r="69" spans="1:10" x14ac:dyDescent="0.25">
      <c r="A69" s="44"/>
      <c r="B69" s="76" t="s">
        <v>118</v>
      </c>
      <c r="C69" s="184" t="s">
        <v>40</v>
      </c>
      <c r="D69" s="8" t="s">
        <v>40</v>
      </c>
      <c r="E69" s="8" t="s">
        <v>40</v>
      </c>
      <c r="F69" s="19" t="s">
        <v>40</v>
      </c>
      <c r="G69" s="8">
        <f>SUM(G62:G68)</f>
        <v>0</v>
      </c>
      <c r="H69" s="8">
        <f>SUM(H62:H68)</f>
        <v>0</v>
      </c>
      <c r="I69" s="8">
        <f>SUM(I62:I68)</f>
        <v>0</v>
      </c>
      <c r="J69" s="86">
        <f>SUM(J62:J68)</f>
        <v>0</v>
      </c>
    </row>
    <row r="70" spans="1:10" x14ac:dyDescent="0.25">
      <c r="A70" s="302" t="s">
        <v>702</v>
      </c>
      <c r="B70" s="291"/>
      <c r="C70" s="291"/>
      <c r="D70" s="291"/>
      <c r="E70" s="291"/>
      <c r="F70" s="291"/>
      <c r="G70" s="291"/>
      <c r="H70" s="291"/>
      <c r="I70" s="292"/>
      <c r="J70" s="87"/>
    </row>
    <row r="71" spans="1:10" s="181" customFormat="1" x14ac:dyDescent="0.25">
      <c r="A71" s="216" t="s">
        <v>722</v>
      </c>
      <c r="B71" s="240" t="s">
        <v>145</v>
      </c>
      <c r="C71" s="210">
        <v>80</v>
      </c>
      <c r="D71" s="211" t="s">
        <v>25</v>
      </c>
      <c r="E71" s="90"/>
      <c r="F71" s="241"/>
      <c r="G71" s="180">
        <f>C71*ROUND(F71,4)</f>
        <v>0</v>
      </c>
      <c r="H71" s="180">
        <f t="shared" ref="H71:H76" si="13">G71*0.095</f>
        <v>0</v>
      </c>
      <c r="I71" s="180">
        <f t="shared" ref="I71:I76" si="14">G71+H71</f>
        <v>0</v>
      </c>
      <c r="J71" s="91"/>
    </row>
    <row r="72" spans="1:10" s="181" customFormat="1" x14ac:dyDescent="0.25">
      <c r="A72" s="216" t="s">
        <v>723</v>
      </c>
      <c r="B72" s="234" t="s">
        <v>146</v>
      </c>
      <c r="C72" s="195">
        <v>80</v>
      </c>
      <c r="D72" s="193" t="s">
        <v>25</v>
      </c>
      <c r="E72" s="90"/>
      <c r="F72" s="241"/>
      <c r="G72" s="180">
        <f t="shared" ref="G72:G76" si="15">C72*ROUND(F72,4)</f>
        <v>0</v>
      </c>
      <c r="H72" s="180">
        <f t="shared" si="13"/>
        <v>0</v>
      </c>
      <c r="I72" s="180">
        <f t="shared" si="14"/>
        <v>0</v>
      </c>
      <c r="J72" s="91"/>
    </row>
    <row r="73" spans="1:10" s="181" customFormat="1" x14ac:dyDescent="0.25">
      <c r="A73" s="216" t="s">
        <v>724</v>
      </c>
      <c r="B73" s="234" t="s">
        <v>147</v>
      </c>
      <c r="C73" s="195">
        <v>180</v>
      </c>
      <c r="D73" s="193" t="s">
        <v>25</v>
      </c>
      <c r="E73" s="90"/>
      <c r="F73" s="241"/>
      <c r="G73" s="180">
        <f t="shared" si="15"/>
        <v>0</v>
      </c>
      <c r="H73" s="180">
        <f t="shared" si="13"/>
        <v>0</v>
      </c>
      <c r="I73" s="180">
        <f t="shared" si="14"/>
        <v>0</v>
      </c>
      <c r="J73" s="91"/>
    </row>
    <row r="74" spans="1:10" s="181" customFormat="1" x14ac:dyDescent="0.25">
      <c r="A74" s="216" t="s">
        <v>725</v>
      </c>
      <c r="B74" s="234" t="s">
        <v>148</v>
      </c>
      <c r="C74" s="195">
        <v>80</v>
      </c>
      <c r="D74" s="193" t="s">
        <v>25</v>
      </c>
      <c r="E74" s="90"/>
      <c r="F74" s="241"/>
      <c r="G74" s="180">
        <f t="shared" si="15"/>
        <v>0</v>
      </c>
      <c r="H74" s="180">
        <f t="shared" si="13"/>
        <v>0</v>
      </c>
      <c r="I74" s="180">
        <f t="shared" si="14"/>
        <v>0</v>
      </c>
      <c r="J74" s="91"/>
    </row>
    <row r="75" spans="1:10" s="162" customFormat="1" x14ac:dyDescent="0.25">
      <c r="A75" s="216" t="s">
        <v>726</v>
      </c>
      <c r="B75" s="234" t="s">
        <v>632</v>
      </c>
      <c r="C75" s="192">
        <v>150</v>
      </c>
      <c r="D75" s="186" t="s">
        <v>25</v>
      </c>
      <c r="E75" s="170"/>
      <c r="F75" s="241"/>
      <c r="G75" s="180">
        <f t="shared" si="15"/>
        <v>0</v>
      </c>
      <c r="H75" s="180">
        <f t="shared" si="13"/>
        <v>0</v>
      </c>
      <c r="I75" s="180">
        <f t="shared" si="14"/>
        <v>0</v>
      </c>
      <c r="J75" s="84"/>
    </row>
    <row r="76" spans="1:10" s="162" customFormat="1" x14ac:dyDescent="0.25">
      <c r="A76" s="216" t="s">
        <v>727</v>
      </c>
      <c r="B76" s="234" t="s">
        <v>633</v>
      </c>
      <c r="C76" s="192">
        <v>150</v>
      </c>
      <c r="D76" s="186" t="s">
        <v>25</v>
      </c>
      <c r="E76" s="170"/>
      <c r="F76" s="241"/>
      <c r="G76" s="180">
        <f t="shared" si="15"/>
        <v>0</v>
      </c>
      <c r="H76" s="180">
        <f t="shared" si="13"/>
        <v>0</v>
      </c>
      <c r="I76" s="180">
        <f t="shared" si="14"/>
        <v>0</v>
      </c>
      <c r="J76" s="84"/>
    </row>
    <row r="77" spans="1:10" x14ac:dyDescent="0.25">
      <c r="A77" s="44"/>
      <c r="B77" s="76" t="s">
        <v>703</v>
      </c>
      <c r="C77" s="184" t="s">
        <v>40</v>
      </c>
      <c r="D77" s="8" t="s">
        <v>40</v>
      </c>
      <c r="E77" s="20" t="s">
        <v>40</v>
      </c>
      <c r="F77" s="19" t="s">
        <v>40</v>
      </c>
      <c r="G77" s="8">
        <f>SUM(G71:G76)</f>
        <v>0</v>
      </c>
      <c r="H77" s="21">
        <f>SUM(H71:H76)</f>
        <v>0</v>
      </c>
      <c r="I77" s="8">
        <f>SUM(I71:I76)</f>
        <v>0</v>
      </c>
      <c r="J77" s="86">
        <f>SUM(J71:J76)</f>
        <v>0</v>
      </c>
    </row>
    <row r="78" spans="1:10" x14ac:dyDescent="0.25">
      <c r="A78" s="302" t="s">
        <v>704</v>
      </c>
      <c r="B78" s="305"/>
      <c r="C78" s="305"/>
      <c r="D78" s="305"/>
      <c r="E78" s="305"/>
      <c r="F78" s="305"/>
      <c r="G78" s="305"/>
      <c r="H78" s="305"/>
      <c r="I78" s="306"/>
      <c r="J78" s="52"/>
    </row>
    <row r="79" spans="1:10" x14ac:dyDescent="0.25">
      <c r="A79" s="92" t="s">
        <v>722</v>
      </c>
      <c r="B79" s="242" t="s">
        <v>149</v>
      </c>
      <c r="C79" s="208">
        <v>2200</v>
      </c>
      <c r="D79" s="209" t="s">
        <v>25</v>
      </c>
      <c r="E79" s="93" t="s">
        <v>40</v>
      </c>
      <c r="F79" s="235"/>
      <c r="G79" s="22">
        <f>C79*ROUND(F79, 4)</f>
        <v>0</v>
      </c>
      <c r="H79" s="22">
        <f>G79*0.095</f>
        <v>0</v>
      </c>
      <c r="I79" s="22">
        <f>G79+H79</f>
        <v>0</v>
      </c>
      <c r="J79" s="229" t="s">
        <v>40</v>
      </c>
    </row>
    <row r="80" spans="1:10" x14ac:dyDescent="0.25">
      <c r="A80" s="92" t="s">
        <v>723</v>
      </c>
      <c r="B80" s="242" t="s">
        <v>150</v>
      </c>
      <c r="C80" s="208">
        <v>2200</v>
      </c>
      <c r="D80" s="209" t="s">
        <v>25</v>
      </c>
      <c r="E80" s="93" t="s">
        <v>40</v>
      </c>
      <c r="F80" s="235"/>
      <c r="G80" s="22">
        <f t="shared" ref="G80:G81" si="16">C80*ROUND(F80, 4)</f>
        <v>0</v>
      </c>
      <c r="H80" s="22">
        <f t="shared" ref="H80:H81" si="17">G80*0.095</f>
        <v>0</v>
      </c>
      <c r="I80" s="22">
        <f t="shared" ref="I80:I81" si="18">G80+H80</f>
        <v>0</v>
      </c>
      <c r="J80" s="229" t="s">
        <v>40</v>
      </c>
    </row>
    <row r="81" spans="1:10" x14ac:dyDescent="0.25">
      <c r="A81" s="92" t="s">
        <v>724</v>
      </c>
      <c r="B81" s="242" t="s">
        <v>151</v>
      </c>
      <c r="C81" s="208">
        <v>2200</v>
      </c>
      <c r="D81" s="209" t="s">
        <v>25</v>
      </c>
      <c r="E81" s="93" t="s">
        <v>40</v>
      </c>
      <c r="F81" s="235"/>
      <c r="G81" s="22">
        <f t="shared" si="16"/>
        <v>0</v>
      </c>
      <c r="H81" s="22">
        <f t="shared" si="17"/>
        <v>0</v>
      </c>
      <c r="I81" s="22">
        <f t="shared" si="18"/>
        <v>0</v>
      </c>
      <c r="J81" s="229" t="s">
        <v>40</v>
      </c>
    </row>
    <row r="82" spans="1:10" x14ac:dyDescent="0.25">
      <c r="A82" s="94"/>
      <c r="B82" s="95" t="s">
        <v>706</v>
      </c>
      <c r="C82" s="23" t="s">
        <v>40</v>
      </c>
      <c r="D82" s="23" t="s">
        <v>40</v>
      </c>
      <c r="E82" s="24" t="s">
        <v>40</v>
      </c>
      <c r="F82" s="19" t="s">
        <v>40</v>
      </c>
      <c r="G82" s="10">
        <f>SUM(G79:G81)</f>
        <v>0</v>
      </c>
      <c r="H82" s="10">
        <f>SUM(H79:H81)</f>
        <v>0</v>
      </c>
      <c r="I82" s="10">
        <f>SUM(I79:I81)</f>
        <v>0</v>
      </c>
      <c r="J82" s="229" t="s">
        <v>40</v>
      </c>
    </row>
    <row r="83" spans="1:10" x14ac:dyDescent="0.25">
      <c r="A83" s="302" t="s">
        <v>705</v>
      </c>
      <c r="B83" s="305"/>
      <c r="C83" s="305"/>
      <c r="D83" s="305"/>
      <c r="E83" s="305"/>
      <c r="F83" s="305"/>
      <c r="G83" s="305"/>
      <c r="H83" s="305"/>
      <c r="I83" s="306"/>
      <c r="J83" s="52"/>
    </row>
    <row r="84" spans="1:10" x14ac:dyDescent="0.25">
      <c r="A84" s="92" t="s">
        <v>722</v>
      </c>
      <c r="B84" s="242" t="s">
        <v>152</v>
      </c>
      <c r="C84" s="208">
        <v>1700</v>
      </c>
      <c r="D84" s="209" t="s">
        <v>25</v>
      </c>
      <c r="E84" s="93" t="s">
        <v>40</v>
      </c>
      <c r="F84" s="235"/>
      <c r="G84" s="22">
        <f>C84*ROUND(F84, 4)</f>
        <v>0</v>
      </c>
      <c r="H84" s="22">
        <f>G84*0.095</f>
        <v>0</v>
      </c>
      <c r="I84" s="22">
        <f>G84+H84</f>
        <v>0</v>
      </c>
      <c r="J84" s="229" t="s">
        <v>40</v>
      </c>
    </row>
    <row r="85" spans="1:10" x14ac:dyDescent="0.25">
      <c r="A85" s="92" t="s">
        <v>723</v>
      </c>
      <c r="B85" s="242" t="s">
        <v>153</v>
      </c>
      <c r="C85" s="208">
        <v>840</v>
      </c>
      <c r="D85" s="209" t="s">
        <v>25</v>
      </c>
      <c r="E85" s="93" t="s">
        <v>40</v>
      </c>
      <c r="F85" s="78"/>
      <c r="G85" s="22">
        <f t="shared" ref="G85:G86" si="19">C85*ROUND(F85, 4)</f>
        <v>0</v>
      </c>
      <c r="H85" s="22">
        <f t="shared" ref="H85:H86" si="20">G85*0.095</f>
        <v>0</v>
      </c>
      <c r="I85" s="22">
        <f t="shared" ref="I85:I86" si="21">G85+H85</f>
        <v>0</v>
      </c>
      <c r="J85" s="229" t="s">
        <v>40</v>
      </c>
    </row>
    <row r="86" spans="1:10" x14ac:dyDescent="0.25">
      <c r="A86" s="92" t="s">
        <v>724</v>
      </c>
      <c r="B86" s="242" t="s">
        <v>154</v>
      </c>
      <c r="C86" s="208">
        <v>800</v>
      </c>
      <c r="D86" s="209" t="s">
        <v>25</v>
      </c>
      <c r="E86" s="93" t="s">
        <v>40</v>
      </c>
      <c r="F86" s="78"/>
      <c r="G86" s="22">
        <f t="shared" si="19"/>
        <v>0</v>
      </c>
      <c r="H86" s="22">
        <f t="shared" si="20"/>
        <v>0</v>
      </c>
      <c r="I86" s="22">
        <f t="shared" si="21"/>
        <v>0</v>
      </c>
      <c r="J86" s="229" t="s">
        <v>40</v>
      </c>
    </row>
    <row r="87" spans="1:10" x14ac:dyDescent="0.25">
      <c r="A87" s="92"/>
      <c r="B87" s="95" t="s">
        <v>707</v>
      </c>
      <c r="C87" s="23" t="s">
        <v>40</v>
      </c>
      <c r="D87" s="23" t="s">
        <v>40</v>
      </c>
      <c r="E87" s="24" t="s">
        <v>40</v>
      </c>
      <c r="F87" s="19" t="s">
        <v>40</v>
      </c>
      <c r="G87" s="10">
        <f>SUM(G84:G86)</f>
        <v>0</v>
      </c>
      <c r="H87" s="10">
        <f>SUM(H84:H86)</f>
        <v>0</v>
      </c>
      <c r="I87" s="10">
        <f>SUM(I84:I86)</f>
        <v>0</v>
      </c>
      <c r="J87" s="229" t="s">
        <v>40</v>
      </c>
    </row>
    <row r="88" spans="1:10" ht="15.75" x14ac:dyDescent="0.25">
      <c r="A88" s="96"/>
      <c r="B88" s="97"/>
      <c r="C88" s="43"/>
      <c r="D88" s="43"/>
      <c r="E88" s="43"/>
      <c r="F88" s="43"/>
      <c r="G88" s="43"/>
      <c r="H88" s="43"/>
      <c r="I88" s="43"/>
      <c r="J88" s="12"/>
    </row>
    <row r="89" spans="1:10" s="230" customFormat="1" x14ac:dyDescent="0.25">
      <c r="A89" s="307" t="s">
        <v>78</v>
      </c>
      <c r="B89" s="307"/>
      <c r="C89" s="307"/>
      <c r="D89" s="307"/>
      <c r="E89" s="307"/>
      <c r="F89" s="307"/>
      <c r="G89" s="307"/>
      <c r="H89" s="307"/>
      <c r="I89" s="307"/>
      <c r="J89" s="307"/>
    </row>
    <row r="90" spans="1:10" s="230" customFormat="1" ht="31.5" customHeight="1" x14ac:dyDescent="0.25">
      <c r="A90" s="295" t="s">
        <v>882</v>
      </c>
      <c r="B90" s="296"/>
      <c r="C90" s="296"/>
      <c r="D90" s="296"/>
      <c r="E90" s="296"/>
      <c r="F90" s="296"/>
      <c r="G90" s="296"/>
      <c r="H90" s="296"/>
      <c r="I90" s="296"/>
      <c r="J90" s="296"/>
    </row>
    <row r="91" spans="1:10" s="230" customFormat="1" x14ac:dyDescent="0.25">
      <c r="A91" s="11" t="s">
        <v>883</v>
      </c>
      <c r="B91" s="12"/>
      <c r="C91" s="12"/>
      <c r="D91" s="12"/>
      <c r="E91" s="12"/>
      <c r="F91" s="12"/>
      <c r="G91" s="12"/>
      <c r="H91" s="12"/>
      <c r="I91" s="12"/>
      <c r="J91" s="12"/>
    </row>
    <row r="92" spans="1:10" s="230" customFormat="1" ht="30" customHeight="1" x14ac:dyDescent="0.25">
      <c r="A92" s="293" t="s">
        <v>885</v>
      </c>
      <c r="B92" s="293"/>
      <c r="C92" s="293"/>
      <c r="D92" s="293"/>
      <c r="E92" s="293"/>
      <c r="F92" s="293"/>
      <c r="G92" s="293"/>
      <c r="H92" s="293"/>
      <c r="I92" s="293"/>
      <c r="J92" s="293"/>
    </row>
    <row r="93" spans="1:10" s="230" customFormat="1" ht="30.75" customHeight="1" x14ac:dyDescent="0.25">
      <c r="A93" s="293" t="s">
        <v>884</v>
      </c>
      <c r="B93" s="293"/>
      <c r="C93" s="293"/>
      <c r="D93" s="293"/>
      <c r="E93" s="293"/>
      <c r="F93" s="293"/>
      <c r="G93" s="293"/>
      <c r="H93" s="293"/>
      <c r="I93" s="293"/>
      <c r="J93" s="293"/>
    </row>
    <row r="94" spans="1:10" s="230" customFormat="1" x14ac:dyDescent="0.25">
      <c r="A94" s="13" t="s">
        <v>80</v>
      </c>
      <c r="B94" s="14"/>
      <c r="C94" s="14"/>
      <c r="D94" s="14"/>
      <c r="E94" s="14"/>
      <c r="F94" s="14"/>
      <c r="G94" s="14"/>
      <c r="H94" s="14"/>
      <c r="I94" s="14"/>
      <c r="J94" s="14"/>
    </row>
    <row r="95" spans="1:10" s="230" customFormat="1" ht="30" customHeight="1" x14ac:dyDescent="0.25">
      <c r="A95" s="13" t="s">
        <v>81</v>
      </c>
      <c r="B95" s="14"/>
      <c r="C95" s="14"/>
      <c r="D95" s="14"/>
      <c r="E95" s="14"/>
      <c r="F95" s="14"/>
      <c r="G95" s="14"/>
      <c r="H95" s="14"/>
      <c r="I95" s="14"/>
      <c r="J95" s="14"/>
    </row>
    <row r="96" spans="1:10" s="230" customFormat="1" ht="34.5" customHeight="1" x14ac:dyDescent="0.25">
      <c r="A96" s="293" t="s">
        <v>82</v>
      </c>
      <c r="B96" s="294"/>
      <c r="C96" s="294"/>
      <c r="D96" s="294"/>
      <c r="E96" s="294"/>
      <c r="F96" s="294"/>
      <c r="G96" s="294"/>
      <c r="H96" s="294"/>
      <c r="I96" s="294"/>
      <c r="J96" s="294"/>
    </row>
    <row r="97" spans="1:10" s="243" customFormat="1" ht="38.25" customHeight="1" x14ac:dyDescent="0.2">
      <c r="A97" s="293" t="s">
        <v>83</v>
      </c>
      <c r="B97" s="294"/>
      <c r="C97" s="294"/>
      <c r="D97" s="294"/>
      <c r="E97" s="294"/>
      <c r="F97" s="294"/>
      <c r="G97" s="294"/>
      <c r="H97" s="294"/>
      <c r="I97" s="294"/>
      <c r="J97" s="294"/>
    </row>
  </sheetData>
  <mergeCells count="14">
    <mergeCell ref="A96:J96"/>
    <mergeCell ref="A97:J97"/>
    <mergeCell ref="A78:I78"/>
    <mergeCell ref="A83:I83"/>
    <mergeCell ref="A89:J89"/>
    <mergeCell ref="A90:J90"/>
    <mergeCell ref="A92:J92"/>
    <mergeCell ref="A3:I3"/>
    <mergeCell ref="A7:I7"/>
    <mergeCell ref="A22:I22"/>
    <mergeCell ref="A37:I37"/>
    <mergeCell ref="A93:J93"/>
    <mergeCell ref="A61:I61"/>
    <mergeCell ref="A70:I70"/>
  </mergeCells>
  <dataValidations count="1">
    <dataValidation type="whole" operator="equal" allowBlank="1" showInputMessage="1" showErrorMessage="1" sqref="J23:J35 J11:J20 J71:J76 J62:J68 J38:J59">
      <formula1>1</formula1>
    </dataValidation>
  </dataValidations>
  <pageMargins left="0.7" right="0.7" top="0.75" bottom="0.75" header="0.3" footer="0.3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opLeftCell="A6" zoomScale="145" zoomScaleNormal="145" workbookViewId="0">
      <selection activeCell="I30" sqref="I30"/>
    </sheetView>
  </sheetViews>
  <sheetFormatPr defaultRowHeight="15" x14ac:dyDescent="0.25"/>
  <cols>
    <col min="1" max="1" width="4.5703125" customWidth="1"/>
    <col min="2" max="2" width="68.5703125" customWidth="1"/>
  </cols>
  <sheetData>
    <row r="1" spans="1:10" x14ac:dyDescent="0.25">
      <c r="A1" s="58" t="s">
        <v>0</v>
      </c>
      <c r="B1" s="12"/>
      <c r="C1" s="12"/>
      <c r="D1" s="12"/>
      <c r="E1" s="12"/>
      <c r="F1" s="12"/>
      <c r="G1" s="12"/>
      <c r="H1" s="12"/>
      <c r="I1" s="59"/>
    </row>
    <row r="2" spans="1:10" x14ac:dyDescent="0.25">
      <c r="A2" s="59" t="s">
        <v>1</v>
      </c>
      <c r="B2" s="12"/>
      <c r="C2" s="12"/>
      <c r="D2" s="12"/>
      <c r="E2" s="12"/>
      <c r="F2" s="12"/>
      <c r="G2" s="12"/>
      <c r="H2" s="12"/>
      <c r="I2" s="12"/>
    </row>
    <row r="3" spans="1:10" ht="18" x14ac:dyDescent="0.25">
      <c r="A3" s="308" t="s">
        <v>155</v>
      </c>
      <c r="B3" s="308"/>
      <c r="C3" s="308"/>
      <c r="D3" s="308"/>
      <c r="E3" s="308"/>
      <c r="F3" s="308"/>
      <c r="G3" s="308"/>
      <c r="H3" s="308"/>
      <c r="I3" s="308"/>
      <c r="J3" s="308"/>
    </row>
    <row r="4" spans="1:10" x14ac:dyDescent="0.25">
      <c r="A4" s="58"/>
      <c r="B4" s="58"/>
      <c r="C4" s="2"/>
      <c r="D4" s="2"/>
      <c r="E4" s="58"/>
      <c r="F4" s="58"/>
      <c r="G4" s="58"/>
      <c r="H4" s="58"/>
      <c r="I4" s="58"/>
    </row>
    <row r="5" spans="1:10" ht="36" x14ac:dyDescent="0.25">
      <c r="A5" s="60" t="s">
        <v>3</v>
      </c>
      <c r="B5" s="60" t="s">
        <v>4</v>
      </c>
      <c r="C5" s="60" t="s">
        <v>5</v>
      </c>
      <c r="D5" s="60" t="s">
        <v>6</v>
      </c>
      <c r="E5" s="62" t="s">
        <v>7</v>
      </c>
      <c r="F5" s="62" t="s">
        <v>86</v>
      </c>
      <c r="G5" s="62" t="s">
        <v>87</v>
      </c>
      <c r="H5" s="62" t="s">
        <v>156</v>
      </c>
      <c r="I5" s="62" t="s">
        <v>11</v>
      </c>
      <c r="J5" s="3" t="s">
        <v>12</v>
      </c>
    </row>
    <row r="6" spans="1:10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  <c r="J6" s="4">
        <v>10</v>
      </c>
    </row>
    <row r="7" spans="1:10" ht="14.45" customHeight="1" x14ac:dyDescent="0.25">
      <c r="A7" s="99" t="s">
        <v>708</v>
      </c>
      <c r="B7" s="51"/>
      <c r="C7" s="51"/>
      <c r="D7" s="51"/>
      <c r="E7" s="51"/>
      <c r="F7" s="51"/>
      <c r="G7" s="51"/>
      <c r="H7" s="51"/>
      <c r="I7" s="51"/>
      <c r="J7" s="18"/>
    </row>
    <row r="8" spans="1:10" x14ac:dyDescent="0.25">
      <c r="A8" s="44" t="s">
        <v>722</v>
      </c>
      <c r="B8" s="237" t="s">
        <v>157</v>
      </c>
      <c r="C8" s="182">
        <v>360</v>
      </c>
      <c r="D8" s="183" t="s">
        <v>25</v>
      </c>
      <c r="E8" s="89"/>
      <c r="F8" s="235"/>
      <c r="G8" s="100">
        <f>C8*ROUND(F8, 4)</f>
        <v>0</v>
      </c>
      <c r="H8" s="100">
        <f t="shared" ref="H8:H20" si="0">G8*0.095</f>
        <v>0</v>
      </c>
      <c r="I8" s="101">
        <f t="shared" ref="I8:I20" si="1">G8+H8</f>
        <v>0</v>
      </c>
      <c r="J8" s="16"/>
    </row>
    <row r="9" spans="1:10" x14ac:dyDescent="0.25">
      <c r="A9" s="44" t="s">
        <v>723</v>
      </c>
      <c r="B9" s="233" t="s">
        <v>158</v>
      </c>
      <c r="C9" s="182">
        <v>360</v>
      </c>
      <c r="D9" s="183" t="s">
        <v>25</v>
      </c>
      <c r="E9" s="89"/>
      <c r="F9" s="235"/>
      <c r="G9" s="100">
        <f t="shared" ref="G9:G20" si="2">C9*ROUND(F9, 4)</f>
        <v>0</v>
      </c>
      <c r="H9" s="100">
        <f t="shared" si="0"/>
        <v>0</v>
      </c>
      <c r="I9" s="101">
        <f t="shared" si="1"/>
        <v>0</v>
      </c>
      <c r="J9" s="16"/>
    </row>
    <row r="10" spans="1:10" s="162" customFormat="1" x14ac:dyDescent="0.25">
      <c r="A10" s="44" t="s">
        <v>724</v>
      </c>
      <c r="B10" s="234" t="s">
        <v>642</v>
      </c>
      <c r="C10" s="192">
        <v>720</v>
      </c>
      <c r="D10" s="186" t="s">
        <v>25</v>
      </c>
      <c r="E10" s="170"/>
      <c r="F10" s="235"/>
      <c r="G10" s="100">
        <f t="shared" si="2"/>
        <v>0</v>
      </c>
      <c r="H10" s="100">
        <f t="shared" si="0"/>
        <v>0</v>
      </c>
      <c r="I10" s="101">
        <f t="shared" si="1"/>
        <v>0</v>
      </c>
      <c r="J10" s="171"/>
    </row>
    <row r="11" spans="1:10" s="162" customFormat="1" x14ac:dyDescent="0.25">
      <c r="A11" s="44" t="s">
        <v>725</v>
      </c>
      <c r="B11" s="234" t="s">
        <v>159</v>
      </c>
      <c r="C11" s="192">
        <v>240</v>
      </c>
      <c r="D11" s="186" t="s">
        <v>25</v>
      </c>
      <c r="E11" s="170"/>
      <c r="F11" s="235"/>
      <c r="G11" s="100">
        <f t="shared" si="2"/>
        <v>0</v>
      </c>
      <c r="H11" s="100">
        <f t="shared" si="0"/>
        <v>0</v>
      </c>
      <c r="I11" s="101">
        <f t="shared" si="1"/>
        <v>0</v>
      </c>
      <c r="J11" s="171"/>
    </row>
    <row r="12" spans="1:10" x14ac:dyDescent="0.25">
      <c r="A12" s="44" t="s">
        <v>726</v>
      </c>
      <c r="B12" s="233" t="s">
        <v>160</v>
      </c>
      <c r="C12" s="182">
        <v>480</v>
      </c>
      <c r="D12" s="183" t="s">
        <v>25</v>
      </c>
      <c r="E12" s="89"/>
      <c r="F12" s="235"/>
      <c r="G12" s="100">
        <f t="shared" si="2"/>
        <v>0</v>
      </c>
      <c r="H12" s="100">
        <f t="shared" si="0"/>
        <v>0</v>
      </c>
      <c r="I12" s="101">
        <f t="shared" si="1"/>
        <v>0</v>
      </c>
      <c r="J12" s="16"/>
    </row>
    <row r="13" spans="1:10" x14ac:dyDescent="0.25">
      <c r="A13" s="44" t="s">
        <v>727</v>
      </c>
      <c r="B13" s="233" t="s">
        <v>161</v>
      </c>
      <c r="C13" s="182">
        <v>360</v>
      </c>
      <c r="D13" s="183" t="s">
        <v>25</v>
      </c>
      <c r="E13" s="89"/>
      <c r="F13" s="235"/>
      <c r="G13" s="100">
        <f t="shared" si="2"/>
        <v>0</v>
      </c>
      <c r="H13" s="100">
        <f t="shared" si="0"/>
        <v>0</v>
      </c>
      <c r="I13" s="101">
        <f t="shared" si="1"/>
        <v>0</v>
      </c>
      <c r="J13" s="16"/>
    </row>
    <row r="14" spans="1:10" x14ac:dyDescent="0.25">
      <c r="A14" s="44" t="s">
        <v>728</v>
      </c>
      <c r="B14" s="233" t="s">
        <v>162</v>
      </c>
      <c r="C14" s="182">
        <v>360</v>
      </c>
      <c r="D14" s="183" t="s">
        <v>25</v>
      </c>
      <c r="E14" s="89"/>
      <c r="F14" s="235"/>
      <c r="G14" s="100">
        <f t="shared" si="2"/>
        <v>0</v>
      </c>
      <c r="H14" s="100">
        <f t="shared" si="0"/>
        <v>0</v>
      </c>
      <c r="I14" s="101">
        <f t="shared" si="1"/>
        <v>0</v>
      </c>
      <c r="J14" s="16"/>
    </row>
    <row r="15" spans="1:10" x14ac:dyDescent="0.25">
      <c r="A15" s="44" t="s">
        <v>729</v>
      </c>
      <c r="B15" s="233" t="s">
        <v>163</v>
      </c>
      <c r="C15" s="182">
        <v>360</v>
      </c>
      <c r="D15" s="183" t="s">
        <v>25</v>
      </c>
      <c r="E15" s="89"/>
      <c r="F15" s="235"/>
      <c r="G15" s="100">
        <f t="shared" si="2"/>
        <v>0</v>
      </c>
      <c r="H15" s="100">
        <f t="shared" si="0"/>
        <v>0</v>
      </c>
      <c r="I15" s="101">
        <f t="shared" si="1"/>
        <v>0</v>
      </c>
      <c r="J15" s="16"/>
    </row>
    <row r="16" spans="1:10" x14ac:dyDescent="0.25">
      <c r="A16" s="44" t="s">
        <v>730</v>
      </c>
      <c r="B16" s="233" t="s">
        <v>164</v>
      </c>
      <c r="C16" s="182">
        <v>360</v>
      </c>
      <c r="D16" s="183" t="s">
        <v>25</v>
      </c>
      <c r="E16" s="89"/>
      <c r="F16" s="235"/>
      <c r="G16" s="100">
        <f t="shared" si="2"/>
        <v>0</v>
      </c>
      <c r="H16" s="100">
        <f t="shared" si="0"/>
        <v>0</v>
      </c>
      <c r="I16" s="101">
        <f t="shared" si="1"/>
        <v>0</v>
      </c>
      <c r="J16" s="16"/>
    </row>
    <row r="17" spans="1:10" x14ac:dyDescent="0.25">
      <c r="A17" s="44" t="s">
        <v>731</v>
      </c>
      <c r="B17" s="244" t="s">
        <v>165</v>
      </c>
      <c r="C17" s="182">
        <v>360</v>
      </c>
      <c r="D17" s="183" t="s">
        <v>25</v>
      </c>
      <c r="E17" s="89"/>
      <c r="F17" s="235"/>
      <c r="G17" s="100">
        <f t="shared" si="2"/>
        <v>0</v>
      </c>
      <c r="H17" s="100">
        <f t="shared" si="0"/>
        <v>0</v>
      </c>
      <c r="I17" s="101">
        <f t="shared" si="1"/>
        <v>0</v>
      </c>
      <c r="J17" s="16"/>
    </row>
    <row r="18" spans="1:10" x14ac:dyDescent="0.25">
      <c r="A18" s="44" t="s">
        <v>732</v>
      </c>
      <c r="B18" s="233" t="s">
        <v>166</v>
      </c>
      <c r="C18" s="182">
        <v>360</v>
      </c>
      <c r="D18" s="183" t="s">
        <v>25</v>
      </c>
      <c r="E18" s="89"/>
      <c r="F18" s="235"/>
      <c r="G18" s="100">
        <f t="shared" si="2"/>
        <v>0</v>
      </c>
      <c r="H18" s="100">
        <f t="shared" si="0"/>
        <v>0</v>
      </c>
      <c r="I18" s="101">
        <f t="shared" si="1"/>
        <v>0</v>
      </c>
      <c r="J18" s="16"/>
    </row>
    <row r="19" spans="1:10" x14ac:dyDescent="0.25">
      <c r="A19" s="44" t="s">
        <v>733</v>
      </c>
      <c r="B19" s="233" t="s">
        <v>852</v>
      </c>
      <c r="C19" s="182">
        <v>500</v>
      </c>
      <c r="D19" s="183" t="s">
        <v>25</v>
      </c>
      <c r="E19" s="89"/>
      <c r="F19" s="235"/>
      <c r="G19" s="100">
        <f t="shared" si="2"/>
        <v>0</v>
      </c>
      <c r="H19" s="100">
        <f t="shared" si="0"/>
        <v>0</v>
      </c>
      <c r="I19" s="101">
        <f t="shared" si="1"/>
        <v>0</v>
      </c>
      <c r="J19" s="16"/>
    </row>
    <row r="20" spans="1:10" x14ac:dyDescent="0.25">
      <c r="A20" s="44" t="s">
        <v>734</v>
      </c>
      <c r="B20" s="233" t="s">
        <v>167</v>
      </c>
      <c r="C20" s="182">
        <v>360</v>
      </c>
      <c r="D20" s="183" t="s">
        <v>25</v>
      </c>
      <c r="E20" s="89"/>
      <c r="F20" s="235"/>
      <c r="G20" s="100">
        <f t="shared" si="2"/>
        <v>0</v>
      </c>
      <c r="H20" s="100">
        <f t="shared" si="0"/>
        <v>0</v>
      </c>
      <c r="I20" s="101">
        <f t="shared" si="1"/>
        <v>0</v>
      </c>
      <c r="J20" s="16"/>
    </row>
    <row r="21" spans="1:10" x14ac:dyDescent="0.25">
      <c r="A21" s="44"/>
      <c r="B21" s="76" t="s">
        <v>886</v>
      </c>
      <c r="C21" s="184" t="s">
        <v>40</v>
      </c>
      <c r="D21" s="8" t="s">
        <v>40</v>
      </c>
      <c r="E21" s="20" t="s">
        <v>40</v>
      </c>
      <c r="F21" s="19" t="s">
        <v>40</v>
      </c>
      <c r="G21" s="25">
        <f>SUM(G8:G20)</f>
        <v>0</v>
      </c>
      <c r="H21" s="102">
        <f>SUM(H8:H20)</f>
        <v>0</v>
      </c>
      <c r="I21" s="26">
        <f>SUM(I8:I20)</f>
        <v>0</v>
      </c>
      <c r="J21" s="17">
        <f>SUM(J8:J20)</f>
        <v>0</v>
      </c>
    </row>
    <row r="22" spans="1:10" ht="14.45" customHeight="1" x14ac:dyDescent="0.25">
      <c r="A22" s="99" t="s">
        <v>709</v>
      </c>
      <c r="B22" s="51"/>
      <c r="C22" s="51"/>
      <c r="D22" s="51"/>
      <c r="E22" s="51"/>
      <c r="F22" s="51"/>
      <c r="G22" s="51"/>
      <c r="H22" s="51"/>
      <c r="I22" s="51"/>
      <c r="J22" s="18"/>
    </row>
    <row r="23" spans="1:10" x14ac:dyDescent="0.25">
      <c r="A23" s="44" t="s">
        <v>722</v>
      </c>
      <c r="B23" s="233" t="s">
        <v>169</v>
      </c>
      <c r="C23" s="183">
        <v>180</v>
      </c>
      <c r="D23" s="183" t="s">
        <v>25</v>
      </c>
      <c r="E23" s="89"/>
      <c r="F23" s="235"/>
      <c r="G23" s="100">
        <f>C23*ROUND(F23, 4)</f>
        <v>0</v>
      </c>
      <c r="H23" s="100">
        <f>G23*0.095</f>
        <v>0</v>
      </c>
      <c r="I23" s="101">
        <f>G23+H23</f>
        <v>0</v>
      </c>
      <c r="J23" s="16"/>
    </row>
    <row r="24" spans="1:10" x14ac:dyDescent="0.25">
      <c r="A24" s="44" t="s">
        <v>723</v>
      </c>
      <c r="B24" s="233" t="s">
        <v>170</v>
      </c>
      <c r="C24" s="183">
        <v>1440</v>
      </c>
      <c r="D24" s="183" t="s">
        <v>25</v>
      </c>
      <c r="E24" s="89"/>
      <c r="F24" s="235"/>
      <c r="G24" s="100">
        <f t="shared" ref="G24:G27" si="3">C24*ROUND(F24, 4)</f>
        <v>0</v>
      </c>
      <c r="H24" s="100">
        <f t="shared" ref="H24:H27" si="4">G24*0.095</f>
        <v>0</v>
      </c>
      <c r="I24" s="101">
        <f t="shared" ref="I24:I27" si="5">G24+H24</f>
        <v>0</v>
      </c>
      <c r="J24" s="16"/>
    </row>
    <row r="25" spans="1:10" s="162" customFormat="1" x14ac:dyDescent="0.25">
      <c r="A25" s="44" t="s">
        <v>724</v>
      </c>
      <c r="B25" s="234" t="s">
        <v>851</v>
      </c>
      <c r="C25" s="186">
        <v>500</v>
      </c>
      <c r="D25" s="186" t="s">
        <v>25</v>
      </c>
      <c r="E25" s="170"/>
      <c r="F25" s="235"/>
      <c r="G25" s="100">
        <f t="shared" si="3"/>
        <v>0</v>
      </c>
      <c r="H25" s="100">
        <f t="shared" si="4"/>
        <v>0</v>
      </c>
      <c r="I25" s="101">
        <f t="shared" si="5"/>
        <v>0</v>
      </c>
      <c r="J25" s="171"/>
    </row>
    <row r="26" spans="1:10" x14ac:dyDescent="0.25">
      <c r="A26" s="44" t="s">
        <v>725</v>
      </c>
      <c r="B26" s="245" t="s">
        <v>643</v>
      </c>
      <c r="C26" s="183">
        <v>240</v>
      </c>
      <c r="D26" s="183" t="s">
        <v>25</v>
      </c>
      <c r="E26" s="89"/>
      <c r="F26" s="235"/>
      <c r="G26" s="100">
        <f t="shared" si="3"/>
        <v>0</v>
      </c>
      <c r="H26" s="100">
        <f t="shared" si="4"/>
        <v>0</v>
      </c>
      <c r="I26" s="101">
        <f t="shared" si="5"/>
        <v>0</v>
      </c>
      <c r="J26" s="16"/>
    </row>
    <row r="27" spans="1:10" s="162" customFormat="1" x14ac:dyDescent="0.25">
      <c r="A27" s="44" t="s">
        <v>726</v>
      </c>
      <c r="B27" s="234" t="s">
        <v>171</v>
      </c>
      <c r="C27" s="186">
        <v>720</v>
      </c>
      <c r="D27" s="186" t="s">
        <v>25</v>
      </c>
      <c r="E27" s="170"/>
      <c r="F27" s="235"/>
      <c r="G27" s="100">
        <f t="shared" si="3"/>
        <v>0</v>
      </c>
      <c r="H27" s="100">
        <f t="shared" si="4"/>
        <v>0</v>
      </c>
      <c r="I27" s="101">
        <f t="shared" si="5"/>
        <v>0</v>
      </c>
      <c r="J27" s="171"/>
    </row>
    <row r="28" spans="1:10" x14ac:dyDescent="0.25">
      <c r="A28" s="103"/>
      <c r="B28" s="76" t="s">
        <v>887</v>
      </c>
      <c r="C28" s="184" t="s">
        <v>40</v>
      </c>
      <c r="D28" s="8" t="s">
        <v>40</v>
      </c>
      <c r="E28" s="20" t="s">
        <v>40</v>
      </c>
      <c r="F28" s="19" t="s">
        <v>40</v>
      </c>
      <c r="G28" s="25">
        <f>SUM(G23:G27)</f>
        <v>0</v>
      </c>
      <c r="H28" s="102">
        <f>SUM(H23:H27)</f>
        <v>0</v>
      </c>
      <c r="I28" s="26">
        <f>SUM(I23:I27)</f>
        <v>0</v>
      </c>
      <c r="J28" s="17">
        <f>SUM(J23:J27)</f>
        <v>0</v>
      </c>
    </row>
    <row r="29" spans="1:10" x14ac:dyDescent="0.25">
      <c r="A29" s="12"/>
      <c r="B29" s="12"/>
      <c r="C29" s="12"/>
      <c r="D29" s="12"/>
      <c r="E29" s="12"/>
      <c r="F29" s="12"/>
      <c r="G29" s="12"/>
      <c r="H29" s="12"/>
      <c r="I29" s="12"/>
    </row>
    <row r="30" spans="1:10" ht="14.45" customHeight="1" x14ac:dyDescent="0.25">
      <c r="A30" s="104" t="s">
        <v>78</v>
      </c>
      <c r="B30" s="104"/>
      <c r="C30" s="104"/>
      <c r="D30" s="104"/>
      <c r="E30" s="104"/>
      <c r="F30" s="104"/>
      <c r="G30" s="104"/>
      <c r="H30" s="104"/>
      <c r="I30" s="104"/>
      <c r="J30" s="98"/>
    </row>
    <row r="31" spans="1:10" s="230" customFormat="1" ht="31.5" customHeight="1" x14ac:dyDescent="0.25">
      <c r="A31" s="295" t="s">
        <v>882</v>
      </c>
      <c r="B31" s="296"/>
      <c r="C31" s="296"/>
      <c r="D31" s="296"/>
      <c r="E31" s="296"/>
      <c r="F31" s="296"/>
      <c r="G31" s="296"/>
      <c r="H31" s="296"/>
      <c r="I31" s="296"/>
      <c r="J31" s="296"/>
    </row>
    <row r="32" spans="1:10" s="230" customFormat="1" x14ac:dyDescent="0.25">
      <c r="A32" s="11" t="s">
        <v>883</v>
      </c>
      <c r="B32" s="12"/>
      <c r="C32" s="12"/>
      <c r="D32" s="12"/>
      <c r="E32" s="12"/>
      <c r="F32" s="12"/>
      <c r="G32" s="12"/>
      <c r="H32" s="12"/>
      <c r="I32" s="12"/>
      <c r="J32" s="12"/>
    </row>
    <row r="33" spans="1:10" s="230" customFormat="1" x14ac:dyDescent="0.25">
      <c r="A33" s="297" t="s">
        <v>79</v>
      </c>
      <c r="B33" s="297"/>
      <c r="C33" s="297"/>
      <c r="D33" s="297"/>
      <c r="E33" s="297"/>
      <c r="F33" s="297"/>
      <c r="G33" s="297"/>
      <c r="H33" s="297"/>
      <c r="I33" s="297"/>
      <c r="J33" s="297"/>
    </row>
    <row r="34" spans="1:10" s="230" customFormat="1" ht="28.5" customHeight="1" x14ac:dyDescent="0.25">
      <c r="A34" s="293" t="s">
        <v>884</v>
      </c>
      <c r="B34" s="293"/>
      <c r="C34" s="293"/>
      <c r="D34" s="293"/>
      <c r="E34" s="293"/>
      <c r="F34" s="293"/>
      <c r="G34" s="293"/>
      <c r="H34" s="293"/>
      <c r="I34" s="293"/>
      <c r="J34" s="293"/>
    </row>
    <row r="35" spans="1:10" s="230" customFormat="1" x14ac:dyDescent="0.25">
      <c r="A35" s="13" t="s">
        <v>80</v>
      </c>
      <c r="B35" s="14"/>
      <c r="C35" s="14"/>
      <c r="D35" s="14"/>
      <c r="E35" s="14"/>
      <c r="F35" s="14"/>
      <c r="G35" s="14"/>
      <c r="H35" s="14"/>
      <c r="I35" s="14"/>
      <c r="J35" s="14"/>
    </row>
    <row r="36" spans="1:10" s="230" customFormat="1" x14ac:dyDescent="0.25">
      <c r="A36" s="13" t="s">
        <v>81</v>
      </c>
      <c r="B36" s="14"/>
      <c r="C36" s="14"/>
      <c r="D36" s="14"/>
      <c r="E36" s="14"/>
      <c r="F36" s="14"/>
      <c r="G36" s="14"/>
      <c r="H36" s="14"/>
      <c r="I36" s="14"/>
      <c r="J36" s="14"/>
    </row>
    <row r="37" spans="1:10" s="230" customFormat="1" ht="30" customHeight="1" x14ac:dyDescent="0.25">
      <c r="A37" s="293" t="s">
        <v>82</v>
      </c>
      <c r="B37" s="294"/>
      <c r="C37" s="294"/>
      <c r="D37" s="294"/>
      <c r="E37" s="294"/>
      <c r="F37" s="294"/>
      <c r="G37" s="294"/>
      <c r="H37" s="294"/>
      <c r="I37" s="294"/>
      <c r="J37" s="294"/>
    </row>
    <row r="38" spans="1:10" s="230" customFormat="1" ht="34.5" customHeight="1" x14ac:dyDescent="0.25">
      <c r="A38" s="293" t="s">
        <v>83</v>
      </c>
      <c r="B38" s="294"/>
      <c r="C38" s="294"/>
      <c r="D38" s="294"/>
      <c r="E38" s="294"/>
      <c r="F38" s="294"/>
      <c r="G38" s="294"/>
      <c r="H38" s="294"/>
      <c r="I38" s="294"/>
      <c r="J38" s="294"/>
    </row>
  </sheetData>
  <mergeCells count="6">
    <mergeCell ref="A38:J38"/>
    <mergeCell ref="A3:J3"/>
    <mergeCell ref="A31:J31"/>
    <mergeCell ref="A33:J33"/>
    <mergeCell ref="A34:J34"/>
    <mergeCell ref="A37:J37"/>
  </mergeCells>
  <dataValidations count="1">
    <dataValidation type="whole" operator="equal" allowBlank="1" showInputMessage="1" showErrorMessage="1" sqref="J23:J27 J8:J20">
      <formula1>1</formula1>
    </dataValidation>
  </dataValidations>
  <pageMargins left="0.7" right="0.7" top="0.75" bottom="0.75" header="0.3" footer="0.3"/>
  <pageSetup paperSize="9" scale="8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160" zoomScaleNormal="160" workbookViewId="0">
      <selection activeCell="I9" sqref="I9"/>
    </sheetView>
  </sheetViews>
  <sheetFormatPr defaultRowHeight="15" x14ac:dyDescent="0.25"/>
  <cols>
    <col min="1" max="1" width="3.140625" customWidth="1"/>
    <col min="2" max="2" width="25.28515625" bestFit="1" customWidth="1"/>
    <col min="3" max="3" width="10.5703125" customWidth="1"/>
  </cols>
  <sheetData>
    <row r="1" spans="1:10" x14ac:dyDescent="0.25">
      <c r="A1" s="58" t="s">
        <v>0</v>
      </c>
      <c r="B1" s="58"/>
      <c r="C1" s="2"/>
      <c r="D1" s="2"/>
      <c r="E1" s="58"/>
      <c r="F1" s="58"/>
      <c r="G1" s="58"/>
      <c r="H1" s="58"/>
      <c r="I1" s="12"/>
      <c r="J1" s="12"/>
    </row>
    <row r="2" spans="1:10" x14ac:dyDescent="0.25">
      <c r="A2" s="59" t="s">
        <v>1</v>
      </c>
      <c r="B2" s="58"/>
      <c r="C2" s="2"/>
      <c r="D2" s="2"/>
      <c r="E2" s="58"/>
      <c r="F2" s="58"/>
      <c r="G2" s="58"/>
      <c r="H2" s="58"/>
      <c r="I2" s="58"/>
      <c r="J2" s="12"/>
    </row>
    <row r="3" spans="1:10" x14ac:dyDescent="0.25">
      <c r="A3" s="58"/>
      <c r="B3" s="58"/>
      <c r="C3" s="2"/>
      <c r="D3" s="2"/>
      <c r="E3" s="58"/>
      <c r="F3" s="58"/>
      <c r="G3" s="58"/>
      <c r="H3" s="58"/>
      <c r="I3" s="58"/>
      <c r="J3" s="12"/>
    </row>
    <row r="4" spans="1:10" ht="18" x14ac:dyDescent="0.25">
      <c r="A4" s="286" t="s">
        <v>174</v>
      </c>
      <c r="B4" s="286"/>
      <c r="C4" s="286"/>
      <c r="D4" s="286"/>
      <c r="E4" s="286"/>
      <c r="F4" s="286"/>
      <c r="G4" s="286"/>
      <c r="H4" s="286"/>
      <c r="I4" s="286"/>
      <c r="J4" s="12"/>
    </row>
    <row r="5" spans="1:10" x14ac:dyDescent="0.25">
      <c r="A5" s="58"/>
      <c r="B5" s="58"/>
      <c r="C5" s="2"/>
      <c r="D5" s="2"/>
      <c r="E5" s="58"/>
      <c r="F5" s="58"/>
      <c r="G5" s="58"/>
      <c r="H5" s="58"/>
      <c r="I5" s="58"/>
      <c r="J5" s="12"/>
    </row>
    <row r="6" spans="1:10" ht="48" x14ac:dyDescent="0.25">
      <c r="A6" s="221" t="s">
        <v>3</v>
      </c>
      <c r="B6" s="221" t="s">
        <v>4</v>
      </c>
      <c r="C6" s="221" t="s">
        <v>5</v>
      </c>
      <c r="D6" s="221" t="s">
        <v>6</v>
      </c>
      <c r="E6" s="223" t="s">
        <v>7</v>
      </c>
      <c r="F6" s="223" t="s">
        <v>86</v>
      </c>
      <c r="G6" s="223" t="s">
        <v>87</v>
      </c>
      <c r="H6" s="223" t="s">
        <v>156</v>
      </c>
      <c r="I6" s="223" t="s">
        <v>11</v>
      </c>
      <c r="J6" s="3" t="s">
        <v>12</v>
      </c>
    </row>
    <row r="7" spans="1:10" x14ac:dyDescent="0.25">
      <c r="A7" s="60">
        <v>1</v>
      </c>
      <c r="B7" s="60">
        <v>2</v>
      </c>
      <c r="C7" s="60">
        <v>3</v>
      </c>
      <c r="D7" s="60">
        <v>4</v>
      </c>
      <c r="E7" s="61">
        <v>5</v>
      </c>
      <c r="F7" s="61">
        <v>6</v>
      </c>
      <c r="G7" s="62" t="s">
        <v>89</v>
      </c>
      <c r="H7" s="61" t="s">
        <v>90</v>
      </c>
      <c r="I7" s="61" t="s">
        <v>15</v>
      </c>
      <c r="J7" s="63">
        <v>10</v>
      </c>
    </row>
    <row r="8" spans="1:10" x14ac:dyDescent="0.25">
      <c r="A8" s="298" t="s">
        <v>710</v>
      </c>
      <c r="B8" s="299"/>
      <c r="C8" s="300"/>
      <c r="D8" s="300"/>
      <c r="E8" s="300"/>
      <c r="F8" s="300"/>
      <c r="G8" s="300"/>
      <c r="H8" s="300"/>
      <c r="I8" s="300"/>
      <c r="J8" s="87"/>
    </row>
    <row r="9" spans="1:10" x14ac:dyDescent="0.25">
      <c r="A9" s="44" t="s">
        <v>722</v>
      </c>
      <c r="B9" s="233" t="s">
        <v>175</v>
      </c>
      <c r="C9" s="182">
        <v>65472</v>
      </c>
      <c r="D9" s="183" t="s">
        <v>20</v>
      </c>
      <c r="E9" s="89"/>
      <c r="F9" s="235"/>
      <c r="G9" s="100">
        <f>C9*ROUND(F9, 4)</f>
        <v>0</v>
      </c>
      <c r="H9" s="100">
        <f>G9*0.095</f>
        <v>0</v>
      </c>
      <c r="I9" s="100">
        <f>G9+H9</f>
        <v>0</v>
      </c>
      <c r="J9" s="85"/>
    </row>
    <row r="10" spans="1:10" x14ac:dyDescent="0.25">
      <c r="A10" s="44"/>
      <c r="B10" s="76" t="s">
        <v>888</v>
      </c>
      <c r="C10" s="182" t="s">
        <v>40</v>
      </c>
      <c r="D10" s="182" t="s">
        <v>40</v>
      </c>
      <c r="E10" s="88" t="s">
        <v>40</v>
      </c>
      <c r="F10" s="105" t="s">
        <v>40</v>
      </c>
      <c r="G10" s="102">
        <f>G9</f>
        <v>0</v>
      </c>
      <c r="H10" s="102">
        <f>H9</f>
        <v>0</v>
      </c>
      <c r="I10" s="102">
        <f>I9</f>
        <v>0</v>
      </c>
      <c r="J10" s="86">
        <f>J9</f>
        <v>0</v>
      </c>
    </row>
    <row r="11" spans="1:10" x14ac:dyDescent="0.25">
      <c r="A11" s="106"/>
      <c r="B11" s="107"/>
      <c r="C11" s="108"/>
      <c r="D11" s="108"/>
      <c r="E11" s="109"/>
      <c r="F11" s="110"/>
      <c r="G11" s="111"/>
      <c r="H11" s="111"/>
      <c r="I11" s="111"/>
      <c r="J11" s="112"/>
    </row>
    <row r="12" spans="1:10" x14ac:dyDescent="0.25">
      <c r="A12" s="309" t="s">
        <v>78</v>
      </c>
      <c r="B12" s="309"/>
      <c r="C12" s="309"/>
      <c r="D12" s="309"/>
      <c r="E12" s="309"/>
      <c r="F12" s="309"/>
      <c r="G12" s="309"/>
      <c r="H12" s="309"/>
      <c r="I12" s="309"/>
      <c r="J12" s="309"/>
    </row>
    <row r="13" spans="1:10" s="230" customFormat="1" ht="31.5" customHeight="1" x14ac:dyDescent="0.25">
      <c r="A13" s="295" t="s">
        <v>882</v>
      </c>
      <c r="B13" s="296"/>
      <c r="C13" s="296"/>
      <c r="D13" s="296"/>
      <c r="E13" s="296"/>
      <c r="F13" s="296"/>
      <c r="G13" s="296"/>
      <c r="H13" s="296"/>
      <c r="I13" s="296"/>
      <c r="J13" s="296"/>
    </row>
    <row r="14" spans="1:10" s="230" customFormat="1" x14ac:dyDescent="0.25">
      <c r="A14" s="11" t="s">
        <v>883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0" s="230" customFormat="1" x14ac:dyDescent="0.25">
      <c r="A15" s="297" t="s">
        <v>79</v>
      </c>
      <c r="B15" s="297"/>
      <c r="C15" s="297"/>
      <c r="D15" s="297"/>
      <c r="E15" s="297"/>
      <c r="F15" s="297"/>
      <c r="G15" s="297"/>
      <c r="H15" s="297"/>
      <c r="I15" s="297"/>
      <c r="J15" s="297"/>
    </row>
    <row r="16" spans="1:10" s="230" customFormat="1" ht="28.5" customHeight="1" x14ac:dyDescent="0.25">
      <c r="A16" s="293" t="s">
        <v>884</v>
      </c>
      <c r="B16" s="293"/>
      <c r="C16" s="293"/>
      <c r="D16" s="293"/>
      <c r="E16" s="293"/>
      <c r="F16" s="293"/>
      <c r="G16" s="293"/>
      <c r="H16" s="293"/>
      <c r="I16" s="293"/>
      <c r="J16" s="293"/>
    </row>
    <row r="17" spans="1:10" s="230" customFormat="1" x14ac:dyDescent="0.25">
      <c r="A17" s="13" t="s">
        <v>80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0" s="230" customFormat="1" x14ac:dyDescent="0.25">
      <c r="A18" s="13" t="s">
        <v>81</v>
      </c>
      <c r="B18" s="14"/>
      <c r="C18" s="14"/>
      <c r="D18" s="14"/>
      <c r="E18" s="14"/>
      <c r="F18" s="14"/>
      <c r="G18" s="14"/>
      <c r="H18" s="14"/>
      <c r="I18" s="14"/>
      <c r="J18" s="14"/>
    </row>
    <row r="19" spans="1:10" s="230" customFormat="1" ht="30" customHeight="1" x14ac:dyDescent="0.25">
      <c r="A19" s="293" t="s">
        <v>82</v>
      </c>
      <c r="B19" s="294"/>
      <c r="C19" s="294"/>
      <c r="D19" s="294"/>
      <c r="E19" s="294"/>
      <c r="F19" s="294"/>
      <c r="G19" s="294"/>
      <c r="H19" s="294"/>
      <c r="I19" s="294"/>
      <c r="J19" s="294"/>
    </row>
    <row r="20" spans="1:10" s="230" customFormat="1" ht="34.5" customHeight="1" x14ac:dyDescent="0.25">
      <c r="A20" s="293" t="s">
        <v>83</v>
      </c>
      <c r="B20" s="294"/>
      <c r="C20" s="294"/>
      <c r="D20" s="294"/>
      <c r="E20" s="294"/>
      <c r="F20" s="294"/>
      <c r="G20" s="294"/>
      <c r="H20" s="294"/>
      <c r="I20" s="294"/>
      <c r="J20" s="294"/>
    </row>
  </sheetData>
  <mergeCells count="8">
    <mergeCell ref="A19:J19"/>
    <mergeCell ref="A20:J20"/>
    <mergeCell ref="A4:I4"/>
    <mergeCell ref="A8:I8"/>
    <mergeCell ref="A12:J12"/>
    <mergeCell ref="A13:J13"/>
    <mergeCell ref="A15:J15"/>
    <mergeCell ref="A16:J16"/>
  </mergeCells>
  <dataValidations count="1">
    <dataValidation type="whole" operator="equal" allowBlank="1" showInputMessage="1" showErrorMessage="1" sqref="J9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9"/>
  <sheetViews>
    <sheetView topLeftCell="A75" zoomScale="145" zoomScaleNormal="145" workbookViewId="0">
      <selection activeCell="A95" sqref="A95:J95"/>
    </sheetView>
  </sheetViews>
  <sheetFormatPr defaultRowHeight="15" x14ac:dyDescent="0.25"/>
  <cols>
    <col min="1" max="1" width="4.140625" customWidth="1"/>
    <col min="2" max="2" width="52.28515625" bestFit="1" customWidth="1"/>
    <col min="7" max="7" width="14.5703125" customWidth="1"/>
  </cols>
  <sheetData>
    <row r="1" spans="1:10" ht="15.75" x14ac:dyDescent="0.3">
      <c r="A1" s="58" t="s">
        <v>0</v>
      </c>
      <c r="B1" s="114"/>
      <c r="C1" s="27"/>
      <c r="D1" s="27"/>
      <c r="E1" s="115"/>
      <c r="F1" s="115"/>
      <c r="G1" s="115"/>
      <c r="H1" s="115"/>
      <c r="I1" s="115"/>
      <c r="J1" s="59"/>
    </row>
    <row r="2" spans="1:10" ht="15.75" x14ac:dyDescent="0.3">
      <c r="A2" s="59" t="s">
        <v>1</v>
      </c>
      <c r="B2" s="13"/>
      <c r="C2" s="27"/>
      <c r="D2" s="27"/>
      <c r="E2" s="115"/>
      <c r="F2" s="115"/>
      <c r="G2" s="115"/>
      <c r="H2" s="115"/>
      <c r="I2" s="115"/>
      <c r="J2" s="115"/>
    </row>
    <row r="3" spans="1:10" ht="18" x14ac:dyDescent="0.25">
      <c r="A3" s="286" t="s">
        <v>187</v>
      </c>
      <c r="B3" s="310"/>
      <c r="C3" s="310"/>
      <c r="D3" s="310"/>
      <c r="E3" s="310"/>
      <c r="F3" s="310"/>
      <c r="G3" s="310"/>
      <c r="H3" s="310"/>
      <c r="I3" s="310"/>
      <c r="J3" s="310"/>
    </row>
    <row r="4" spans="1:10" ht="15.75" x14ac:dyDescent="0.3">
      <c r="A4" s="115"/>
      <c r="B4" s="114"/>
      <c r="C4" s="27"/>
      <c r="D4" s="27"/>
      <c r="E4" s="115"/>
      <c r="F4" s="115"/>
      <c r="G4" s="115"/>
      <c r="H4" s="115"/>
      <c r="I4" s="115"/>
      <c r="J4" s="115"/>
    </row>
    <row r="5" spans="1:10" ht="48" x14ac:dyDescent="0.25">
      <c r="A5" s="247" t="s">
        <v>3</v>
      </c>
      <c r="B5" s="246" t="s">
        <v>4</v>
      </c>
      <c r="C5" s="221" t="s">
        <v>5</v>
      </c>
      <c r="D5" s="221" t="s">
        <v>6</v>
      </c>
      <c r="E5" s="223" t="s">
        <v>7</v>
      </c>
      <c r="F5" s="223" t="s">
        <v>86</v>
      </c>
      <c r="G5" s="223" t="s">
        <v>87</v>
      </c>
      <c r="H5" s="248" t="s">
        <v>156</v>
      </c>
      <c r="I5" s="223" t="s">
        <v>11</v>
      </c>
      <c r="J5" s="3" t="s">
        <v>12</v>
      </c>
    </row>
    <row r="6" spans="1:10" x14ac:dyDescent="0.25">
      <c r="A6" s="60">
        <v>1</v>
      </c>
      <c r="B6" s="116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  <c r="J6" s="63">
        <v>10</v>
      </c>
    </row>
    <row r="7" spans="1:10" x14ac:dyDescent="0.25">
      <c r="A7" s="311" t="s">
        <v>711</v>
      </c>
      <c r="B7" s="312"/>
      <c r="C7" s="312"/>
      <c r="D7" s="312"/>
      <c r="E7" s="312"/>
      <c r="F7" s="312"/>
      <c r="G7" s="312"/>
      <c r="H7" s="312"/>
      <c r="I7" s="312"/>
      <c r="J7" s="313"/>
    </row>
    <row r="8" spans="1:10" x14ac:dyDescent="0.25">
      <c r="A8" s="44" t="s">
        <v>722</v>
      </c>
      <c r="B8" s="252" t="s">
        <v>188</v>
      </c>
      <c r="C8" s="182">
        <v>720</v>
      </c>
      <c r="D8" s="183" t="s">
        <v>25</v>
      </c>
      <c r="E8" s="117" t="s">
        <v>40</v>
      </c>
      <c r="F8" s="249"/>
      <c r="G8" s="117">
        <f>C8*ROUND(F8, 4)</f>
        <v>0</v>
      </c>
      <c r="H8" s="117">
        <f>G8*0.095</f>
        <v>0</v>
      </c>
      <c r="I8" s="117">
        <f>G8+H8</f>
        <v>0</v>
      </c>
      <c r="J8" s="118"/>
    </row>
    <row r="9" spans="1:10" x14ac:dyDescent="0.25">
      <c r="A9" s="44" t="s">
        <v>723</v>
      </c>
      <c r="B9" s="252" t="s">
        <v>189</v>
      </c>
      <c r="C9" s="182">
        <v>2160</v>
      </c>
      <c r="D9" s="183" t="s">
        <v>25</v>
      </c>
      <c r="E9" s="117" t="s">
        <v>40</v>
      </c>
      <c r="F9" s="249"/>
      <c r="G9" s="117">
        <f t="shared" ref="G9:G72" si="0">C9*ROUND(F9, 4)</f>
        <v>0</v>
      </c>
      <c r="H9" s="117">
        <f t="shared" ref="H9:H72" si="1">G9*0.095</f>
        <v>0</v>
      </c>
      <c r="I9" s="117">
        <f t="shared" ref="I9:I72" si="2">G9+H9</f>
        <v>0</v>
      </c>
      <c r="J9" s="118"/>
    </row>
    <row r="10" spans="1:10" x14ac:dyDescent="0.25">
      <c r="A10" s="44" t="s">
        <v>724</v>
      </c>
      <c r="B10" s="252" t="s">
        <v>190</v>
      </c>
      <c r="C10" s="182">
        <v>1680</v>
      </c>
      <c r="D10" s="183" t="s">
        <v>25</v>
      </c>
      <c r="E10" s="117" t="s">
        <v>40</v>
      </c>
      <c r="F10" s="249"/>
      <c r="G10" s="117">
        <f t="shared" si="0"/>
        <v>0</v>
      </c>
      <c r="H10" s="117">
        <f t="shared" si="1"/>
        <v>0</v>
      </c>
      <c r="I10" s="117">
        <f t="shared" si="2"/>
        <v>0</v>
      </c>
      <c r="J10" s="118"/>
    </row>
    <row r="11" spans="1:10" x14ac:dyDescent="0.25">
      <c r="A11" s="44" t="s">
        <v>725</v>
      </c>
      <c r="B11" s="252" t="s">
        <v>191</v>
      </c>
      <c r="C11" s="182">
        <v>480</v>
      </c>
      <c r="D11" s="183" t="s">
        <v>25</v>
      </c>
      <c r="E11" s="117" t="s">
        <v>40</v>
      </c>
      <c r="F11" s="249"/>
      <c r="G11" s="117">
        <f t="shared" si="0"/>
        <v>0</v>
      </c>
      <c r="H11" s="117">
        <f t="shared" si="1"/>
        <v>0</v>
      </c>
      <c r="I11" s="117">
        <f t="shared" si="2"/>
        <v>0</v>
      </c>
      <c r="J11" s="118"/>
    </row>
    <row r="12" spans="1:10" x14ac:dyDescent="0.25">
      <c r="A12" s="44" t="s">
        <v>726</v>
      </c>
      <c r="B12" s="252" t="s">
        <v>192</v>
      </c>
      <c r="C12" s="182">
        <v>108</v>
      </c>
      <c r="D12" s="183" t="s">
        <v>25</v>
      </c>
      <c r="E12" s="117" t="s">
        <v>40</v>
      </c>
      <c r="F12" s="249"/>
      <c r="G12" s="117">
        <f t="shared" si="0"/>
        <v>0</v>
      </c>
      <c r="H12" s="117">
        <f t="shared" si="1"/>
        <v>0</v>
      </c>
      <c r="I12" s="117">
        <f t="shared" si="2"/>
        <v>0</v>
      </c>
      <c r="J12" s="118"/>
    </row>
    <row r="13" spans="1:10" x14ac:dyDescent="0.25">
      <c r="A13" s="44" t="s">
        <v>727</v>
      </c>
      <c r="B13" s="252" t="s">
        <v>193</v>
      </c>
      <c r="C13" s="182">
        <v>300</v>
      </c>
      <c r="D13" s="183" t="s">
        <v>25</v>
      </c>
      <c r="E13" s="117" t="s">
        <v>40</v>
      </c>
      <c r="F13" s="249"/>
      <c r="G13" s="117">
        <f t="shared" si="0"/>
        <v>0</v>
      </c>
      <c r="H13" s="117">
        <f t="shared" si="1"/>
        <v>0</v>
      </c>
      <c r="I13" s="117">
        <f t="shared" si="2"/>
        <v>0</v>
      </c>
      <c r="J13" s="118"/>
    </row>
    <row r="14" spans="1:10" x14ac:dyDescent="0.25">
      <c r="A14" s="44" t="s">
        <v>728</v>
      </c>
      <c r="B14" s="252" t="s">
        <v>194</v>
      </c>
      <c r="C14" s="182">
        <v>360</v>
      </c>
      <c r="D14" s="183" t="s">
        <v>25</v>
      </c>
      <c r="E14" s="117" t="s">
        <v>40</v>
      </c>
      <c r="F14" s="249"/>
      <c r="G14" s="117">
        <f t="shared" si="0"/>
        <v>0</v>
      </c>
      <c r="H14" s="117">
        <f t="shared" si="1"/>
        <v>0</v>
      </c>
      <c r="I14" s="117">
        <f t="shared" si="2"/>
        <v>0</v>
      </c>
      <c r="J14" s="118"/>
    </row>
    <row r="15" spans="1:10" x14ac:dyDescent="0.25">
      <c r="A15" s="44" t="s">
        <v>729</v>
      </c>
      <c r="B15" s="252" t="s">
        <v>195</v>
      </c>
      <c r="C15" s="182">
        <v>120</v>
      </c>
      <c r="D15" s="183" t="s">
        <v>25</v>
      </c>
      <c r="E15" s="117" t="s">
        <v>40</v>
      </c>
      <c r="F15" s="249"/>
      <c r="G15" s="117">
        <f t="shared" si="0"/>
        <v>0</v>
      </c>
      <c r="H15" s="117">
        <f t="shared" si="1"/>
        <v>0</v>
      </c>
      <c r="I15" s="117">
        <f t="shared" si="2"/>
        <v>0</v>
      </c>
      <c r="J15" s="118"/>
    </row>
    <row r="16" spans="1:10" x14ac:dyDescent="0.25">
      <c r="A16" s="44" t="s">
        <v>730</v>
      </c>
      <c r="B16" s="252" t="s">
        <v>197</v>
      </c>
      <c r="C16" s="182">
        <v>540</v>
      </c>
      <c r="D16" s="183" t="s">
        <v>25</v>
      </c>
      <c r="E16" s="120" t="s">
        <v>40</v>
      </c>
      <c r="F16" s="249"/>
      <c r="G16" s="117">
        <f t="shared" si="0"/>
        <v>0</v>
      </c>
      <c r="H16" s="117">
        <f t="shared" si="1"/>
        <v>0</v>
      </c>
      <c r="I16" s="117">
        <f t="shared" si="2"/>
        <v>0</v>
      </c>
      <c r="J16" s="118"/>
    </row>
    <row r="17" spans="1:10" x14ac:dyDescent="0.25">
      <c r="A17" s="44" t="s">
        <v>731</v>
      </c>
      <c r="B17" s="252" t="s">
        <v>198</v>
      </c>
      <c r="C17" s="182">
        <v>36</v>
      </c>
      <c r="D17" s="183" t="s">
        <v>25</v>
      </c>
      <c r="E17" s="120" t="s">
        <v>40</v>
      </c>
      <c r="F17" s="249"/>
      <c r="G17" s="117">
        <f t="shared" si="0"/>
        <v>0</v>
      </c>
      <c r="H17" s="117">
        <f t="shared" si="1"/>
        <v>0</v>
      </c>
      <c r="I17" s="117">
        <f t="shared" si="2"/>
        <v>0</v>
      </c>
      <c r="J17" s="118"/>
    </row>
    <row r="18" spans="1:10" x14ac:dyDescent="0.25">
      <c r="A18" s="44" t="s">
        <v>732</v>
      </c>
      <c r="B18" s="252" t="s">
        <v>199</v>
      </c>
      <c r="C18" s="182">
        <v>720</v>
      </c>
      <c r="D18" s="183" t="s">
        <v>25</v>
      </c>
      <c r="E18" s="120" t="s">
        <v>40</v>
      </c>
      <c r="F18" s="249"/>
      <c r="G18" s="117">
        <f t="shared" si="0"/>
        <v>0</v>
      </c>
      <c r="H18" s="117">
        <f t="shared" si="1"/>
        <v>0</v>
      </c>
      <c r="I18" s="117">
        <f t="shared" si="2"/>
        <v>0</v>
      </c>
      <c r="J18" s="118"/>
    </row>
    <row r="19" spans="1:10" x14ac:dyDescent="0.25">
      <c r="A19" s="44" t="s">
        <v>733</v>
      </c>
      <c r="B19" s="252" t="s">
        <v>200</v>
      </c>
      <c r="C19" s="182">
        <v>2160</v>
      </c>
      <c r="D19" s="183" t="s">
        <v>25</v>
      </c>
      <c r="E19" s="120" t="s">
        <v>40</v>
      </c>
      <c r="F19" s="249"/>
      <c r="G19" s="117">
        <f t="shared" si="0"/>
        <v>0</v>
      </c>
      <c r="H19" s="117">
        <f t="shared" si="1"/>
        <v>0</v>
      </c>
      <c r="I19" s="117">
        <f t="shared" si="2"/>
        <v>0</v>
      </c>
      <c r="J19" s="118"/>
    </row>
    <row r="20" spans="1:10" x14ac:dyDescent="0.25">
      <c r="A20" s="44" t="s">
        <v>734</v>
      </c>
      <c r="B20" s="252" t="s">
        <v>201</v>
      </c>
      <c r="C20" s="182">
        <v>324</v>
      </c>
      <c r="D20" s="183" t="s">
        <v>25</v>
      </c>
      <c r="E20" s="120" t="s">
        <v>40</v>
      </c>
      <c r="F20" s="249"/>
      <c r="G20" s="117">
        <f t="shared" si="0"/>
        <v>0</v>
      </c>
      <c r="H20" s="117">
        <f t="shared" si="1"/>
        <v>0</v>
      </c>
      <c r="I20" s="117">
        <f t="shared" si="2"/>
        <v>0</v>
      </c>
      <c r="J20" s="118"/>
    </row>
    <row r="21" spans="1:10" x14ac:dyDescent="0.25">
      <c r="A21" s="44" t="s">
        <v>735</v>
      </c>
      <c r="B21" s="252" t="s">
        <v>202</v>
      </c>
      <c r="C21" s="182">
        <v>1080</v>
      </c>
      <c r="D21" s="183" t="s">
        <v>25</v>
      </c>
      <c r="E21" s="120" t="s">
        <v>40</v>
      </c>
      <c r="F21" s="249"/>
      <c r="G21" s="117">
        <f t="shared" si="0"/>
        <v>0</v>
      </c>
      <c r="H21" s="117">
        <f t="shared" si="1"/>
        <v>0</v>
      </c>
      <c r="I21" s="117">
        <f t="shared" si="2"/>
        <v>0</v>
      </c>
      <c r="J21" s="118"/>
    </row>
    <row r="22" spans="1:10" x14ac:dyDescent="0.25">
      <c r="A22" s="44" t="s">
        <v>736</v>
      </c>
      <c r="B22" s="252" t="s">
        <v>203</v>
      </c>
      <c r="C22" s="182">
        <v>72</v>
      </c>
      <c r="D22" s="183" t="s">
        <v>25</v>
      </c>
      <c r="E22" s="120" t="s">
        <v>40</v>
      </c>
      <c r="F22" s="249"/>
      <c r="G22" s="117">
        <f t="shared" si="0"/>
        <v>0</v>
      </c>
      <c r="H22" s="117">
        <f t="shared" si="1"/>
        <v>0</v>
      </c>
      <c r="I22" s="117">
        <f t="shared" si="2"/>
        <v>0</v>
      </c>
      <c r="J22" s="118"/>
    </row>
    <row r="23" spans="1:10" x14ac:dyDescent="0.25">
      <c r="A23" s="44" t="s">
        <v>737</v>
      </c>
      <c r="B23" s="252" t="s">
        <v>204</v>
      </c>
      <c r="C23" s="182">
        <v>108</v>
      </c>
      <c r="D23" s="183" t="s">
        <v>25</v>
      </c>
      <c r="E23" s="120" t="s">
        <v>40</v>
      </c>
      <c r="F23" s="249"/>
      <c r="G23" s="117">
        <f t="shared" si="0"/>
        <v>0</v>
      </c>
      <c r="H23" s="117">
        <f t="shared" si="1"/>
        <v>0</v>
      </c>
      <c r="I23" s="117">
        <f t="shared" si="2"/>
        <v>0</v>
      </c>
      <c r="J23" s="118"/>
    </row>
    <row r="24" spans="1:10" x14ac:dyDescent="0.25">
      <c r="A24" s="44" t="s">
        <v>738</v>
      </c>
      <c r="B24" s="252" t="s">
        <v>205</v>
      </c>
      <c r="C24" s="182">
        <v>108</v>
      </c>
      <c r="D24" s="183" t="s">
        <v>25</v>
      </c>
      <c r="E24" s="120" t="s">
        <v>40</v>
      </c>
      <c r="F24" s="249"/>
      <c r="G24" s="117">
        <f t="shared" si="0"/>
        <v>0</v>
      </c>
      <c r="H24" s="117">
        <f t="shared" si="1"/>
        <v>0</v>
      </c>
      <c r="I24" s="117">
        <f t="shared" si="2"/>
        <v>0</v>
      </c>
      <c r="J24" s="118"/>
    </row>
    <row r="25" spans="1:10" x14ac:dyDescent="0.25">
      <c r="A25" s="44" t="s">
        <v>739</v>
      </c>
      <c r="B25" s="252" t="s">
        <v>206</v>
      </c>
      <c r="C25" s="182">
        <v>2160</v>
      </c>
      <c r="D25" s="183" t="s">
        <v>25</v>
      </c>
      <c r="E25" s="120" t="s">
        <v>40</v>
      </c>
      <c r="F25" s="249"/>
      <c r="G25" s="117">
        <f t="shared" si="0"/>
        <v>0</v>
      </c>
      <c r="H25" s="117">
        <f t="shared" si="1"/>
        <v>0</v>
      </c>
      <c r="I25" s="117">
        <f t="shared" si="2"/>
        <v>0</v>
      </c>
      <c r="J25" s="118"/>
    </row>
    <row r="26" spans="1:10" x14ac:dyDescent="0.25">
      <c r="A26" s="44" t="s">
        <v>740</v>
      </c>
      <c r="B26" s="252" t="s">
        <v>207</v>
      </c>
      <c r="C26" s="182">
        <v>36</v>
      </c>
      <c r="D26" s="183" t="s">
        <v>25</v>
      </c>
      <c r="E26" s="120" t="s">
        <v>40</v>
      </c>
      <c r="F26" s="249"/>
      <c r="G26" s="117">
        <f t="shared" si="0"/>
        <v>0</v>
      </c>
      <c r="H26" s="117">
        <f t="shared" si="1"/>
        <v>0</v>
      </c>
      <c r="I26" s="117">
        <f t="shared" si="2"/>
        <v>0</v>
      </c>
      <c r="J26" s="118"/>
    </row>
    <row r="27" spans="1:10" x14ac:dyDescent="0.25">
      <c r="A27" s="44" t="s">
        <v>741</v>
      </c>
      <c r="B27" s="252" t="s">
        <v>208</v>
      </c>
      <c r="C27" s="182">
        <v>36</v>
      </c>
      <c r="D27" s="183" t="s">
        <v>25</v>
      </c>
      <c r="E27" s="120" t="s">
        <v>40</v>
      </c>
      <c r="F27" s="249"/>
      <c r="G27" s="117">
        <f t="shared" si="0"/>
        <v>0</v>
      </c>
      <c r="H27" s="117">
        <f t="shared" si="1"/>
        <v>0</v>
      </c>
      <c r="I27" s="117">
        <f t="shared" si="2"/>
        <v>0</v>
      </c>
      <c r="J27" s="118"/>
    </row>
    <row r="28" spans="1:10" x14ac:dyDescent="0.25">
      <c r="A28" s="44" t="s">
        <v>742</v>
      </c>
      <c r="B28" s="252" t="s">
        <v>209</v>
      </c>
      <c r="C28" s="182">
        <v>180</v>
      </c>
      <c r="D28" s="183" t="s">
        <v>25</v>
      </c>
      <c r="E28" s="120" t="s">
        <v>40</v>
      </c>
      <c r="F28" s="249"/>
      <c r="G28" s="117">
        <f t="shared" si="0"/>
        <v>0</v>
      </c>
      <c r="H28" s="117">
        <f t="shared" si="1"/>
        <v>0</v>
      </c>
      <c r="I28" s="117">
        <f t="shared" si="2"/>
        <v>0</v>
      </c>
      <c r="J28" s="118"/>
    </row>
    <row r="29" spans="1:10" x14ac:dyDescent="0.25">
      <c r="A29" s="44" t="s">
        <v>743</v>
      </c>
      <c r="B29" s="252" t="s">
        <v>210</v>
      </c>
      <c r="C29" s="182">
        <v>108</v>
      </c>
      <c r="D29" s="183" t="s">
        <v>25</v>
      </c>
      <c r="E29" s="120" t="s">
        <v>40</v>
      </c>
      <c r="F29" s="249"/>
      <c r="G29" s="117">
        <f t="shared" si="0"/>
        <v>0</v>
      </c>
      <c r="H29" s="117">
        <f t="shared" si="1"/>
        <v>0</v>
      </c>
      <c r="I29" s="117">
        <f t="shared" si="2"/>
        <v>0</v>
      </c>
      <c r="J29" s="118"/>
    </row>
    <row r="30" spans="1:10" x14ac:dyDescent="0.25">
      <c r="A30" s="44" t="s">
        <v>744</v>
      </c>
      <c r="B30" s="252" t="s">
        <v>211</v>
      </c>
      <c r="C30" s="182">
        <v>1080</v>
      </c>
      <c r="D30" s="183" t="s">
        <v>25</v>
      </c>
      <c r="E30" s="120" t="s">
        <v>40</v>
      </c>
      <c r="F30" s="249"/>
      <c r="G30" s="117">
        <f t="shared" si="0"/>
        <v>0</v>
      </c>
      <c r="H30" s="117">
        <f t="shared" si="1"/>
        <v>0</v>
      </c>
      <c r="I30" s="117">
        <f t="shared" si="2"/>
        <v>0</v>
      </c>
      <c r="J30" s="118"/>
    </row>
    <row r="31" spans="1:10" x14ac:dyDescent="0.25">
      <c r="A31" s="44" t="s">
        <v>745</v>
      </c>
      <c r="B31" s="252" t="s">
        <v>212</v>
      </c>
      <c r="C31" s="182">
        <v>180</v>
      </c>
      <c r="D31" s="183" t="s">
        <v>25</v>
      </c>
      <c r="E31" s="120" t="s">
        <v>40</v>
      </c>
      <c r="F31" s="249"/>
      <c r="G31" s="117">
        <f t="shared" si="0"/>
        <v>0</v>
      </c>
      <c r="H31" s="117">
        <f t="shared" si="1"/>
        <v>0</v>
      </c>
      <c r="I31" s="117">
        <f t="shared" si="2"/>
        <v>0</v>
      </c>
      <c r="J31" s="118"/>
    </row>
    <row r="32" spans="1:10" x14ac:dyDescent="0.25">
      <c r="A32" s="44" t="s">
        <v>746</v>
      </c>
      <c r="B32" s="252" t="s">
        <v>213</v>
      </c>
      <c r="C32" s="182">
        <v>360</v>
      </c>
      <c r="D32" s="183" t="s">
        <v>25</v>
      </c>
      <c r="E32" s="120" t="s">
        <v>40</v>
      </c>
      <c r="F32" s="249"/>
      <c r="G32" s="117">
        <f t="shared" si="0"/>
        <v>0</v>
      </c>
      <c r="H32" s="117">
        <f t="shared" si="1"/>
        <v>0</v>
      </c>
      <c r="I32" s="117">
        <f t="shared" si="2"/>
        <v>0</v>
      </c>
      <c r="J32" s="118"/>
    </row>
    <row r="33" spans="1:10" x14ac:dyDescent="0.25">
      <c r="A33" s="44" t="s">
        <v>747</v>
      </c>
      <c r="B33" s="252" t="s">
        <v>214</v>
      </c>
      <c r="C33" s="182">
        <v>600</v>
      </c>
      <c r="D33" s="183" t="s">
        <v>25</v>
      </c>
      <c r="E33" s="120" t="s">
        <v>40</v>
      </c>
      <c r="F33" s="249"/>
      <c r="G33" s="117">
        <f t="shared" si="0"/>
        <v>0</v>
      </c>
      <c r="H33" s="117">
        <f t="shared" si="1"/>
        <v>0</v>
      </c>
      <c r="I33" s="117">
        <f t="shared" si="2"/>
        <v>0</v>
      </c>
      <c r="J33" s="118"/>
    </row>
    <row r="34" spans="1:10" x14ac:dyDescent="0.25">
      <c r="A34" s="44" t="s">
        <v>748</v>
      </c>
      <c r="B34" s="252" t="s">
        <v>215</v>
      </c>
      <c r="C34" s="182">
        <v>264</v>
      </c>
      <c r="D34" s="183" t="s">
        <v>25</v>
      </c>
      <c r="E34" s="120" t="s">
        <v>40</v>
      </c>
      <c r="F34" s="249"/>
      <c r="G34" s="117">
        <f t="shared" si="0"/>
        <v>0</v>
      </c>
      <c r="H34" s="117">
        <f t="shared" si="1"/>
        <v>0</v>
      </c>
      <c r="I34" s="117">
        <f t="shared" si="2"/>
        <v>0</v>
      </c>
      <c r="J34" s="118"/>
    </row>
    <row r="35" spans="1:10" x14ac:dyDescent="0.25">
      <c r="A35" s="44" t="s">
        <v>749</v>
      </c>
      <c r="B35" s="252" t="s">
        <v>216</v>
      </c>
      <c r="C35" s="182">
        <v>360</v>
      </c>
      <c r="D35" s="183" t="s">
        <v>25</v>
      </c>
      <c r="E35" s="120" t="s">
        <v>40</v>
      </c>
      <c r="F35" s="249"/>
      <c r="G35" s="117">
        <f t="shared" si="0"/>
        <v>0</v>
      </c>
      <c r="H35" s="117">
        <f t="shared" si="1"/>
        <v>0</v>
      </c>
      <c r="I35" s="117">
        <f t="shared" si="2"/>
        <v>0</v>
      </c>
      <c r="J35" s="118"/>
    </row>
    <row r="36" spans="1:10" x14ac:dyDescent="0.25">
      <c r="A36" s="44" t="s">
        <v>750</v>
      </c>
      <c r="B36" s="252" t="s">
        <v>217</v>
      </c>
      <c r="C36" s="182">
        <v>1080</v>
      </c>
      <c r="D36" s="183" t="s">
        <v>25</v>
      </c>
      <c r="E36" s="120" t="s">
        <v>40</v>
      </c>
      <c r="F36" s="249"/>
      <c r="G36" s="117">
        <f t="shared" si="0"/>
        <v>0</v>
      </c>
      <c r="H36" s="117">
        <f t="shared" si="1"/>
        <v>0</v>
      </c>
      <c r="I36" s="117">
        <f t="shared" si="2"/>
        <v>0</v>
      </c>
      <c r="J36" s="118"/>
    </row>
    <row r="37" spans="1:10" x14ac:dyDescent="0.25">
      <c r="A37" s="44" t="s">
        <v>751</v>
      </c>
      <c r="B37" s="252" t="s">
        <v>218</v>
      </c>
      <c r="C37" s="182">
        <v>1080</v>
      </c>
      <c r="D37" s="183" t="s">
        <v>25</v>
      </c>
      <c r="E37" s="120" t="s">
        <v>40</v>
      </c>
      <c r="F37" s="249"/>
      <c r="G37" s="117">
        <f t="shared" si="0"/>
        <v>0</v>
      </c>
      <c r="H37" s="117">
        <f t="shared" si="1"/>
        <v>0</v>
      </c>
      <c r="I37" s="117">
        <f t="shared" si="2"/>
        <v>0</v>
      </c>
      <c r="J37" s="118"/>
    </row>
    <row r="38" spans="1:10" x14ac:dyDescent="0.25">
      <c r="A38" s="44" t="s">
        <v>752</v>
      </c>
      <c r="B38" s="252" t="s">
        <v>219</v>
      </c>
      <c r="C38" s="182">
        <v>1800</v>
      </c>
      <c r="D38" s="183" t="s">
        <v>25</v>
      </c>
      <c r="E38" s="120" t="s">
        <v>40</v>
      </c>
      <c r="F38" s="249"/>
      <c r="G38" s="117">
        <f t="shared" si="0"/>
        <v>0</v>
      </c>
      <c r="H38" s="117">
        <f t="shared" si="1"/>
        <v>0</v>
      </c>
      <c r="I38" s="117">
        <f t="shared" si="2"/>
        <v>0</v>
      </c>
      <c r="J38" s="118"/>
    </row>
    <row r="39" spans="1:10" x14ac:dyDescent="0.25">
      <c r="A39" s="44" t="s">
        <v>753</v>
      </c>
      <c r="B39" s="252" t="s">
        <v>220</v>
      </c>
      <c r="C39" s="182">
        <v>840</v>
      </c>
      <c r="D39" s="183" t="s">
        <v>25</v>
      </c>
      <c r="E39" s="120" t="s">
        <v>40</v>
      </c>
      <c r="F39" s="249"/>
      <c r="G39" s="117">
        <f t="shared" si="0"/>
        <v>0</v>
      </c>
      <c r="H39" s="117">
        <f t="shared" si="1"/>
        <v>0</v>
      </c>
      <c r="I39" s="117">
        <f t="shared" si="2"/>
        <v>0</v>
      </c>
      <c r="J39" s="118"/>
    </row>
    <row r="40" spans="1:10" x14ac:dyDescent="0.25">
      <c r="A40" s="44" t="s">
        <v>754</v>
      </c>
      <c r="B40" s="252" t="s">
        <v>221</v>
      </c>
      <c r="C40" s="182">
        <v>108</v>
      </c>
      <c r="D40" s="183" t="s">
        <v>25</v>
      </c>
      <c r="E40" s="120" t="s">
        <v>40</v>
      </c>
      <c r="F40" s="249"/>
      <c r="G40" s="117">
        <f t="shared" si="0"/>
        <v>0</v>
      </c>
      <c r="H40" s="117">
        <f t="shared" si="1"/>
        <v>0</v>
      </c>
      <c r="I40" s="117">
        <f t="shared" si="2"/>
        <v>0</v>
      </c>
      <c r="J40" s="118"/>
    </row>
    <row r="41" spans="1:10" x14ac:dyDescent="0.25">
      <c r="A41" s="44" t="s">
        <v>755</v>
      </c>
      <c r="B41" s="252" t="s">
        <v>222</v>
      </c>
      <c r="C41" s="182">
        <v>360</v>
      </c>
      <c r="D41" s="183" t="s">
        <v>25</v>
      </c>
      <c r="E41" s="120" t="s">
        <v>40</v>
      </c>
      <c r="F41" s="249"/>
      <c r="G41" s="117">
        <f t="shared" si="0"/>
        <v>0</v>
      </c>
      <c r="H41" s="117">
        <f t="shared" si="1"/>
        <v>0</v>
      </c>
      <c r="I41" s="117">
        <f t="shared" si="2"/>
        <v>0</v>
      </c>
      <c r="J41" s="118"/>
    </row>
    <row r="42" spans="1:10" x14ac:dyDescent="0.25">
      <c r="A42" s="44" t="s">
        <v>756</v>
      </c>
      <c r="B42" s="252" t="s">
        <v>223</v>
      </c>
      <c r="C42" s="182">
        <v>108</v>
      </c>
      <c r="D42" s="183" t="s">
        <v>25</v>
      </c>
      <c r="E42" s="120" t="s">
        <v>40</v>
      </c>
      <c r="F42" s="249"/>
      <c r="G42" s="117">
        <f t="shared" si="0"/>
        <v>0</v>
      </c>
      <c r="H42" s="117">
        <f t="shared" si="1"/>
        <v>0</v>
      </c>
      <c r="I42" s="117">
        <f t="shared" si="2"/>
        <v>0</v>
      </c>
      <c r="J42" s="118"/>
    </row>
    <row r="43" spans="1:10" x14ac:dyDescent="0.25">
      <c r="A43" s="44" t="s">
        <v>757</v>
      </c>
      <c r="B43" s="252" t="s">
        <v>224</v>
      </c>
      <c r="C43" s="182">
        <v>360</v>
      </c>
      <c r="D43" s="183" t="s">
        <v>25</v>
      </c>
      <c r="E43" s="120" t="s">
        <v>40</v>
      </c>
      <c r="F43" s="249"/>
      <c r="G43" s="117">
        <f t="shared" si="0"/>
        <v>0</v>
      </c>
      <c r="H43" s="117">
        <f t="shared" si="1"/>
        <v>0</v>
      </c>
      <c r="I43" s="117">
        <f t="shared" si="2"/>
        <v>0</v>
      </c>
      <c r="J43" s="118"/>
    </row>
    <row r="44" spans="1:10" x14ac:dyDescent="0.25">
      <c r="A44" s="44" t="s">
        <v>758</v>
      </c>
      <c r="B44" s="252" t="s">
        <v>225</v>
      </c>
      <c r="C44" s="182">
        <v>720</v>
      </c>
      <c r="D44" s="183" t="s">
        <v>25</v>
      </c>
      <c r="E44" s="120" t="s">
        <v>40</v>
      </c>
      <c r="F44" s="249"/>
      <c r="G44" s="117">
        <f t="shared" si="0"/>
        <v>0</v>
      </c>
      <c r="H44" s="117">
        <f t="shared" si="1"/>
        <v>0</v>
      </c>
      <c r="I44" s="117">
        <f t="shared" si="2"/>
        <v>0</v>
      </c>
      <c r="J44" s="118"/>
    </row>
    <row r="45" spans="1:10" x14ac:dyDescent="0.25">
      <c r="A45" s="44" t="s">
        <v>759</v>
      </c>
      <c r="B45" s="252" t="s">
        <v>226</v>
      </c>
      <c r="C45" s="182">
        <v>360</v>
      </c>
      <c r="D45" s="183" t="s">
        <v>25</v>
      </c>
      <c r="E45" s="120" t="s">
        <v>40</v>
      </c>
      <c r="F45" s="249"/>
      <c r="G45" s="117">
        <f t="shared" si="0"/>
        <v>0</v>
      </c>
      <c r="H45" s="117">
        <f t="shared" si="1"/>
        <v>0</v>
      </c>
      <c r="I45" s="117">
        <f t="shared" si="2"/>
        <v>0</v>
      </c>
      <c r="J45" s="118"/>
    </row>
    <row r="46" spans="1:10" x14ac:dyDescent="0.25">
      <c r="A46" s="44" t="s">
        <v>760</v>
      </c>
      <c r="B46" s="252" t="s">
        <v>227</v>
      </c>
      <c r="C46" s="182">
        <v>15000</v>
      </c>
      <c r="D46" s="183" t="s">
        <v>25</v>
      </c>
      <c r="E46" s="120" t="s">
        <v>40</v>
      </c>
      <c r="F46" s="249"/>
      <c r="G46" s="117">
        <f t="shared" si="0"/>
        <v>0</v>
      </c>
      <c r="H46" s="117">
        <f t="shared" si="1"/>
        <v>0</v>
      </c>
      <c r="I46" s="117">
        <f t="shared" si="2"/>
        <v>0</v>
      </c>
      <c r="J46" s="118"/>
    </row>
    <row r="47" spans="1:10" x14ac:dyDescent="0.25">
      <c r="A47" s="44" t="s">
        <v>761</v>
      </c>
      <c r="B47" s="252" t="s">
        <v>228</v>
      </c>
      <c r="C47" s="182">
        <v>1000</v>
      </c>
      <c r="D47" s="183" t="s">
        <v>25</v>
      </c>
      <c r="E47" s="120" t="s">
        <v>40</v>
      </c>
      <c r="F47" s="249"/>
      <c r="G47" s="117">
        <f t="shared" si="0"/>
        <v>0</v>
      </c>
      <c r="H47" s="117">
        <f t="shared" si="1"/>
        <v>0</v>
      </c>
      <c r="I47" s="117">
        <f t="shared" si="2"/>
        <v>0</v>
      </c>
      <c r="J47" s="118"/>
    </row>
    <row r="48" spans="1:10" x14ac:dyDescent="0.25">
      <c r="A48" s="44" t="s">
        <v>762</v>
      </c>
      <c r="B48" s="252" t="s">
        <v>691</v>
      </c>
      <c r="C48" s="105">
        <v>360</v>
      </c>
      <c r="D48" s="15" t="s">
        <v>25</v>
      </c>
      <c r="E48" s="220"/>
      <c r="F48" s="249"/>
      <c r="G48" s="117">
        <f t="shared" si="0"/>
        <v>0</v>
      </c>
      <c r="H48" s="117">
        <f t="shared" si="1"/>
        <v>0</v>
      </c>
      <c r="I48" s="117">
        <f t="shared" si="2"/>
        <v>0</v>
      </c>
      <c r="J48" s="121"/>
    </row>
    <row r="49" spans="1:10" x14ac:dyDescent="0.25">
      <c r="A49" s="44" t="s">
        <v>763</v>
      </c>
      <c r="B49" s="252" t="s">
        <v>690</v>
      </c>
      <c r="C49" s="105">
        <v>720</v>
      </c>
      <c r="D49" s="15" t="s">
        <v>25</v>
      </c>
      <c r="E49" s="220"/>
      <c r="F49" s="249"/>
      <c r="G49" s="117">
        <f t="shared" si="0"/>
        <v>0</v>
      </c>
      <c r="H49" s="117">
        <f t="shared" si="1"/>
        <v>0</v>
      </c>
      <c r="I49" s="117">
        <f t="shared" si="2"/>
        <v>0</v>
      </c>
      <c r="J49" s="121"/>
    </row>
    <row r="50" spans="1:10" x14ac:dyDescent="0.25">
      <c r="A50" s="44" t="s">
        <v>764</v>
      </c>
      <c r="B50" s="252" t="s">
        <v>229</v>
      </c>
      <c r="C50" s="105">
        <v>120</v>
      </c>
      <c r="D50" s="15" t="s">
        <v>25</v>
      </c>
      <c r="E50" s="220"/>
      <c r="F50" s="249"/>
      <c r="G50" s="117">
        <f t="shared" si="0"/>
        <v>0</v>
      </c>
      <c r="H50" s="117">
        <f t="shared" si="1"/>
        <v>0</v>
      </c>
      <c r="I50" s="117">
        <f t="shared" si="2"/>
        <v>0</v>
      </c>
      <c r="J50" s="121"/>
    </row>
    <row r="51" spans="1:10" x14ac:dyDescent="0.25">
      <c r="A51" s="44" t="s">
        <v>765</v>
      </c>
      <c r="B51" s="252" t="s">
        <v>230</v>
      </c>
      <c r="C51" s="105">
        <v>60</v>
      </c>
      <c r="D51" s="15" t="s">
        <v>25</v>
      </c>
      <c r="E51" s="220"/>
      <c r="F51" s="249"/>
      <c r="G51" s="117">
        <f t="shared" si="0"/>
        <v>0</v>
      </c>
      <c r="H51" s="117">
        <f t="shared" si="1"/>
        <v>0</v>
      </c>
      <c r="I51" s="117">
        <f t="shared" si="2"/>
        <v>0</v>
      </c>
      <c r="J51" s="121"/>
    </row>
    <row r="52" spans="1:10" x14ac:dyDescent="0.25">
      <c r="A52" s="44" t="s">
        <v>766</v>
      </c>
      <c r="B52" s="252" t="s">
        <v>231</v>
      </c>
      <c r="C52" s="105">
        <v>1200</v>
      </c>
      <c r="D52" s="15" t="s">
        <v>25</v>
      </c>
      <c r="E52" s="120" t="s">
        <v>40</v>
      </c>
      <c r="F52" s="249"/>
      <c r="G52" s="117">
        <f t="shared" si="0"/>
        <v>0</v>
      </c>
      <c r="H52" s="117">
        <f t="shared" si="1"/>
        <v>0</v>
      </c>
      <c r="I52" s="117">
        <f t="shared" si="2"/>
        <v>0</v>
      </c>
      <c r="J52" s="118"/>
    </row>
    <row r="53" spans="1:10" x14ac:dyDescent="0.25">
      <c r="A53" s="44" t="s">
        <v>767</v>
      </c>
      <c r="B53" s="252" t="s">
        <v>232</v>
      </c>
      <c r="C53" s="105">
        <v>120</v>
      </c>
      <c r="D53" s="15" t="s">
        <v>25</v>
      </c>
      <c r="E53" s="120" t="s">
        <v>40</v>
      </c>
      <c r="F53" s="249"/>
      <c r="G53" s="117">
        <f t="shared" si="0"/>
        <v>0</v>
      </c>
      <c r="H53" s="117">
        <f t="shared" si="1"/>
        <v>0</v>
      </c>
      <c r="I53" s="117">
        <f t="shared" si="2"/>
        <v>0</v>
      </c>
      <c r="J53" s="118"/>
    </row>
    <row r="54" spans="1:10" x14ac:dyDescent="0.25">
      <c r="A54" s="44" t="s">
        <v>768</v>
      </c>
      <c r="B54" s="252" t="s">
        <v>233</v>
      </c>
      <c r="C54" s="105">
        <v>72</v>
      </c>
      <c r="D54" s="15" t="s">
        <v>25</v>
      </c>
      <c r="E54" s="120" t="s">
        <v>40</v>
      </c>
      <c r="F54" s="249"/>
      <c r="G54" s="117">
        <f t="shared" si="0"/>
        <v>0</v>
      </c>
      <c r="H54" s="117">
        <f t="shared" si="1"/>
        <v>0</v>
      </c>
      <c r="I54" s="117">
        <f t="shared" si="2"/>
        <v>0</v>
      </c>
      <c r="J54" s="118"/>
    </row>
    <row r="55" spans="1:10" ht="15.6" customHeight="1" x14ac:dyDescent="0.25">
      <c r="A55" s="44" t="s">
        <v>769</v>
      </c>
      <c r="B55" s="252" t="s">
        <v>234</v>
      </c>
      <c r="C55" s="105">
        <v>1800</v>
      </c>
      <c r="D55" s="15" t="s">
        <v>25</v>
      </c>
      <c r="E55" s="120" t="s">
        <v>40</v>
      </c>
      <c r="F55" s="249"/>
      <c r="G55" s="117">
        <f t="shared" si="0"/>
        <v>0</v>
      </c>
      <c r="H55" s="117">
        <f t="shared" si="1"/>
        <v>0</v>
      </c>
      <c r="I55" s="117">
        <f t="shared" si="2"/>
        <v>0</v>
      </c>
      <c r="J55" s="118"/>
    </row>
    <row r="56" spans="1:10" x14ac:dyDescent="0.25">
      <c r="A56" s="44" t="s">
        <v>770</v>
      </c>
      <c r="B56" s="252" t="s">
        <v>235</v>
      </c>
      <c r="C56" s="105">
        <v>1080</v>
      </c>
      <c r="D56" s="15" t="s">
        <v>25</v>
      </c>
      <c r="E56" s="120" t="s">
        <v>40</v>
      </c>
      <c r="F56" s="249"/>
      <c r="G56" s="117">
        <f t="shared" si="0"/>
        <v>0</v>
      </c>
      <c r="H56" s="117">
        <f t="shared" si="1"/>
        <v>0</v>
      </c>
      <c r="I56" s="117">
        <f t="shared" si="2"/>
        <v>0</v>
      </c>
      <c r="J56" s="118"/>
    </row>
    <row r="57" spans="1:10" x14ac:dyDescent="0.25">
      <c r="A57" s="44" t="s">
        <v>771</v>
      </c>
      <c r="B57" s="252" t="s">
        <v>236</v>
      </c>
      <c r="C57" s="105">
        <v>1440</v>
      </c>
      <c r="D57" s="15" t="s">
        <v>25</v>
      </c>
      <c r="E57" s="120" t="s">
        <v>40</v>
      </c>
      <c r="F57" s="249"/>
      <c r="G57" s="117">
        <f t="shared" si="0"/>
        <v>0</v>
      </c>
      <c r="H57" s="117">
        <f t="shared" si="1"/>
        <v>0</v>
      </c>
      <c r="I57" s="117">
        <f t="shared" si="2"/>
        <v>0</v>
      </c>
      <c r="J57" s="118"/>
    </row>
    <row r="58" spans="1:10" ht="12" customHeight="1" x14ac:dyDescent="0.25">
      <c r="A58" s="44" t="s">
        <v>772</v>
      </c>
      <c r="B58" s="252" t="s">
        <v>237</v>
      </c>
      <c r="C58" s="105">
        <v>1080</v>
      </c>
      <c r="D58" s="15" t="s">
        <v>25</v>
      </c>
      <c r="E58" s="120" t="s">
        <v>40</v>
      </c>
      <c r="F58" s="249"/>
      <c r="G58" s="117">
        <f t="shared" si="0"/>
        <v>0</v>
      </c>
      <c r="H58" s="117">
        <f t="shared" si="1"/>
        <v>0</v>
      </c>
      <c r="I58" s="117">
        <f t="shared" si="2"/>
        <v>0</v>
      </c>
      <c r="J58" s="118"/>
    </row>
    <row r="59" spans="1:10" ht="16.149999999999999" customHeight="1" x14ac:dyDescent="0.25">
      <c r="A59" s="44" t="s">
        <v>773</v>
      </c>
      <c r="B59" s="252" t="s">
        <v>238</v>
      </c>
      <c r="C59" s="105">
        <v>1080</v>
      </c>
      <c r="D59" s="15" t="s">
        <v>25</v>
      </c>
      <c r="E59" s="120" t="s">
        <v>40</v>
      </c>
      <c r="F59" s="249"/>
      <c r="G59" s="117">
        <f t="shared" si="0"/>
        <v>0</v>
      </c>
      <c r="H59" s="117">
        <f t="shared" si="1"/>
        <v>0</v>
      </c>
      <c r="I59" s="117">
        <f t="shared" si="2"/>
        <v>0</v>
      </c>
      <c r="J59" s="118"/>
    </row>
    <row r="60" spans="1:10" x14ac:dyDescent="0.25">
      <c r="A60" s="44" t="s">
        <v>774</v>
      </c>
      <c r="B60" s="252" t="s">
        <v>239</v>
      </c>
      <c r="C60" s="105">
        <v>1080</v>
      </c>
      <c r="D60" s="15" t="s">
        <v>25</v>
      </c>
      <c r="E60" s="120" t="s">
        <v>40</v>
      </c>
      <c r="F60" s="249"/>
      <c r="G60" s="117">
        <f t="shared" si="0"/>
        <v>0</v>
      </c>
      <c r="H60" s="117">
        <f t="shared" si="1"/>
        <v>0</v>
      </c>
      <c r="I60" s="117">
        <f t="shared" si="2"/>
        <v>0</v>
      </c>
      <c r="J60" s="118"/>
    </row>
    <row r="61" spans="1:10" x14ac:dyDescent="0.25">
      <c r="A61" s="44" t="s">
        <v>775</v>
      </c>
      <c r="B61" s="252" t="s">
        <v>240</v>
      </c>
      <c r="C61" s="183">
        <v>720</v>
      </c>
      <c r="D61" s="183" t="s">
        <v>25</v>
      </c>
      <c r="E61" s="120" t="s">
        <v>40</v>
      </c>
      <c r="F61" s="249"/>
      <c r="G61" s="117">
        <f t="shared" si="0"/>
        <v>0</v>
      </c>
      <c r="H61" s="117">
        <f t="shared" si="1"/>
        <v>0</v>
      </c>
      <c r="I61" s="117">
        <f t="shared" si="2"/>
        <v>0</v>
      </c>
      <c r="J61" s="118"/>
    </row>
    <row r="62" spans="1:10" x14ac:dyDescent="0.25">
      <c r="A62" s="44" t="s">
        <v>776</v>
      </c>
      <c r="B62" s="252" t="s">
        <v>241</v>
      </c>
      <c r="C62" s="183">
        <v>1080</v>
      </c>
      <c r="D62" s="183" t="s">
        <v>25</v>
      </c>
      <c r="E62" s="120" t="s">
        <v>40</v>
      </c>
      <c r="F62" s="249"/>
      <c r="G62" s="117">
        <f t="shared" si="0"/>
        <v>0</v>
      </c>
      <c r="H62" s="117">
        <f t="shared" si="1"/>
        <v>0</v>
      </c>
      <c r="I62" s="117">
        <f t="shared" si="2"/>
        <v>0</v>
      </c>
      <c r="J62" s="118"/>
    </row>
    <row r="63" spans="1:10" x14ac:dyDescent="0.25">
      <c r="A63" s="44" t="s">
        <v>777</v>
      </c>
      <c r="B63" s="252" t="s">
        <v>242</v>
      </c>
      <c r="C63" s="183">
        <v>1440</v>
      </c>
      <c r="D63" s="183" t="s">
        <v>25</v>
      </c>
      <c r="E63" s="120" t="s">
        <v>40</v>
      </c>
      <c r="F63" s="249"/>
      <c r="G63" s="117">
        <f t="shared" si="0"/>
        <v>0</v>
      </c>
      <c r="H63" s="117">
        <f t="shared" si="1"/>
        <v>0</v>
      </c>
      <c r="I63" s="117">
        <f t="shared" si="2"/>
        <v>0</v>
      </c>
      <c r="J63" s="118"/>
    </row>
    <row r="64" spans="1:10" x14ac:dyDescent="0.25">
      <c r="A64" s="44" t="s">
        <v>778</v>
      </c>
      <c r="B64" s="252" t="s">
        <v>243</v>
      </c>
      <c r="C64" s="183">
        <v>4800</v>
      </c>
      <c r="D64" s="183" t="s">
        <v>25</v>
      </c>
      <c r="E64" s="120" t="s">
        <v>40</v>
      </c>
      <c r="F64" s="249"/>
      <c r="G64" s="117">
        <f t="shared" si="0"/>
        <v>0</v>
      </c>
      <c r="H64" s="117">
        <f t="shared" si="1"/>
        <v>0</v>
      </c>
      <c r="I64" s="117">
        <f t="shared" si="2"/>
        <v>0</v>
      </c>
      <c r="J64" s="118"/>
    </row>
    <row r="65" spans="1:10" x14ac:dyDescent="0.25">
      <c r="A65" s="44" t="s">
        <v>779</v>
      </c>
      <c r="B65" s="253" t="s">
        <v>244</v>
      </c>
      <c r="C65" s="193">
        <v>36</v>
      </c>
      <c r="D65" s="193" t="s">
        <v>25</v>
      </c>
      <c r="E65" s="120" t="s">
        <v>40</v>
      </c>
      <c r="F65" s="249"/>
      <c r="G65" s="117">
        <f t="shared" si="0"/>
        <v>0</v>
      </c>
      <c r="H65" s="117">
        <f t="shared" si="1"/>
        <v>0</v>
      </c>
      <c r="I65" s="117">
        <f t="shared" si="2"/>
        <v>0</v>
      </c>
      <c r="J65" s="118"/>
    </row>
    <row r="66" spans="1:10" x14ac:dyDescent="0.25">
      <c r="A66" s="44" t="s">
        <v>780</v>
      </c>
      <c r="B66" s="253" t="s">
        <v>245</v>
      </c>
      <c r="C66" s="193">
        <v>4800</v>
      </c>
      <c r="D66" s="193" t="s">
        <v>25</v>
      </c>
      <c r="E66" s="120" t="s">
        <v>40</v>
      </c>
      <c r="F66" s="249"/>
      <c r="G66" s="117">
        <f t="shared" si="0"/>
        <v>0</v>
      </c>
      <c r="H66" s="117">
        <f t="shared" si="1"/>
        <v>0</v>
      </c>
      <c r="I66" s="117">
        <f t="shared" si="2"/>
        <v>0</v>
      </c>
      <c r="J66" s="118"/>
    </row>
    <row r="67" spans="1:10" x14ac:dyDescent="0.25">
      <c r="A67" s="44" t="s">
        <v>781</v>
      </c>
      <c r="B67" s="252" t="s">
        <v>246</v>
      </c>
      <c r="C67" s="183">
        <v>2160</v>
      </c>
      <c r="D67" s="183" t="s">
        <v>25</v>
      </c>
      <c r="E67" s="120" t="s">
        <v>40</v>
      </c>
      <c r="F67" s="249"/>
      <c r="G67" s="117">
        <f t="shared" si="0"/>
        <v>0</v>
      </c>
      <c r="H67" s="117">
        <f t="shared" si="1"/>
        <v>0</v>
      </c>
      <c r="I67" s="117">
        <f t="shared" si="2"/>
        <v>0</v>
      </c>
      <c r="J67" s="118"/>
    </row>
    <row r="68" spans="1:10" x14ac:dyDescent="0.25">
      <c r="A68" s="44" t="s">
        <v>782</v>
      </c>
      <c r="B68" s="252" t="s">
        <v>247</v>
      </c>
      <c r="C68" s="183">
        <v>1080</v>
      </c>
      <c r="D68" s="183" t="s">
        <v>25</v>
      </c>
      <c r="E68" s="120" t="s">
        <v>40</v>
      </c>
      <c r="F68" s="249"/>
      <c r="G68" s="117">
        <f t="shared" si="0"/>
        <v>0</v>
      </c>
      <c r="H68" s="117">
        <f t="shared" si="1"/>
        <v>0</v>
      </c>
      <c r="I68" s="117">
        <f t="shared" si="2"/>
        <v>0</v>
      </c>
      <c r="J68" s="118"/>
    </row>
    <row r="69" spans="1:10" x14ac:dyDescent="0.25">
      <c r="A69" s="44" t="s">
        <v>783</v>
      </c>
      <c r="B69" s="252" t="s">
        <v>248</v>
      </c>
      <c r="C69" s="201">
        <v>1080</v>
      </c>
      <c r="D69" s="201" t="s">
        <v>25</v>
      </c>
      <c r="E69" s="120" t="s">
        <v>40</v>
      </c>
      <c r="F69" s="249"/>
      <c r="G69" s="117">
        <f t="shared" si="0"/>
        <v>0</v>
      </c>
      <c r="H69" s="117">
        <f t="shared" si="1"/>
        <v>0</v>
      </c>
      <c r="I69" s="117">
        <f t="shared" si="2"/>
        <v>0</v>
      </c>
      <c r="J69" s="118"/>
    </row>
    <row r="70" spans="1:10" x14ac:dyDescent="0.25">
      <c r="A70" s="44" t="s">
        <v>784</v>
      </c>
      <c r="B70" s="252" t="s">
        <v>249</v>
      </c>
      <c r="C70" s="201">
        <v>1080</v>
      </c>
      <c r="D70" s="201" t="s">
        <v>25</v>
      </c>
      <c r="E70" s="120" t="s">
        <v>40</v>
      </c>
      <c r="F70" s="249"/>
      <c r="G70" s="117">
        <f t="shared" si="0"/>
        <v>0</v>
      </c>
      <c r="H70" s="117">
        <f t="shared" si="1"/>
        <v>0</v>
      </c>
      <c r="I70" s="117">
        <f t="shared" si="2"/>
        <v>0</v>
      </c>
      <c r="J70" s="118"/>
    </row>
    <row r="71" spans="1:10" x14ac:dyDescent="0.25">
      <c r="A71" s="44" t="s">
        <v>785</v>
      </c>
      <c r="B71" s="252" t="s">
        <v>250</v>
      </c>
      <c r="C71" s="201">
        <v>1080</v>
      </c>
      <c r="D71" s="201" t="s">
        <v>25</v>
      </c>
      <c r="E71" s="120" t="s">
        <v>40</v>
      </c>
      <c r="F71" s="249"/>
      <c r="G71" s="117">
        <f t="shared" si="0"/>
        <v>0</v>
      </c>
      <c r="H71" s="117">
        <f t="shared" si="1"/>
        <v>0</v>
      </c>
      <c r="I71" s="117">
        <f t="shared" si="2"/>
        <v>0</v>
      </c>
      <c r="J71" s="118"/>
    </row>
    <row r="72" spans="1:10" x14ac:dyDescent="0.25">
      <c r="A72" s="44" t="s">
        <v>786</v>
      </c>
      <c r="B72" s="252" t="s">
        <v>251</v>
      </c>
      <c r="C72" s="201">
        <v>720</v>
      </c>
      <c r="D72" s="201" t="s">
        <v>25</v>
      </c>
      <c r="E72" s="120" t="s">
        <v>40</v>
      </c>
      <c r="F72" s="249"/>
      <c r="G72" s="117">
        <f t="shared" si="0"/>
        <v>0</v>
      </c>
      <c r="H72" s="117">
        <f t="shared" si="1"/>
        <v>0</v>
      </c>
      <c r="I72" s="117">
        <f t="shared" si="2"/>
        <v>0</v>
      </c>
      <c r="J72" s="118"/>
    </row>
    <row r="73" spans="1:10" x14ac:dyDescent="0.25">
      <c r="A73" s="44" t="s">
        <v>787</v>
      </c>
      <c r="B73" s="252" t="s">
        <v>252</v>
      </c>
      <c r="C73" s="201">
        <v>360</v>
      </c>
      <c r="D73" s="201" t="s">
        <v>25</v>
      </c>
      <c r="E73" s="120" t="s">
        <v>40</v>
      </c>
      <c r="F73" s="249"/>
      <c r="G73" s="117">
        <f t="shared" ref="G73:G84" si="3">C73*ROUND(F73, 4)</f>
        <v>0</v>
      </c>
      <c r="H73" s="117">
        <f t="shared" ref="H73:H84" si="4">G73*0.095</f>
        <v>0</v>
      </c>
      <c r="I73" s="117">
        <f t="shared" ref="I73:I84" si="5">G73+H73</f>
        <v>0</v>
      </c>
      <c r="J73" s="118"/>
    </row>
    <row r="74" spans="1:10" x14ac:dyDescent="0.25">
      <c r="A74" s="44" t="s">
        <v>788</v>
      </c>
      <c r="B74" s="252" t="s">
        <v>253</v>
      </c>
      <c r="C74" s="201">
        <v>360</v>
      </c>
      <c r="D74" s="201" t="s">
        <v>25</v>
      </c>
      <c r="E74" s="120" t="s">
        <v>40</v>
      </c>
      <c r="F74" s="249"/>
      <c r="G74" s="117">
        <f t="shared" si="3"/>
        <v>0</v>
      </c>
      <c r="H74" s="117">
        <f t="shared" si="4"/>
        <v>0</v>
      </c>
      <c r="I74" s="117">
        <f t="shared" si="5"/>
        <v>0</v>
      </c>
      <c r="J74" s="118"/>
    </row>
    <row r="75" spans="1:10" x14ac:dyDescent="0.25">
      <c r="A75" s="44" t="s">
        <v>789</v>
      </c>
      <c r="B75" s="252" t="s">
        <v>254</v>
      </c>
      <c r="C75" s="201">
        <v>144</v>
      </c>
      <c r="D75" s="201" t="s">
        <v>25</v>
      </c>
      <c r="E75" s="220"/>
      <c r="F75" s="249"/>
      <c r="G75" s="117">
        <f t="shared" si="3"/>
        <v>0</v>
      </c>
      <c r="H75" s="117">
        <f t="shared" si="4"/>
        <v>0</v>
      </c>
      <c r="I75" s="117">
        <f t="shared" si="5"/>
        <v>0</v>
      </c>
      <c r="J75" s="121"/>
    </row>
    <row r="76" spans="1:10" x14ac:dyDescent="0.25">
      <c r="A76" s="44" t="s">
        <v>790</v>
      </c>
      <c r="B76" s="252" t="s">
        <v>255</v>
      </c>
      <c r="C76" s="201">
        <v>72</v>
      </c>
      <c r="D76" s="201" t="s">
        <v>25</v>
      </c>
      <c r="E76" s="220"/>
      <c r="F76" s="249"/>
      <c r="G76" s="117">
        <f t="shared" si="3"/>
        <v>0</v>
      </c>
      <c r="H76" s="117">
        <f t="shared" si="4"/>
        <v>0</v>
      </c>
      <c r="I76" s="117">
        <f t="shared" si="5"/>
        <v>0</v>
      </c>
      <c r="J76" s="121"/>
    </row>
    <row r="77" spans="1:10" x14ac:dyDescent="0.25">
      <c r="A77" s="44" t="s">
        <v>791</v>
      </c>
      <c r="B77" s="252" t="s">
        <v>256</v>
      </c>
      <c r="C77" s="201">
        <v>36</v>
      </c>
      <c r="D77" s="201" t="s">
        <v>25</v>
      </c>
      <c r="E77" s="220"/>
      <c r="F77" s="249"/>
      <c r="G77" s="117">
        <f t="shared" si="3"/>
        <v>0</v>
      </c>
      <c r="H77" s="117">
        <f t="shared" si="4"/>
        <v>0</v>
      </c>
      <c r="I77" s="117">
        <f t="shared" si="5"/>
        <v>0</v>
      </c>
      <c r="J77" s="121"/>
    </row>
    <row r="78" spans="1:10" x14ac:dyDescent="0.25">
      <c r="A78" s="44" t="s">
        <v>792</v>
      </c>
      <c r="B78" s="252" t="s">
        <v>257</v>
      </c>
      <c r="C78" s="201">
        <v>144</v>
      </c>
      <c r="D78" s="201" t="s">
        <v>25</v>
      </c>
      <c r="E78" s="220"/>
      <c r="F78" s="249"/>
      <c r="G78" s="117">
        <f t="shared" si="3"/>
        <v>0</v>
      </c>
      <c r="H78" s="117">
        <f t="shared" si="4"/>
        <v>0</v>
      </c>
      <c r="I78" s="117">
        <f t="shared" si="5"/>
        <v>0</v>
      </c>
      <c r="J78" s="121"/>
    </row>
    <row r="79" spans="1:10" x14ac:dyDescent="0.25">
      <c r="A79" s="44" t="s">
        <v>793</v>
      </c>
      <c r="B79" s="252" t="s">
        <v>258</v>
      </c>
      <c r="C79" s="201">
        <v>144</v>
      </c>
      <c r="D79" s="201" t="s">
        <v>25</v>
      </c>
      <c r="E79" s="220"/>
      <c r="F79" s="249"/>
      <c r="G79" s="117">
        <f t="shared" si="3"/>
        <v>0</v>
      </c>
      <c r="H79" s="117">
        <f t="shared" si="4"/>
        <v>0</v>
      </c>
      <c r="I79" s="117">
        <f t="shared" si="5"/>
        <v>0</v>
      </c>
      <c r="J79" s="121"/>
    </row>
    <row r="80" spans="1:10" s="162" customFormat="1" x14ac:dyDescent="0.25">
      <c r="A80" s="44" t="s">
        <v>794</v>
      </c>
      <c r="B80" s="254" t="s">
        <v>645</v>
      </c>
      <c r="C80" s="202">
        <v>72</v>
      </c>
      <c r="D80" s="202" t="s">
        <v>25</v>
      </c>
      <c r="E80" s="220"/>
      <c r="F80" s="249"/>
      <c r="G80" s="117">
        <f t="shared" si="3"/>
        <v>0</v>
      </c>
      <c r="H80" s="117">
        <f t="shared" si="4"/>
        <v>0</v>
      </c>
      <c r="I80" s="117">
        <f t="shared" si="5"/>
        <v>0</v>
      </c>
      <c r="J80" s="172"/>
    </row>
    <row r="81" spans="1:10" x14ac:dyDescent="0.25">
      <c r="A81" s="44" t="s">
        <v>795</v>
      </c>
      <c r="B81" s="252" t="s">
        <v>259</v>
      </c>
      <c r="C81" s="201">
        <v>72</v>
      </c>
      <c r="D81" s="201" t="s">
        <v>25</v>
      </c>
      <c r="E81" s="220"/>
      <c r="F81" s="249"/>
      <c r="G81" s="117">
        <f t="shared" si="3"/>
        <v>0</v>
      </c>
      <c r="H81" s="117">
        <f t="shared" si="4"/>
        <v>0</v>
      </c>
      <c r="I81" s="117">
        <f t="shared" si="5"/>
        <v>0</v>
      </c>
      <c r="J81" s="121"/>
    </row>
    <row r="82" spans="1:10" x14ac:dyDescent="0.25">
      <c r="A82" s="44" t="s">
        <v>796</v>
      </c>
      <c r="B82" s="252" t="s">
        <v>260</v>
      </c>
      <c r="C82" s="201">
        <v>144</v>
      </c>
      <c r="D82" s="201" t="s">
        <v>25</v>
      </c>
      <c r="E82" s="220"/>
      <c r="F82" s="249"/>
      <c r="G82" s="117">
        <f t="shared" si="3"/>
        <v>0</v>
      </c>
      <c r="H82" s="117">
        <f t="shared" si="4"/>
        <v>0</v>
      </c>
      <c r="I82" s="117">
        <f t="shared" si="5"/>
        <v>0</v>
      </c>
      <c r="J82" s="121"/>
    </row>
    <row r="83" spans="1:10" x14ac:dyDescent="0.25">
      <c r="A83" s="44" t="s">
        <v>797</v>
      </c>
      <c r="B83" s="252" t="s">
        <v>261</v>
      </c>
      <c r="C83" s="201">
        <v>72</v>
      </c>
      <c r="D83" s="201" t="s">
        <v>25</v>
      </c>
      <c r="E83" s="220"/>
      <c r="F83" s="249"/>
      <c r="G83" s="117">
        <f t="shared" si="3"/>
        <v>0</v>
      </c>
      <c r="H83" s="117">
        <f t="shared" si="4"/>
        <v>0</v>
      </c>
      <c r="I83" s="117">
        <f t="shared" si="5"/>
        <v>0</v>
      </c>
      <c r="J83" s="121"/>
    </row>
    <row r="84" spans="1:10" x14ac:dyDescent="0.25">
      <c r="A84" s="44" t="s">
        <v>798</v>
      </c>
      <c r="B84" s="252" t="s">
        <v>262</v>
      </c>
      <c r="C84" s="201">
        <v>36</v>
      </c>
      <c r="D84" s="201" t="s">
        <v>25</v>
      </c>
      <c r="E84" s="220"/>
      <c r="F84" s="249"/>
      <c r="G84" s="117">
        <f t="shared" si="3"/>
        <v>0</v>
      </c>
      <c r="H84" s="117">
        <f t="shared" si="4"/>
        <v>0</v>
      </c>
      <c r="I84" s="117">
        <f t="shared" si="5"/>
        <v>0</v>
      </c>
      <c r="J84" s="121"/>
    </row>
    <row r="85" spans="1:10" x14ac:dyDescent="0.25">
      <c r="A85" s="122"/>
      <c r="B85" s="119" t="s">
        <v>168</v>
      </c>
      <c r="C85" s="184" t="s">
        <v>40</v>
      </c>
      <c r="D85" s="8" t="s">
        <v>40</v>
      </c>
      <c r="E85" s="20" t="s">
        <v>40</v>
      </c>
      <c r="F85" s="8" t="s">
        <v>40</v>
      </c>
      <c r="G85" s="25">
        <f>SUM(G8:G84)</f>
        <v>0</v>
      </c>
      <c r="H85" s="25">
        <f>SUM(H8:H84)</f>
        <v>0</v>
      </c>
      <c r="I85" s="25">
        <f>SUM(I8:I84)</f>
        <v>0</v>
      </c>
      <c r="J85" s="250">
        <f>SUM(J8:J84)</f>
        <v>0</v>
      </c>
    </row>
    <row r="86" spans="1:10" x14ac:dyDescent="0.25">
      <c r="A86" s="290" t="s">
        <v>712</v>
      </c>
      <c r="B86" s="291"/>
      <c r="C86" s="291"/>
      <c r="D86" s="291"/>
      <c r="E86" s="291"/>
      <c r="F86" s="291"/>
      <c r="G86" s="291"/>
      <c r="H86" s="291"/>
      <c r="I86" s="291"/>
      <c r="J86" s="292"/>
    </row>
    <row r="87" spans="1:10" x14ac:dyDescent="0.25">
      <c r="A87" s="92" t="s">
        <v>722</v>
      </c>
      <c r="B87" s="255" t="s">
        <v>263</v>
      </c>
      <c r="C87" s="207">
        <v>17000</v>
      </c>
      <c r="D87" s="207" t="s">
        <v>25</v>
      </c>
      <c r="E87" s="93" t="s">
        <v>40</v>
      </c>
      <c r="F87" s="235"/>
      <c r="G87" s="123">
        <f>C87*ROUND(F87, 4)</f>
        <v>0</v>
      </c>
      <c r="H87" s="123">
        <f>G87*0.095</f>
        <v>0</v>
      </c>
      <c r="I87" s="123">
        <f>G87+H87</f>
        <v>0</v>
      </c>
      <c r="J87" s="251" t="s">
        <v>40</v>
      </c>
    </row>
    <row r="88" spans="1:10" x14ac:dyDescent="0.25">
      <c r="A88" s="92" t="s">
        <v>723</v>
      </c>
      <c r="B88" s="255" t="s">
        <v>264</v>
      </c>
      <c r="C88" s="207">
        <v>1000</v>
      </c>
      <c r="D88" s="207" t="s">
        <v>25</v>
      </c>
      <c r="E88" s="93" t="s">
        <v>40</v>
      </c>
      <c r="F88" s="235"/>
      <c r="G88" s="123">
        <f>C88*ROUND(F88, 4)</f>
        <v>0</v>
      </c>
      <c r="H88" s="123">
        <f>G88*0.095</f>
        <v>0</v>
      </c>
      <c r="I88" s="123">
        <f>G88+H88</f>
        <v>0</v>
      </c>
      <c r="J88" s="251" t="s">
        <v>40</v>
      </c>
    </row>
    <row r="89" spans="1:10" x14ac:dyDescent="0.25">
      <c r="A89" s="94"/>
      <c r="B89" s="124" t="s">
        <v>172</v>
      </c>
      <c r="C89" s="23" t="s">
        <v>40</v>
      </c>
      <c r="D89" s="23" t="s">
        <v>40</v>
      </c>
      <c r="E89" s="24" t="s">
        <v>40</v>
      </c>
      <c r="F89" s="8" t="s">
        <v>40</v>
      </c>
      <c r="G89" s="29">
        <f>SUM(G87:G88)</f>
        <v>0</v>
      </c>
      <c r="H89" s="29">
        <f>SUM(H87:H88)</f>
        <v>0</v>
      </c>
      <c r="I89" s="29">
        <f>SUM(I87:I88)</f>
        <v>0</v>
      </c>
      <c r="J89" s="251" t="s">
        <v>40</v>
      </c>
    </row>
    <row r="90" spans="1:10" x14ac:dyDescent="0.25">
      <c r="A90" s="96"/>
      <c r="B90" s="80"/>
      <c r="C90" s="30"/>
      <c r="D90" s="31"/>
      <c r="E90" s="32"/>
      <c r="F90" s="33"/>
      <c r="G90" s="34"/>
      <c r="H90" s="111"/>
      <c r="I90" s="34"/>
      <c r="J90" s="35"/>
    </row>
    <row r="91" spans="1:10" x14ac:dyDescent="0.25">
      <c r="A91" s="309" t="s">
        <v>78</v>
      </c>
      <c r="B91" s="309"/>
      <c r="C91" s="309"/>
      <c r="D91" s="309"/>
      <c r="E91" s="309"/>
      <c r="F91" s="309"/>
      <c r="G91" s="309"/>
      <c r="H91" s="309"/>
      <c r="I91" s="309"/>
      <c r="J91" s="309"/>
    </row>
    <row r="92" spans="1:10" s="230" customFormat="1" ht="31.5" customHeight="1" x14ac:dyDescent="0.25">
      <c r="A92" s="295" t="s">
        <v>882</v>
      </c>
      <c r="B92" s="296"/>
      <c r="C92" s="296"/>
      <c r="D92" s="296"/>
      <c r="E92" s="296"/>
      <c r="F92" s="296"/>
      <c r="G92" s="296"/>
      <c r="H92" s="296"/>
      <c r="I92" s="296"/>
      <c r="J92" s="296"/>
    </row>
    <row r="93" spans="1:10" s="230" customFormat="1" x14ac:dyDescent="0.25">
      <c r="A93" s="11" t="s">
        <v>883</v>
      </c>
      <c r="B93" s="12"/>
      <c r="C93" s="12"/>
      <c r="D93" s="12"/>
      <c r="E93" s="12"/>
      <c r="F93" s="12"/>
      <c r="G93" s="12"/>
      <c r="H93" s="12"/>
      <c r="I93" s="12"/>
      <c r="J93" s="12"/>
    </row>
    <row r="94" spans="1:10" s="230" customFormat="1" ht="30" customHeight="1" x14ac:dyDescent="0.25">
      <c r="A94" s="293" t="s">
        <v>889</v>
      </c>
      <c r="B94" s="293"/>
      <c r="C94" s="293"/>
      <c r="D94" s="293"/>
      <c r="E94" s="293"/>
      <c r="F94" s="293"/>
      <c r="G94" s="293"/>
      <c r="H94" s="293"/>
      <c r="I94" s="293"/>
      <c r="J94" s="293"/>
    </row>
    <row r="95" spans="1:10" s="230" customFormat="1" ht="30.75" customHeight="1" x14ac:dyDescent="0.25">
      <c r="A95" s="293" t="s">
        <v>884</v>
      </c>
      <c r="B95" s="293"/>
      <c r="C95" s="293"/>
      <c r="D95" s="293"/>
      <c r="E95" s="293"/>
      <c r="F95" s="293"/>
      <c r="G95" s="293"/>
      <c r="H95" s="293"/>
      <c r="I95" s="293"/>
      <c r="J95" s="293"/>
    </row>
    <row r="96" spans="1:10" s="230" customFormat="1" x14ac:dyDescent="0.25">
      <c r="A96" s="13" t="s">
        <v>80</v>
      </c>
      <c r="B96" s="14"/>
      <c r="C96" s="14"/>
      <c r="D96" s="14"/>
      <c r="E96" s="14"/>
      <c r="F96" s="14"/>
      <c r="G96" s="14"/>
      <c r="H96" s="14"/>
      <c r="I96" s="14"/>
      <c r="J96" s="14"/>
    </row>
    <row r="97" spans="1:10" s="230" customFormat="1" ht="30" customHeight="1" x14ac:dyDescent="0.25">
      <c r="A97" s="13" t="s">
        <v>81</v>
      </c>
      <c r="B97" s="14"/>
      <c r="C97" s="14"/>
      <c r="D97" s="14"/>
      <c r="E97" s="14"/>
      <c r="F97" s="14"/>
      <c r="G97" s="14"/>
      <c r="H97" s="14"/>
      <c r="I97" s="14"/>
      <c r="J97" s="14"/>
    </row>
    <row r="98" spans="1:10" s="230" customFormat="1" ht="34.5" customHeight="1" x14ac:dyDescent="0.25">
      <c r="A98" s="293" t="s">
        <v>82</v>
      </c>
      <c r="B98" s="294"/>
      <c r="C98" s="294"/>
      <c r="D98" s="294"/>
      <c r="E98" s="294"/>
      <c r="F98" s="294"/>
      <c r="G98" s="294"/>
      <c r="H98" s="294"/>
      <c r="I98" s="294"/>
      <c r="J98" s="294"/>
    </row>
    <row r="99" spans="1:10" s="243" customFormat="1" ht="38.25" customHeight="1" x14ac:dyDescent="0.2">
      <c r="A99" s="293" t="s">
        <v>83</v>
      </c>
      <c r="B99" s="294"/>
      <c r="C99" s="294"/>
      <c r="D99" s="294"/>
      <c r="E99" s="294"/>
      <c r="F99" s="294"/>
      <c r="G99" s="294"/>
      <c r="H99" s="294"/>
      <c r="I99" s="294"/>
      <c r="J99" s="294"/>
    </row>
  </sheetData>
  <mergeCells count="9">
    <mergeCell ref="A86:J86"/>
    <mergeCell ref="A3:J3"/>
    <mergeCell ref="A7:J7"/>
    <mergeCell ref="A99:J99"/>
    <mergeCell ref="A91:J91"/>
    <mergeCell ref="A92:J92"/>
    <mergeCell ref="A94:J94"/>
    <mergeCell ref="A95:J95"/>
    <mergeCell ref="A98:J98"/>
  </mergeCells>
  <dataValidations count="1">
    <dataValidation type="whole" operator="equal" allowBlank="1" showInputMessage="1" showErrorMessage="1" sqref="J48:J51 J75:J84">
      <formula1>1</formula1>
    </dataValidation>
  </dataValidations>
  <pageMargins left="0.7" right="0.7" top="0.75" bottom="0.75" header="0.3" footer="0.3"/>
  <pageSetup paperSize="9" scale="9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topLeftCell="A43" zoomScale="130" zoomScaleNormal="130" workbookViewId="0">
      <selection activeCell="A66" sqref="A66:J66"/>
    </sheetView>
  </sheetViews>
  <sheetFormatPr defaultRowHeight="15" x14ac:dyDescent="0.25"/>
  <cols>
    <col min="1" max="1" width="5.85546875" customWidth="1"/>
    <col min="2" max="2" width="71.85546875" bestFit="1" customWidth="1"/>
  </cols>
  <sheetData>
    <row r="1" spans="1:10" ht="16.5" x14ac:dyDescent="0.3">
      <c r="A1" s="125" t="s">
        <v>0</v>
      </c>
      <c r="B1" s="114"/>
      <c r="C1" s="27"/>
      <c r="D1" s="27"/>
      <c r="E1" s="115"/>
      <c r="F1" s="115"/>
      <c r="G1" s="115"/>
      <c r="H1" s="115"/>
      <c r="I1" s="12"/>
      <c r="J1" s="12"/>
    </row>
    <row r="2" spans="1:10" ht="15.75" x14ac:dyDescent="0.3">
      <c r="A2" s="59" t="s">
        <v>1</v>
      </c>
      <c r="B2" s="126"/>
      <c r="C2" s="27"/>
      <c r="D2" s="27"/>
      <c r="E2" s="115"/>
      <c r="F2" s="115"/>
      <c r="G2" s="115"/>
      <c r="H2" s="115"/>
      <c r="I2" s="115"/>
      <c r="J2" s="12"/>
    </row>
    <row r="3" spans="1:10" ht="18" x14ac:dyDescent="0.25">
      <c r="A3" s="286" t="s">
        <v>265</v>
      </c>
      <c r="B3" s="310"/>
      <c r="C3" s="310"/>
      <c r="D3" s="310"/>
      <c r="E3" s="310"/>
      <c r="F3" s="310"/>
      <c r="G3" s="310"/>
      <c r="H3" s="310"/>
      <c r="I3" s="310"/>
      <c r="J3" s="12"/>
    </row>
    <row r="4" spans="1:10" ht="15.75" x14ac:dyDescent="0.3">
      <c r="A4" s="115"/>
      <c r="B4" s="114"/>
      <c r="C4" s="27"/>
      <c r="D4" s="27"/>
      <c r="E4" s="115"/>
      <c r="F4" s="115"/>
      <c r="G4" s="115"/>
      <c r="H4" s="115"/>
      <c r="I4" s="115"/>
      <c r="J4" s="12"/>
    </row>
    <row r="5" spans="1:10" ht="48" x14ac:dyDescent="0.25">
      <c r="A5" s="247" t="s">
        <v>3</v>
      </c>
      <c r="B5" s="246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  <c r="J5" s="256" t="s">
        <v>12</v>
      </c>
    </row>
    <row r="6" spans="1:10" x14ac:dyDescent="0.25">
      <c r="A6" s="60">
        <v>1</v>
      </c>
      <c r="B6" s="116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266</v>
      </c>
      <c r="I6" s="61" t="s">
        <v>15</v>
      </c>
      <c r="J6" s="63">
        <v>10</v>
      </c>
    </row>
    <row r="7" spans="1:10" x14ac:dyDescent="0.25">
      <c r="A7" s="314" t="s">
        <v>716</v>
      </c>
      <c r="B7" s="315"/>
      <c r="C7" s="315"/>
      <c r="D7" s="315"/>
      <c r="E7" s="315"/>
      <c r="F7" s="315"/>
      <c r="G7" s="315"/>
      <c r="H7" s="315"/>
      <c r="I7" s="315"/>
      <c r="J7" s="87"/>
    </row>
    <row r="8" spans="1:10" ht="17.25" customHeight="1" x14ac:dyDescent="0.25">
      <c r="A8" s="258" t="s">
        <v>722</v>
      </c>
      <c r="B8" s="240" t="s">
        <v>267</v>
      </c>
      <c r="C8" s="203">
        <v>360</v>
      </c>
      <c r="D8" s="203" t="s">
        <v>25</v>
      </c>
      <c r="E8" s="204"/>
      <c r="F8" s="257"/>
      <c r="G8" s="205">
        <f>C8*ROUND(F8, 4)</f>
        <v>0</v>
      </c>
      <c r="H8" s="205">
        <f>G8*0.095</f>
        <v>0</v>
      </c>
      <c r="I8" s="206">
        <f>G8+H8</f>
        <v>0</v>
      </c>
      <c r="J8" s="70"/>
    </row>
    <row r="9" spans="1:10" x14ac:dyDescent="0.25">
      <c r="A9" s="258" t="s">
        <v>723</v>
      </c>
      <c r="B9" s="254" t="s">
        <v>268</v>
      </c>
      <c r="C9" s="201">
        <v>1080</v>
      </c>
      <c r="D9" s="201" t="s">
        <v>25</v>
      </c>
      <c r="E9" s="113"/>
      <c r="F9" s="257"/>
      <c r="G9" s="205">
        <f t="shared" ref="G9:G23" si="0">C9*ROUND(F9, 4)</f>
        <v>0</v>
      </c>
      <c r="H9" s="205">
        <f t="shared" ref="H9:H23" si="1">G9*0.095</f>
        <v>0</v>
      </c>
      <c r="I9" s="206">
        <f t="shared" ref="I9:I23" si="2">G9+H9</f>
        <v>0</v>
      </c>
      <c r="J9" s="70"/>
    </row>
    <row r="10" spans="1:10" x14ac:dyDescent="0.25">
      <c r="A10" s="258" t="s">
        <v>724</v>
      </c>
      <c r="B10" s="254" t="s">
        <v>269</v>
      </c>
      <c r="C10" s="201">
        <v>720</v>
      </c>
      <c r="D10" s="201" t="s">
        <v>25</v>
      </c>
      <c r="E10" s="113"/>
      <c r="F10" s="257"/>
      <c r="G10" s="205">
        <f t="shared" si="0"/>
        <v>0</v>
      </c>
      <c r="H10" s="205">
        <f t="shared" si="1"/>
        <v>0</v>
      </c>
      <c r="I10" s="206">
        <f t="shared" si="2"/>
        <v>0</v>
      </c>
      <c r="J10" s="70"/>
    </row>
    <row r="11" spans="1:10" x14ac:dyDescent="0.25">
      <c r="A11" s="258" t="s">
        <v>725</v>
      </c>
      <c r="B11" s="254" t="s">
        <v>270</v>
      </c>
      <c r="C11" s="201">
        <v>120</v>
      </c>
      <c r="D11" s="201" t="s">
        <v>25</v>
      </c>
      <c r="E11" s="113"/>
      <c r="F11" s="257"/>
      <c r="G11" s="205">
        <f t="shared" si="0"/>
        <v>0</v>
      </c>
      <c r="H11" s="205">
        <f t="shared" si="1"/>
        <v>0</v>
      </c>
      <c r="I11" s="206">
        <f t="shared" si="2"/>
        <v>0</v>
      </c>
      <c r="J11" s="70"/>
    </row>
    <row r="12" spans="1:10" x14ac:dyDescent="0.25">
      <c r="A12" s="258" t="s">
        <v>726</v>
      </c>
      <c r="B12" s="234" t="s">
        <v>271</v>
      </c>
      <c r="C12" s="201">
        <v>360</v>
      </c>
      <c r="D12" s="201" t="s">
        <v>25</v>
      </c>
      <c r="E12" s="113"/>
      <c r="F12" s="257"/>
      <c r="G12" s="205">
        <f t="shared" si="0"/>
        <v>0</v>
      </c>
      <c r="H12" s="205">
        <f t="shared" si="1"/>
        <v>0</v>
      </c>
      <c r="I12" s="206">
        <f t="shared" si="2"/>
        <v>0</v>
      </c>
      <c r="J12" s="70"/>
    </row>
    <row r="13" spans="1:10" x14ac:dyDescent="0.25">
      <c r="A13" s="258" t="s">
        <v>727</v>
      </c>
      <c r="B13" s="234" t="s">
        <v>272</v>
      </c>
      <c r="C13" s="203">
        <v>120</v>
      </c>
      <c r="D13" s="203" t="s">
        <v>25</v>
      </c>
      <c r="E13" s="127"/>
      <c r="F13" s="257"/>
      <c r="G13" s="205">
        <f t="shared" si="0"/>
        <v>0</v>
      </c>
      <c r="H13" s="205">
        <f t="shared" si="1"/>
        <v>0</v>
      </c>
      <c r="I13" s="206">
        <f t="shared" si="2"/>
        <v>0</v>
      </c>
      <c r="J13" s="37"/>
    </row>
    <row r="14" spans="1:10" x14ac:dyDescent="0.25">
      <c r="A14" s="258" t="s">
        <v>728</v>
      </c>
      <c r="B14" s="254" t="s">
        <v>273</v>
      </c>
      <c r="C14" s="201">
        <v>120</v>
      </c>
      <c r="D14" s="201" t="s">
        <v>25</v>
      </c>
      <c r="E14" s="113"/>
      <c r="F14" s="257"/>
      <c r="G14" s="205">
        <f t="shared" si="0"/>
        <v>0</v>
      </c>
      <c r="H14" s="205">
        <f t="shared" si="1"/>
        <v>0</v>
      </c>
      <c r="I14" s="206">
        <f t="shared" si="2"/>
        <v>0</v>
      </c>
      <c r="J14" s="70"/>
    </row>
    <row r="15" spans="1:10" x14ac:dyDescent="0.25">
      <c r="A15" s="258" t="s">
        <v>729</v>
      </c>
      <c r="B15" s="254" t="s">
        <v>274</v>
      </c>
      <c r="C15" s="201">
        <v>1080</v>
      </c>
      <c r="D15" s="201" t="s">
        <v>25</v>
      </c>
      <c r="E15" s="113"/>
      <c r="F15" s="257"/>
      <c r="G15" s="205">
        <f t="shared" si="0"/>
        <v>0</v>
      </c>
      <c r="H15" s="205">
        <f t="shared" si="1"/>
        <v>0</v>
      </c>
      <c r="I15" s="206">
        <f t="shared" si="2"/>
        <v>0</v>
      </c>
      <c r="J15" s="70"/>
    </row>
    <row r="16" spans="1:10" x14ac:dyDescent="0.25">
      <c r="A16" s="258" t="s">
        <v>730</v>
      </c>
      <c r="B16" s="254" t="s">
        <v>275</v>
      </c>
      <c r="C16" s="201">
        <v>400</v>
      </c>
      <c r="D16" s="201" t="s">
        <v>25</v>
      </c>
      <c r="E16" s="113"/>
      <c r="F16" s="257"/>
      <c r="G16" s="205">
        <f t="shared" si="0"/>
        <v>0</v>
      </c>
      <c r="H16" s="205">
        <f t="shared" si="1"/>
        <v>0</v>
      </c>
      <c r="I16" s="206">
        <f t="shared" si="2"/>
        <v>0</v>
      </c>
      <c r="J16" s="70"/>
    </row>
    <row r="17" spans="1:10" s="164" customFormat="1" x14ac:dyDescent="0.25">
      <c r="A17" s="258" t="s">
        <v>731</v>
      </c>
      <c r="B17" s="254" t="s">
        <v>647</v>
      </c>
      <c r="C17" s="202">
        <v>400</v>
      </c>
      <c r="D17" s="202" t="s">
        <v>25</v>
      </c>
      <c r="E17" s="128"/>
      <c r="F17" s="257"/>
      <c r="G17" s="205">
        <f t="shared" si="0"/>
        <v>0</v>
      </c>
      <c r="H17" s="205">
        <f t="shared" si="1"/>
        <v>0</v>
      </c>
      <c r="I17" s="206">
        <f t="shared" si="2"/>
        <v>0</v>
      </c>
      <c r="J17" s="131"/>
    </row>
    <row r="18" spans="1:10" s="164" customFormat="1" x14ac:dyDescent="0.25">
      <c r="A18" s="258" t="s">
        <v>732</v>
      </c>
      <c r="B18" s="254" t="s">
        <v>646</v>
      </c>
      <c r="C18" s="202">
        <v>720</v>
      </c>
      <c r="D18" s="202" t="s">
        <v>25</v>
      </c>
      <c r="E18" s="128"/>
      <c r="F18" s="257"/>
      <c r="G18" s="205">
        <f t="shared" si="0"/>
        <v>0</v>
      </c>
      <c r="H18" s="205">
        <f t="shared" si="1"/>
        <v>0</v>
      </c>
      <c r="I18" s="206">
        <f t="shared" si="2"/>
        <v>0</v>
      </c>
      <c r="J18" s="131"/>
    </row>
    <row r="19" spans="1:10" x14ac:dyDescent="0.25">
      <c r="A19" s="258" t="s">
        <v>733</v>
      </c>
      <c r="B19" s="252" t="s">
        <v>276</v>
      </c>
      <c r="C19" s="201">
        <v>360</v>
      </c>
      <c r="D19" s="201" t="s">
        <v>25</v>
      </c>
      <c r="E19" s="113"/>
      <c r="F19" s="257"/>
      <c r="G19" s="205">
        <f t="shared" si="0"/>
        <v>0</v>
      </c>
      <c r="H19" s="205">
        <f t="shared" si="1"/>
        <v>0</v>
      </c>
      <c r="I19" s="206">
        <f t="shared" si="2"/>
        <v>0</v>
      </c>
      <c r="J19" s="70"/>
    </row>
    <row r="20" spans="1:10" x14ac:dyDescent="0.25">
      <c r="A20" s="258" t="s">
        <v>734</v>
      </c>
      <c r="B20" s="252" t="s">
        <v>277</v>
      </c>
      <c r="C20" s="201">
        <v>1080</v>
      </c>
      <c r="D20" s="201" t="s">
        <v>25</v>
      </c>
      <c r="E20" s="113"/>
      <c r="F20" s="257"/>
      <c r="G20" s="205">
        <f t="shared" si="0"/>
        <v>0</v>
      </c>
      <c r="H20" s="205">
        <f t="shared" si="1"/>
        <v>0</v>
      </c>
      <c r="I20" s="206">
        <f t="shared" si="2"/>
        <v>0</v>
      </c>
      <c r="J20" s="70"/>
    </row>
    <row r="21" spans="1:10" x14ac:dyDescent="0.25">
      <c r="A21" s="258" t="s">
        <v>735</v>
      </c>
      <c r="B21" s="252" t="s">
        <v>278</v>
      </c>
      <c r="C21" s="201">
        <v>1080</v>
      </c>
      <c r="D21" s="201" t="s">
        <v>25</v>
      </c>
      <c r="E21" s="113"/>
      <c r="F21" s="257"/>
      <c r="G21" s="205">
        <f t="shared" si="0"/>
        <v>0</v>
      </c>
      <c r="H21" s="205">
        <f t="shared" si="1"/>
        <v>0</v>
      </c>
      <c r="I21" s="206">
        <f t="shared" si="2"/>
        <v>0</v>
      </c>
      <c r="J21" s="70"/>
    </row>
    <row r="22" spans="1:10" x14ac:dyDescent="0.25">
      <c r="A22" s="258" t="s">
        <v>736</v>
      </c>
      <c r="B22" s="252" t="s">
        <v>279</v>
      </c>
      <c r="C22" s="201">
        <v>1080</v>
      </c>
      <c r="D22" s="201" t="s">
        <v>25</v>
      </c>
      <c r="E22" s="113"/>
      <c r="F22" s="257"/>
      <c r="G22" s="205">
        <f t="shared" si="0"/>
        <v>0</v>
      </c>
      <c r="H22" s="205">
        <f t="shared" si="1"/>
        <v>0</v>
      </c>
      <c r="I22" s="206">
        <f t="shared" si="2"/>
        <v>0</v>
      </c>
      <c r="J22" s="70"/>
    </row>
    <row r="23" spans="1:10" x14ac:dyDescent="0.25">
      <c r="A23" s="258" t="s">
        <v>737</v>
      </c>
      <c r="B23" s="252" t="s">
        <v>280</v>
      </c>
      <c r="C23" s="201">
        <v>1080</v>
      </c>
      <c r="D23" s="201" t="s">
        <v>25</v>
      </c>
      <c r="E23" s="113"/>
      <c r="F23" s="257"/>
      <c r="G23" s="205">
        <f t="shared" si="0"/>
        <v>0</v>
      </c>
      <c r="H23" s="205">
        <f t="shared" si="1"/>
        <v>0</v>
      </c>
      <c r="I23" s="206">
        <f t="shared" si="2"/>
        <v>0</v>
      </c>
      <c r="J23" s="70"/>
    </row>
    <row r="24" spans="1:10" x14ac:dyDescent="0.25">
      <c r="A24" s="44"/>
      <c r="B24" s="119" t="s">
        <v>176</v>
      </c>
      <c r="C24" s="184" t="s">
        <v>40</v>
      </c>
      <c r="D24" s="8" t="s">
        <v>40</v>
      </c>
      <c r="E24" s="20" t="s">
        <v>40</v>
      </c>
      <c r="F24" s="8" t="s">
        <v>40</v>
      </c>
      <c r="G24" s="25">
        <f>SUM(G8:G23)</f>
        <v>0</v>
      </c>
      <c r="H24" s="25">
        <f>SUM(H8:H23)</f>
        <v>0</v>
      </c>
      <c r="I24" s="25">
        <f>SUM(I8:I23)</f>
        <v>0</v>
      </c>
      <c r="J24" s="250">
        <f>SUM(J8:J23)</f>
        <v>0</v>
      </c>
    </row>
    <row r="25" spans="1:10" x14ac:dyDescent="0.25">
      <c r="A25" s="314" t="s">
        <v>717</v>
      </c>
      <c r="B25" s="315"/>
      <c r="C25" s="315"/>
      <c r="D25" s="315"/>
      <c r="E25" s="315"/>
      <c r="F25" s="315"/>
      <c r="G25" s="315"/>
      <c r="H25" s="315"/>
      <c r="I25" s="315"/>
      <c r="J25" s="87"/>
    </row>
    <row r="26" spans="1:10" x14ac:dyDescent="0.25">
      <c r="A26" s="259" t="s">
        <v>799</v>
      </c>
      <c r="B26" s="252" t="s">
        <v>281</v>
      </c>
      <c r="C26" s="183">
        <v>1080</v>
      </c>
      <c r="D26" s="183" t="s">
        <v>25</v>
      </c>
      <c r="E26" s="128"/>
      <c r="F26" s="227"/>
      <c r="G26" s="129">
        <f>C26*ROUND(F26, 4)</f>
        <v>0</v>
      </c>
      <c r="H26" s="129">
        <f>G26*0.095</f>
        <v>0</v>
      </c>
      <c r="I26" s="130">
        <f>G26+H26</f>
        <v>0</v>
      </c>
      <c r="J26" s="131"/>
    </row>
    <row r="27" spans="1:10" x14ac:dyDescent="0.25">
      <c r="A27" s="259" t="s">
        <v>800</v>
      </c>
      <c r="B27" s="252" t="s">
        <v>282</v>
      </c>
      <c r="C27" s="183">
        <v>1200</v>
      </c>
      <c r="D27" s="183" t="s">
        <v>25</v>
      </c>
      <c r="E27" s="113"/>
      <c r="F27" s="227"/>
      <c r="G27" s="129">
        <f t="shared" ref="G27:G43" si="3">C27*ROUND(F27, 4)</f>
        <v>0</v>
      </c>
      <c r="H27" s="129">
        <f t="shared" ref="H27:H43" si="4">G27*0.095</f>
        <v>0</v>
      </c>
      <c r="I27" s="130">
        <f t="shared" ref="I27:I43" si="5">G27+H27</f>
        <v>0</v>
      </c>
      <c r="J27" s="70"/>
    </row>
    <row r="28" spans="1:10" ht="16.149999999999999" customHeight="1" x14ac:dyDescent="0.25">
      <c r="A28" s="259" t="s">
        <v>801</v>
      </c>
      <c r="B28" s="252" t="s">
        <v>283</v>
      </c>
      <c r="C28" s="183">
        <v>96</v>
      </c>
      <c r="D28" s="183" t="s">
        <v>25</v>
      </c>
      <c r="E28" s="113"/>
      <c r="F28" s="227"/>
      <c r="G28" s="129">
        <f t="shared" si="3"/>
        <v>0</v>
      </c>
      <c r="H28" s="129">
        <f t="shared" si="4"/>
        <v>0</v>
      </c>
      <c r="I28" s="130">
        <f t="shared" si="5"/>
        <v>0</v>
      </c>
      <c r="J28" s="70"/>
    </row>
    <row r="29" spans="1:10" x14ac:dyDescent="0.25">
      <c r="A29" s="259" t="s">
        <v>802</v>
      </c>
      <c r="B29" s="252" t="s">
        <v>284</v>
      </c>
      <c r="C29" s="183">
        <v>48</v>
      </c>
      <c r="D29" s="183" t="s">
        <v>25</v>
      </c>
      <c r="E29" s="113"/>
      <c r="F29" s="227"/>
      <c r="G29" s="129">
        <f t="shared" si="3"/>
        <v>0</v>
      </c>
      <c r="H29" s="129">
        <f t="shared" si="4"/>
        <v>0</v>
      </c>
      <c r="I29" s="130">
        <f t="shared" si="5"/>
        <v>0</v>
      </c>
      <c r="J29" s="70"/>
    </row>
    <row r="30" spans="1:10" x14ac:dyDescent="0.25">
      <c r="A30" s="259" t="s">
        <v>803</v>
      </c>
      <c r="B30" s="252" t="s">
        <v>285</v>
      </c>
      <c r="C30" s="183">
        <v>48</v>
      </c>
      <c r="D30" s="183" t="s">
        <v>25</v>
      </c>
      <c r="E30" s="113"/>
      <c r="F30" s="227"/>
      <c r="G30" s="129">
        <f t="shared" si="3"/>
        <v>0</v>
      </c>
      <c r="H30" s="129">
        <f t="shared" si="4"/>
        <v>0</v>
      </c>
      <c r="I30" s="130">
        <f t="shared" si="5"/>
        <v>0</v>
      </c>
      <c r="J30" s="70"/>
    </row>
    <row r="31" spans="1:10" x14ac:dyDescent="0.25">
      <c r="A31" s="259" t="s">
        <v>804</v>
      </c>
      <c r="B31" s="252" t="s">
        <v>286</v>
      </c>
      <c r="C31" s="183">
        <v>96</v>
      </c>
      <c r="D31" s="183" t="s">
        <v>25</v>
      </c>
      <c r="E31" s="113"/>
      <c r="F31" s="227"/>
      <c r="G31" s="129">
        <f t="shared" si="3"/>
        <v>0</v>
      </c>
      <c r="H31" s="129">
        <f t="shared" si="4"/>
        <v>0</v>
      </c>
      <c r="I31" s="130">
        <f t="shared" si="5"/>
        <v>0</v>
      </c>
      <c r="J31" s="70"/>
    </row>
    <row r="32" spans="1:10" x14ac:dyDescent="0.25">
      <c r="A32" s="259" t="s">
        <v>805</v>
      </c>
      <c r="B32" s="252" t="s">
        <v>287</v>
      </c>
      <c r="C32" s="183">
        <v>240</v>
      </c>
      <c r="D32" s="183" t="s">
        <v>25</v>
      </c>
      <c r="E32" s="113"/>
      <c r="F32" s="227"/>
      <c r="G32" s="129">
        <f t="shared" si="3"/>
        <v>0</v>
      </c>
      <c r="H32" s="129">
        <f t="shared" si="4"/>
        <v>0</v>
      </c>
      <c r="I32" s="130">
        <f t="shared" si="5"/>
        <v>0</v>
      </c>
      <c r="J32" s="70"/>
    </row>
    <row r="33" spans="1:10" s="164" customFormat="1" x14ac:dyDescent="0.25">
      <c r="A33" s="259" t="s">
        <v>806</v>
      </c>
      <c r="B33" s="254" t="s">
        <v>288</v>
      </c>
      <c r="C33" s="186">
        <v>240</v>
      </c>
      <c r="D33" s="186" t="s">
        <v>25</v>
      </c>
      <c r="E33" s="128"/>
      <c r="F33" s="227"/>
      <c r="G33" s="129">
        <f t="shared" si="3"/>
        <v>0</v>
      </c>
      <c r="H33" s="129">
        <f t="shared" si="4"/>
        <v>0</v>
      </c>
      <c r="I33" s="130">
        <f t="shared" si="5"/>
        <v>0</v>
      </c>
      <c r="J33" s="131"/>
    </row>
    <row r="34" spans="1:10" x14ac:dyDescent="0.25">
      <c r="A34" s="259" t="s">
        <v>730</v>
      </c>
      <c r="B34" s="252" t="s">
        <v>291</v>
      </c>
      <c r="C34" s="183">
        <v>240</v>
      </c>
      <c r="D34" s="183" t="s">
        <v>25</v>
      </c>
      <c r="E34" s="113"/>
      <c r="F34" s="227"/>
      <c r="G34" s="129">
        <f t="shared" si="3"/>
        <v>0</v>
      </c>
      <c r="H34" s="129">
        <f t="shared" si="4"/>
        <v>0</v>
      </c>
      <c r="I34" s="130">
        <f t="shared" si="5"/>
        <v>0</v>
      </c>
      <c r="J34" s="70"/>
    </row>
    <row r="35" spans="1:10" x14ac:dyDescent="0.25">
      <c r="A35" s="259" t="s">
        <v>731</v>
      </c>
      <c r="B35" s="252" t="s">
        <v>292</v>
      </c>
      <c r="C35" s="183">
        <v>60</v>
      </c>
      <c r="D35" s="183" t="s">
        <v>25</v>
      </c>
      <c r="E35" s="113"/>
      <c r="F35" s="227"/>
      <c r="G35" s="129">
        <f t="shared" si="3"/>
        <v>0</v>
      </c>
      <c r="H35" s="129">
        <f t="shared" si="4"/>
        <v>0</v>
      </c>
      <c r="I35" s="130">
        <f t="shared" si="5"/>
        <v>0</v>
      </c>
      <c r="J35" s="70"/>
    </row>
    <row r="36" spans="1:10" x14ac:dyDescent="0.25">
      <c r="A36" s="259" t="s">
        <v>732</v>
      </c>
      <c r="B36" s="252" t="s">
        <v>648</v>
      </c>
      <c r="C36" s="183">
        <v>36</v>
      </c>
      <c r="D36" s="183" t="s">
        <v>25</v>
      </c>
      <c r="E36" s="113"/>
      <c r="F36" s="227"/>
      <c r="G36" s="129">
        <f t="shared" si="3"/>
        <v>0</v>
      </c>
      <c r="H36" s="129">
        <f t="shared" si="4"/>
        <v>0</v>
      </c>
      <c r="I36" s="130">
        <f t="shared" si="5"/>
        <v>0</v>
      </c>
      <c r="J36" s="70"/>
    </row>
    <row r="37" spans="1:10" x14ac:dyDescent="0.25">
      <c r="A37" s="259" t="s">
        <v>733</v>
      </c>
      <c r="B37" s="252" t="s">
        <v>649</v>
      </c>
      <c r="C37" s="183">
        <v>36</v>
      </c>
      <c r="D37" s="183" t="s">
        <v>25</v>
      </c>
      <c r="E37" s="113"/>
      <c r="F37" s="227"/>
      <c r="G37" s="129">
        <f t="shared" si="3"/>
        <v>0</v>
      </c>
      <c r="H37" s="129">
        <f t="shared" si="4"/>
        <v>0</v>
      </c>
      <c r="I37" s="130">
        <f t="shared" si="5"/>
        <v>0</v>
      </c>
      <c r="J37" s="70"/>
    </row>
    <row r="38" spans="1:10" x14ac:dyDescent="0.25">
      <c r="A38" s="259" t="s">
        <v>734</v>
      </c>
      <c r="B38" s="252" t="s">
        <v>293</v>
      </c>
      <c r="C38" s="183">
        <v>72</v>
      </c>
      <c r="D38" s="183" t="s">
        <v>25</v>
      </c>
      <c r="E38" s="113"/>
      <c r="F38" s="227"/>
      <c r="G38" s="129">
        <f t="shared" si="3"/>
        <v>0</v>
      </c>
      <c r="H38" s="129">
        <f t="shared" si="4"/>
        <v>0</v>
      </c>
      <c r="I38" s="130">
        <f t="shared" si="5"/>
        <v>0</v>
      </c>
      <c r="J38" s="70"/>
    </row>
    <row r="39" spans="1:10" x14ac:dyDescent="0.25">
      <c r="A39" s="259" t="s">
        <v>735</v>
      </c>
      <c r="B39" s="252" t="s">
        <v>295</v>
      </c>
      <c r="C39" s="183">
        <v>72</v>
      </c>
      <c r="D39" s="183" t="s">
        <v>25</v>
      </c>
      <c r="E39" s="113"/>
      <c r="F39" s="227"/>
      <c r="G39" s="129">
        <f t="shared" si="3"/>
        <v>0</v>
      </c>
      <c r="H39" s="129">
        <f t="shared" si="4"/>
        <v>0</v>
      </c>
      <c r="I39" s="130">
        <f t="shared" si="5"/>
        <v>0</v>
      </c>
      <c r="J39" s="70"/>
    </row>
    <row r="40" spans="1:10" x14ac:dyDescent="0.25">
      <c r="A40" s="259" t="s">
        <v>736</v>
      </c>
      <c r="B40" s="253" t="s">
        <v>296</v>
      </c>
      <c r="C40" s="193">
        <v>1080</v>
      </c>
      <c r="D40" s="193" t="s">
        <v>25</v>
      </c>
      <c r="E40" s="132"/>
      <c r="F40" s="227"/>
      <c r="G40" s="129">
        <f t="shared" si="3"/>
        <v>0</v>
      </c>
      <c r="H40" s="129">
        <f t="shared" si="4"/>
        <v>0</v>
      </c>
      <c r="I40" s="130">
        <f t="shared" si="5"/>
        <v>0</v>
      </c>
      <c r="J40" s="74"/>
    </row>
    <row r="41" spans="1:10" x14ac:dyDescent="0.25">
      <c r="A41" s="259" t="s">
        <v>737</v>
      </c>
      <c r="B41" s="253" t="s">
        <v>297</v>
      </c>
      <c r="C41" s="193">
        <v>300</v>
      </c>
      <c r="D41" s="193" t="s">
        <v>25</v>
      </c>
      <c r="E41" s="132"/>
      <c r="F41" s="227"/>
      <c r="G41" s="129">
        <f t="shared" si="3"/>
        <v>0</v>
      </c>
      <c r="H41" s="129">
        <f t="shared" si="4"/>
        <v>0</v>
      </c>
      <c r="I41" s="130">
        <f t="shared" si="5"/>
        <v>0</v>
      </c>
      <c r="J41" s="74"/>
    </row>
    <row r="42" spans="1:10" x14ac:dyDescent="0.25">
      <c r="A42" s="259" t="s">
        <v>738</v>
      </c>
      <c r="B42" s="253" t="s">
        <v>298</v>
      </c>
      <c r="C42" s="193">
        <v>1080</v>
      </c>
      <c r="D42" s="193" t="s">
        <v>25</v>
      </c>
      <c r="E42" s="132"/>
      <c r="F42" s="227"/>
      <c r="G42" s="129">
        <f t="shared" si="3"/>
        <v>0</v>
      </c>
      <c r="H42" s="129">
        <f t="shared" si="4"/>
        <v>0</v>
      </c>
      <c r="I42" s="130">
        <f t="shared" si="5"/>
        <v>0</v>
      </c>
      <c r="J42" s="74"/>
    </row>
    <row r="43" spans="1:10" x14ac:dyDescent="0.25">
      <c r="A43" s="259" t="s">
        <v>739</v>
      </c>
      <c r="B43" s="253" t="s">
        <v>300</v>
      </c>
      <c r="C43" s="193">
        <v>108</v>
      </c>
      <c r="D43" s="193" t="s">
        <v>25</v>
      </c>
      <c r="E43" s="132"/>
      <c r="F43" s="227"/>
      <c r="G43" s="129">
        <f t="shared" si="3"/>
        <v>0</v>
      </c>
      <c r="H43" s="129">
        <f t="shared" si="4"/>
        <v>0</v>
      </c>
      <c r="I43" s="130">
        <f t="shared" si="5"/>
        <v>0</v>
      </c>
      <c r="J43" s="74"/>
    </row>
    <row r="44" spans="1:10" x14ac:dyDescent="0.25">
      <c r="A44" s="44"/>
      <c r="B44" s="119" t="s">
        <v>718</v>
      </c>
      <c r="C44" s="184" t="s">
        <v>40</v>
      </c>
      <c r="D44" s="8" t="s">
        <v>40</v>
      </c>
      <c r="E44" s="20" t="s">
        <v>40</v>
      </c>
      <c r="F44" s="8" t="s">
        <v>40</v>
      </c>
      <c r="G44" s="25">
        <f>SUM(G26:G43)</f>
        <v>0</v>
      </c>
      <c r="H44" s="25">
        <f>SUM(H26:H43)</f>
        <v>0</v>
      </c>
      <c r="I44" s="25">
        <f>SUM(I26:I43)</f>
        <v>0</v>
      </c>
      <c r="J44" s="77">
        <f>SUM(J26:J43)</f>
        <v>0</v>
      </c>
    </row>
    <row r="45" spans="1:10" x14ac:dyDescent="0.25">
      <c r="A45" s="314" t="s">
        <v>719</v>
      </c>
      <c r="B45" s="315"/>
      <c r="C45" s="315"/>
      <c r="D45" s="315"/>
      <c r="E45" s="315"/>
      <c r="F45" s="315"/>
      <c r="G45" s="315"/>
      <c r="H45" s="315"/>
      <c r="I45" s="315"/>
      <c r="J45" s="87"/>
    </row>
    <row r="46" spans="1:10" ht="15" customHeight="1" x14ac:dyDescent="0.25">
      <c r="A46" s="259" t="s">
        <v>722</v>
      </c>
      <c r="B46" s="252" t="s">
        <v>301</v>
      </c>
      <c r="C46" s="183">
        <v>480</v>
      </c>
      <c r="D46" s="183" t="s">
        <v>25</v>
      </c>
      <c r="E46" s="133"/>
      <c r="F46" s="235"/>
      <c r="G46" s="100">
        <f>C46*ROUND(F46, 4)</f>
        <v>0</v>
      </c>
      <c r="H46" s="100">
        <f>G46*0.095</f>
        <v>0</v>
      </c>
      <c r="I46" s="101">
        <f>SUM(G46+H46)</f>
        <v>0</v>
      </c>
      <c r="J46" s="70"/>
    </row>
    <row r="47" spans="1:10" ht="15" customHeight="1" x14ac:dyDescent="0.25">
      <c r="A47" s="259" t="s">
        <v>723</v>
      </c>
      <c r="B47" s="252" t="s">
        <v>302</v>
      </c>
      <c r="C47" s="183">
        <v>36</v>
      </c>
      <c r="D47" s="183" t="s">
        <v>25</v>
      </c>
      <c r="E47" s="133"/>
      <c r="F47" s="235"/>
      <c r="G47" s="100">
        <f t="shared" ref="G47:G54" si="6">C47*ROUND(F47, 4)</f>
        <v>0</v>
      </c>
      <c r="H47" s="100">
        <f t="shared" ref="H47:H54" si="7">G47*0.095</f>
        <v>0</v>
      </c>
      <c r="I47" s="101">
        <f t="shared" ref="I47:I54" si="8">SUM(G47+H47)</f>
        <v>0</v>
      </c>
      <c r="J47" s="70"/>
    </row>
    <row r="48" spans="1:10" ht="15" customHeight="1" x14ac:dyDescent="0.25">
      <c r="A48" s="259" t="s">
        <v>724</v>
      </c>
      <c r="B48" s="252" t="s">
        <v>303</v>
      </c>
      <c r="C48" s="183">
        <v>60</v>
      </c>
      <c r="D48" s="183" t="s">
        <v>25</v>
      </c>
      <c r="E48" s="133"/>
      <c r="F48" s="235"/>
      <c r="G48" s="100">
        <f t="shared" si="6"/>
        <v>0</v>
      </c>
      <c r="H48" s="100">
        <f t="shared" si="7"/>
        <v>0</v>
      </c>
      <c r="I48" s="101">
        <f t="shared" si="8"/>
        <v>0</v>
      </c>
      <c r="J48" s="70"/>
    </row>
    <row r="49" spans="1:10" ht="15" customHeight="1" x14ac:dyDescent="0.25">
      <c r="A49" s="259" t="s">
        <v>725</v>
      </c>
      <c r="B49" s="252" t="s">
        <v>304</v>
      </c>
      <c r="C49" s="183">
        <v>480</v>
      </c>
      <c r="D49" s="183" t="s">
        <v>25</v>
      </c>
      <c r="E49" s="133"/>
      <c r="F49" s="235"/>
      <c r="G49" s="100">
        <f t="shared" si="6"/>
        <v>0</v>
      </c>
      <c r="H49" s="100">
        <f t="shared" si="7"/>
        <v>0</v>
      </c>
      <c r="I49" s="101">
        <f t="shared" si="8"/>
        <v>0</v>
      </c>
      <c r="J49" s="70"/>
    </row>
    <row r="50" spans="1:10" ht="15" customHeight="1" x14ac:dyDescent="0.25">
      <c r="A50" s="259" t="s">
        <v>726</v>
      </c>
      <c r="B50" s="252" t="s">
        <v>305</v>
      </c>
      <c r="C50" s="183">
        <v>24</v>
      </c>
      <c r="D50" s="183" t="s">
        <v>25</v>
      </c>
      <c r="E50" s="133"/>
      <c r="F50" s="235"/>
      <c r="G50" s="100">
        <f t="shared" si="6"/>
        <v>0</v>
      </c>
      <c r="H50" s="100">
        <f t="shared" si="7"/>
        <v>0</v>
      </c>
      <c r="I50" s="101">
        <f t="shared" si="8"/>
        <v>0</v>
      </c>
      <c r="J50" s="70"/>
    </row>
    <row r="51" spans="1:10" ht="15" customHeight="1" x14ac:dyDescent="0.25">
      <c r="A51" s="259" t="s">
        <v>727</v>
      </c>
      <c r="B51" s="252" t="s">
        <v>306</v>
      </c>
      <c r="C51" s="183">
        <v>108</v>
      </c>
      <c r="D51" s="183" t="s">
        <v>25</v>
      </c>
      <c r="E51" s="133"/>
      <c r="F51" s="235"/>
      <c r="G51" s="100">
        <f t="shared" si="6"/>
        <v>0</v>
      </c>
      <c r="H51" s="100">
        <f t="shared" si="7"/>
        <v>0</v>
      </c>
      <c r="I51" s="101">
        <f t="shared" si="8"/>
        <v>0</v>
      </c>
      <c r="J51" s="70"/>
    </row>
    <row r="52" spans="1:10" ht="15" customHeight="1" x14ac:dyDescent="0.25">
      <c r="A52" s="259" t="s">
        <v>728</v>
      </c>
      <c r="B52" s="252" t="s">
        <v>307</v>
      </c>
      <c r="C52" s="183">
        <v>60</v>
      </c>
      <c r="D52" s="183" t="s">
        <v>25</v>
      </c>
      <c r="E52" s="133"/>
      <c r="F52" s="235"/>
      <c r="G52" s="100">
        <f t="shared" si="6"/>
        <v>0</v>
      </c>
      <c r="H52" s="100">
        <f t="shared" si="7"/>
        <v>0</v>
      </c>
      <c r="I52" s="101">
        <f t="shared" si="8"/>
        <v>0</v>
      </c>
      <c r="J52" s="70"/>
    </row>
    <row r="53" spans="1:10" ht="15" customHeight="1" x14ac:dyDescent="0.25">
      <c r="A53" s="259" t="s">
        <v>729</v>
      </c>
      <c r="B53" s="252" t="s">
        <v>308</v>
      </c>
      <c r="C53" s="183">
        <v>60</v>
      </c>
      <c r="D53" s="183" t="s">
        <v>25</v>
      </c>
      <c r="E53" s="133"/>
      <c r="F53" s="235"/>
      <c r="G53" s="100">
        <f t="shared" si="6"/>
        <v>0</v>
      </c>
      <c r="H53" s="100">
        <f t="shared" si="7"/>
        <v>0</v>
      </c>
      <c r="I53" s="101">
        <f t="shared" si="8"/>
        <v>0</v>
      </c>
      <c r="J53" s="70"/>
    </row>
    <row r="54" spans="1:10" ht="15" customHeight="1" x14ac:dyDescent="0.25">
      <c r="A54" s="259" t="s">
        <v>730</v>
      </c>
      <c r="B54" s="252" t="s">
        <v>309</v>
      </c>
      <c r="C54" s="183">
        <v>24</v>
      </c>
      <c r="D54" s="183" t="s">
        <v>25</v>
      </c>
      <c r="E54" s="133"/>
      <c r="F54" s="235"/>
      <c r="G54" s="100">
        <f t="shared" si="6"/>
        <v>0</v>
      </c>
      <c r="H54" s="100">
        <f t="shared" si="7"/>
        <v>0</v>
      </c>
      <c r="I54" s="101">
        <f t="shared" si="8"/>
        <v>0</v>
      </c>
      <c r="J54" s="70"/>
    </row>
    <row r="55" spans="1:10" x14ac:dyDescent="0.25">
      <c r="A55" s="44"/>
      <c r="B55" s="119" t="s">
        <v>720</v>
      </c>
      <c r="C55" s="184" t="s">
        <v>40</v>
      </c>
      <c r="D55" s="8" t="s">
        <v>40</v>
      </c>
      <c r="E55" s="8" t="s">
        <v>40</v>
      </c>
      <c r="F55" s="8" t="s">
        <v>40</v>
      </c>
      <c r="G55" s="25">
        <f>SUM(G46:G54)</f>
        <v>0</v>
      </c>
      <c r="H55" s="102">
        <f>SUM(H46:H54)</f>
        <v>0</v>
      </c>
      <c r="I55" s="26">
        <f>SUM(I46:I54)</f>
        <v>0</v>
      </c>
      <c r="J55" s="77">
        <f>SUM(J46:J54)</f>
        <v>0</v>
      </c>
    </row>
    <row r="56" spans="1:10" x14ac:dyDescent="0.25">
      <c r="A56" s="290" t="s">
        <v>721</v>
      </c>
      <c r="B56" s="291"/>
      <c r="C56" s="291"/>
      <c r="D56" s="291"/>
      <c r="E56" s="291"/>
      <c r="F56" s="291"/>
      <c r="G56" s="291"/>
      <c r="H56" s="291"/>
      <c r="I56" s="291"/>
      <c r="J56" s="87"/>
    </row>
    <row r="57" spans="1:10" x14ac:dyDescent="0.25">
      <c r="A57" s="259" t="s">
        <v>722</v>
      </c>
      <c r="B57" s="253" t="s">
        <v>311</v>
      </c>
      <c r="C57" s="105">
        <v>240</v>
      </c>
      <c r="D57" s="15" t="s">
        <v>25</v>
      </c>
      <c r="E57" s="113"/>
      <c r="F57" s="235"/>
      <c r="G57" s="100">
        <f>C57*ROUND(F57, 4)</f>
        <v>0</v>
      </c>
      <c r="H57" s="100">
        <f>G57*0.095</f>
        <v>0</v>
      </c>
      <c r="I57" s="101">
        <f>G57+H57</f>
        <v>0</v>
      </c>
      <c r="J57" s="70"/>
    </row>
    <row r="58" spans="1:10" x14ac:dyDescent="0.25">
      <c r="A58" s="259" t="s">
        <v>723</v>
      </c>
      <c r="B58" s="253" t="s">
        <v>312</v>
      </c>
      <c r="C58" s="105">
        <v>300</v>
      </c>
      <c r="D58" s="15" t="s">
        <v>25</v>
      </c>
      <c r="E58" s="113"/>
      <c r="F58" s="235"/>
      <c r="G58" s="100">
        <f t="shared" ref="G58:G59" si="9">C58*ROUND(F58, 4)</f>
        <v>0</v>
      </c>
      <c r="H58" s="100">
        <f t="shared" ref="H58:H59" si="10">G58*0.095</f>
        <v>0</v>
      </c>
      <c r="I58" s="101">
        <f t="shared" ref="I58:I59" si="11">G58+H58</f>
        <v>0</v>
      </c>
      <c r="J58" s="70"/>
    </row>
    <row r="59" spans="1:10" x14ac:dyDescent="0.25">
      <c r="A59" s="259" t="s">
        <v>724</v>
      </c>
      <c r="B59" s="253" t="s">
        <v>313</v>
      </c>
      <c r="C59" s="105">
        <v>120</v>
      </c>
      <c r="D59" s="15" t="s">
        <v>25</v>
      </c>
      <c r="E59" s="113"/>
      <c r="F59" s="235"/>
      <c r="G59" s="100">
        <f t="shared" si="9"/>
        <v>0</v>
      </c>
      <c r="H59" s="100">
        <f t="shared" si="10"/>
        <v>0</v>
      </c>
      <c r="I59" s="101">
        <f t="shared" si="11"/>
        <v>0</v>
      </c>
      <c r="J59" s="70"/>
    </row>
    <row r="60" spans="1:10" x14ac:dyDescent="0.25">
      <c r="A60" s="103"/>
      <c r="B60" s="119" t="s">
        <v>196</v>
      </c>
      <c r="C60" s="184" t="s">
        <v>40</v>
      </c>
      <c r="D60" s="8" t="s">
        <v>40</v>
      </c>
      <c r="E60" s="20" t="s">
        <v>40</v>
      </c>
      <c r="F60" s="8" t="s">
        <v>40</v>
      </c>
      <c r="G60" s="25">
        <f>SUM(G57:G59)</f>
        <v>0</v>
      </c>
      <c r="H60" s="102">
        <f>SUM(H57:H59)</f>
        <v>0</v>
      </c>
      <c r="I60" s="26">
        <f>SUM(I57:I59)</f>
        <v>0</v>
      </c>
      <c r="J60" s="77">
        <f>SUM(J57:J59)</f>
        <v>0</v>
      </c>
    </row>
    <row r="61" spans="1:10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x14ac:dyDescent="0.25">
      <c r="A62" s="309" t="s">
        <v>78</v>
      </c>
      <c r="B62" s="309"/>
      <c r="C62" s="309"/>
      <c r="D62" s="309"/>
      <c r="E62" s="309"/>
      <c r="F62" s="309"/>
      <c r="G62" s="309"/>
      <c r="H62" s="309"/>
      <c r="I62" s="309"/>
      <c r="J62" s="309"/>
    </row>
    <row r="63" spans="1:10" s="230" customFormat="1" ht="31.5" customHeight="1" x14ac:dyDescent="0.25">
      <c r="A63" s="295" t="s">
        <v>882</v>
      </c>
      <c r="B63" s="296"/>
      <c r="C63" s="296"/>
      <c r="D63" s="296"/>
      <c r="E63" s="296"/>
      <c r="F63" s="296"/>
      <c r="G63" s="296"/>
      <c r="H63" s="296"/>
      <c r="I63" s="296"/>
      <c r="J63" s="296"/>
    </row>
    <row r="64" spans="1:10" s="230" customFormat="1" x14ac:dyDescent="0.25">
      <c r="A64" s="11" t="s">
        <v>883</v>
      </c>
      <c r="B64" s="12"/>
      <c r="C64" s="12"/>
      <c r="D64" s="12"/>
      <c r="E64" s="12"/>
      <c r="F64" s="12"/>
      <c r="G64" s="12"/>
      <c r="H64" s="12"/>
      <c r="I64" s="12"/>
      <c r="J64" s="12"/>
    </row>
    <row r="65" spans="1:10" s="230" customFormat="1" ht="30" customHeight="1" x14ac:dyDescent="0.25">
      <c r="A65" s="293" t="s">
        <v>173</v>
      </c>
      <c r="B65" s="293"/>
      <c r="C65" s="293"/>
      <c r="D65" s="293"/>
      <c r="E65" s="293"/>
      <c r="F65" s="293"/>
      <c r="G65" s="293"/>
      <c r="H65" s="293"/>
      <c r="I65" s="293"/>
      <c r="J65" s="293"/>
    </row>
    <row r="66" spans="1:10" s="230" customFormat="1" ht="30.75" customHeight="1" x14ac:dyDescent="0.25">
      <c r="A66" s="293" t="s">
        <v>884</v>
      </c>
      <c r="B66" s="293"/>
      <c r="C66" s="293"/>
      <c r="D66" s="293"/>
      <c r="E66" s="293"/>
      <c r="F66" s="293"/>
      <c r="G66" s="293"/>
      <c r="H66" s="293"/>
      <c r="I66" s="293"/>
      <c r="J66" s="293"/>
    </row>
    <row r="67" spans="1:10" s="230" customFormat="1" x14ac:dyDescent="0.25">
      <c r="A67" s="13" t="s">
        <v>80</v>
      </c>
      <c r="B67" s="14"/>
      <c r="C67" s="14"/>
      <c r="D67" s="14"/>
      <c r="E67" s="14"/>
      <c r="F67" s="14"/>
      <c r="G67" s="14"/>
      <c r="H67" s="14"/>
      <c r="I67" s="14"/>
      <c r="J67" s="14"/>
    </row>
    <row r="68" spans="1:10" s="230" customFormat="1" ht="30" customHeight="1" x14ac:dyDescent="0.25">
      <c r="A68" s="13" t="s">
        <v>81</v>
      </c>
      <c r="B68" s="14"/>
      <c r="C68" s="14"/>
      <c r="D68" s="14"/>
      <c r="E68" s="14"/>
      <c r="F68" s="14"/>
      <c r="G68" s="14"/>
      <c r="H68" s="14"/>
      <c r="I68" s="14"/>
      <c r="J68" s="14"/>
    </row>
    <row r="69" spans="1:10" s="230" customFormat="1" ht="34.5" customHeight="1" x14ac:dyDescent="0.25">
      <c r="A69" s="293" t="s">
        <v>82</v>
      </c>
      <c r="B69" s="294"/>
      <c r="C69" s="294"/>
      <c r="D69" s="294"/>
      <c r="E69" s="294"/>
      <c r="F69" s="294"/>
      <c r="G69" s="294"/>
      <c r="H69" s="294"/>
      <c r="I69" s="294"/>
      <c r="J69" s="294"/>
    </row>
    <row r="70" spans="1:10" s="243" customFormat="1" ht="38.25" customHeight="1" x14ac:dyDescent="0.2">
      <c r="A70" s="293" t="s">
        <v>83</v>
      </c>
      <c r="B70" s="294"/>
      <c r="C70" s="294"/>
      <c r="D70" s="294"/>
      <c r="E70" s="294"/>
      <c r="F70" s="294"/>
      <c r="G70" s="294"/>
      <c r="H70" s="294"/>
      <c r="I70" s="294"/>
      <c r="J70" s="294"/>
    </row>
  </sheetData>
  <mergeCells count="11">
    <mergeCell ref="A63:J63"/>
    <mergeCell ref="A65:J65"/>
    <mergeCell ref="A66:J66"/>
    <mergeCell ref="A69:J69"/>
    <mergeCell ref="A70:J70"/>
    <mergeCell ref="A62:J62"/>
    <mergeCell ref="A3:I3"/>
    <mergeCell ref="A7:I7"/>
    <mergeCell ref="A45:I45"/>
    <mergeCell ref="A56:I56"/>
    <mergeCell ref="A25:I25"/>
  </mergeCells>
  <dataValidations count="1">
    <dataValidation type="whole" operator="equal" allowBlank="1" showInputMessage="1" showErrorMessage="1" sqref="J57:J59 J46:J54 J8:J23 J26:J43">
      <formula1>1</formula1>
    </dataValidation>
  </dataValidations>
  <pageMargins left="0.7" right="0.7" top="0.75" bottom="0.75" header="0.3" footer="0.3"/>
  <pageSetup paperSize="9" scale="86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opLeftCell="A32" zoomScale="130" zoomScaleNormal="130" workbookViewId="0">
      <selection activeCell="A57" sqref="A57:J57"/>
    </sheetView>
  </sheetViews>
  <sheetFormatPr defaultRowHeight="15" x14ac:dyDescent="0.25"/>
  <cols>
    <col min="1" max="1" width="4" customWidth="1"/>
    <col min="2" max="2" width="71.5703125" customWidth="1"/>
  </cols>
  <sheetData>
    <row r="1" spans="1:10" x14ac:dyDescent="0.25">
      <c r="A1" s="58" t="s">
        <v>0</v>
      </c>
      <c r="B1" s="58"/>
      <c r="C1" s="2"/>
      <c r="D1" s="2"/>
      <c r="E1" s="58"/>
      <c r="F1" s="58"/>
      <c r="G1" s="58"/>
      <c r="H1" s="58"/>
      <c r="I1" s="12"/>
      <c r="J1" s="12"/>
    </row>
    <row r="2" spans="1:10" ht="16.5" x14ac:dyDescent="0.3">
      <c r="A2" s="59" t="s">
        <v>1</v>
      </c>
      <c r="B2" s="125"/>
      <c r="C2" s="2"/>
      <c r="D2" s="2"/>
      <c r="E2" s="58"/>
      <c r="F2" s="58"/>
      <c r="G2" s="58"/>
      <c r="H2" s="58"/>
      <c r="I2" s="58"/>
      <c r="J2" s="12"/>
    </row>
    <row r="3" spans="1:10" ht="18" x14ac:dyDescent="0.25">
      <c r="A3" s="286" t="s">
        <v>676</v>
      </c>
      <c r="B3" s="286"/>
      <c r="C3" s="286"/>
      <c r="D3" s="286"/>
      <c r="E3" s="286"/>
      <c r="F3" s="286"/>
      <c r="G3" s="286"/>
      <c r="H3" s="286"/>
      <c r="I3" s="286"/>
      <c r="J3" s="12"/>
    </row>
    <row r="4" spans="1:10" x14ac:dyDescent="0.25">
      <c r="A4" s="58"/>
      <c r="B4" s="58"/>
      <c r="C4" s="2"/>
      <c r="D4" s="2"/>
      <c r="E4" s="58"/>
      <c r="F4" s="58"/>
      <c r="G4" s="58"/>
      <c r="H4" s="58"/>
      <c r="I4" s="58"/>
      <c r="J4" s="12"/>
    </row>
    <row r="5" spans="1:10" ht="48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  <c r="J5" s="256" t="s">
        <v>12</v>
      </c>
    </row>
    <row r="6" spans="1:10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14</v>
      </c>
      <c r="I6" s="61" t="s">
        <v>15</v>
      </c>
      <c r="J6" s="63">
        <v>10</v>
      </c>
    </row>
    <row r="7" spans="1:10" x14ac:dyDescent="0.25">
      <c r="A7" s="314" t="s">
        <v>807</v>
      </c>
      <c r="B7" s="316"/>
      <c r="C7" s="316"/>
      <c r="D7" s="316"/>
      <c r="E7" s="316"/>
      <c r="F7" s="316"/>
      <c r="G7" s="316"/>
      <c r="H7" s="316"/>
      <c r="I7" s="317"/>
      <c r="J7" s="87"/>
    </row>
    <row r="8" spans="1:10" x14ac:dyDescent="0.25">
      <c r="A8" s="260" t="s">
        <v>722</v>
      </c>
      <c r="B8" s="233" t="s">
        <v>315</v>
      </c>
      <c r="C8" s="182">
        <v>6000</v>
      </c>
      <c r="D8" s="183" t="s">
        <v>20</v>
      </c>
      <c r="E8" s="20"/>
      <c r="F8" s="235"/>
      <c r="G8" s="100">
        <f>C8*ROUND(F8, 4)</f>
        <v>0</v>
      </c>
      <c r="H8" s="100">
        <f>G8*0.095</f>
        <v>0</v>
      </c>
      <c r="I8" s="101">
        <f>G8+H8</f>
        <v>0</v>
      </c>
      <c r="J8" s="70"/>
    </row>
    <row r="9" spans="1:10" s="162" customFormat="1" x14ac:dyDescent="0.25">
      <c r="A9" s="260" t="s">
        <v>723</v>
      </c>
      <c r="B9" s="234" t="s">
        <v>316</v>
      </c>
      <c r="C9" s="192">
        <v>6000</v>
      </c>
      <c r="D9" s="186" t="s">
        <v>20</v>
      </c>
      <c r="E9" s="161"/>
      <c r="F9" s="235"/>
      <c r="G9" s="100">
        <f t="shared" ref="G9:G23" si="0">C9*ROUND(F9, 4)</f>
        <v>0</v>
      </c>
      <c r="H9" s="100">
        <f t="shared" ref="H9:H23" si="1">G9*0.095</f>
        <v>0</v>
      </c>
      <c r="I9" s="101">
        <f t="shared" ref="I9:I23" si="2">G9+H9</f>
        <v>0</v>
      </c>
      <c r="J9" s="131"/>
    </row>
    <row r="10" spans="1:10" s="162" customFormat="1" ht="12.75" customHeight="1" x14ac:dyDescent="0.25">
      <c r="A10" s="260" t="s">
        <v>724</v>
      </c>
      <c r="B10" s="234" t="s">
        <v>317</v>
      </c>
      <c r="C10" s="192">
        <v>500</v>
      </c>
      <c r="D10" s="186" t="s">
        <v>17</v>
      </c>
      <c r="E10" s="161"/>
      <c r="F10" s="235"/>
      <c r="G10" s="100">
        <f t="shared" si="0"/>
        <v>0</v>
      </c>
      <c r="H10" s="100">
        <f t="shared" si="1"/>
        <v>0</v>
      </c>
      <c r="I10" s="101">
        <f t="shared" si="2"/>
        <v>0</v>
      </c>
      <c r="J10" s="131"/>
    </row>
    <row r="11" spans="1:10" s="162" customFormat="1" x14ac:dyDescent="0.25">
      <c r="A11" s="260" t="s">
        <v>725</v>
      </c>
      <c r="B11" s="234" t="s">
        <v>318</v>
      </c>
      <c r="C11" s="192">
        <v>400</v>
      </c>
      <c r="D11" s="186" t="s">
        <v>20</v>
      </c>
      <c r="E11" s="161"/>
      <c r="F11" s="235"/>
      <c r="G11" s="100">
        <f t="shared" si="0"/>
        <v>0</v>
      </c>
      <c r="H11" s="100">
        <f t="shared" si="1"/>
        <v>0</v>
      </c>
      <c r="I11" s="101">
        <f t="shared" si="2"/>
        <v>0</v>
      </c>
      <c r="J11" s="131"/>
    </row>
    <row r="12" spans="1:10" x14ac:dyDescent="0.25">
      <c r="A12" s="260" t="s">
        <v>726</v>
      </c>
      <c r="B12" s="234" t="s">
        <v>319</v>
      </c>
      <c r="C12" s="182">
        <v>2400</v>
      </c>
      <c r="D12" s="183" t="s">
        <v>20</v>
      </c>
      <c r="E12" s="20"/>
      <c r="F12" s="235"/>
      <c r="G12" s="100">
        <f t="shared" si="0"/>
        <v>0</v>
      </c>
      <c r="H12" s="100">
        <f t="shared" si="1"/>
        <v>0</v>
      </c>
      <c r="I12" s="101">
        <f t="shared" si="2"/>
        <v>0</v>
      </c>
      <c r="J12" s="70"/>
    </row>
    <row r="13" spans="1:10" x14ac:dyDescent="0.25">
      <c r="A13" s="260" t="s">
        <v>727</v>
      </c>
      <c r="B13" s="233" t="s">
        <v>320</v>
      </c>
      <c r="C13" s="182">
        <v>2400</v>
      </c>
      <c r="D13" s="183" t="s">
        <v>20</v>
      </c>
      <c r="E13" s="20"/>
      <c r="F13" s="235"/>
      <c r="G13" s="100">
        <f t="shared" si="0"/>
        <v>0</v>
      </c>
      <c r="H13" s="100">
        <f t="shared" si="1"/>
        <v>0</v>
      </c>
      <c r="I13" s="101">
        <f t="shared" si="2"/>
        <v>0</v>
      </c>
      <c r="J13" s="70"/>
    </row>
    <row r="14" spans="1:10" x14ac:dyDescent="0.25">
      <c r="A14" s="260" t="s">
        <v>728</v>
      </c>
      <c r="B14" s="233" t="s">
        <v>321</v>
      </c>
      <c r="C14" s="182">
        <v>1200</v>
      </c>
      <c r="D14" s="183" t="s">
        <v>20</v>
      </c>
      <c r="E14" s="113"/>
      <c r="F14" s="235"/>
      <c r="G14" s="100">
        <f t="shared" si="0"/>
        <v>0</v>
      </c>
      <c r="H14" s="100">
        <f t="shared" si="1"/>
        <v>0</v>
      </c>
      <c r="I14" s="101">
        <f t="shared" si="2"/>
        <v>0</v>
      </c>
      <c r="J14" s="70"/>
    </row>
    <row r="15" spans="1:10" x14ac:dyDescent="0.25">
      <c r="A15" s="260" t="s">
        <v>729</v>
      </c>
      <c r="B15" s="233" t="s">
        <v>322</v>
      </c>
      <c r="C15" s="182">
        <v>1200</v>
      </c>
      <c r="D15" s="183" t="s">
        <v>20</v>
      </c>
      <c r="E15" s="113"/>
      <c r="F15" s="235"/>
      <c r="G15" s="100">
        <f t="shared" si="0"/>
        <v>0</v>
      </c>
      <c r="H15" s="100">
        <f t="shared" si="1"/>
        <v>0</v>
      </c>
      <c r="I15" s="101">
        <f t="shared" si="2"/>
        <v>0</v>
      </c>
      <c r="J15" s="70"/>
    </row>
    <row r="16" spans="1:10" x14ac:dyDescent="0.25">
      <c r="A16" s="260" t="s">
        <v>730</v>
      </c>
      <c r="B16" s="233" t="s">
        <v>323</v>
      </c>
      <c r="C16" s="182">
        <v>240</v>
      </c>
      <c r="D16" s="183" t="s">
        <v>20</v>
      </c>
      <c r="E16" s="113"/>
      <c r="F16" s="235"/>
      <c r="G16" s="100">
        <f t="shared" si="0"/>
        <v>0</v>
      </c>
      <c r="H16" s="100">
        <f t="shared" si="1"/>
        <v>0</v>
      </c>
      <c r="I16" s="101">
        <f t="shared" si="2"/>
        <v>0</v>
      </c>
      <c r="J16" s="70"/>
    </row>
    <row r="17" spans="1:13" x14ac:dyDescent="0.25">
      <c r="A17" s="260" t="s">
        <v>731</v>
      </c>
      <c r="B17" s="233" t="s">
        <v>324</v>
      </c>
      <c r="C17" s="182">
        <v>288</v>
      </c>
      <c r="D17" s="183" t="s">
        <v>20</v>
      </c>
      <c r="E17" s="113"/>
      <c r="F17" s="235"/>
      <c r="G17" s="100">
        <f t="shared" si="0"/>
        <v>0</v>
      </c>
      <c r="H17" s="100">
        <f t="shared" si="1"/>
        <v>0</v>
      </c>
      <c r="I17" s="101">
        <f t="shared" si="2"/>
        <v>0</v>
      </c>
      <c r="J17" s="70"/>
    </row>
    <row r="18" spans="1:13" x14ac:dyDescent="0.25">
      <c r="A18" s="260" t="s">
        <v>732</v>
      </c>
      <c r="B18" s="233" t="s">
        <v>325</v>
      </c>
      <c r="C18" s="182">
        <v>1200</v>
      </c>
      <c r="D18" s="183" t="s">
        <v>20</v>
      </c>
      <c r="E18" s="113"/>
      <c r="F18" s="235"/>
      <c r="G18" s="100">
        <f t="shared" si="0"/>
        <v>0</v>
      </c>
      <c r="H18" s="100">
        <f t="shared" si="1"/>
        <v>0</v>
      </c>
      <c r="I18" s="101">
        <f t="shared" si="2"/>
        <v>0</v>
      </c>
      <c r="J18" s="70"/>
    </row>
    <row r="19" spans="1:13" x14ac:dyDescent="0.25">
      <c r="A19" s="260" t="s">
        <v>733</v>
      </c>
      <c r="B19" s="233" t="s">
        <v>326</v>
      </c>
      <c r="C19" s="182">
        <v>12000</v>
      </c>
      <c r="D19" s="183" t="s">
        <v>20</v>
      </c>
      <c r="E19" s="113"/>
      <c r="F19" s="235"/>
      <c r="G19" s="100">
        <f t="shared" si="0"/>
        <v>0</v>
      </c>
      <c r="H19" s="100">
        <f t="shared" si="1"/>
        <v>0</v>
      </c>
      <c r="I19" s="101">
        <f t="shared" si="2"/>
        <v>0</v>
      </c>
      <c r="J19" s="70"/>
    </row>
    <row r="20" spans="1:13" ht="18" customHeight="1" x14ac:dyDescent="0.25">
      <c r="A20" s="260" t="s">
        <v>734</v>
      </c>
      <c r="B20" s="233" t="s">
        <v>327</v>
      </c>
      <c r="C20" s="182">
        <v>12000</v>
      </c>
      <c r="D20" s="183" t="s">
        <v>20</v>
      </c>
      <c r="E20" s="113"/>
      <c r="F20" s="235"/>
      <c r="G20" s="100">
        <f t="shared" si="0"/>
        <v>0</v>
      </c>
      <c r="H20" s="100">
        <f t="shared" si="1"/>
        <v>0</v>
      </c>
      <c r="I20" s="101">
        <f t="shared" si="2"/>
        <v>0</v>
      </c>
      <c r="J20" s="70"/>
    </row>
    <row r="21" spans="1:13" x14ac:dyDescent="0.25">
      <c r="A21" s="260" t="s">
        <v>735</v>
      </c>
      <c r="B21" s="233" t="s">
        <v>328</v>
      </c>
      <c r="C21" s="182">
        <v>7200</v>
      </c>
      <c r="D21" s="183" t="s">
        <v>20</v>
      </c>
      <c r="E21" s="113"/>
      <c r="F21" s="235"/>
      <c r="G21" s="100">
        <f t="shared" si="0"/>
        <v>0</v>
      </c>
      <c r="H21" s="100">
        <f t="shared" si="1"/>
        <v>0</v>
      </c>
      <c r="I21" s="101">
        <f t="shared" si="2"/>
        <v>0</v>
      </c>
      <c r="J21" s="70"/>
    </row>
    <row r="22" spans="1:13" s="162" customFormat="1" x14ac:dyDescent="0.25">
      <c r="A22" s="260" t="s">
        <v>736</v>
      </c>
      <c r="B22" s="234" t="s">
        <v>713</v>
      </c>
      <c r="C22" s="192">
        <v>2400</v>
      </c>
      <c r="D22" s="186" t="s">
        <v>20</v>
      </c>
      <c r="E22" s="128"/>
      <c r="F22" s="235"/>
      <c r="G22" s="100">
        <f t="shared" si="0"/>
        <v>0</v>
      </c>
      <c r="H22" s="100">
        <f t="shared" si="1"/>
        <v>0</v>
      </c>
      <c r="I22" s="101">
        <f t="shared" si="2"/>
        <v>0</v>
      </c>
      <c r="J22" s="131"/>
    </row>
    <row r="23" spans="1:13" x14ac:dyDescent="0.25">
      <c r="A23" s="260" t="s">
        <v>737</v>
      </c>
      <c r="B23" s="234" t="s">
        <v>329</v>
      </c>
      <c r="C23" s="192">
        <v>6000</v>
      </c>
      <c r="D23" s="186" t="s">
        <v>20</v>
      </c>
      <c r="E23" s="128"/>
      <c r="F23" s="235"/>
      <c r="G23" s="100">
        <f t="shared" si="0"/>
        <v>0</v>
      </c>
      <c r="H23" s="100">
        <f t="shared" si="1"/>
        <v>0</v>
      </c>
      <c r="I23" s="101">
        <f t="shared" si="2"/>
        <v>0</v>
      </c>
      <c r="J23" s="131"/>
    </row>
    <row r="24" spans="1:13" x14ac:dyDescent="0.25">
      <c r="A24" s="44"/>
      <c r="B24" s="76" t="s">
        <v>808</v>
      </c>
      <c r="C24" s="184" t="s">
        <v>40</v>
      </c>
      <c r="D24" s="8" t="s">
        <v>40</v>
      </c>
      <c r="E24" s="8" t="s">
        <v>40</v>
      </c>
      <c r="F24" s="8" t="s">
        <v>40</v>
      </c>
      <c r="G24" s="25">
        <f>SUM(G8:G23)</f>
        <v>0</v>
      </c>
      <c r="H24" s="102">
        <f>SUM(H8:H23)</f>
        <v>0</v>
      </c>
      <c r="I24" s="26">
        <f>SUM(I8:I23)</f>
        <v>0</v>
      </c>
      <c r="J24" s="77">
        <f>SUM(J8:J23)</f>
        <v>0</v>
      </c>
    </row>
    <row r="25" spans="1:13" x14ac:dyDescent="0.25">
      <c r="A25" s="290" t="s">
        <v>809</v>
      </c>
      <c r="B25" s="316"/>
      <c r="C25" s="316"/>
      <c r="D25" s="316"/>
      <c r="E25" s="316"/>
      <c r="F25" s="316"/>
      <c r="G25" s="316"/>
      <c r="H25" s="316"/>
      <c r="I25" s="317"/>
      <c r="J25" s="87"/>
    </row>
    <row r="26" spans="1:13" x14ac:dyDescent="0.25">
      <c r="A26" s="263" t="s">
        <v>722</v>
      </c>
      <c r="B26" s="261" t="s">
        <v>655</v>
      </c>
      <c r="C26" s="200">
        <v>1000</v>
      </c>
      <c r="D26" s="120" t="s">
        <v>20</v>
      </c>
      <c r="E26" s="161"/>
      <c r="F26" s="227"/>
      <c r="G26" s="129">
        <f>C26*ROUND(F26, 4)</f>
        <v>0</v>
      </c>
      <c r="H26" s="129">
        <f>G26*0.095</f>
        <v>0</v>
      </c>
      <c r="I26" s="173">
        <f>G26+H26</f>
        <v>0</v>
      </c>
      <c r="J26" s="131"/>
      <c r="K26" s="162"/>
      <c r="L26" s="162"/>
      <c r="M26" s="162"/>
    </row>
    <row r="27" spans="1:13" x14ac:dyDescent="0.25">
      <c r="A27" s="263" t="s">
        <v>723</v>
      </c>
      <c r="B27" s="261" t="s">
        <v>656</v>
      </c>
      <c r="C27" s="200">
        <v>1000</v>
      </c>
      <c r="D27" s="120" t="s">
        <v>20</v>
      </c>
      <c r="E27" s="161"/>
      <c r="F27" s="227"/>
      <c r="G27" s="129">
        <f t="shared" ref="G27:G41" si="3">C27*ROUND(F27, 4)</f>
        <v>0</v>
      </c>
      <c r="H27" s="129">
        <f t="shared" ref="H27:H41" si="4">G27*0.095</f>
        <v>0</v>
      </c>
      <c r="I27" s="173">
        <f t="shared" ref="I27:I41" si="5">G27+H27</f>
        <v>0</v>
      </c>
      <c r="J27" s="131"/>
      <c r="K27" s="162"/>
      <c r="L27" s="162"/>
      <c r="M27" s="162"/>
    </row>
    <row r="28" spans="1:13" x14ac:dyDescent="0.25">
      <c r="A28" s="263" t="s">
        <v>724</v>
      </c>
      <c r="B28" s="261" t="s">
        <v>657</v>
      </c>
      <c r="C28" s="200">
        <v>1000</v>
      </c>
      <c r="D28" s="120" t="s">
        <v>20</v>
      </c>
      <c r="E28" s="161"/>
      <c r="F28" s="227"/>
      <c r="G28" s="129">
        <f t="shared" si="3"/>
        <v>0</v>
      </c>
      <c r="H28" s="129">
        <f t="shared" si="4"/>
        <v>0</v>
      </c>
      <c r="I28" s="173">
        <f t="shared" si="5"/>
        <v>0</v>
      </c>
      <c r="J28" s="131"/>
      <c r="K28" s="162"/>
      <c r="L28" s="162"/>
      <c r="M28" s="162"/>
    </row>
    <row r="29" spans="1:13" x14ac:dyDescent="0.25">
      <c r="A29" s="263" t="s">
        <v>725</v>
      </c>
      <c r="B29" s="261" t="s">
        <v>658</v>
      </c>
      <c r="C29" s="200">
        <v>1000</v>
      </c>
      <c r="D29" s="120" t="s">
        <v>20</v>
      </c>
      <c r="E29" s="161"/>
      <c r="F29" s="227"/>
      <c r="G29" s="129">
        <f t="shared" si="3"/>
        <v>0</v>
      </c>
      <c r="H29" s="129">
        <f t="shared" si="4"/>
        <v>0</v>
      </c>
      <c r="I29" s="173">
        <f t="shared" si="5"/>
        <v>0</v>
      </c>
      <c r="J29" s="131"/>
      <c r="K29" s="162"/>
      <c r="L29" s="162"/>
      <c r="M29" s="162"/>
    </row>
    <row r="30" spans="1:13" x14ac:dyDescent="0.25">
      <c r="A30" s="263" t="s">
        <v>726</v>
      </c>
      <c r="B30" s="261" t="s">
        <v>659</v>
      </c>
      <c r="C30" s="200">
        <v>1000</v>
      </c>
      <c r="D30" s="120" t="s">
        <v>20</v>
      </c>
      <c r="E30" s="161"/>
      <c r="F30" s="227"/>
      <c r="G30" s="129">
        <f t="shared" si="3"/>
        <v>0</v>
      </c>
      <c r="H30" s="129">
        <f t="shared" si="4"/>
        <v>0</v>
      </c>
      <c r="I30" s="173">
        <f t="shared" si="5"/>
        <v>0</v>
      </c>
      <c r="J30" s="131"/>
      <c r="K30" s="162"/>
      <c r="L30" s="162"/>
      <c r="M30" s="162"/>
    </row>
    <row r="31" spans="1:13" x14ac:dyDescent="0.25">
      <c r="A31" s="263" t="s">
        <v>727</v>
      </c>
      <c r="B31" s="261" t="s">
        <v>660</v>
      </c>
      <c r="C31" s="200">
        <v>1000</v>
      </c>
      <c r="D31" s="120" t="s">
        <v>20</v>
      </c>
      <c r="E31" s="161"/>
      <c r="F31" s="227"/>
      <c r="G31" s="129">
        <f t="shared" si="3"/>
        <v>0</v>
      </c>
      <c r="H31" s="129">
        <f t="shared" si="4"/>
        <v>0</v>
      </c>
      <c r="I31" s="173">
        <f t="shared" si="5"/>
        <v>0</v>
      </c>
      <c r="J31" s="159"/>
      <c r="K31" s="162"/>
      <c r="L31" s="162"/>
      <c r="M31" s="162"/>
    </row>
    <row r="32" spans="1:13" x14ac:dyDescent="0.25">
      <c r="A32" s="263" t="s">
        <v>728</v>
      </c>
      <c r="B32" s="261" t="s">
        <v>661</v>
      </c>
      <c r="C32" s="200">
        <v>1000</v>
      </c>
      <c r="D32" s="120" t="s">
        <v>20</v>
      </c>
      <c r="E32" s="161"/>
      <c r="F32" s="227"/>
      <c r="G32" s="129">
        <f t="shared" si="3"/>
        <v>0</v>
      </c>
      <c r="H32" s="129">
        <f t="shared" si="4"/>
        <v>0</v>
      </c>
      <c r="I32" s="173">
        <f t="shared" si="5"/>
        <v>0</v>
      </c>
      <c r="J32" s="174"/>
      <c r="K32" s="162"/>
      <c r="L32" s="162"/>
      <c r="M32" s="162"/>
    </row>
    <row r="33" spans="1:13" x14ac:dyDescent="0.25">
      <c r="A33" s="263" t="s">
        <v>729</v>
      </c>
      <c r="B33" s="261" t="s">
        <v>662</v>
      </c>
      <c r="C33" s="200">
        <v>1000</v>
      </c>
      <c r="D33" s="120" t="s">
        <v>20</v>
      </c>
      <c r="E33" s="161"/>
      <c r="F33" s="227"/>
      <c r="G33" s="129">
        <f t="shared" si="3"/>
        <v>0</v>
      </c>
      <c r="H33" s="129">
        <f t="shared" si="4"/>
        <v>0</v>
      </c>
      <c r="I33" s="173">
        <f t="shared" si="5"/>
        <v>0</v>
      </c>
      <c r="J33" s="174"/>
      <c r="K33" s="162"/>
      <c r="L33" s="162"/>
      <c r="M33" s="162"/>
    </row>
    <row r="34" spans="1:13" x14ac:dyDescent="0.25">
      <c r="A34" s="263" t="s">
        <v>730</v>
      </c>
      <c r="B34" s="261" t="s">
        <v>663</v>
      </c>
      <c r="C34" s="200">
        <v>1000</v>
      </c>
      <c r="D34" s="120" t="s">
        <v>20</v>
      </c>
      <c r="E34" s="161"/>
      <c r="F34" s="227"/>
      <c r="G34" s="129">
        <f t="shared" si="3"/>
        <v>0</v>
      </c>
      <c r="H34" s="129">
        <f t="shared" si="4"/>
        <v>0</v>
      </c>
      <c r="I34" s="173">
        <f t="shared" si="5"/>
        <v>0</v>
      </c>
      <c r="J34" s="174"/>
      <c r="K34" s="162"/>
      <c r="L34" s="162"/>
      <c r="M34" s="162"/>
    </row>
    <row r="35" spans="1:13" x14ac:dyDescent="0.25">
      <c r="A35" s="263" t="s">
        <v>731</v>
      </c>
      <c r="B35" s="261" t="s">
        <v>664</v>
      </c>
      <c r="C35" s="200">
        <v>1000</v>
      </c>
      <c r="D35" s="120" t="s">
        <v>20</v>
      </c>
      <c r="E35" s="161"/>
      <c r="F35" s="227"/>
      <c r="G35" s="129">
        <f t="shared" si="3"/>
        <v>0</v>
      </c>
      <c r="H35" s="129">
        <f t="shared" si="4"/>
        <v>0</v>
      </c>
      <c r="I35" s="173">
        <f t="shared" si="5"/>
        <v>0</v>
      </c>
      <c r="J35" s="174"/>
      <c r="K35" s="162"/>
      <c r="L35" s="162"/>
      <c r="M35" s="162"/>
    </row>
    <row r="36" spans="1:13" x14ac:dyDescent="0.25">
      <c r="A36" s="263" t="s">
        <v>732</v>
      </c>
      <c r="B36" s="261" t="s">
        <v>665</v>
      </c>
      <c r="C36" s="200">
        <v>1000</v>
      </c>
      <c r="D36" s="120" t="s">
        <v>20</v>
      </c>
      <c r="E36" s="161"/>
      <c r="F36" s="227"/>
      <c r="G36" s="129">
        <f t="shared" si="3"/>
        <v>0</v>
      </c>
      <c r="H36" s="129">
        <f t="shared" si="4"/>
        <v>0</v>
      </c>
      <c r="I36" s="173">
        <f t="shared" si="5"/>
        <v>0</v>
      </c>
      <c r="J36" s="174"/>
      <c r="K36" s="162"/>
      <c r="L36" s="162"/>
      <c r="M36" s="162"/>
    </row>
    <row r="37" spans="1:13" x14ac:dyDescent="0.25">
      <c r="A37" s="263" t="s">
        <v>733</v>
      </c>
      <c r="B37" s="262" t="s">
        <v>666</v>
      </c>
      <c r="C37" s="200">
        <v>1000</v>
      </c>
      <c r="D37" s="120" t="s">
        <v>20</v>
      </c>
      <c r="E37" s="161"/>
      <c r="F37" s="227"/>
      <c r="G37" s="129">
        <f t="shared" si="3"/>
        <v>0</v>
      </c>
      <c r="H37" s="129">
        <f t="shared" si="4"/>
        <v>0</v>
      </c>
      <c r="I37" s="173">
        <f t="shared" si="5"/>
        <v>0</v>
      </c>
      <c r="J37" s="174"/>
      <c r="K37" s="162"/>
      <c r="L37" s="162"/>
      <c r="M37" s="162"/>
    </row>
    <row r="38" spans="1:13" x14ac:dyDescent="0.25">
      <c r="A38" s="263" t="s">
        <v>734</v>
      </c>
      <c r="B38" s="261" t="s">
        <v>667</v>
      </c>
      <c r="C38" s="200">
        <v>1000</v>
      </c>
      <c r="D38" s="120" t="s">
        <v>20</v>
      </c>
      <c r="E38" s="161"/>
      <c r="F38" s="227"/>
      <c r="G38" s="129">
        <f t="shared" si="3"/>
        <v>0</v>
      </c>
      <c r="H38" s="129">
        <f t="shared" si="4"/>
        <v>0</v>
      </c>
      <c r="I38" s="173">
        <f t="shared" si="5"/>
        <v>0</v>
      </c>
      <c r="J38" s="174"/>
      <c r="K38" s="162"/>
      <c r="L38" s="162"/>
      <c r="M38" s="162"/>
    </row>
    <row r="39" spans="1:13" x14ac:dyDescent="0.25">
      <c r="A39" s="263" t="s">
        <v>735</v>
      </c>
      <c r="B39" s="261" t="s">
        <v>668</v>
      </c>
      <c r="C39" s="200">
        <v>1000</v>
      </c>
      <c r="D39" s="120" t="s">
        <v>20</v>
      </c>
      <c r="E39" s="161"/>
      <c r="F39" s="227"/>
      <c r="G39" s="129">
        <f t="shared" si="3"/>
        <v>0</v>
      </c>
      <c r="H39" s="129">
        <f t="shared" si="4"/>
        <v>0</v>
      </c>
      <c r="I39" s="173">
        <f t="shared" si="5"/>
        <v>0</v>
      </c>
      <c r="J39" s="174"/>
      <c r="K39" s="162"/>
      <c r="L39" s="162"/>
      <c r="M39" s="162"/>
    </row>
    <row r="40" spans="1:13" x14ac:dyDescent="0.25">
      <c r="A40" s="263" t="s">
        <v>736</v>
      </c>
      <c r="B40" s="261" t="s">
        <v>669</v>
      </c>
      <c r="C40" s="200">
        <v>1000</v>
      </c>
      <c r="D40" s="120" t="s">
        <v>20</v>
      </c>
      <c r="E40" s="161"/>
      <c r="F40" s="227"/>
      <c r="G40" s="129">
        <f t="shared" si="3"/>
        <v>0</v>
      </c>
      <c r="H40" s="129">
        <f t="shared" si="4"/>
        <v>0</v>
      </c>
      <c r="I40" s="173">
        <f t="shared" si="5"/>
        <v>0</v>
      </c>
      <c r="J40" s="174"/>
      <c r="K40" s="162"/>
      <c r="L40" s="162"/>
      <c r="M40" s="162"/>
    </row>
    <row r="41" spans="1:13" x14ac:dyDescent="0.25">
      <c r="A41" s="263" t="s">
        <v>737</v>
      </c>
      <c r="B41" s="261" t="s">
        <v>670</v>
      </c>
      <c r="C41" s="200">
        <v>1000</v>
      </c>
      <c r="D41" s="120" t="s">
        <v>20</v>
      </c>
      <c r="E41" s="161"/>
      <c r="F41" s="227"/>
      <c r="G41" s="129">
        <f t="shared" si="3"/>
        <v>0</v>
      </c>
      <c r="H41" s="129">
        <f t="shared" si="4"/>
        <v>0</v>
      </c>
      <c r="I41" s="173">
        <f t="shared" si="5"/>
        <v>0</v>
      </c>
      <c r="J41" s="175"/>
      <c r="K41" s="162"/>
      <c r="L41" s="162"/>
      <c r="M41" s="162"/>
    </row>
    <row r="42" spans="1:13" x14ac:dyDescent="0.25">
      <c r="A42" s="44"/>
      <c r="B42" s="76" t="s">
        <v>810</v>
      </c>
      <c r="C42" s="184" t="s">
        <v>40</v>
      </c>
      <c r="D42" s="8" t="s">
        <v>40</v>
      </c>
      <c r="E42" s="8" t="s">
        <v>40</v>
      </c>
      <c r="F42" s="8" t="s">
        <v>40</v>
      </c>
      <c r="G42" s="25">
        <f>SUM(G26:G41)</f>
        <v>0</v>
      </c>
      <c r="H42" s="102">
        <f>SUM(H26:H41)</f>
        <v>0</v>
      </c>
      <c r="I42" s="26">
        <f>SUM(I26:I41)</f>
        <v>0</v>
      </c>
      <c r="J42" s="77">
        <f>SUM(J26:J41)</f>
        <v>0</v>
      </c>
    </row>
    <row r="43" spans="1:13" x14ac:dyDescent="0.25">
      <c r="A43" s="55" t="s">
        <v>811</v>
      </c>
      <c r="B43" s="54"/>
      <c r="C43" s="54"/>
      <c r="D43" s="54"/>
      <c r="E43" s="54"/>
      <c r="F43" s="54"/>
      <c r="G43" s="54"/>
      <c r="H43" s="54"/>
      <c r="I43" s="56"/>
      <c r="J43" s="87"/>
    </row>
    <row r="44" spans="1:13" x14ac:dyDescent="0.25">
      <c r="A44" s="260" t="s">
        <v>722</v>
      </c>
      <c r="B44" s="233" t="s">
        <v>331</v>
      </c>
      <c r="C44" s="105">
        <v>144</v>
      </c>
      <c r="D44" s="15" t="s">
        <v>20</v>
      </c>
      <c r="E44" s="20"/>
      <c r="F44" s="235"/>
      <c r="G44" s="100">
        <f>C44*ROUND(F44, 4)</f>
        <v>0</v>
      </c>
      <c r="H44" s="100">
        <f>G44*0.095</f>
        <v>0</v>
      </c>
      <c r="I44" s="101">
        <f>G44+H44</f>
        <v>0</v>
      </c>
      <c r="J44" s="70"/>
    </row>
    <row r="45" spans="1:13" x14ac:dyDescent="0.25">
      <c r="A45" s="260" t="s">
        <v>723</v>
      </c>
      <c r="B45" s="233" t="s">
        <v>332</v>
      </c>
      <c r="C45" s="105">
        <v>9600</v>
      </c>
      <c r="D45" s="15" t="s">
        <v>20</v>
      </c>
      <c r="E45" s="20"/>
      <c r="F45" s="235"/>
      <c r="G45" s="100">
        <f t="shared" ref="G45:G53" si="6">C45*ROUND(F45, 4)</f>
        <v>0</v>
      </c>
      <c r="H45" s="100">
        <f t="shared" ref="H45:H53" si="7">G45*0.095</f>
        <v>0</v>
      </c>
      <c r="I45" s="101">
        <f t="shared" ref="I45:I53" si="8">G45+H45</f>
        <v>0</v>
      </c>
      <c r="J45" s="70"/>
    </row>
    <row r="46" spans="1:13" x14ac:dyDescent="0.25">
      <c r="A46" s="260" t="s">
        <v>724</v>
      </c>
      <c r="B46" s="264" t="s">
        <v>333</v>
      </c>
      <c r="C46" s="183">
        <v>108</v>
      </c>
      <c r="D46" s="183" t="s">
        <v>17</v>
      </c>
      <c r="E46" s="28"/>
      <c r="F46" s="235"/>
      <c r="G46" s="100">
        <f t="shared" si="6"/>
        <v>0</v>
      </c>
      <c r="H46" s="100">
        <f t="shared" si="7"/>
        <v>0</v>
      </c>
      <c r="I46" s="101">
        <f t="shared" si="8"/>
        <v>0</v>
      </c>
      <c r="J46" s="70"/>
    </row>
    <row r="47" spans="1:13" x14ac:dyDescent="0.25">
      <c r="A47" s="260" t="s">
        <v>725</v>
      </c>
      <c r="B47" s="264" t="s">
        <v>334</v>
      </c>
      <c r="C47" s="183">
        <v>108</v>
      </c>
      <c r="D47" s="183" t="s">
        <v>17</v>
      </c>
      <c r="E47" s="28"/>
      <c r="F47" s="235"/>
      <c r="G47" s="100">
        <f t="shared" si="6"/>
        <v>0</v>
      </c>
      <c r="H47" s="100">
        <f t="shared" si="7"/>
        <v>0</v>
      </c>
      <c r="I47" s="101">
        <f t="shared" si="8"/>
        <v>0</v>
      </c>
      <c r="J47" s="70"/>
    </row>
    <row r="48" spans="1:13" x14ac:dyDescent="0.25">
      <c r="A48" s="260" t="s">
        <v>726</v>
      </c>
      <c r="B48" s="264" t="s">
        <v>335</v>
      </c>
      <c r="C48" s="183">
        <v>108</v>
      </c>
      <c r="D48" s="183" t="s">
        <v>17</v>
      </c>
      <c r="E48" s="28"/>
      <c r="F48" s="235"/>
      <c r="G48" s="100">
        <f t="shared" si="6"/>
        <v>0</v>
      </c>
      <c r="H48" s="100">
        <f t="shared" si="7"/>
        <v>0</v>
      </c>
      <c r="I48" s="101">
        <f t="shared" si="8"/>
        <v>0</v>
      </c>
      <c r="J48" s="70"/>
    </row>
    <row r="49" spans="1:10" x14ac:dyDescent="0.25">
      <c r="A49" s="260" t="s">
        <v>727</v>
      </c>
      <c r="B49" s="264" t="s">
        <v>336</v>
      </c>
      <c r="C49" s="183">
        <v>108</v>
      </c>
      <c r="D49" s="183" t="s">
        <v>17</v>
      </c>
      <c r="E49" s="28"/>
      <c r="F49" s="235"/>
      <c r="G49" s="100">
        <f t="shared" si="6"/>
        <v>0</v>
      </c>
      <c r="H49" s="100">
        <f t="shared" si="7"/>
        <v>0</v>
      </c>
      <c r="I49" s="101">
        <f t="shared" si="8"/>
        <v>0</v>
      </c>
      <c r="J49" s="70"/>
    </row>
    <row r="50" spans="1:10" x14ac:dyDescent="0.25">
      <c r="A50" s="260" t="s">
        <v>728</v>
      </c>
      <c r="B50" s="264" t="s">
        <v>337</v>
      </c>
      <c r="C50" s="183">
        <v>108</v>
      </c>
      <c r="D50" s="183" t="s">
        <v>17</v>
      </c>
      <c r="E50" s="28"/>
      <c r="F50" s="235"/>
      <c r="G50" s="100">
        <f t="shared" si="6"/>
        <v>0</v>
      </c>
      <c r="H50" s="100">
        <f t="shared" si="7"/>
        <v>0</v>
      </c>
      <c r="I50" s="101">
        <f t="shared" si="8"/>
        <v>0</v>
      </c>
      <c r="J50" s="70"/>
    </row>
    <row r="51" spans="1:10" x14ac:dyDescent="0.25">
      <c r="A51" s="260" t="s">
        <v>729</v>
      </c>
      <c r="B51" s="264" t="s">
        <v>338</v>
      </c>
      <c r="C51" s="183">
        <v>108</v>
      </c>
      <c r="D51" s="183" t="s">
        <v>17</v>
      </c>
      <c r="E51" s="28"/>
      <c r="F51" s="235"/>
      <c r="G51" s="100">
        <f t="shared" si="6"/>
        <v>0</v>
      </c>
      <c r="H51" s="100">
        <f t="shared" si="7"/>
        <v>0</v>
      </c>
      <c r="I51" s="101">
        <f t="shared" si="8"/>
        <v>0</v>
      </c>
      <c r="J51" s="70"/>
    </row>
    <row r="52" spans="1:10" x14ac:dyDescent="0.25">
      <c r="A52" s="260" t="s">
        <v>730</v>
      </c>
      <c r="B52" s="264" t="s">
        <v>853</v>
      </c>
      <c r="C52" s="183">
        <v>108</v>
      </c>
      <c r="D52" s="183" t="s">
        <v>17</v>
      </c>
      <c r="E52" s="28"/>
      <c r="F52" s="235"/>
      <c r="G52" s="100">
        <f t="shared" si="6"/>
        <v>0</v>
      </c>
      <c r="H52" s="100">
        <f t="shared" si="7"/>
        <v>0</v>
      </c>
      <c r="I52" s="101">
        <f t="shared" si="8"/>
        <v>0</v>
      </c>
      <c r="J52" s="70"/>
    </row>
    <row r="53" spans="1:10" x14ac:dyDescent="0.25">
      <c r="A53" s="260" t="s">
        <v>731</v>
      </c>
      <c r="B53" s="264" t="s">
        <v>339</v>
      </c>
      <c r="C53" s="183">
        <v>108</v>
      </c>
      <c r="D53" s="183" t="s">
        <v>17</v>
      </c>
      <c r="E53" s="28"/>
      <c r="F53" s="235"/>
      <c r="G53" s="100">
        <f t="shared" si="6"/>
        <v>0</v>
      </c>
      <c r="H53" s="100">
        <f t="shared" si="7"/>
        <v>0</v>
      </c>
      <c r="I53" s="101">
        <f t="shared" si="8"/>
        <v>0</v>
      </c>
      <c r="J53" s="70"/>
    </row>
    <row r="54" spans="1:10" x14ac:dyDescent="0.25">
      <c r="A54" s="44"/>
      <c r="B54" s="76" t="s">
        <v>812</v>
      </c>
      <c r="C54" s="184" t="s">
        <v>40</v>
      </c>
      <c r="D54" s="8" t="s">
        <v>40</v>
      </c>
      <c r="E54" s="8" t="s">
        <v>40</v>
      </c>
      <c r="F54" s="8" t="s">
        <v>40</v>
      </c>
      <c r="G54" s="25">
        <f>SUM(G44:G53)</f>
        <v>0</v>
      </c>
      <c r="H54" s="102">
        <f>SUM(H44:H53)</f>
        <v>0</v>
      </c>
      <c r="I54" s="26">
        <f>SUM(I44:I53)</f>
        <v>0</v>
      </c>
      <c r="J54" s="77">
        <f>SUM(J44:J53)</f>
        <v>0</v>
      </c>
    </row>
    <row r="55" spans="1:10" x14ac:dyDescent="0.25">
      <c r="A55" s="135"/>
      <c r="B55" s="136"/>
      <c r="C55" s="137"/>
      <c r="D55" s="137"/>
      <c r="E55" s="137"/>
      <c r="F55" s="137"/>
      <c r="G55" s="137"/>
      <c r="H55" s="137"/>
      <c r="I55" s="137"/>
      <c r="J55" s="12"/>
    </row>
    <row r="56" spans="1:10" s="230" customFormat="1" x14ac:dyDescent="0.25">
      <c r="A56" s="307" t="s">
        <v>78</v>
      </c>
      <c r="B56" s="307"/>
      <c r="C56" s="307"/>
      <c r="D56" s="307"/>
      <c r="E56" s="307"/>
      <c r="F56" s="307"/>
      <c r="G56" s="307"/>
      <c r="H56" s="307"/>
      <c r="I56" s="307"/>
      <c r="J56" s="307"/>
    </row>
    <row r="57" spans="1:10" s="230" customFormat="1" ht="31.5" customHeight="1" x14ac:dyDescent="0.25">
      <c r="A57" s="295" t="s">
        <v>882</v>
      </c>
      <c r="B57" s="296"/>
      <c r="C57" s="296"/>
      <c r="D57" s="296"/>
      <c r="E57" s="296"/>
      <c r="F57" s="296"/>
      <c r="G57" s="296"/>
      <c r="H57" s="296"/>
      <c r="I57" s="296"/>
      <c r="J57" s="296"/>
    </row>
    <row r="58" spans="1:10" s="230" customFormat="1" x14ac:dyDescent="0.25">
      <c r="A58" s="11" t="s">
        <v>883</v>
      </c>
      <c r="B58" s="12"/>
      <c r="C58" s="12"/>
      <c r="D58" s="12"/>
      <c r="E58" s="12"/>
      <c r="F58" s="12"/>
      <c r="G58" s="12"/>
      <c r="H58" s="12"/>
      <c r="I58" s="12"/>
      <c r="J58" s="12"/>
    </row>
    <row r="59" spans="1:10" s="230" customFormat="1" ht="30" customHeight="1" x14ac:dyDescent="0.25">
      <c r="A59" s="293" t="s">
        <v>173</v>
      </c>
      <c r="B59" s="293"/>
      <c r="C59" s="293"/>
      <c r="D59" s="293"/>
      <c r="E59" s="293"/>
      <c r="F59" s="293"/>
      <c r="G59" s="293"/>
      <c r="H59" s="293"/>
      <c r="I59" s="293"/>
      <c r="J59" s="293"/>
    </row>
    <row r="60" spans="1:10" s="230" customFormat="1" ht="30.75" customHeight="1" x14ac:dyDescent="0.25">
      <c r="A60" s="293" t="s">
        <v>884</v>
      </c>
      <c r="B60" s="293"/>
      <c r="C60" s="293"/>
      <c r="D60" s="293"/>
      <c r="E60" s="293"/>
      <c r="F60" s="293"/>
      <c r="G60" s="293"/>
      <c r="H60" s="293"/>
      <c r="I60" s="293"/>
      <c r="J60" s="293"/>
    </row>
    <row r="61" spans="1:10" s="230" customFormat="1" x14ac:dyDescent="0.25">
      <c r="A61" s="13" t="s">
        <v>80</v>
      </c>
      <c r="B61" s="14"/>
      <c r="C61" s="14"/>
      <c r="D61" s="14"/>
      <c r="E61" s="14"/>
      <c r="F61" s="14"/>
      <c r="G61" s="14"/>
      <c r="H61" s="14"/>
      <c r="I61" s="14"/>
      <c r="J61" s="14"/>
    </row>
    <row r="62" spans="1:10" s="230" customFormat="1" ht="30" customHeight="1" x14ac:dyDescent="0.25">
      <c r="A62" s="13" t="s">
        <v>81</v>
      </c>
      <c r="B62" s="14"/>
      <c r="C62" s="14"/>
      <c r="D62" s="14"/>
      <c r="E62" s="14"/>
      <c r="F62" s="14"/>
      <c r="G62" s="14"/>
      <c r="H62" s="14"/>
      <c r="I62" s="14"/>
      <c r="J62" s="14"/>
    </row>
    <row r="63" spans="1:10" s="230" customFormat="1" ht="34.5" customHeight="1" x14ac:dyDescent="0.25">
      <c r="A63" s="293" t="s">
        <v>82</v>
      </c>
      <c r="B63" s="294"/>
      <c r="C63" s="294"/>
      <c r="D63" s="294"/>
      <c r="E63" s="294"/>
      <c r="F63" s="294"/>
      <c r="G63" s="294"/>
      <c r="H63" s="294"/>
      <c r="I63" s="294"/>
      <c r="J63" s="294"/>
    </row>
    <row r="64" spans="1:10" s="243" customFormat="1" ht="38.25" customHeight="1" x14ac:dyDescent="0.2">
      <c r="A64" s="293" t="s">
        <v>83</v>
      </c>
      <c r="B64" s="294"/>
      <c r="C64" s="294"/>
      <c r="D64" s="294"/>
      <c r="E64" s="294"/>
      <c r="F64" s="294"/>
      <c r="G64" s="294"/>
      <c r="H64" s="294"/>
      <c r="I64" s="294"/>
      <c r="J64" s="294"/>
    </row>
  </sheetData>
  <mergeCells count="9">
    <mergeCell ref="A60:J60"/>
    <mergeCell ref="A63:J63"/>
    <mergeCell ref="A64:J64"/>
    <mergeCell ref="A59:J59"/>
    <mergeCell ref="A3:I3"/>
    <mergeCell ref="A7:I7"/>
    <mergeCell ref="A25:I25"/>
    <mergeCell ref="A56:J56"/>
    <mergeCell ref="A57:J57"/>
  </mergeCells>
  <dataValidations count="1">
    <dataValidation type="whole" operator="equal" allowBlank="1" showInputMessage="1" showErrorMessage="1" sqref="J44:J53 J26:J30 J8:J23">
      <formula1>1</formula1>
    </dataValidation>
  </dataValidations>
  <pageMargins left="0.7" right="0.7" top="0.75" bottom="0.75" header="0.3" footer="0.3"/>
  <pageSetup paperSize="9" scale="88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opLeftCell="A43" zoomScale="160" zoomScaleNormal="160" workbookViewId="0">
      <selection activeCell="B63" sqref="B63"/>
    </sheetView>
  </sheetViews>
  <sheetFormatPr defaultRowHeight="15" x14ac:dyDescent="0.25"/>
  <cols>
    <col min="1" max="1" width="4" customWidth="1"/>
    <col min="2" max="2" width="52.140625" customWidth="1"/>
  </cols>
  <sheetData>
    <row r="1" spans="1:10" x14ac:dyDescent="0.25">
      <c r="A1" s="58" t="s">
        <v>0</v>
      </c>
      <c r="B1" s="58"/>
      <c r="C1" s="2"/>
      <c r="D1" s="2"/>
      <c r="E1" s="58"/>
      <c r="F1" s="58"/>
      <c r="G1" s="58"/>
      <c r="H1" s="58"/>
      <c r="I1" s="58"/>
      <c r="J1" s="58"/>
    </row>
    <row r="2" spans="1:10" x14ac:dyDescent="0.25">
      <c r="A2" s="59" t="s">
        <v>1</v>
      </c>
      <c r="B2" s="58"/>
      <c r="C2" s="2"/>
      <c r="D2" s="2"/>
      <c r="E2" s="58"/>
      <c r="F2" s="58"/>
      <c r="G2" s="58"/>
      <c r="H2" s="58"/>
      <c r="I2" s="58"/>
      <c r="J2" s="58"/>
    </row>
    <row r="3" spans="1:10" ht="18" x14ac:dyDescent="0.25">
      <c r="A3" s="286" t="s">
        <v>340</v>
      </c>
      <c r="B3" s="286"/>
      <c r="C3" s="286"/>
      <c r="D3" s="286"/>
      <c r="E3" s="286"/>
      <c r="F3" s="286"/>
      <c r="G3" s="286"/>
      <c r="H3" s="286"/>
      <c r="I3" s="286"/>
      <c r="J3" s="58"/>
    </row>
    <row r="4" spans="1:10" x14ac:dyDescent="0.25">
      <c r="A4" s="58"/>
      <c r="B4" s="58"/>
      <c r="C4" s="2"/>
      <c r="D4" s="2"/>
      <c r="E4" s="58"/>
      <c r="F4" s="58"/>
      <c r="G4" s="58"/>
      <c r="H4" s="58"/>
      <c r="I4" s="58"/>
      <c r="J4" s="58"/>
    </row>
    <row r="5" spans="1:10" ht="48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  <c r="J5" s="256" t="s">
        <v>12</v>
      </c>
    </row>
    <row r="6" spans="1:10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  <c r="J6" s="63">
        <v>10</v>
      </c>
    </row>
    <row r="7" spans="1:10" x14ac:dyDescent="0.25">
      <c r="A7" s="298" t="s">
        <v>813</v>
      </c>
      <c r="B7" s="318"/>
      <c r="C7" s="319"/>
      <c r="D7" s="319"/>
      <c r="E7" s="319"/>
      <c r="F7" s="319"/>
      <c r="G7" s="319"/>
      <c r="H7" s="319"/>
      <c r="I7" s="320"/>
      <c r="J7" s="69"/>
    </row>
    <row r="8" spans="1:10" x14ac:dyDescent="0.25">
      <c r="A8" s="259" t="s">
        <v>722</v>
      </c>
      <c r="B8" s="236" t="s">
        <v>341</v>
      </c>
      <c r="C8" s="182">
        <v>600</v>
      </c>
      <c r="D8" s="183" t="s">
        <v>25</v>
      </c>
      <c r="E8" s="20"/>
      <c r="F8" s="235"/>
      <c r="G8" s="100">
        <f>C8*ROUND(F8, 4)</f>
        <v>0</v>
      </c>
      <c r="H8" s="100">
        <f>G8*0.095</f>
        <v>0</v>
      </c>
      <c r="I8" s="101">
        <f>G8+H8</f>
        <v>0</v>
      </c>
      <c r="J8" s="70"/>
    </row>
    <row r="9" spans="1:10" x14ac:dyDescent="0.25">
      <c r="A9" s="259" t="s">
        <v>723</v>
      </c>
      <c r="B9" s="233" t="s">
        <v>342</v>
      </c>
      <c r="C9" s="182">
        <v>120</v>
      </c>
      <c r="D9" s="183" t="s">
        <v>25</v>
      </c>
      <c r="E9" s="20"/>
      <c r="F9" s="235"/>
      <c r="G9" s="100">
        <f t="shared" ref="G9:G30" si="0">C9*ROUND(F9, 4)</f>
        <v>0</v>
      </c>
      <c r="H9" s="100">
        <f t="shared" ref="H9:H30" si="1">G9*0.095</f>
        <v>0</v>
      </c>
      <c r="I9" s="101">
        <f t="shared" ref="I9:I30" si="2">G9+H9</f>
        <v>0</v>
      </c>
      <c r="J9" s="70"/>
    </row>
    <row r="10" spans="1:10" s="164" customFormat="1" x14ac:dyDescent="0.25">
      <c r="A10" s="259" t="s">
        <v>724</v>
      </c>
      <c r="B10" s="234" t="s">
        <v>343</v>
      </c>
      <c r="C10" s="192">
        <v>480</v>
      </c>
      <c r="D10" s="186" t="s">
        <v>25</v>
      </c>
      <c r="E10" s="163"/>
      <c r="F10" s="235"/>
      <c r="G10" s="100">
        <f t="shared" si="0"/>
        <v>0</v>
      </c>
      <c r="H10" s="100">
        <f t="shared" si="1"/>
        <v>0</v>
      </c>
      <c r="I10" s="101">
        <f t="shared" si="2"/>
        <v>0</v>
      </c>
      <c r="J10" s="131"/>
    </row>
    <row r="11" spans="1:10" s="164" customFormat="1" x14ac:dyDescent="0.25">
      <c r="A11" s="259" t="s">
        <v>725</v>
      </c>
      <c r="B11" s="234" t="s">
        <v>344</v>
      </c>
      <c r="C11" s="192">
        <v>144</v>
      </c>
      <c r="D11" s="186" t="s">
        <v>25</v>
      </c>
      <c r="E11" s="163"/>
      <c r="F11" s="235"/>
      <c r="G11" s="100">
        <f t="shared" si="0"/>
        <v>0</v>
      </c>
      <c r="H11" s="100">
        <f t="shared" si="1"/>
        <v>0</v>
      </c>
      <c r="I11" s="101">
        <f t="shared" si="2"/>
        <v>0</v>
      </c>
      <c r="J11" s="131"/>
    </row>
    <row r="12" spans="1:10" s="164" customFormat="1" x14ac:dyDescent="0.25">
      <c r="A12" s="259" t="s">
        <v>726</v>
      </c>
      <c r="B12" s="234" t="s">
        <v>345</v>
      </c>
      <c r="C12" s="192">
        <v>96</v>
      </c>
      <c r="D12" s="186" t="s">
        <v>25</v>
      </c>
      <c r="E12" s="163"/>
      <c r="F12" s="235"/>
      <c r="G12" s="100">
        <f t="shared" si="0"/>
        <v>0</v>
      </c>
      <c r="H12" s="100">
        <f t="shared" si="1"/>
        <v>0</v>
      </c>
      <c r="I12" s="101">
        <f t="shared" si="2"/>
        <v>0</v>
      </c>
      <c r="J12" s="131"/>
    </row>
    <row r="13" spans="1:10" s="164" customFormat="1" x14ac:dyDescent="0.25">
      <c r="A13" s="259" t="s">
        <v>727</v>
      </c>
      <c r="B13" s="234" t="s">
        <v>346</v>
      </c>
      <c r="C13" s="192">
        <v>360</v>
      </c>
      <c r="D13" s="186" t="s">
        <v>25</v>
      </c>
      <c r="E13" s="163"/>
      <c r="F13" s="235"/>
      <c r="G13" s="100">
        <f t="shared" si="0"/>
        <v>0</v>
      </c>
      <c r="H13" s="100">
        <f t="shared" si="1"/>
        <v>0</v>
      </c>
      <c r="I13" s="101">
        <f t="shared" si="2"/>
        <v>0</v>
      </c>
      <c r="J13" s="131"/>
    </row>
    <row r="14" spans="1:10" s="164" customFormat="1" x14ac:dyDescent="0.25">
      <c r="A14" s="259" t="s">
        <v>728</v>
      </c>
      <c r="B14" s="234" t="s">
        <v>347</v>
      </c>
      <c r="C14" s="192">
        <v>360</v>
      </c>
      <c r="D14" s="186" t="s">
        <v>25</v>
      </c>
      <c r="E14" s="163"/>
      <c r="F14" s="235"/>
      <c r="G14" s="100">
        <f t="shared" si="0"/>
        <v>0</v>
      </c>
      <c r="H14" s="100">
        <f t="shared" si="1"/>
        <v>0</v>
      </c>
      <c r="I14" s="101">
        <f t="shared" si="2"/>
        <v>0</v>
      </c>
      <c r="J14" s="131"/>
    </row>
    <row r="15" spans="1:10" s="164" customFormat="1" x14ac:dyDescent="0.25">
      <c r="A15" s="259" t="s">
        <v>729</v>
      </c>
      <c r="B15" s="234" t="s">
        <v>348</v>
      </c>
      <c r="C15" s="192">
        <v>240</v>
      </c>
      <c r="D15" s="186" t="s">
        <v>25</v>
      </c>
      <c r="E15" s="163"/>
      <c r="F15" s="235"/>
      <c r="G15" s="100">
        <f t="shared" si="0"/>
        <v>0</v>
      </c>
      <c r="H15" s="100">
        <f t="shared" si="1"/>
        <v>0</v>
      </c>
      <c r="I15" s="101">
        <f t="shared" si="2"/>
        <v>0</v>
      </c>
      <c r="J15" s="131"/>
    </row>
    <row r="16" spans="1:10" s="164" customFormat="1" x14ac:dyDescent="0.25">
      <c r="A16" s="259" t="s">
        <v>730</v>
      </c>
      <c r="B16" s="234" t="s">
        <v>349</v>
      </c>
      <c r="C16" s="192">
        <v>96</v>
      </c>
      <c r="D16" s="186" t="s">
        <v>25</v>
      </c>
      <c r="E16" s="163"/>
      <c r="F16" s="235"/>
      <c r="G16" s="100">
        <f t="shared" si="0"/>
        <v>0</v>
      </c>
      <c r="H16" s="100">
        <f t="shared" si="1"/>
        <v>0</v>
      </c>
      <c r="I16" s="101">
        <f t="shared" si="2"/>
        <v>0</v>
      </c>
      <c r="J16" s="131"/>
    </row>
    <row r="17" spans="1:10" s="164" customFormat="1" x14ac:dyDescent="0.25">
      <c r="A17" s="259" t="s">
        <v>731</v>
      </c>
      <c r="B17" s="234" t="s">
        <v>890</v>
      </c>
      <c r="C17" s="192">
        <v>360</v>
      </c>
      <c r="D17" s="186" t="s">
        <v>25</v>
      </c>
      <c r="E17" s="163"/>
      <c r="F17" s="235"/>
      <c r="G17" s="100">
        <f t="shared" si="0"/>
        <v>0</v>
      </c>
      <c r="H17" s="100">
        <f t="shared" si="1"/>
        <v>0</v>
      </c>
      <c r="I17" s="101">
        <f t="shared" si="2"/>
        <v>0</v>
      </c>
      <c r="J17" s="131"/>
    </row>
    <row r="18" spans="1:10" s="164" customFormat="1" x14ac:dyDescent="0.25">
      <c r="A18" s="259" t="s">
        <v>732</v>
      </c>
      <c r="B18" s="234" t="s">
        <v>891</v>
      </c>
      <c r="C18" s="192">
        <v>360</v>
      </c>
      <c r="D18" s="186" t="s">
        <v>25</v>
      </c>
      <c r="E18" s="163"/>
      <c r="F18" s="235"/>
      <c r="G18" s="100">
        <f t="shared" si="0"/>
        <v>0</v>
      </c>
      <c r="H18" s="100">
        <f t="shared" si="1"/>
        <v>0</v>
      </c>
      <c r="I18" s="101">
        <f t="shared" si="2"/>
        <v>0</v>
      </c>
      <c r="J18" s="131"/>
    </row>
    <row r="19" spans="1:10" s="164" customFormat="1" x14ac:dyDescent="0.25">
      <c r="A19" s="259" t="s">
        <v>733</v>
      </c>
      <c r="B19" s="234" t="s">
        <v>350</v>
      </c>
      <c r="C19" s="192">
        <v>480</v>
      </c>
      <c r="D19" s="186" t="s">
        <v>25</v>
      </c>
      <c r="E19" s="163"/>
      <c r="F19" s="235"/>
      <c r="G19" s="100">
        <f t="shared" si="0"/>
        <v>0</v>
      </c>
      <c r="H19" s="100">
        <f t="shared" si="1"/>
        <v>0</v>
      </c>
      <c r="I19" s="101">
        <f t="shared" si="2"/>
        <v>0</v>
      </c>
      <c r="J19" s="131"/>
    </row>
    <row r="20" spans="1:10" x14ac:dyDescent="0.25">
      <c r="A20" s="259" t="s">
        <v>734</v>
      </c>
      <c r="B20" s="233" t="s">
        <v>892</v>
      </c>
      <c r="C20" s="182">
        <v>288</v>
      </c>
      <c r="D20" s="183" t="s">
        <v>25</v>
      </c>
      <c r="E20" s="20"/>
      <c r="F20" s="235"/>
      <c r="G20" s="100">
        <f t="shared" si="0"/>
        <v>0</v>
      </c>
      <c r="H20" s="100">
        <f t="shared" si="1"/>
        <v>0</v>
      </c>
      <c r="I20" s="101">
        <f t="shared" si="2"/>
        <v>0</v>
      </c>
      <c r="J20" s="70"/>
    </row>
    <row r="21" spans="1:10" x14ac:dyDescent="0.25">
      <c r="A21" s="259" t="s">
        <v>735</v>
      </c>
      <c r="B21" s="233" t="s">
        <v>351</v>
      </c>
      <c r="C21" s="182">
        <v>480</v>
      </c>
      <c r="D21" s="183" t="s">
        <v>25</v>
      </c>
      <c r="E21" s="20"/>
      <c r="F21" s="235"/>
      <c r="G21" s="100">
        <f t="shared" si="0"/>
        <v>0</v>
      </c>
      <c r="H21" s="100">
        <f t="shared" si="1"/>
        <v>0</v>
      </c>
      <c r="I21" s="101">
        <f t="shared" si="2"/>
        <v>0</v>
      </c>
      <c r="J21" s="70"/>
    </row>
    <row r="22" spans="1:10" x14ac:dyDescent="0.25">
      <c r="A22" s="259" t="s">
        <v>736</v>
      </c>
      <c r="B22" s="233" t="s">
        <v>861</v>
      </c>
      <c r="C22" s="182">
        <v>240</v>
      </c>
      <c r="D22" s="183" t="s">
        <v>25</v>
      </c>
      <c r="E22" s="20"/>
      <c r="F22" s="235"/>
      <c r="G22" s="100">
        <f t="shared" si="0"/>
        <v>0</v>
      </c>
      <c r="H22" s="100">
        <f t="shared" si="1"/>
        <v>0</v>
      </c>
      <c r="I22" s="101">
        <f t="shared" si="2"/>
        <v>0</v>
      </c>
      <c r="J22" s="70"/>
    </row>
    <row r="23" spans="1:10" x14ac:dyDescent="0.25">
      <c r="A23" s="259" t="s">
        <v>737</v>
      </c>
      <c r="B23" s="233" t="s">
        <v>352</v>
      </c>
      <c r="C23" s="182">
        <v>360</v>
      </c>
      <c r="D23" s="183" t="s">
        <v>25</v>
      </c>
      <c r="E23" s="20"/>
      <c r="F23" s="235"/>
      <c r="G23" s="100">
        <f t="shared" si="0"/>
        <v>0</v>
      </c>
      <c r="H23" s="100">
        <f t="shared" si="1"/>
        <v>0</v>
      </c>
      <c r="I23" s="101">
        <f t="shared" si="2"/>
        <v>0</v>
      </c>
      <c r="J23" s="70"/>
    </row>
    <row r="24" spans="1:10" x14ac:dyDescent="0.25">
      <c r="A24" s="259" t="s">
        <v>738</v>
      </c>
      <c r="B24" s="233" t="s">
        <v>353</v>
      </c>
      <c r="C24" s="105">
        <v>360</v>
      </c>
      <c r="D24" s="15" t="s">
        <v>25</v>
      </c>
      <c r="E24" s="20"/>
      <c r="F24" s="235"/>
      <c r="G24" s="100">
        <f t="shared" si="0"/>
        <v>0</v>
      </c>
      <c r="H24" s="100">
        <f t="shared" si="1"/>
        <v>0</v>
      </c>
      <c r="I24" s="101">
        <f t="shared" si="2"/>
        <v>0</v>
      </c>
      <c r="J24" s="70"/>
    </row>
    <row r="25" spans="1:10" x14ac:dyDescent="0.25">
      <c r="A25" s="259" t="s">
        <v>739</v>
      </c>
      <c r="B25" s="233" t="s">
        <v>354</v>
      </c>
      <c r="C25" s="105">
        <v>180</v>
      </c>
      <c r="D25" s="15" t="s">
        <v>25</v>
      </c>
      <c r="E25" s="20"/>
      <c r="F25" s="235"/>
      <c r="G25" s="100">
        <f t="shared" si="0"/>
        <v>0</v>
      </c>
      <c r="H25" s="100">
        <f t="shared" si="1"/>
        <v>0</v>
      </c>
      <c r="I25" s="101">
        <f t="shared" si="2"/>
        <v>0</v>
      </c>
      <c r="J25" s="70"/>
    </row>
    <row r="26" spans="1:10" x14ac:dyDescent="0.25">
      <c r="A26" s="259" t="s">
        <v>740</v>
      </c>
      <c r="B26" s="233" t="s">
        <v>355</v>
      </c>
      <c r="C26" s="105">
        <v>108</v>
      </c>
      <c r="D26" s="15" t="s">
        <v>25</v>
      </c>
      <c r="E26" s="20"/>
      <c r="F26" s="235"/>
      <c r="G26" s="100">
        <f t="shared" si="0"/>
        <v>0</v>
      </c>
      <c r="H26" s="100">
        <f t="shared" si="1"/>
        <v>0</v>
      </c>
      <c r="I26" s="101">
        <f t="shared" si="2"/>
        <v>0</v>
      </c>
      <c r="J26" s="70"/>
    </row>
    <row r="27" spans="1:10" x14ac:dyDescent="0.25">
      <c r="A27" s="259" t="s">
        <v>741</v>
      </c>
      <c r="B27" s="233" t="s">
        <v>356</v>
      </c>
      <c r="C27" s="105">
        <v>65</v>
      </c>
      <c r="D27" s="15" t="s">
        <v>25</v>
      </c>
      <c r="E27" s="20"/>
      <c r="F27" s="235"/>
      <c r="G27" s="100">
        <f t="shared" si="0"/>
        <v>0</v>
      </c>
      <c r="H27" s="100">
        <f t="shared" si="1"/>
        <v>0</v>
      </c>
      <c r="I27" s="101">
        <f t="shared" si="2"/>
        <v>0</v>
      </c>
      <c r="J27" s="70"/>
    </row>
    <row r="28" spans="1:10" x14ac:dyDescent="0.25">
      <c r="A28" s="259" t="s">
        <v>742</v>
      </c>
      <c r="B28" s="233" t="s">
        <v>357</v>
      </c>
      <c r="C28" s="105">
        <v>50</v>
      </c>
      <c r="D28" s="15" t="s">
        <v>25</v>
      </c>
      <c r="E28" s="20"/>
      <c r="F28" s="235"/>
      <c r="G28" s="100">
        <f t="shared" si="0"/>
        <v>0</v>
      </c>
      <c r="H28" s="100">
        <f t="shared" si="1"/>
        <v>0</v>
      </c>
      <c r="I28" s="101">
        <f t="shared" si="2"/>
        <v>0</v>
      </c>
      <c r="J28" s="70"/>
    </row>
    <row r="29" spans="1:10" x14ac:dyDescent="0.25">
      <c r="A29" s="259" t="s">
        <v>743</v>
      </c>
      <c r="B29" s="233" t="s">
        <v>358</v>
      </c>
      <c r="C29" s="105">
        <v>120</v>
      </c>
      <c r="D29" s="15" t="s">
        <v>25</v>
      </c>
      <c r="E29" s="20"/>
      <c r="F29" s="235"/>
      <c r="G29" s="100">
        <f t="shared" si="0"/>
        <v>0</v>
      </c>
      <c r="H29" s="100">
        <f t="shared" si="1"/>
        <v>0</v>
      </c>
      <c r="I29" s="101">
        <f t="shared" si="2"/>
        <v>0</v>
      </c>
      <c r="J29" s="70"/>
    </row>
    <row r="30" spans="1:10" x14ac:dyDescent="0.25">
      <c r="A30" s="259" t="s">
        <v>744</v>
      </c>
      <c r="B30" s="233" t="s">
        <v>359</v>
      </c>
      <c r="C30" s="105">
        <v>120</v>
      </c>
      <c r="D30" s="15" t="s">
        <v>25</v>
      </c>
      <c r="E30" s="20"/>
      <c r="F30" s="235"/>
      <c r="G30" s="100">
        <f t="shared" si="0"/>
        <v>0</v>
      </c>
      <c r="H30" s="100">
        <f t="shared" si="1"/>
        <v>0</v>
      </c>
      <c r="I30" s="101">
        <f t="shared" si="2"/>
        <v>0</v>
      </c>
      <c r="J30" s="70"/>
    </row>
    <row r="31" spans="1:10" x14ac:dyDescent="0.25">
      <c r="A31" s="138"/>
      <c r="B31" s="76" t="s">
        <v>814</v>
      </c>
      <c r="C31" s="184" t="s">
        <v>40</v>
      </c>
      <c r="D31" s="8" t="s">
        <v>40</v>
      </c>
      <c r="E31" s="8" t="s">
        <v>40</v>
      </c>
      <c r="F31" s="19" t="s">
        <v>40</v>
      </c>
      <c r="G31" s="25">
        <f>SUM(G8:G30)</f>
        <v>0</v>
      </c>
      <c r="H31" s="102">
        <f>SUM(H8:H30)</f>
        <v>0</v>
      </c>
      <c r="I31" s="26">
        <f>SUM(I8:I30)</f>
        <v>0</v>
      </c>
      <c r="J31" s="77">
        <f>SUM(J8:J30)</f>
        <v>0</v>
      </c>
    </row>
    <row r="32" spans="1:10" x14ac:dyDescent="0.25">
      <c r="A32" s="321" t="s">
        <v>815</v>
      </c>
      <c r="B32" s="321"/>
      <c r="C32" s="321"/>
      <c r="D32" s="321"/>
      <c r="E32" s="321"/>
      <c r="F32" s="321"/>
      <c r="G32" s="321"/>
      <c r="H32" s="321"/>
      <c r="I32" s="322"/>
      <c r="J32" s="69"/>
    </row>
    <row r="33" spans="1:10" x14ac:dyDescent="0.25">
      <c r="A33" s="259" t="s">
        <v>722</v>
      </c>
      <c r="B33" s="233" t="s">
        <v>360</v>
      </c>
      <c r="C33" s="203">
        <v>72</v>
      </c>
      <c r="D33" s="203" t="s">
        <v>25</v>
      </c>
      <c r="E33" s="20"/>
      <c r="F33" s="235"/>
      <c r="G33" s="100">
        <f>C33*ROUND(F33, 4)</f>
        <v>0</v>
      </c>
      <c r="H33" s="100">
        <f>G33*0.095</f>
        <v>0</v>
      </c>
      <c r="I33" s="101">
        <f>G33+H33</f>
        <v>0</v>
      </c>
      <c r="J33" s="70"/>
    </row>
    <row r="34" spans="1:10" x14ac:dyDescent="0.25">
      <c r="A34" s="259" t="s">
        <v>723</v>
      </c>
      <c r="B34" s="233" t="s">
        <v>361</v>
      </c>
      <c r="C34" s="203">
        <v>36</v>
      </c>
      <c r="D34" s="203" t="s">
        <v>25</v>
      </c>
      <c r="E34" s="20"/>
      <c r="F34" s="235"/>
      <c r="G34" s="100">
        <f t="shared" ref="G34:G51" si="3">C34*ROUND(F34, 4)</f>
        <v>0</v>
      </c>
      <c r="H34" s="100">
        <f t="shared" ref="H34:H51" si="4">G34*0.095</f>
        <v>0</v>
      </c>
      <c r="I34" s="101">
        <f t="shared" ref="I34:I51" si="5">G34+H34</f>
        <v>0</v>
      </c>
      <c r="J34" s="70"/>
    </row>
    <row r="35" spans="1:10" x14ac:dyDescent="0.25">
      <c r="A35" s="259" t="s">
        <v>724</v>
      </c>
      <c r="B35" s="234" t="s">
        <v>362</v>
      </c>
      <c r="C35" s="203">
        <v>72</v>
      </c>
      <c r="D35" s="203" t="s">
        <v>25</v>
      </c>
      <c r="E35" s="20"/>
      <c r="F35" s="235"/>
      <c r="G35" s="100">
        <f t="shared" si="3"/>
        <v>0</v>
      </c>
      <c r="H35" s="100">
        <f t="shared" si="4"/>
        <v>0</v>
      </c>
      <c r="I35" s="101">
        <f t="shared" si="5"/>
        <v>0</v>
      </c>
      <c r="J35" s="70"/>
    </row>
    <row r="36" spans="1:10" x14ac:dyDescent="0.25">
      <c r="A36" s="259" t="s">
        <v>725</v>
      </c>
      <c r="B36" s="234" t="s">
        <v>363</v>
      </c>
      <c r="C36" s="203">
        <v>360</v>
      </c>
      <c r="D36" s="203" t="s">
        <v>25</v>
      </c>
      <c r="E36" s="20"/>
      <c r="F36" s="235"/>
      <c r="G36" s="100">
        <f t="shared" si="3"/>
        <v>0</v>
      </c>
      <c r="H36" s="100">
        <f t="shared" si="4"/>
        <v>0</v>
      </c>
      <c r="I36" s="101">
        <f t="shared" si="5"/>
        <v>0</v>
      </c>
      <c r="J36" s="70"/>
    </row>
    <row r="37" spans="1:10" x14ac:dyDescent="0.25">
      <c r="A37" s="259" t="s">
        <v>726</v>
      </c>
      <c r="B37" s="234" t="s">
        <v>364</v>
      </c>
      <c r="C37" s="203">
        <v>720</v>
      </c>
      <c r="D37" s="203" t="s">
        <v>25</v>
      </c>
      <c r="E37" s="20"/>
      <c r="F37" s="235"/>
      <c r="G37" s="100">
        <f t="shared" si="3"/>
        <v>0</v>
      </c>
      <c r="H37" s="100">
        <f t="shared" si="4"/>
        <v>0</v>
      </c>
      <c r="I37" s="101">
        <f t="shared" si="5"/>
        <v>0</v>
      </c>
      <c r="J37" s="70"/>
    </row>
    <row r="38" spans="1:10" x14ac:dyDescent="0.25">
      <c r="A38" s="259" t="s">
        <v>727</v>
      </c>
      <c r="B38" s="234" t="s">
        <v>365</v>
      </c>
      <c r="C38" s="203">
        <v>360</v>
      </c>
      <c r="D38" s="203" t="s">
        <v>25</v>
      </c>
      <c r="E38" s="20"/>
      <c r="F38" s="235"/>
      <c r="G38" s="100">
        <f t="shared" si="3"/>
        <v>0</v>
      </c>
      <c r="H38" s="100">
        <f t="shared" si="4"/>
        <v>0</v>
      </c>
      <c r="I38" s="101">
        <f t="shared" si="5"/>
        <v>0</v>
      </c>
      <c r="J38" s="70"/>
    </row>
    <row r="39" spans="1:10" x14ac:dyDescent="0.25">
      <c r="A39" s="259" t="s">
        <v>728</v>
      </c>
      <c r="B39" s="234" t="s">
        <v>366</v>
      </c>
      <c r="C39" s="203">
        <v>360</v>
      </c>
      <c r="D39" s="203" t="s">
        <v>25</v>
      </c>
      <c r="E39" s="20"/>
      <c r="F39" s="235"/>
      <c r="G39" s="100">
        <f t="shared" si="3"/>
        <v>0</v>
      </c>
      <c r="H39" s="100">
        <f t="shared" si="4"/>
        <v>0</v>
      </c>
      <c r="I39" s="101">
        <f t="shared" si="5"/>
        <v>0</v>
      </c>
      <c r="J39" s="70"/>
    </row>
    <row r="40" spans="1:10" x14ac:dyDescent="0.25">
      <c r="A40" s="259" t="s">
        <v>729</v>
      </c>
      <c r="B40" s="234" t="s">
        <v>367</v>
      </c>
      <c r="C40" s="203">
        <v>360</v>
      </c>
      <c r="D40" s="203" t="s">
        <v>25</v>
      </c>
      <c r="E40" s="20"/>
      <c r="F40" s="235"/>
      <c r="G40" s="100">
        <f t="shared" si="3"/>
        <v>0</v>
      </c>
      <c r="H40" s="100">
        <f t="shared" si="4"/>
        <v>0</v>
      </c>
      <c r="I40" s="101">
        <f t="shared" si="5"/>
        <v>0</v>
      </c>
      <c r="J40" s="70"/>
    </row>
    <row r="41" spans="1:10" x14ac:dyDescent="0.25">
      <c r="A41" s="259" t="s">
        <v>730</v>
      </c>
      <c r="B41" s="233" t="s">
        <v>368</v>
      </c>
      <c r="C41" s="203">
        <v>720</v>
      </c>
      <c r="D41" s="203" t="s">
        <v>25</v>
      </c>
      <c r="E41" s="20"/>
      <c r="F41" s="235"/>
      <c r="G41" s="100">
        <f t="shared" si="3"/>
        <v>0</v>
      </c>
      <c r="H41" s="100">
        <f t="shared" si="4"/>
        <v>0</v>
      </c>
      <c r="I41" s="101">
        <f t="shared" si="5"/>
        <v>0</v>
      </c>
      <c r="J41" s="70"/>
    </row>
    <row r="42" spans="1:10" x14ac:dyDescent="0.25">
      <c r="A42" s="259" t="s">
        <v>731</v>
      </c>
      <c r="B42" s="233" t="s">
        <v>369</v>
      </c>
      <c r="C42" s="203">
        <v>180</v>
      </c>
      <c r="D42" s="203" t="s">
        <v>25</v>
      </c>
      <c r="E42" s="20"/>
      <c r="F42" s="235"/>
      <c r="G42" s="100">
        <f t="shared" si="3"/>
        <v>0</v>
      </c>
      <c r="H42" s="100">
        <f t="shared" si="4"/>
        <v>0</v>
      </c>
      <c r="I42" s="101">
        <f t="shared" si="5"/>
        <v>0</v>
      </c>
      <c r="J42" s="70"/>
    </row>
    <row r="43" spans="1:10" x14ac:dyDescent="0.25">
      <c r="A43" s="259" t="s">
        <v>732</v>
      </c>
      <c r="B43" s="233" t="s">
        <v>370</v>
      </c>
      <c r="C43" s="203">
        <v>720</v>
      </c>
      <c r="D43" s="203" t="s">
        <v>25</v>
      </c>
      <c r="E43" s="20"/>
      <c r="F43" s="235"/>
      <c r="G43" s="100">
        <f t="shared" si="3"/>
        <v>0</v>
      </c>
      <c r="H43" s="100">
        <f t="shared" si="4"/>
        <v>0</v>
      </c>
      <c r="I43" s="101">
        <f t="shared" si="5"/>
        <v>0</v>
      </c>
      <c r="J43" s="70"/>
    </row>
    <row r="44" spans="1:10" s="164" customFormat="1" x14ac:dyDescent="0.25">
      <c r="A44" s="259" t="s">
        <v>733</v>
      </c>
      <c r="B44" s="234" t="s">
        <v>371</v>
      </c>
      <c r="C44" s="265">
        <v>360</v>
      </c>
      <c r="D44" s="265" t="s">
        <v>25</v>
      </c>
      <c r="E44" s="163"/>
      <c r="F44" s="235"/>
      <c r="G44" s="100">
        <f t="shared" si="3"/>
        <v>0</v>
      </c>
      <c r="H44" s="100">
        <f t="shared" si="4"/>
        <v>0</v>
      </c>
      <c r="I44" s="101">
        <f t="shared" si="5"/>
        <v>0</v>
      </c>
      <c r="J44" s="131"/>
    </row>
    <row r="45" spans="1:10" s="164" customFormat="1" x14ac:dyDescent="0.25">
      <c r="A45" s="259" t="s">
        <v>734</v>
      </c>
      <c r="B45" s="234" t="s">
        <v>372</v>
      </c>
      <c r="C45" s="265">
        <v>360</v>
      </c>
      <c r="D45" s="265" t="s">
        <v>25</v>
      </c>
      <c r="E45" s="163"/>
      <c r="F45" s="235"/>
      <c r="G45" s="100">
        <f t="shared" si="3"/>
        <v>0</v>
      </c>
      <c r="H45" s="100">
        <f t="shared" si="4"/>
        <v>0</v>
      </c>
      <c r="I45" s="101">
        <f t="shared" si="5"/>
        <v>0</v>
      </c>
      <c r="J45" s="131"/>
    </row>
    <row r="46" spans="1:10" s="164" customFormat="1" ht="16.5" customHeight="1" x14ac:dyDescent="0.25">
      <c r="A46" s="259" t="s">
        <v>735</v>
      </c>
      <c r="B46" s="234" t="s">
        <v>373</v>
      </c>
      <c r="C46" s="265">
        <v>360</v>
      </c>
      <c r="D46" s="265" t="s">
        <v>25</v>
      </c>
      <c r="E46" s="163"/>
      <c r="F46" s="235"/>
      <c r="G46" s="100">
        <f t="shared" si="3"/>
        <v>0</v>
      </c>
      <c r="H46" s="100">
        <f t="shared" si="4"/>
        <v>0</v>
      </c>
      <c r="I46" s="101">
        <f t="shared" si="5"/>
        <v>0</v>
      </c>
      <c r="J46" s="131"/>
    </row>
    <row r="47" spans="1:10" s="164" customFormat="1" x14ac:dyDescent="0.25">
      <c r="A47" s="259" t="s">
        <v>736</v>
      </c>
      <c r="B47" s="234" t="s">
        <v>374</v>
      </c>
      <c r="C47" s="265">
        <v>36</v>
      </c>
      <c r="D47" s="265" t="s">
        <v>25</v>
      </c>
      <c r="E47" s="163"/>
      <c r="F47" s="235"/>
      <c r="G47" s="100">
        <f t="shared" si="3"/>
        <v>0</v>
      </c>
      <c r="H47" s="100">
        <f t="shared" si="4"/>
        <v>0</v>
      </c>
      <c r="I47" s="101">
        <f t="shared" si="5"/>
        <v>0</v>
      </c>
      <c r="J47" s="131"/>
    </row>
    <row r="48" spans="1:10" s="164" customFormat="1" x14ac:dyDescent="0.25">
      <c r="A48" s="259" t="s">
        <v>737</v>
      </c>
      <c r="B48" s="234" t="s">
        <v>375</v>
      </c>
      <c r="C48" s="265">
        <v>36</v>
      </c>
      <c r="D48" s="265" t="s">
        <v>25</v>
      </c>
      <c r="E48" s="163"/>
      <c r="F48" s="235"/>
      <c r="G48" s="100">
        <f t="shared" si="3"/>
        <v>0</v>
      </c>
      <c r="H48" s="100">
        <f t="shared" si="4"/>
        <v>0</v>
      </c>
      <c r="I48" s="101">
        <f t="shared" si="5"/>
        <v>0</v>
      </c>
      <c r="J48" s="131"/>
    </row>
    <row r="49" spans="1:10" s="164" customFormat="1" x14ac:dyDescent="0.25">
      <c r="A49" s="259" t="s">
        <v>738</v>
      </c>
      <c r="B49" s="254" t="s">
        <v>376</v>
      </c>
      <c r="C49" s="265">
        <v>480</v>
      </c>
      <c r="D49" s="265" t="s">
        <v>25</v>
      </c>
      <c r="E49" s="163"/>
      <c r="F49" s="235"/>
      <c r="G49" s="100">
        <f t="shared" si="3"/>
        <v>0</v>
      </c>
      <c r="H49" s="100">
        <f t="shared" si="4"/>
        <v>0</v>
      </c>
      <c r="I49" s="101">
        <f t="shared" si="5"/>
        <v>0</v>
      </c>
      <c r="J49" s="131"/>
    </row>
    <row r="50" spans="1:10" x14ac:dyDescent="0.25">
      <c r="A50" s="259" t="s">
        <v>739</v>
      </c>
      <c r="B50" s="252" t="s">
        <v>377</v>
      </c>
      <c r="C50" s="203">
        <v>240</v>
      </c>
      <c r="D50" s="203" t="s">
        <v>25</v>
      </c>
      <c r="E50" s="20"/>
      <c r="F50" s="235"/>
      <c r="G50" s="100">
        <f t="shared" si="3"/>
        <v>0</v>
      </c>
      <c r="H50" s="100">
        <f t="shared" si="4"/>
        <v>0</v>
      </c>
      <c r="I50" s="101">
        <f t="shared" si="5"/>
        <v>0</v>
      </c>
      <c r="J50" s="70"/>
    </row>
    <row r="51" spans="1:10" x14ac:dyDescent="0.25">
      <c r="A51" s="259" t="s">
        <v>740</v>
      </c>
      <c r="B51" s="252" t="s">
        <v>378</v>
      </c>
      <c r="C51" s="203">
        <v>240</v>
      </c>
      <c r="D51" s="203" t="s">
        <v>25</v>
      </c>
      <c r="E51" s="20"/>
      <c r="F51" s="235"/>
      <c r="G51" s="100">
        <f t="shared" si="3"/>
        <v>0</v>
      </c>
      <c r="H51" s="100">
        <f t="shared" si="4"/>
        <v>0</v>
      </c>
      <c r="I51" s="101">
        <f t="shared" si="5"/>
        <v>0</v>
      </c>
      <c r="J51" s="70"/>
    </row>
    <row r="52" spans="1:10" x14ac:dyDescent="0.25">
      <c r="A52" s="36"/>
      <c r="B52" s="76" t="s">
        <v>816</v>
      </c>
      <c r="C52" s="266" t="s">
        <v>40</v>
      </c>
      <c r="D52" s="267" t="s">
        <v>40</v>
      </c>
      <c r="E52" s="8" t="s">
        <v>40</v>
      </c>
      <c r="F52" s="8" t="s">
        <v>40</v>
      </c>
      <c r="G52" s="25">
        <f>SUM(G33:G51)</f>
        <v>0</v>
      </c>
      <c r="H52" s="25">
        <f>SUM(H33:H51)</f>
        <v>0</v>
      </c>
      <c r="I52" s="26">
        <f>SUM(I33:I51)</f>
        <v>0</v>
      </c>
      <c r="J52" s="77">
        <f>SUM(J33:J51)</f>
        <v>0</v>
      </c>
    </row>
    <row r="53" spans="1:10" x14ac:dyDescent="0.25">
      <c r="A53" s="323" t="s">
        <v>817</v>
      </c>
      <c r="B53" s="323"/>
      <c r="C53" s="323"/>
      <c r="D53" s="323"/>
      <c r="E53" s="323"/>
      <c r="F53" s="323"/>
      <c r="G53" s="323"/>
      <c r="H53" s="323"/>
      <c r="I53" s="324"/>
      <c r="J53" s="69"/>
    </row>
    <row r="54" spans="1:10" s="162" customFormat="1" x14ac:dyDescent="0.25">
      <c r="A54" s="268" t="s">
        <v>722</v>
      </c>
      <c r="B54" s="234" t="s">
        <v>379</v>
      </c>
      <c r="C54" s="186">
        <v>1080</v>
      </c>
      <c r="D54" s="186" t="s">
        <v>25</v>
      </c>
      <c r="E54" s="161"/>
      <c r="F54" s="227"/>
      <c r="G54" s="129">
        <f>C54*ROUND(F54, 4)</f>
        <v>0</v>
      </c>
      <c r="H54" s="129">
        <f>G54*0.095</f>
        <v>0</v>
      </c>
      <c r="I54" s="130">
        <f>G54+H54</f>
        <v>0</v>
      </c>
      <c r="J54" s="131"/>
    </row>
    <row r="55" spans="1:10" s="162" customFormat="1" x14ac:dyDescent="0.25">
      <c r="A55" s="268" t="s">
        <v>723</v>
      </c>
      <c r="B55" s="234" t="s">
        <v>380</v>
      </c>
      <c r="C55" s="186">
        <v>720</v>
      </c>
      <c r="D55" s="186" t="s">
        <v>25</v>
      </c>
      <c r="E55" s="161"/>
      <c r="F55" s="227"/>
      <c r="G55" s="129">
        <f t="shared" ref="G55:G58" si="6">C55*ROUND(F55, 4)</f>
        <v>0</v>
      </c>
      <c r="H55" s="129">
        <f t="shared" ref="H55:H58" si="7">G55*0.095</f>
        <v>0</v>
      </c>
      <c r="I55" s="130">
        <f t="shared" ref="I55:I58" si="8">G55+H55</f>
        <v>0</v>
      </c>
      <c r="J55" s="131"/>
    </row>
    <row r="56" spans="1:10" x14ac:dyDescent="0.25">
      <c r="A56" s="268" t="s">
        <v>724</v>
      </c>
      <c r="B56" s="245" t="s">
        <v>381</v>
      </c>
      <c r="C56" s="193">
        <v>360</v>
      </c>
      <c r="D56" s="193" t="s">
        <v>25</v>
      </c>
      <c r="E56" s="38"/>
      <c r="F56" s="227"/>
      <c r="G56" s="129">
        <f t="shared" si="6"/>
        <v>0</v>
      </c>
      <c r="H56" s="129">
        <f t="shared" si="7"/>
        <v>0</v>
      </c>
      <c r="I56" s="130">
        <f t="shared" si="8"/>
        <v>0</v>
      </c>
      <c r="J56" s="70"/>
    </row>
    <row r="57" spans="1:10" x14ac:dyDescent="0.25">
      <c r="A57" s="268" t="s">
        <v>725</v>
      </c>
      <c r="B57" s="245" t="s">
        <v>634</v>
      </c>
      <c r="C57" s="193">
        <v>360</v>
      </c>
      <c r="D57" s="193" t="s">
        <v>25</v>
      </c>
      <c r="E57" s="38"/>
      <c r="F57" s="227"/>
      <c r="G57" s="129">
        <f t="shared" si="6"/>
        <v>0</v>
      </c>
      <c r="H57" s="129">
        <f t="shared" si="7"/>
        <v>0</v>
      </c>
      <c r="I57" s="130">
        <f t="shared" si="8"/>
        <v>0</v>
      </c>
      <c r="J57" s="70"/>
    </row>
    <row r="58" spans="1:10" x14ac:dyDescent="0.25">
      <c r="A58" s="268" t="s">
        <v>726</v>
      </c>
      <c r="B58" s="245" t="s">
        <v>382</v>
      </c>
      <c r="C58" s="193">
        <v>720</v>
      </c>
      <c r="D58" s="193" t="s">
        <v>25</v>
      </c>
      <c r="E58" s="38"/>
      <c r="F58" s="227"/>
      <c r="G58" s="129">
        <f t="shared" si="6"/>
        <v>0</v>
      </c>
      <c r="H58" s="129">
        <f t="shared" si="7"/>
        <v>0</v>
      </c>
      <c r="I58" s="130">
        <f t="shared" si="8"/>
        <v>0</v>
      </c>
      <c r="J58" s="70"/>
    </row>
    <row r="59" spans="1:10" x14ac:dyDescent="0.25">
      <c r="A59" s="139"/>
      <c r="B59" s="76" t="s">
        <v>818</v>
      </c>
      <c r="C59" s="184" t="s">
        <v>40</v>
      </c>
      <c r="D59" s="8" t="s">
        <v>40</v>
      </c>
      <c r="E59" s="8" t="s">
        <v>40</v>
      </c>
      <c r="F59" s="8" t="s">
        <v>40</v>
      </c>
      <c r="G59" s="25">
        <f>SUM(G54:G58)</f>
        <v>0</v>
      </c>
      <c r="H59" s="25">
        <f>SUM(H54:H58)</f>
        <v>0</v>
      </c>
      <c r="I59" s="26">
        <f>SUM(I54:I58)</f>
        <v>0</v>
      </c>
      <c r="J59" s="77">
        <f>SUM(J54:J58)</f>
        <v>0</v>
      </c>
    </row>
    <row r="60" spans="1:10" x14ac:dyDescent="0.25">
      <c r="A60" s="58"/>
      <c r="B60" s="58"/>
      <c r="C60" s="58"/>
      <c r="D60" s="58"/>
      <c r="E60" s="58"/>
      <c r="F60" s="58"/>
      <c r="G60" s="58"/>
      <c r="H60" s="58"/>
      <c r="I60" s="58"/>
      <c r="J60" s="58"/>
    </row>
    <row r="61" spans="1:10" s="230" customFormat="1" x14ac:dyDescent="0.25">
      <c r="A61" s="307" t="s">
        <v>78</v>
      </c>
      <c r="B61" s="307"/>
      <c r="C61" s="307"/>
      <c r="D61" s="307"/>
      <c r="E61" s="307"/>
      <c r="F61" s="307"/>
      <c r="G61" s="307"/>
      <c r="H61" s="307"/>
      <c r="I61" s="307"/>
      <c r="J61" s="307"/>
    </row>
    <row r="62" spans="1:10" s="230" customFormat="1" ht="31.5" customHeight="1" x14ac:dyDescent="0.25">
      <c r="A62" s="295" t="s">
        <v>882</v>
      </c>
      <c r="B62" s="296"/>
      <c r="C62" s="296"/>
      <c r="D62" s="296"/>
      <c r="E62" s="296"/>
      <c r="F62" s="296"/>
      <c r="G62" s="296"/>
      <c r="H62" s="296"/>
      <c r="I62" s="296"/>
      <c r="J62" s="296"/>
    </row>
    <row r="63" spans="1:10" s="230" customFormat="1" x14ac:dyDescent="0.25">
      <c r="A63" s="11" t="s">
        <v>883</v>
      </c>
      <c r="B63" s="12"/>
      <c r="C63" s="12"/>
      <c r="D63" s="12"/>
      <c r="E63" s="12"/>
      <c r="F63" s="12"/>
      <c r="G63" s="12"/>
      <c r="H63" s="12"/>
      <c r="I63" s="12"/>
      <c r="J63" s="12"/>
    </row>
    <row r="64" spans="1:10" s="230" customFormat="1" ht="30" customHeight="1" x14ac:dyDescent="0.25">
      <c r="A64" s="293" t="s">
        <v>173</v>
      </c>
      <c r="B64" s="293"/>
      <c r="C64" s="293"/>
      <c r="D64" s="293"/>
      <c r="E64" s="293"/>
      <c r="F64" s="293"/>
      <c r="G64" s="293"/>
      <c r="H64" s="293"/>
      <c r="I64" s="293"/>
      <c r="J64" s="293"/>
    </row>
    <row r="65" spans="1:10" s="230" customFormat="1" ht="30.75" customHeight="1" x14ac:dyDescent="0.25">
      <c r="A65" s="293" t="s">
        <v>884</v>
      </c>
      <c r="B65" s="293"/>
      <c r="C65" s="293"/>
      <c r="D65" s="293"/>
      <c r="E65" s="293"/>
      <c r="F65" s="293"/>
      <c r="G65" s="293"/>
      <c r="H65" s="293"/>
      <c r="I65" s="293"/>
      <c r="J65" s="293"/>
    </row>
    <row r="66" spans="1:10" s="230" customFormat="1" x14ac:dyDescent="0.25">
      <c r="A66" s="13" t="s">
        <v>80</v>
      </c>
      <c r="B66" s="14"/>
      <c r="C66" s="14"/>
      <c r="D66" s="14"/>
      <c r="E66" s="14"/>
      <c r="F66" s="14"/>
      <c r="G66" s="14"/>
      <c r="H66" s="14"/>
      <c r="I66" s="14"/>
      <c r="J66" s="14"/>
    </row>
    <row r="67" spans="1:10" s="230" customFormat="1" ht="30" customHeight="1" x14ac:dyDescent="0.25">
      <c r="A67" s="13" t="s">
        <v>81</v>
      </c>
      <c r="B67" s="14"/>
      <c r="C67" s="14"/>
      <c r="D67" s="14"/>
      <c r="E67" s="14"/>
      <c r="F67" s="14"/>
      <c r="G67" s="14"/>
      <c r="H67" s="14"/>
      <c r="I67" s="14"/>
      <c r="J67" s="14"/>
    </row>
    <row r="68" spans="1:10" s="230" customFormat="1" ht="34.5" customHeight="1" x14ac:dyDescent="0.25">
      <c r="A68" s="293" t="s">
        <v>82</v>
      </c>
      <c r="B68" s="294"/>
      <c r="C68" s="294"/>
      <c r="D68" s="294"/>
      <c r="E68" s="294"/>
      <c r="F68" s="294"/>
      <c r="G68" s="294"/>
      <c r="H68" s="294"/>
      <c r="I68" s="294"/>
      <c r="J68" s="294"/>
    </row>
    <row r="69" spans="1:10" s="243" customFormat="1" ht="38.25" customHeight="1" x14ac:dyDescent="0.2">
      <c r="A69" s="293" t="s">
        <v>83</v>
      </c>
      <c r="B69" s="294"/>
      <c r="C69" s="294"/>
      <c r="D69" s="294"/>
      <c r="E69" s="294"/>
      <c r="F69" s="294"/>
      <c r="G69" s="294"/>
      <c r="H69" s="294"/>
      <c r="I69" s="294"/>
      <c r="J69" s="294"/>
    </row>
  </sheetData>
  <mergeCells count="10">
    <mergeCell ref="A69:J69"/>
    <mergeCell ref="A68:J68"/>
    <mergeCell ref="A3:I3"/>
    <mergeCell ref="A7:I7"/>
    <mergeCell ref="A32:I32"/>
    <mergeCell ref="A53:I53"/>
    <mergeCell ref="A61:J61"/>
    <mergeCell ref="A64:J64"/>
    <mergeCell ref="A62:J62"/>
    <mergeCell ref="A65:J65"/>
  </mergeCells>
  <dataValidations count="1">
    <dataValidation type="whole" operator="equal" allowBlank="1" showInputMessage="1" showErrorMessage="1" sqref="J54:J58 J8:J30 J33:J51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zoomScale="145" zoomScaleNormal="145" workbookViewId="0">
      <selection activeCell="A35" sqref="A35:XFD35"/>
    </sheetView>
  </sheetViews>
  <sheetFormatPr defaultRowHeight="15" x14ac:dyDescent="0.25"/>
  <cols>
    <col min="1" max="1" width="4.5703125" customWidth="1"/>
    <col min="2" max="2" width="38.7109375" bestFit="1" customWidth="1"/>
  </cols>
  <sheetData>
    <row r="1" spans="1:10" x14ac:dyDescent="0.25">
      <c r="A1" s="58" t="s">
        <v>0</v>
      </c>
      <c r="B1" s="58"/>
      <c r="C1" s="2"/>
      <c r="D1" s="2"/>
      <c r="E1" s="58"/>
      <c r="F1" s="58"/>
      <c r="G1" s="58"/>
      <c r="H1" s="58"/>
      <c r="I1" s="58"/>
      <c r="J1" s="58"/>
    </row>
    <row r="2" spans="1:10" x14ac:dyDescent="0.25">
      <c r="A2" s="59" t="s">
        <v>1</v>
      </c>
      <c r="B2" s="58"/>
      <c r="C2" s="2"/>
      <c r="D2" s="2"/>
      <c r="E2" s="58"/>
      <c r="F2" s="58"/>
      <c r="G2" s="58"/>
      <c r="H2" s="58"/>
      <c r="I2" s="58"/>
      <c r="J2" s="58"/>
    </row>
    <row r="3" spans="1:10" ht="18" x14ac:dyDescent="0.25">
      <c r="A3" s="286" t="s">
        <v>383</v>
      </c>
      <c r="B3" s="286"/>
      <c r="C3" s="286"/>
      <c r="D3" s="286"/>
      <c r="E3" s="286"/>
      <c r="F3" s="286"/>
      <c r="G3" s="286"/>
      <c r="H3" s="286"/>
      <c r="I3" s="286"/>
      <c r="J3" s="58"/>
    </row>
    <row r="4" spans="1:10" x14ac:dyDescent="0.25">
      <c r="A4" s="58"/>
      <c r="B4" s="58"/>
      <c r="C4" s="2"/>
      <c r="D4" s="2"/>
      <c r="E4" s="58"/>
      <c r="F4" s="58"/>
      <c r="G4" s="58"/>
      <c r="H4" s="58"/>
      <c r="I4" s="58"/>
      <c r="J4" s="58"/>
    </row>
    <row r="5" spans="1:10" ht="48" x14ac:dyDescent="0.25">
      <c r="A5" s="247" t="s">
        <v>3</v>
      </c>
      <c r="B5" s="247" t="s">
        <v>4</v>
      </c>
      <c r="C5" s="247" t="s">
        <v>5</v>
      </c>
      <c r="D5" s="247" t="s">
        <v>6</v>
      </c>
      <c r="E5" s="248" t="s">
        <v>7</v>
      </c>
      <c r="F5" s="248" t="s">
        <v>86</v>
      </c>
      <c r="G5" s="248" t="s">
        <v>87</v>
      </c>
      <c r="H5" s="248" t="s">
        <v>156</v>
      </c>
      <c r="I5" s="248" t="s">
        <v>11</v>
      </c>
      <c r="J5" s="256" t="s">
        <v>12</v>
      </c>
    </row>
    <row r="6" spans="1:10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89</v>
      </c>
      <c r="H6" s="61" t="s">
        <v>90</v>
      </c>
      <c r="I6" s="61" t="s">
        <v>15</v>
      </c>
      <c r="J6" s="63">
        <v>10</v>
      </c>
    </row>
    <row r="7" spans="1:10" x14ac:dyDescent="0.25">
      <c r="A7" s="325" t="s">
        <v>819</v>
      </c>
      <c r="B7" s="326"/>
      <c r="C7" s="327"/>
      <c r="D7" s="327"/>
      <c r="E7" s="327"/>
      <c r="F7" s="327"/>
      <c r="G7" s="327"/>
      <c r="H7" s="327"/>
      <c r="I7" s="328"/>
      <c r="J7" s="69"/>
    </row>
    <row r="8" spans="1:10" x14ac:dyDescent="0.25">
      <c r="A8" s="259" t="s">
        <v>722</v>
      </c>
      <c r="B8" s="233" t="s">
        <v>384</v>
      </c>
      <c r="C8" s="182">
        <v>2160</v>
      </c>
      <c r="D8" s="183" t="s">
        <v>25</v>
      </c>
      <c r="E8" s="20"/>
      <c r="F8" s="235"/>
      <c r="G8" s="100">
        <f>C8*ROUND(F8, 4)</f>
        <v>0</v>
      </c>
      <c r="H8" s="100">
        <f>G8*0.095</f>
        <v>0</v>
      </c>
      <c r="I8" s="101">
        <f>G8+H8</f>
        <v>0</v>
      </c>
      <c r="J8" s="70"/>
    </row>
    <row r="9" spans="1:10" x14ac:dyDescent="0.25">
      <c r="A9" s="259" t="s">
        <v>723</v>
      </c>
      <c r="B9" s="233" t="s">
        <v>385</v>
      </c>
      <c r="C9" s="182">
        <v>720</v>
      </c>
      <c r="D9" s="183" t="s">
        <v>25</v>
      </c>
      <c r="E9" s="20"/>
      <c r="F9" s="235"/>
      <c r="G9" s="100">
        <f t="shared" ref="G9:G32" si="0">C9*ROUND(F9, 4)</f>
        <v>0</v>
      </c>
      <c r="H9" s="100">
        <f t="shared" ref="H9:H32" si="1">G9*0.095</f>
        <v>0</v>
      </c>
      <c r="I9" s="101">
        <f t="shared" ref="I9:I32" si="2">G9+H9</f>
        <v>0</v>
      </c>
      <c r="J9" s="70"/>
    </row>
    <row r="10" spans="1:10" x14ac:dyDescent="0.25">
      <c r="A10" s="259" t="s">
        <v>724</v>
      </c>
      <c r="B10" s="233" t="s">
        <v>386</v>
      </c>
      <c r="C10" s="182">
        <v>400</v>
      </c>
      <c r="D10" s="183" t="s">
        <v>25</v>
      </c>
      <c r="E10" s="20"/>
      <c r="F10" s="235"/>
      <c r="G10" s="100">
        <f t="shared" si="0"/>
        <v>0</v>
      </c>
      <c r="H10" s="100">
        <f t="shared" si="1"/>
        <v>0</v>
      </c>
      <c r="I10" s="101">
        <f t="shared" si="2"/>
        <v>0</v>
      </c>
      <c r="J10" s="70"/>
    </row>
    <row r="11" spans="1:10" x14ac:dyDescent="0.25">
      <c r="A11" s="259" t="s">
        <v>725</v>
      </c>
      <c r="B11" s="233" t="s">
        <v>387</v>
      </c>
      <c r="C11" s="182">
        <v>400</v>
      </c>
      <c r="D11" s="183" t="s">
        <v>25</v>
      </c>
      <c r="E11" s="20"/>
      <c r="F11" s="235"/>
      <c r="G11" s="100">
        <f t="shared" si="0"/>
        <v>0</v>
      </c>
      <c r="H11" s="100">
        <f t="shared" si="1"/>
        <v>0</v>
      </c>
      <c r="I11" s="101">
        <f t="shared" si="2"/>
        <v>0</v>
      </c>
      <c r="J11" s="70"/>
    </row>
    <row r="12" spans="1:10" x14ac:dyDescent="0.25">
      <c r="A12" s="259" t="s">
        <v>726</v>
      </c>
      <c r="B12" s="233" t="s">
        <v>388</v>
      </c>
      <c r="C12" s="182">
        <v>400</v>
      </c>
      <c r="D12" s="183" t="s">
        <v>25</v>
      </c>
      <c r="E12" s="20"/>
      <c r="F12" s="235"/>
      <c r="G12" s="100">
        <f t="shared" si="0"/>
        <v>0</v>
      </c>
      <c r="H12" s="100">
        <f t="shared" si="1"/>
        <v>0</v>
      </c>
      <c r="I12" s="101">
        <f t="shared" si="2"/>
        <v>0</v>
      </c>
      <c r="J12" s="70"/>
    </row>
    <row r="13" spans="1:10" x14ac:dyDescent="0.25">
      <c r="A13" s="259" t="s">
        <v>727</v>
      </c>
      <c r="B13" s="233" t="s">
        <v>389</v>
      </c>
      <c r="C13" s="182">
        <v>400</v>
      </c>
      <c r="D13" s="183" t="s">
        <v>25</v>
      </c>
      <c r="E13" s="20"/>
      <c r="F13" s="235"/>
      <c r="G13" s="100">
        <f t="shared" si="0"/>
        <v>0</v>
      </c>
      <c r="H13" s="100">
        <f t="shared" si="1"/>
        <v>0</v>
      </c>
      <c r="I13" s="101">
        <f t="shared" si="2"/>
        <v>0</v>
      </c>
      <c r="J13" s="70"/>
    </row>
    <row r="14" spans="1:10" x14ac:dyDescent="0.25">
      <c r="A14" s="259" t="s">
        <v>728</v>
      </c>
      <c r="B14" s="233" t="s">
        <v>390</v>
      </c>
      <c r="C14" s="182">
        <v>200</v>
      </c>
      <c r="D14" s="183" t="s">
        <v>25</v>
      </c>
      <c r="E14" s="20"/>
      <c r="F14" s="235"/>
      <c r="G14" s="100">
        <f t="shared" si="0"/>
        <v>0</v>
      </c>
      <c r="H14" s="100">
        <f t="shared" si="1"/>
        <v>0</v>
      </c>
      <c r="I14" s="101">
        <f t="shared" si="2"/>
        <v>0</v>
      </c>
      <c r="J14" s="70"/>
    </row>
    <row r="15" spans="1:10" x14ac:dyDescent="0.25">
      <c r="A15" s="259" t="s">
        <v>729</v>
      </c>
      <c r="B15" s="233" t="s">
        <v>391</v>
      </c>
      <c r="C15" s="182">
        <v>200</v>
      </c>
      <c r="D15" s="183" t="s">
        <v>25</v>
      </c>
      <c r="E15" s="20"/>
      <c r="F15" s="235"/>
      <c r="G15" s="100">
        <f t="shared" si="0"/>
        <v>0</v>
      </c>
      <c r="H15" s="100">
        <f t="shared" si="1"/>
        <v>0</v>
      </c>
      <c r="I15" s="101">
        <f t="shared" si="2"/>
        <v>0</v>
      </c>
      <c r="J15" s="70"/>
    </row>
    <row r="16" spans="1:10" x14ac:dyDescent="0.25">
      <c r="A16" s="259" t="s">
        <v>730</v>
      </c>
      <c r="B16" s="233" t="s">
        <v>381</v>
      </c>
      <c r="C16" s="182">
        <v>300</v>
      </c>
      <c r="D16" s="183" t="s">
        <v>25</v>
      </c>
      <c r="E16" s="20"/>
      <c r="F16" s="235"/>
      <c r="G16" s="100">
        <f t="shared" si="0"/>
        <v>0</v>
      </c>
      <c r="H16" s="100">
        <f t="shared" si="1"/>
        <v>0</v>
      </c>
      <c r="I16" s="101">
        <f t="shared" si="2"/>
        <v>0</v>
      </c>
      <c r="J16" s="70"/>
    </row>
    <row r="17" spans="1:11" x14ac:dyDescent="0.25">
      <c r="A17" s="259" t="s">
        <v>731</v>
      </c>
      <c r="B17" s="233" t="s">
        <v>392</v>
      </c>
      <c r="C17" s="182">
        <v>300</v>
      </c>
      <c r="D17" s="183" t="s">
        <v>25</v>
      </c>
      <c r="E17" s="20"/>
      <c r="F17" s="235"/>
      <c r="G17" s="100">
        <f t="shared" si="0"/>
        <v>0</v>
      </c>
      <c r="H17" s="100">
        <f t="shared" si="1"/>
        <v>0</v>
      </c>
      <c r="I17" s="101">
        <f t="shared" si="2"/>
        <v>0</v>
      </c>
      <c r="J17" s="70"/>
    </row>
    <row r="18" spans="1:11" x14ac:dyDescent="0.25">
      <c r="A18" s="259" t="s">
        <v>732</v>
      </c>
      <c r="B18" s="233" t="s">
        <v>393</v>
      </c>
      <c r="C18" s="182">
        <v>1200</v>
      </c>
      <c r="D18" s="183" t="s">
        <v>25</v>
      </c>
      <c r="E18" s="20"/>
      <c r="F18" s="235"/>
      <c r="G18" s="100">
        <f t="shared" si="0"/>
        <v>0</v>
      </c>
      <c r="H18" s="100">
        <f t="shared" si="1"/>
        <v>0</v>
      </c>
      <c r="I18" s="101">
        <f t="shared" si="2"/>
        <v>0</v>
      </c>
      <c r="J18" s="70"/>
    </row>
    <row r="19" spans="1:11" s="162" customFormat="1" x14ac:dyDescent="0.25">
      <c r="A19" s="259" t="s">
        <v>733</v>
      </c>
      <c r="B19" s="234" t="s">
        <v>688</v>
      </c>
      <c r="C19" s="192">
        <v>250</v>
      </c>
      <c r="D19" s="186" t="s">
        <v>25</v>
      </c>
      <c r="E19" s="161"/>
      <c r="F19" s="235"/>
      <c r="G19" s="100">
        <f t="shared" si="0"/>
        <v>0</v>
      </c>
      <c r="H19" s="100">
        <f t="shared" si="1"/>
        <v>0</v>
      </c>
      <c r="I19" s="101">
        <f t="shared" si="2"/>
        <v>0</v>
      </c>
      <c r="J19" s="131"/>
    </row>
    <row r="20" spans="1:11" s="162" customFormat="1" x14ac:dyDescent="0.25">
      <c r="A20" s="259" t="s">
        <v>734</v>
      </c>
      <c r="B20" s="234" t="s">
        <v>689</v>
      </c>
      <c r="C20" s="192">
        <v>200</v>
      </c>
      <c r="D20" s="186" t="s">
        <v>25</v>
      </c>
      <c r="E20" s="161"/>
      <c r="F20" s="235"/>
      <c r="G20" s="100">
        <f t="shared" si="0"/>
        <v>0</v>
      </c>
      <c r="H20" s="100">
        <f t="shared" si="1"/>
        <v>0</v>
      </c>
      <c r="I20" s="101">
        <f t="shared" si="2"/>
        <v>0</v>
      </c>
      <c r="J20" s="131"/>
    </row>
    <row r="21" spans="1:11" x14ac:dyDescent="0.25">
      <c r="A21" s="259" t="s">
        <v>735</v>
      </c>
      <c r="B21" s="234" t="s">
        <v>394</v>
      </c>
      <c r="C21" s="192">
        <v>750</v>
      </c>
      <c r="D21" s="186" t="s">
        <v>25</v>
      </c>
      <c r="E21" s="161"/>
      <c r="F21" s="235"/>
      <c r="G21" s="100">
        <f t="shared" si="0"/>
        <v>0</v>
      </c>
      <c r="H21" s="100">
        <f t="shared" si="1"/>
        <v>0</v>
      </c>
      <c r="I21" s="101">
        <f t="shared" si="2"/>
        <v>0</v>
      </c>
      <c r="J21" s="131"/>
      <c r="K21" s="162"/>
    </row>
    <row r="22" spans="1:11" x14ac:dyDescent="0.25">
      <c r="A22" s="259" t="s">
        <v>736</v>
      </c>
      <c r="B22" s="234" t="s">
        <v>395</v>
      </c>
      <c r="C22" s="200">
        <v>400</v>
      </c>
      <c r="D22" s="50" t="s">
        <v>25</v>
      </c>
      <c r="E22" s="161"/>
      <c r="F22" s="235"/>
      <c r="G22" s="100">
        <f t="shared" si="0"/>
        <v>0</v>
      </c>
      <c r="H22" s="100">
        <f t="shared" si="1"/>
        <v>0</v>
      </c>
      <c r="I22" s="101">
        <f t="shared" si="2"/>
        <v>0</v>
      </c>
      <c r="J22" s="131"/>
      <c r="K22" s="162"/>
    </row>
    <row r="23" spans="1:11" x14ac:dyDescent="0.25">
      <c r="A23" s="259" t="s">
        <v>737</v>
      </c>
      <c r="B23" s="234" t="s">
        <v>396</v>
      </c>
      <c r="C23" s="200">
        <v>400</v>
      </c>
      <c r="D23" s="50" t="s">
        <v>25</v>
      </c>
      <c r="E23" s="161"/>
      <c r="F23" s="235"/>
      <c r="G23" s="100">
        <f t="shared" si="0"/>
        <v>0</v>
      </c>
      <c r="H23" s="100">
        <f t="shared" si="1"/>
        <v>0</v>
      </c>
      <c r="I23" s="101">
        <f t="shared" si="2"/>
        <v>0</v>
      </c>
      <c r="J23" s="131"/>
      <c r="K23" s="162"/>
    </row>
    <row r="24" spans="1:11" ht="15" customHeight="1" x14ac:dyDescent="0.25">
      <c r="A24" s="259" t="s">
        <v>738</v>
      </c>
      <c r="B24" s="234" t="s">
        <v>397</v>
      </c>
      <c r="C24" s="200">
        <v>400</v>
      </c>
      <c r="D24" s="50" t="s">
        <v>25</v>
      </c>
      <c r="E24" s="161"/>
      <c r="F24" s="235"/>
      <c r="G24" s="100">
        <f t="shared" si="0"/>
        <v>0</v>
      </c>
      <c r="H24" s="100">
        <f t="shared" si="1"/>
        <v>0</v>
      </c>
      <c r="I24" s="101">
        <f t="shared" si="2"/>
        <v>0</v>
      </c>
      <c r="J24" s="131"/>
      <c r="K24" s="162"/>
    </row>
    <row r="25" spans="1:11" x14ac:dyDescent="0.25">
      <c r="A25" s="259" t="s">
        <v>739</v>
      </c>
      <c r="B25" s="252" t="s">
        <v>398</v>
      </c>
      <c r="C25" s="105">
        <v>400</v>
      </c>
      <c r="D25" s="15" t="s">
        <v>25</v>
      </c>
      <c r="E25" s="20"/>
      <c r="F25" s="235"/>
      <c r="G25" s="100">
        <f t="shared" si="0"/>
        <v>0</v>
      </c>
      <c r="H25" s="100">
        <f t="shared" si="1"/>
        <v>0</v>
      </c>
      <c r="I25" s="101">
        <f t="shared" si="2"/>
        <v>0</v>
      </c>
      <c r="J25" s="70"/>
    </row>
    <row r="26" spans="1:11" x14ac:dyDescent="0.25">
      <c r="A26" s="259" t="s">
        <v>740</v>
      </c>
      <c r="B26" s="252" t="s">
        <v>399</v>
      </c>
      <c r="C26" s="105">
        <v>400</v>
      </c>
      <c r="D26" s="15" t="s">
        <v>25</v>
      </c>
      <c r="E26" s="20"/>
      <c r="F26" s="235"/>
      <c r="G26" s="100">
        <f t="shared" si="0"/>
        <v>0</v>
      </c>
      <c r="H26" s="100">
        <f t="shared" si="1"/>
        <v>0</v>
      </c>
      <c r="I26" s="101">
        <f t="shared" si="2"/>
        <v>0</v>
      </c>
      <c r="J26" s="70"/>
    </row>
    <row r="27" spans="1:11" x14ac:dyDescent="0.25">
      <c r="A27" s="259" t="s">
        <v>741</v>
      </c>
      <c r="B27" s="252" t="s">
        <v>400</v>
      </c>
      <c r="C27" s="105">
        <v>400</v>
      </c>
      <c r="D27" s="15" t="s">
        <v>25</v>
      </c>
      <c r="E27" s="20"/>
      <c r="F27" s="235"/>
      <c r="G27" s="100">
        <f t="shared" si="0"/>
        <v>0</v>
      </c>
      <c r="H27" s="100">
        <f t="shared" si="1"/>
        <v>0</v>
      </c>
      <c r="I27" s="101">
        <f t="shared" si="2"/>
        <v>0</v>
      </c>
      <c r="J27" s="70"/>
    </row>
    <row r="28" spans="1:11" x14ac:dyDescent="0.25">
      <c r="A28" s="259" t="s">
        <v>742</v>
      </c>
      <c r="B28" s="252" t="s">
        <v>401</v>
      </c>
      <c r="C28" s="105">
        <v>400</v>
      </c>
      <c r="D28" s="15" t="s">
        <v>25</v>
      </c>
      <c r="E28" s="20"/>
      <c r="F28" s="235"/>
      <c r="G28" s="100">
        <f t="shared" si="0"/>
        <v>0</v>
      </c>
      <c r="H28" s="100">
        <f t="shared" si="1"/>
        <v>0</v>
      </c>
      <c r="I28" s="101">
        <f t="shared" si="2"/>
        <v>0</v>
      </c>
      <c r="J28" s="70"/>
    </row>
    <row r="29" spans="1:11" x14ac:dyDescent="0.25">
      <c r="A29" s="259" t="s">
        <v>743</v>
      </c>
      <c r="B29" s="252" t="s">
        <v>402</v>
      </c>
      <c r="C29" s="105">
        <v>400</v>
      </c>
      <c r="D29" s="15" t="s">
        <v>25</v>
      </c>
      <c r="E29" s="20"/>
      <c r="F29" s="235"/>
      <c r="G29" s="100">
        <f t="shared" si="0"/>
        <v>0</v>
      </c>
      <c r="H29" s="100">
        <f t="shared" si="1"/>
        <v>0</v>
      </c>
      <c r="I29" s="101">
        <f t="shared" si="2"/>
        <v>0</v>
      </c>
      <c r="J29" s="70"/>
    </row>
    <row r="30" spans="1:11" x14ac:dyDescent="0.25">
      <c r="A30" s="259" t="s">
        <v>744</v>
      </c>
      <c r="B30" s="252" t="s">
        <v>403</v>
      </c>
      <c r="C30" s="105">
        <v>400</v>
      </c>
      <c r="D30" s="15" t="s">
        <v>25</v>
      </c>
      <c r="E30" s="20"/>
      <c r="F30" s="235"/>
      <c r="G30" s="100">
        <f t="shared" si="0"/>
        <v>0</v>
      </c>
      <c r="H30" s="100">
        <f t="shared" si="1"/>
        <v>0</v>
      </c>
      <c r="I30" s="101">
        <f t="shared" si="2"/>
        <v>0</v>
      </c>
      <c r="J30" s="70"/>
    </row>
    <row r="31" spans="1:11" x14ac:dyDescent="0.25">
      <c r="A31" s="259" t="s">
        <v>745</v>
      </c>
      <c r="B31" s="264" t="s">
        <v>404</v>
      </c>
      <c r="C31" s="201">
        <v>400</v>
      </c>
      <c r="D31" s="201" t="s">
        <v>25</v>
      </c>
      <c r="E31" s="20"/>
      <c r="F31" s="235"/>
      <c r="G31" s="100">
        <f t="shared" si="0"/>
        <v>0</v>
      </c>
      <c r="H31" s="100">
        <f t="shared" si="1"/>
        <v>0</v>
      </c>
      <c r="I31" s="101">
        <f t="shared" si="2"/>
        <v>0</v>
      </c>
      <c r="J31" s="70"/>
    </row>
    <row r="32" spans="1:11" x14ac:dyDescent="0.25">
      <c r="A32" s="259" t="s">
        <v>746</v>
      </c>
      <c r="B32" s="264" t="s">
        <v>405</v>
      </c>
      <c r="C32" s="201">
        <v>100</v>
      </c>
      <c r="D32" s="201" t="s">
        <v>25</v>
      </c>
      <c r="E32" s="20"/>
      <c r="F32" s="235"/>
      <c r="G32" s="100">
        <f t="shared" si="0"/>
        <v>0</v>
      </c>
      <c r="H32" s="100">
        <f t="shared" si="1"/>
        <v>0</v>
      </c>
      <c r="I32" s="101">
        <f t="shared" si="2"/>
        <v>0</v>
      </c>
      <c r="J32" s="70"/>
    </row>
    <row r="33" spans="1:10" x14ac:dyDescent="0.25">
      <c r="A33" s="122"/>
      <c r="B33" s="76" t="s">
        <v>820</v>
      </c>
      <c r="C33" s="184" t="s">
        <v>40</v>
      </c>
      <c r="D33" s="8" t="s">
        <v>40</v>
      </c>
      <c r="E33" s="8" t="s">
        <v>40</v>
      </c>
      <c r="F33" s="8" t="s">
        <v>40</v>
      </c>
      <c r="G33" s="25">
        <f>SUM(G8:G32)</f>
        <v>0</v>
      </c>
      <c r="H33" s="25">
        <f>SUM(H8:H32)</f>
        <v>0</v>
      </c>
      <c r="I33" s="26">
        <f>SUM(I8:I32)</f>
        <v>0</v>
      </c>
      <c r="J33" s="77">
        <f>SUM(J8:J32)</f>
        <v>0</v>
      </c>
    </row>
    <row r="34" spans="1:10" x14ac:dyDescent="0.25">
      <c r="A34" s="96"/>
      <c r="B34" s="140"/>
      <c r="C34" s="30"/>
      <c r="D34" s="31"/>
      <c r="E34" s="31"/>
      <c r="F34" s="31"/>
      <c r="G34" s="31"/>
      <c r="H34" s="43"/>
      <c r="I34" s="43"/>
      <c r="J34" s="58"/>
    </row>
    <row r="35" spans="1:10" s="230" customFormat="1" x14ac:dyDescent="0.25">
      <c r="A35" s="307" t="s">
        <v>78</v>
      </c>
      <c r="B35" s="307"/>
      <c r="C35" s="307"/>
      <c r="D35" s="307"/>
      <c r="E35" s="307"/>
      <c r="F35" s="307"/>
      <c r="G35" s="307"/>
      <c r="H35" s="307"/>
      <c r="I35" s="307"/>
      <c r="J35" s="307"/>
    </row>
    <row r="36" spans="1:10" s="230" customFormat="1" ht="31.5" customHeight="1" x14ac:dyDescent="0.25">
      <c r="A36" s="295" t="s">
        <v>882</v>
      </c>
      <c r="B36" s="296"/>
      <c r="C36" s="296"/>
      <c r="D36" s="296"/>
      <c r="E36" s="296"/>
      <c r="F36" s="296"/>
      <c r="G36" s="296"/>
      <c r="H36" s="296"/>
      <c r="I36" s="296"/>
      <c r="J36" s="296"/>
    </row>
    <row r="37" spans="1:10" s="230" customFormat="1" x14ac:dyDescent="0.25">
      <c r="A37" s="11" t="s">
        <v>883</v>
      </c>
      <c r="B37" s="12"/>
      <c r="C37" s="12"/>
      <c r="D37" s="12"/>
      <c r="E37" s="12"/>
      <c r="F37" s="12"/>
      <c r="G37" s="12"/>
      <c r="H37" s="12"/>
      <c r="I37" s="12"/>
      <c r="J37" s="12"/>
    </row>
    <row r="38" spans="1:10" s="230" customFormat="1" ht="30" customHeight="1" x14ac:dyDescent="0.25">
      <c r="A38" s="293" t="s">
        <v>173</v>
      </c>
      <c r="B38" s="293"/>
      <c r="C38" s="293"/>
      <c r="D38" s="293"/>
      <c r="E38" s="293"/>
      <c r="F38" s="293"/>
      <c r="G38" s="293"/>
      <c r="H38" s="293"/>
      <c r="I38" s="293"/>
      <c r="J38" s="293"/>
    </row>
    <row r="39" spans="1:10" s="230" customFormat="1" ht="30.75" customHeight="1" x14ac:dyDescent="0.25">
      <c r="A39" s="293" t="s">
        <v>884</v>
      </c>
      <c r="B39" s="293"/>
      <c r="C39" s="293"/>
      <c r="D39" s="293"/>
      <c r="E39" s="293"/>
      <c r="F39" s="293"/>
      <c r="G39" s="293"/>
      <c r="H39" s="293"/>
      <c r="I39" s="293"/>
      <c r="J39" s="293"/>
    </row>
    <row r="40" spans="1:10" s="230" customFormat="1" x14ac:dyDescent="0.25">
      <c r="A40" s="13" t="s">
        <v>80</v>
      </c>
      <c r="B40" s="14"/>
      <c r="C40" s="14"/>
      <c r="D40" s="14"/>
      <c r="E40" s="14"/>
      <c r="F40" s="14"/>
      <c r="G40" s="14"/>
      <c r="H40" s="14"/>
      <c r="I40" s="14"/>
      <c r="J40" s="14"/>
    </row>
    <row r="41" spans="1:10" s="230" customFormat="1" ht="30" customHeight="1" x14ac:dyDescent="0.25">
      <c r="A41" s="13" t="s">
        <v>81</v>
      </c>
      <c r="B41" s="14"/>
      <c r="C41" s="14"/>
      <c r="D41" s="14"/>
      <c r="E41" s="14"/>
      <c r="F41" s="14"/>
      <c r="G41" s="14"/>
      <c r="H41" s="14"/>
      <c r="I41" s="14"/>
      <c r="J41" s="14"/>
    </row>
    <row r="42" spans="1:10" s="230" customFormat="1" ht="34.5" customHeight="1" x14ac:dyDescent="0.25">
      <c r="A42" s="293" t="s">
        <v>82</v>
      </c>
      <c r="B42" s="294"/>
      <c r="C42" s="294"/>
      <c r="D42" s="294"/>
      <c r="E42" s="294"/>
      <c r="F42" s="294"/>
      <c r="G42" s="294"/>
      <c r="H42" s="294"/>
      <c r="I42" s="294"/>
      <c r="J42" s="294"/>
    </row>
    <row r="43" spans="1:10" s="243" customFormat="1" ht="38.25" customHeight="1" x14ac:dyDescent="0.2">
      <c r="A43" s="293" t="s">
        <v>83</v>
      </c>
      <c r="B43" s="294"/>
      <c r="C43" s="294"/>
      <c r="D43" s="294"/>
      <c r="E43" s="294"/>
      <c r="F43" s="294"/>
      <c r="G43" s="294"/>
      <c r="H43" s="294"/>
      <c r="I43" s="294"/>
      <c r="J43" s="294"/>
    </row>
  </sheetData>
  <mergeCells count="8">
    <mergeCell ref="A43:J43"/>
    <mergeCell ref="A42:J42"/>
    <mergeCell ref="A3:I3"/>
    <mergeCell ref="A7:I7"/>
    <mergeCell ref="A35:J35"/>
    <mergeCell ref="A38:J38"/>
    <mergeCell ref="A36:J36"/>
    <mergeCell ref="A39:J39"/>
  </mergeCells>
  <dataValidations count="1">
    <dataValidation type="whole" operator="equal" allowBlank="1" showInputMessage="1" showErrorMessage="1" sqref="J8:J32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17</vt:i4>
      </vt:variant>
    </vt:vector>
  </HeadingPairs>
  <TitlesOfParts>
    <vt:vector size="17" baseType="lpstr">
      <vt:lpstr>MLEKO IN MLEČNI IZDELKI</vt:lpstr>
      <vt:lpstr>MESO IN MESNI IZDELKI</vt:lpstr>
      <vt:lpstr>RIBE</vt:lpstr>
      <vt:lpstr>JAJCA</vt:lpstr>
      <vt:lpstr>SVEŽE SADJE,ZELENJAVA,SUHO SADJ</vt:lpstr>
      <vt:lpstr>ZAMRZNJENA IN KONZERVIRANA ZELE</vt:lpstr>
      <vt:lpstr>SADNI SOKOVI,VODA, SADNOŽITNE </vt:lpstr>
      <vt:lpstr>ŽITA IN MLEVSKI IZDELKI</vt:lpstr>
      <vt:lpstr>ZAMRZNJENI IZDELKI IZ TESTA</vt:lpstr>
      <vt:lpstr>KRUH,PEKOVSKO PECIVO,KEKSI</vt:lpstr>
      <vt:lpstr>OSTALO PREHRAMBENO BLAGO</vt:lpstr>
      <vt:lpstr>DIABETIČNI IN DIETETIČNI IZDELK</vt:lpstr>
      <vt:lpstr>BIO MLEKO IN MLEČNI IZDELKI</vt:lpstr>
      <vt:lpstr>BIO MESO IN MESNINE</vt:lpstr>
      <vt:lpstr>BIO JABOLKA</vt:lpstr>
      <vt:lpstr>BIO KRUH IN PEKOVSKI IZDELKI</vt:lpstr>
      <vt:lpstr>BIO SADNI SOKOVI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Učitelj</dc:creator>
  <cp:lastModifiedBy>Špela Burgar</cp:lastModifiedBy>
  <cp:lastPrinted>2022-04-12T12:20:56Z</cp:lastPrinted>
  <dcterms:created xsi:type="dcterms:W3CDTF">2022-01-27T15:24:32Z</dcterms:created>
  <dcterms:modified xsi:type="dcterms:W3CDTF">2022-04-12T12:20:59Z</dcterms:modified>
</cp:coreProperties>
</file>