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jubljana.si\mu\home\homesjn\bizjak\Moji dokumenti\META\JN 2023\ZAMENJAVA AGREGATA - PONOVITEV\PRIPRAVA\"/>
    </mc:Choice>
  </mc:AlternateContent>
  <bookViews>
    <workbookView xWindow="8055" yWindow="1275" windowWidth="19035" windowHeight="14205"/>
  </bookViews>
  <sheets>
    <sheet name="Lis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42" i="1"/>
  <c r="F40" i="1"/>
  <c r="F38" i="1"/>
  <c r="F34" i="1"/>
  <c r="F36" i="1"/>
  <c r="F35" i="1"/>
  <c r="F33" i="1"/>
  <c r="F17" i="1"/>
  <c r="F13" i="1"/>
  <c r="F19" i="1"/>
  <c r="F10" i="1"/>
  <c r="F24" i="1"/>
  <c r="F27" i="1"/>
  <c r="F30" i="1"/>
  <c r="F44" i="1"/>
  <c r="F47" i="1"/>
  <c r="F55" i="1"/>
  <c r="E57" i="1"/>
  <c r="F57" i="1"/>
  <c r="F59" i="1"/>
  <c r="F61" i="1"/>
  <c r="F62" i="1"/>
  <c r="F63" i="1"/>
  <c r="F64" i="1"/>
</calcChain>
</file>

<file path=xl/sharedStrings.xml><?xml version="1.0" encoding="utf-8"?>
<sst xmlns="http://schemas.openxmlformats.org/spreadsheetml/2006/main" count="62" uniqueCount="50">
  <si>
    <t>POPIS MATERIALA IN DEL</t>
  </si>
  <si>
    <t>(za vse postavke velja dobava in montaža)</t>
  </si>
  <si>
    <t>1. EL. INŠTALACIJE ZA JAKI TOK</t>
  </si>
  <si>
    <t>1.1 Instalacijski material</t>
  </si>
  <si>
    <t>POZ.</t>
  </si>
  <si>
    <t>OPIS</t>
  </si>
  <si>
    <t>ENOTA</t>
  </si>
  <si>
    <t>KOL.</t>
  </si>
  <si>
    <t>CENA/ENOTO</t>
  </si>
  <si>
    <t>SKUPNA CENA</t>
  </si>
  <si>
    <t>m</t>
  </si>
  <si>
    <t>Elektroinstalacijska cev,gibljiva UV odporna za zunanjo montažo</t>
  </si>
  <si>
    <t xml:space="preserve"> - i. c. fi 16 mm</t>
  </si>
  <si>
    <t>kpl</t>
  </si>
  <si>
    <t xml:space="preserve">SKUPAJ                         </t>
  </si>
  <si>
    <t>ELEKTRO INSTALACIJE IN ELEKTRO OPREMA</t>
  </si>
  <si>
    <t>REKAPITULACIJA STROŠKOV</t>
  </si>
  <si>
    <t xml:space="preserve">1 EL.INŠTALACIJE ZA JAKI TOK  </t>
  </si>
  <si>
    <t xml:space="preserve">   1.1 INSTALACIJSKI MATERIAL</t>
  </si>
  <si>
    <t>SKUPAJ vrednost :</t>
  </si>
  <si>
    <t>Popust v  %</t>
  </si>
  <si>
    <t>Vrednost popusta v EUR</t>
  </si>
  <si>
    <t>Skupaj vrednost s popustom brez DDV</t>
  </si>
  <si>
    <t>DDV 22% od osnove</t>
  </si>
  <si>
    <t>Vrednost z DDV</t>
  </si>
  <si>
    <t>Meritve dovodnega kabla v skladu s pravilnikom za NN el. inštalacije; komplet z meritvijo upornosti oz. meritve izenačitev potenciala; predložitev dokazil za usposobljenega merilca in izdelava ustreznih poročil</t>
  </si>
  <si>
    <t>Vodnik H07V-K za izenačevanje potencialov in povezavo kovinskih mas, položen prosto ali uvlečen v predhodno položene instalacijske cevi; komplet z objemko za ozemljitev hladilnega agregata</t>
  </si>
  <si>
    <t>U/FTP podatkovni kabel, Cat. 6A LS0H, 500 MHz, 23 AWG (skladen z ISO/IEC 11801 adm.2 inTIA/EIA 568- C.2 za podporo 10GBASE-T); kot tip:  R&amp;M ali enak</t>
  </si>
  <si>
    <r>
      <t>Telekomunikacijski instalacijski kabel (brez halogenskih primesi</t>
    </r>
    <r>
      <rPr>
        <sz val="9"/>
        <rFont val="Arial"/>
        <family val="2"/>
        <charset val="238"/>
      </rPr>
      <t xml:space="preserve">) položen na polico, kanal oz. uvlečen  v instalacijsko cev </t>
    </r>
  </si>
  <si>
    <t xml:space="preserve">   1.2 NEPREDVIDENA DELA</t>
  </si>
  <si>
    <r>
      <t xml:space="preserve"> - HO7V-K 16 mm</t>
    </r>
    <r>
      <rPr>
        <vertAlign val="superscript"/>
        <sz val="10"/>
        <rFont val="Calibri"/>
        <family val="2"/>
        <charset val="238"/>
        <scheme val="minor"/>
      </rPr>
      <t>2</t>
    </r>
  </si>
  <si>
    <t>Odklop obstoječega kabla 4x50 mm2iz obstoječega  hladilnega agregata, in el. razdelilca, demnontaža kabla in odvoz na deponijo</t>
  </si>
  <si>
    <t>Priklop novega hladilnega agregata el.moči 65 kW na nov dovodni kabel prereza 3x70+35 mm2, komplet s kabel čevlji</t>
  </si>
  <si>
    <t xml:space="preserve">FG180M16  3x70+35   </t>
  </si>
  <si>
    <t>Kot npr.: HERMI ali enakovredno</t>
  </si>
  <si>
    <t xml:space="preserve">200/50 mm </t>
  </si>
  <si>
    <t>Dobava in montaža nove opreme v obstoječ el. razdelilec GR v kleti objekta:</t>
  </si>
  <si>
    <t>kos</t>
  </si>
  <si>
    <t>Varovalčni ločilnik NV1, do250A komplet s talilnimi vložki 3x160A</t>
  </si>
  <si>
    <t>ur</t>
  </si>
  <si>
    <t>drobni vezni in spojni material</t>
  </si>
  <si>
    <t>delo na terenu; montaža in priklop</t>
  </si>
  <si>
    <t>Zatesnitev prehodov posameznih kablov med požarnimi  sektorji s protipožarnimi kitom v kartušah po 300cm³.</t>
  </si>
  <si>
    <t>Pri izdelavi ponudbe je potrebno upoštevati:
- Dobava in montaža opreme na položeno, označeno in preizkušeno inštalacijo
- Spuščanje sistema v pogon
- Prevozi in transportni stroški
- Drobni in vezni material                                                                                        - Vsa hrupna in dela, ki povzročajo hrup, dim ali pa so moteča za osebje  (hišni red) je potrebno izvajati samo skladno z  upravnikom in osebjem kulturnega doma ter nadzorom</t>
  </si>
  <si>
    <t>Energetski kabel s finožičnimi Cu  vodniki z zmanjšano emisijo strupenih plinov  - 1kV položen pretežno na  kabelske police</t>
  </si>
  <si>
    <t>demontaža obstoječega varovalčnega ločilnika</t>
  </si>
  <si>
    <t>Usklajevanje in sodelovanje z naročnikom, vzdrževalcem objekta in strojnim izvajalcem</t>
  </si>
  <si>
    <r>
      <t xml:space="preserve">Kabelska polica iz perforirane </t>
    </r>
    <r>
      <rPr>
        <b/>
        <sz val="10"/>
        <rFont val="Calibri"/>
        <family val="2"/>
        <charset val="238"/>
        <scheme val="minor"/>
      </rPr>
      <t>hladno</t>
    </r>
    <r>
      <rPr>
        <sz val="10"/>
        <rFont val="Calibri"/>
        <family val="2"/>
        <charset val="238"/>
        <scheme val="minor"/>
      </rPr>
      <t xml:space="preserve"> pocinkane pločevine  pobarvane z belo barvo z zaokroženimi robovi, komplet s pokrovom, obešalnim in pritrdilnim  priborom, tipskimi fazonskimi kosi (križišča, odcepi, krivine, kolena, zožitve...), kovinskimi zidnimi čepi za beton in vijaki M10, sledeče širine:</t>
    </r>
  </si>
  <si>
    <t xml:space="preserve">Priklop novega krmilnega tabloja hladilnega agregata </t>
  </si>
  <si>
    <t>Izvedba prebojev do fi 80 mm komplet s pozidavo; kronsko vrtanjej v betonsko steno ali strop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</si>
</sst>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\ _S_I_T_-;\-* #,##0\ _S_I_T_-;_-* \-??\ _S_I_T_-;_-@_-"/>
    <numFmt numFmtId="166" formatCode="#,##0.00\ &quot;€&quot;"/>
    <numFmt numFmtId="167" formatCode="#,##0.00\ _€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vertAlign val="superscript"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165" fontId="3" fillId="0" borderId="0" xfId="1" applyNumberFormat="1" applyFont="1" applyFill="1" applyBorder="1" applyAlignment="1" applyProtection="1">
      <alignment horizontal="right"/>
    </xf>
    <xf numFmtId="4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right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65" fontId="4" fillId="0" borderId="0" xfId="1" applyNumberFormat="1" applyFont="1" applyFill="1" applyBorder="1" applyAlignment="1" applyProtection="1">
      <alignment horizontal="right"/>
    </xf>
    <xf numFmtId="166" fontId="4" fillId="0" borderId="0" xfId="0" applyNumberFormat="1" applyFont="1" applyAlignment="1">
      <alignment horizontal="right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" fontId="3" fillId="0" borderId="0" xfId="0" applyNumberFormat="1" applyFont="1" applyAlignment="1" applyProtection="1">
      <alignment horizontal="right"/>
      <protection locked="0"/>
    </xf>
    <xf numFmtId="166" fontId="3" fillId="0" borderId="0" xfId="1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vertical="top"/>
    </xf>
    <xf numFmtId="1" fontId="3" fillId="0" borderId="0" xfId="0" applyNumberFormat="1" applyFont="1" applyAlignment="1">
      <alignment horizontal="right" vertical="top"/>
    </xf>
    <xf numFmtId="49" fontId="3" fillId="0" borderId="0" xfId="0" applyNumberFormat="1" applyFont="1"/>
    <xf numFmtId="9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165" fontId="3" fillId="0" borderId="1" xfId="1" applyNumberFormat="1" applyFont="1" applyFill="1" applyBorder="1" applyAlignment="1" applyProtection="1"/>
    <xf numFmtId="4" fontId="3" fillId="0" borderId="1" xfId="0" applyNumberFormat="1" applyFont="1" applyBorder="1" applyAlignment="1">
      <alignment horizontal="right"/>
    </xf>
    <xf numFmtId="166" fontId="3" fillId="0" borderId="1" xfId="1" applyNumberFormat="1" applyFont="1" applyFill="1" applyBorder="1" applyAlignment="1" applyProtection="1">
      <alignment horizontal="right" wrapText="1"/>
    </xf>
    <xf numFmtId="165" fontId="3" fillId="0" borderId="0" xfId="1" applyNumberFormat="1" applyFont="1" applyFill="1" applyBorder="1" applyAlignment="1" applyProtection="1"/>
    <xf numFmtId="166" fontId="3" fillId="0" borderId="0" xfId="1" applyNumberFormat="1" applyFont="1" applyFill="1" applyBorder="1" applyAlignment="1" applyProtection="1">
      <alignment horizontal="right" wrapText="1"/>
    </xf>
    <xf numFmtId="0" fontId="3" fillId="0" borderId="2" xfId="0" applyFont="1" applyBorder="1" applyAlignment="1">
      <alignment horizontal="right" wrapText="1"/>
    </xf>
    <xf numFmtId="1" fontId="3" fillId="0" borderId="2" xfId="0" applyNumberFormat="1" applyFont="1" applyBorder="1" applyAlignment="1">
      <alignment wrapText="1"/>
    </xf>
    <xf numFmtId="167" fontId="3" fillId="0" borderId="2" xfId="0" applyNumberFormat="1" applyFont="1" applyBorder="1"/>
    <xf numFmtId="4" fontId="3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1" fontId="3" fillId="0" borderId="0" xfId="0" applyNumberFormat="1" applyFont="1" applyAlignment="1">
      <alignment wrapText="1"/>
    </xf>
    <xf numFmtId="167" fontId="3" fillId="0" borderId="0" xfId="0" applyNumberFormat="1" applyFont="1" applyAlignment="1">
      <alignment wrapText="1"/>
    </xf>
    <xf numFmtId="0" fontId="5" fillId="0" borderId="0" xfId="0" applyFont="1"/>
    <xf numFmtId="0" fontId="3" fillId="0" borderId="0" xfId="0" applyFont="1" applyAlignment="1">
      <alignment horizontal="right" vertical="top" wrapText="1"/>
    </xf>
    <xf numFmtId="9" fontId="5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166" fontId="5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/>
    </xf>
    <xf numFmtId="0" fontId="10" fillId="0" borderId="0" xfId="0" applyFont="1" applyAlignment="1">
      <alignment horizontal="right"/>
    </xf>
    <xf numFmtId="165" fontId="10" fillId="0" borderId="0" xfId="1" applyNumberFormat="1" applyFont="1" applyFill="1" applyBorder="1" applyAlignment="1" applyProtection="1">
      <alignment horizontal="right"/>
    </xf>
    <xf numFmtId="0" fontId="10" fillId="0" borderId="0" xfId="0" applyFont="1"/>
    <xf numFmtId="0" fontId="10" fillId="0" borderId="0" xfId="2" applyFont="1" applyAlignment="1">
      <alignment wrapText="1"/>
    </xf>
    <xf numFmtId="0" fontId="11" fillId="0" borderId="0" xfId="0" applyFont="1"/>
    <xf numFmtId="0" fontId="8" fillId="2" borderId="3" xfId="0" applyFont="1" applyFill="1" applyBorder="1" applyAlignment="1">
      <alignment horizontal="center" vertical="top"/>
    </xf>
  </cellXfs>
  <cellStyles count="5">
    <cellStyle name="Navadno" xfId="0" builtinId="0"/>
    <cellStyle name="Navadno 12 2" xfId="4"/>
    <cellStyle name="Navadno 2" xfId="2"/>
    <cellStyle name="Navadno 2 2" xfId="3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workbookViewId="0">
      <selection activeCell="E4" sqref="E4"/>
    </sheetView>
  </sheetViews>
  <sheetFormatPr defaultRowHeight="12.75" x14ac:dyDescent="0.25"/>
  <cols>
    <col min="1" max="1" width="4.42578125" style="7" customWidth="1"/>
    <col min="2" max="2" width="44.7109375" style="7" customWidth="1"/>
    <col min="3" max="3" width="6.85546875" style="47" customWidth="1"/>
    <col min="4" max="4" width="6.42578125" style="48" customWidth="1"/>
    <col min="5" max="5" width="11.140625" style="49" customWidth="1"/>
    <col min="6" max="6" width="13.28515625" style="50" customWidth="1"/>
    <col min="7" max="16384" width="9.140625" style="7"/>
  </cols>
  <sheetData>
    <row r="1" spans="1:6" ht="15.75" x14ac:dyDescent="0.25">
      <c r="A1" s="1"/>
      <c r="B1" s="54" t="s">
        <v>0</v>
      </c>
      <c r="C1" s="3"/>
      <c r="D1" s="4"/>
      <c r="E1" s="5"/>
      <c r="F1" s="6"/>
    </row>
    <row r="2" spans="1:6" x14ac:dyDescent="0.2">
      <c r="A2" s="1"/>
      <c r="B2" s="2" t="s">
        <v>1</v>
      </c>
      <c r="C2" s="8"/>
      <c r="D2" s="4"/>
      <c r="E2" s="9"/>
      <c r="F2" s="6"/>
    </row>
    <row r="3" spans="1:6" ht="127.5" x14ac:dyDescent="0.2">
      <c r="A3" s="1"/>
      <c r="B3" s="10" t="s">
        <v>43</v>
      </c>
      <c r="C3" s="3"/>
      <c r="D3" s="4"/>
      <c r="E3" s="5"/>
      <c r="F3" s="6"/>
    </row>
    <row r="4" spans="1:6" x14ac:dyDescent="0.2">
      <c r="A4" s="1"/>
      <c r="B4" s="2"/>
      <c r="C4" s="8"/>
      <c r="D4" s="4"/>
      <c r="E4" s="9"/>
      <c r="F4" s="6"/>
    </row>
    <row r="5" spans="1:6" ht="15" x14ac:dyDescent="0.25">
      <c r="A5" s="1"/>
      <c r="B5" s="56" t="s">
        <v>2</v>
      </c>
      <c r="C5" s="3"/>
      <c r="D5" s="4"/>
      <c r="E5" s="5"/>
      <c r="F5" s="6"/>
    </row>
    <row r="6" spans="1:6" x14ac:dyDescent="0.2">
      <c r="A6" s="1"/>
      <c r="B6" s="1"/>
      <c r="C6" s="11"/>
      <c r="D6" s="12"/>
      <c r="E6" s="9"/>
      <c r="F6" s="13"/>
    </row>
    <row r="7" spans="1:6" ht="15" x14ac:dyDescent="0.25">
      <c r="A7" s="1"/>
      <c r="B7" s="56" t="s">
        <v>3</v>
      </c>
      <c r="C7" s="11"/>
      <c r="D7" s="4"/>
      <c r="E7" s="9"/>
      <c r="F7" s="13"/>
    </row>
    <row r="8" spans="1:6" x14ac:dyDescent="0.2">
      <c r="A8" s="2"/>
      <c r="B8" s="2"/>
      <c r="C8" s="14"/>
      <c r="D8" s="15"/>
      <c r="E8" s="5"/>
      <c r="F8" s="16"/>
    </row>
    <row r="9" spans="1:6" s="51" customFormat="1" ht="11.25" x14ac:dyDescent="0.25">
      <c r="A9" s="57" t="s">
        <v>4</v>
      </c>
      <c r="B9" s="57" t="s">
        <v>5</v>
      </c>
      <c r="C9" s="57" t="s">
        <v>6</v>
      </c>
      <c r="D9" s="57" t="s">
        <v>7</v>
      </c>
      <c r="E9" s="57" t="s">
        <v>8</v>
      </c>
      <c r="F9" s="57" t="s">
        <v>9</v>
      </c>
    </row>
    <row r="10" spans="1:6" ht="38.25" x14ac:dyDescent="0.25">
      <c r="A10" s="17">
        <v>1</v>
      </c>
      <c r="B10" s="18" t="s">
        <v>31</v>
      </c>
      <c r="C10" s="11" t="s">
        <v>10</v>
      </c>
      <c r="D10" s="52">
        <v>58</v>
      </c>
      <c r="E10" s="19"/>
      <c r="F10" s="20">
        <f>D10*E10</f>
        <v>0</v>
      </c>
    </row>
    <row r="11" spans="1:6" ht="15.75" x14ac:dyDescent="0.25">
      <c r="A11" s="17"/>
      <c r="B11" s="18"/>
      <c r="C11" s="11"/>
      <c r="D11" s="52"/>
      <c r="E11" s="19"/>
      <c r="F11" s="20"/>
    </row>
    <row r="12" spans="1:6" ht="38.25" x14ac:dyDescent="0.25">
      <c r="A12" s="17">
        <v>2</v>
      </c>
      <c r="B12" s="18" t="s">
        <v>44</v>
      </c>
      <c r="C12" s="11"/>
      <c r="D12" s="52"/>
      <c r="E12" s="19"/>
      <c r="F12" s="20"/>
    </row>
    <row r="13" spans="1:6" ht="15.75" x14ac:dyDescent="0.25">
      <c r="A13" s="17"/>
      <c r="B13" s="18" t="s">
        <v>33</v>
      </c>
      <c r="C13" s="11" t="s">
        <v>10</v>
      </c>
      <c r="D13" s="52">
        <v>62</v>
      </c>
      <c r="E13" s="19"/>
      <c r="F13" s="20">
        <f t="shared" ref="F13" si="0">D13*E13</f>
        <v>0</v>
      </c>
    </row>
    <row r="14" spans="1:6" ht="15.75" x14ac:dyDescent="0.25">
      <c r="A14" s="17"/>
      <c r="B14" s="18"/>
      <c r="C14" s="11"/>
      <c r="D14" s="52"/>
      <c r="E14" s="19"/>
      <c r="F14" s="20"/>
    </row>
    <row r="15" spans="1:6" ht="76.5" x14ac:dyDescent="0.25">
      <c r="A15" s="17">
        <v>3</v>
      </c>
      <c r="B15" s="18" t="s">
        <v>47</v>
      </c>
      <c r="C15" s="11"/>
      <c r="D15" s="52"/>
      <c r="E15" s="19"/>
      <c r="F15" s="20"/>
    </row>
    <row r="16" spans="1:6" ht="15.75" x14ac:dyDescent="0.25">
      <c r="A16" s="17"/>
      <c r="B16" s="18" t="s">
        <v>34</v>
      </c>
      <c r="C16" s="11"/>
      <c r="D16" s="52"/>
      <c r="E16" s="19"/>
      <c r="F16" s="20"/>
    </row>
    <row r="17" spans="1:6" ht="15.75" x14ac:dyDescent="0.25">
      <c r="A17" s="17"/>
      <c r="B17" s="18" t="s">
        <v>35</v>
      </c>
      <c r="C17" s="11" t="s">
        <v>10</v>
      </c>
      <c r="D17" s="52">
        <v>42</v>
      </c>
      <c r="E17" s="19"/>
      <c r="F17" s="20">
        <f>D17*E17</f>
        <v>0</v>
      </c>
    </row>
    <row r="18" spans="1:6" ht="15.75" x14ac:dyDescent="0.25">
      <c r="A18" s="17"/>
      <c r="B18" s="18"/>
      <c r="C18" s="11"/>
      <c r="D18" s="52"/>
      <c r="E18" s="19"/>
      <c r="F18" s="20"/>
    </row>
    <row r="19" spans="1:6" ht="38.25" x14ac:dyDescent="0.25">
      <c r="A19" s="17">
        <v>4</v>
      </c>
      <c r="B19" s="18" t="s">
        <v>32</v>
      </c>
      <c r="C19" s="11" t="s">
        <v>13</v>
      </c>
      <c r="D19" s="52">
        <v>1</v>
      </c>
      <c r="E19" s="19"/>
      <c r="F19" s="20">
        <f>D19*E19</f>
        <v>0</v>
      </c>
    </row>
    <row r="20" spans="1:6" ht="15.75" x14ac:dyDescent="0.25">
      <c r="A20" s="17"/>
      <c r="B20" s="18"/>
      <c r="C20" s="11"/>
      <c r="D20" s="52"/>
      <c r="E20" s="19"/>
      <c r="F20" s="20"/>
    </row>
    <row r="21" spans="1:6" ht="15.75" x14ac:dyDescent="0.25">
      <c r="A21" s="17">
        <v>5</v>
      </c>
      <c r="B21" s="18" t="s">
        <v>48</v>
      </c>
      <c r="C21" s="11" t="s">
        <v>13</v>
      </c>
      <c r="D21" s="52">
        <v>1</v>
      </c>
      <c r="E21" s="19"/>
      <c r="F21" s="20">
        <f>D21*E21</f>
        <v>0</v>
      </c>
    </row>
    <row r="22" spans="1:6" ht="15.75" x14ac:dyDescent="0.25">
      <c r="A22" s="17"/>
      <c r="B22" s="21"/>
      <c r="C22" s="1"/>
      <c r="D22" s="52"/>
      <c r="E22" s="19"/>
      <c r="F22" s="20"/>
    </row>
    <row r="23" spans="1:6" ht="51" x14ac:dyDescent="0.25">
      <c r="A23" s="22">
        <v>6</v>
      </c>
      <c r="B23" s="18" t="s">
        <v>26</v>
      </c>
      <c r="C23" s="1"/>
      <c r="D23" s="52"/>
      <c r="E23" s="19"/>
      <c r="F23" s="20"/>
    </row>
    <row r="24" spans="1:6" ht="15.75" x14ac:dyDescent="0.25">
      <c r="A24" s="17"/>
      <c r="B24" s="21" t="s">
        <v>30</v>
      </c>
      <c r="C24" s="1" t="s">
        <v>10</v>
      </c>
      <c r="D24" s="52">
        <v>40</v>
      </c>
      <c r="E24" s="19"/>
      <c r="F24" s="20">
        <f>D24*E24</f>
        <v>0</v>
      </c>
    </row>
    <row r="25" spans="1:6" ht="15.75" x14ac:dyDescent="0.25">
      <c r="A25" s="17"/>
      <c r="B25" s="21"/>
      <c r="C25" s="1"/>
      <c r="D25" s="52"/>
      <c r="E25" s="19"/>
      <c r="F25" s="20"/>
    </row>
    <row r="26" spans="1:6" ht="25.5" x14ac:dyDescent="0.25">
      <c r="A26" s="23">
        <v>7</v>
      </c>
      <c r="B26" s="21" t="s">
        <v>11</v>
      </c>
      <c r="C26" s="11"/>
      <c r="D26" s="53"/>
      <c r="E26" s="19"/>
      <c r="F26" s="13"/>
    </row>
    <row r="27" spans="1:6" ht="15.75" x14ac:dyDescent="0.25">
      <c r="A27" s="17"/>
      <c r="B27" s="21" t="s">
        <v>12</v>
      </c>
      <c r="C27" s="11" t="s">
        <v>10</v>
      </c>
      <c r="D27" s="52">
        <v>50</v>
      </c>
      <c r="E27" s="19"/>
      <c r="F27" s="13">
        <f>D27*E27</f>
        <v>0</v>
      </c>
    </row>
    <row r="28" spans="1:6" ht="15.75" x14ac:dyDescent="0.25">
      <c r="A28" s="17"/>
      <c r="B28" s="21"/>
      <c r="C28" s="11"/>
      <c r="D28" s="52"/>
      <c r="E28" s="19"/>
      <c r="F28" s="13"/>
    </row>
    <row r="29" spans="1:6" ht="37.5" x14ac:dyDescent="0.25">
      <c r="A29" s="23">
        <v>8</v>
      </c>
      <c r="B29" s="21" t="s">
        <v>28</v>
      </c>
      <c r="C29" s="11"/>
      <c r="D29" s="53"/>
      <c r="E29" s="19"/>
      <c r="F29" s="13"/>
    </row>
    <row r="30" spans="1:6" ht="38.25" x14ac:dyDescent="0.25">
      <c r="A30" s="23"/>
      <c r="B30" s="21" t="s">
        <v>27</v>
      </c>
      <c r="C30" s="11" t="s">
        <v>10</v>
      </c>
      <c r="D30" s="52">
        <v>60</v>
      </c>
      <c r="E30" s="19"/>
      <c r="F30" s="13">
        <f>D30*E30</f>
        <v>0</v>
      </c>
    </row>
    <row r="31" spans="1:6" ht="15.75" x14ac:dyDescent="0.25">
      <c r="A31" s="23"/>
      <c r="B31" s="21"/>
      <c r="C31" s="11"/>
      <c r="D31" s="52"/>
      <c r="E31" s="19"/>
      <c r="F31" s="13"/>
    </row>
    <row r="32" spans="1:6" ht="25.5" x14ac:dyDescent="0.25">
      <c r="A32" s="23">
        <v>9</v>
      </c>
      <c r="B32" s="21" t="s">
        <v>36</v>
      </c>
      <c r="C32" s="11"/>
      <c r="D32" s="53"/>
      <c r="E32" s="19"/>
      <c r="F32" s="13"/>
    </row>
    <row r="33" spans="1:6" ht="25.5" x14ac:dyDescent="0.25">
      <c r="A33" s="23"/>
      <c r="B33" s="21" t="s">
        <v>38</v>
      </c>
      <c r="C33" s="11" t="s">
        <v>13</v>
      </c>
      <c r="D33" s="52">
        <v>1</v>
      </c>
      <c r="E33" s="19"/>
      <c r="F33" s="13">
        <f>D33*E33</f>
        <v>0</v>
      </c>
    </row>
    <row r="34" spans="1:6" ht="15.75" x14ac:dyDescent="0.25">
      <c r="A34" s="23"/>
      <c r="B34" s="21" t="s">
        <v>45</v>
      </c>
      <c r="C34" s="11" t="s">
        <v>39</v>
      </c>
      <c r="D34" s="52">
        <v>4</v>
      </c>
      <c r="E34" s="19"/>
      <c r="F34" s="13">
        <f>D34*E34</f>
        <v>0</v>
      </c>
    </row>
    <row r="35" spans="1:6" ht="15.75" x14ac:dyDescent="0.25">
      <c r="A35" s="23"/>
      <c r="B35" s="21" t="s">
        <v>41</v>
      </c>
      <c r="C35" s="11" t="s">
        <v>39</v>
      </c>
      <c r="D35" s="52">
        <v>6</v>
      </c>
      <c r="E35" s="19"/>
      <c r="F35" s="13">
        <f>D35*E35</f>
        <v>0</v>
      </c>
    </row>
    <row r="36" spans="1:6" ht="15.75" x14ac:dyDescent="0.25">
      <c r="A36" s="23"/>
      <c r="B36" s="21" t="s">
        <v>40</v>
      </c>
      <c r="C36" s="11" t="s">
        <v>13</v>
      </c>
      <c r="D36" s="52">
        <v>1</v>
      </c>
      <c r="E36" s="19"/>
      <c r="F36" s="13">
        <f>D36*E36</f>
        <v>0</v>
      </c>
    </row>
    <row r="37" spans="1:6" ht="15.75" x14ac:dyDescent="0.25">
      <c r="A37" s="23"/>
      <c r="B37" s="21"/>
      <c r="C37" s="11"/>
      <c r="D37" s="52"/>
      <c r="E37" s="19"/>
      <c r="F37" s="13"/>
    </row>
    <row r="38" spans="1:6" ht="25.5" x14ac:dyDescent="0.25">
      <c r="A38" s="23">
        <v>10</v>
      </c>
      <c r="B38" s="18" t="s">
        <v>49</v>
      </c>
      <c r="C38" s="24" t="s">
        <v>37</v>
      </c>
      <c r="D38" s="55">
        <v>3</v>
      </c>
      <c r="E38" s="19"/>
      <c r="F38" s="13">
        <f>D38*E38</f>
        <v>0</v>
      </c>
    </row>
    <row r="39" spans="1:6" ht="15.75" x14ac:dyDescent="0.25">
      <c r="A39" s="23"/>
      <c r="B39" s="18"/>
      <c r="C39" s="24"/>
      <c r="D39" s="55"/>
      <c r="E39" s="19"/>
      <c r="F39" s="13"/>
    </row>
    <row r="40" spans="1:6" ht="38.25" x14ac:dyDescent="0.25">
      <c r="A40" s="23">
        <v>11</v>
      </c>
      <c r="B40" s="18" t="s">
        <v>42</v>
      </c>
      <c r="C40" s="24" t="s">
        <v>37</v>
      </c>
      <c r="D40" s="55">
        <v>3</v>
      </c>
      <c r="E40" s="19"/>
      <c r="F40" s="13">
        <f>D40*E40</f>
        <v>0</v>
      </c>
    </row>
    <row r="41" spans="1:6" ht="15.75" x14ac:dyDescent="0.25">
      <c r="A41" s="23"/>
      <c r="B41" s="18"/>
      <c r="C41" s="24"/>
      <c r="D41" s="55"/>
      <c r="E41" s="19"/>
      <c r="F41" s="13"/>
    </row>
    <row r="42" spans="1:6" ht="25.5" x14ac:dyDescent="0.25">
      <c r="A42" s="23">
        <v>12</v>
      </c>
      <c r="B42" s="18" t="s">
        <v>46</v>
      </c>
      <c r="C42" s="24" t="s">
        <v>39</v>
      </c>
      <c r="D42" s="55">
        <v>10</v>
      </c>
      <c r="E42" s="19"/>
      <c r="F42" s="13">
        <f>D42*E42</f>
        <v>0</v>
      </c>
    </row>
    <row r="43" spans="1:6" ht="15.75" x14ac:dyDescent="0.25">
      <c r="A43" s="1"/>
      <c r="B43" s="1"/>
      <c r="C43" s="1"/>
      <c r="D43" s="54"/>
      <c r="E43" s="19"/>
      <c r="F43" s="13"/>
    </row>
    <row r="44" spans="1:6" ht="51" x14ac:dyDescent="0.25">
      <c r="A44" s="23">
        <v>13</v>
      </c>
      <c r="B44" s="18" t="s">
        <v>25</v>
      </c>
      <c r="C44" s="24" t="s">
        <v>13</v>
      </c>
      <c r="D44" s="55">
        <v>1</v>
      </c>
      <c r="E44" s="19"/>
      <c r="F44" s="13">
        <f>D44*E44</f>
        <v>0</v>
      </c>
    </row>
    <row r="45" spans="1:6" ht="13.5" thickBot="1" x14ac:dyDescent="0.25">
      <c r="A45" s="26"/>
      <c r="B45" s="27"/>
      <c r="C45" s="28"/>
      <c r="D45" s="29"/>
      <c r="E45" s="30"/>
      <c r="F45" s="31"/>
    </row>
    <row r="46" spans="1:6" ht="13.5" thickTop="1" x14ac:dyDescent="0.2">
      <c r="A46" s="17"/>
      <c r="B46" s="18"/>
      <c r="C46" s="1"/>
      <c r="D46" s="32"/>
      <c r="E46" s="9"/>
      <c r="F46" s="33"/>
    </row>
    <row r="47" spans="1:6" x14ac:dyDescent="0.2">
      <c r="A47" s="17"/>
      <c r="B47" s="17" t="s">
        <v>14</v>
      </c>
      <c r="C47" s="1"/>
      <c r="D47" s="32"/>
      <c r="E47" s="9"/>
      <c r="F47" s="13">
        <f>SUM(F10:F44)</f>
        <v>0</v>
      </c>
    </row>
    <row r="48" spans="1:6" x14ac:dyDescent="0.2">
      <c r="A48" s="1"/>
      <c r="B48" s="2"/>
      <c r="C48" s="11"/>
      <c r="D48" s="12"/>
      <c r="E48" s="9"/>
      <c r="F48" s="6"/>
    </row>
    <row r="49" spans="1:6" ht="15.75" x14ac:dyDescent="0.25">
      <c r="A49" s="1"/>
      <c r="B49" s="54" t="s">
        <v>15</v>
      </c>
      <c r="C49" s="11"/>
      <c r="D49" s="12"/>
      <c r="E49" s="9"/>
      <c r="F49" s="6"/>
    </row>
    <row r="50" spans="1:6" x14ac:dyDescent="0.2">
      <c r="A50" s="1"/>
      <c r="B50" s="2"/>
      <c r="C50" s="11"/>
      <c r="D50" s="12"/>
      <c r="E50" s="9"/>
      <c r="F50" s="6"/>
    </row>
    <row r="51" spans="1:6" ht="15.75" x14ac:dyDescent="0.25">
      <c r="A51" s="1"/>
      <c r="B51" s="54" t="s">
        <v>16</v>
      </c>
      <c r="C51" s="11"/>
      <c r="D51" s="12"/>
      <c r="E51" s="9"/>
      <c r="F51" s="6"/>
    </row>
    <row r="52" spans="1:6" x14ac:dyDescent="0.2">
      <c r="A52" s="1"/>
      <c r="B52" s="1"/>
      <c r="C52" s="11"/>
      <c r="D52" s="12"/>
      <c r="E52" s="9"/>
      <c r="F52" s="6"/>
    </row>
    <row r="53" spans="1:6" ht="15" x14ac:dyDescent="0.25">
      <c r="A53" s="1"/>
      <c r="B53" s="56" t="s">
        <v>17</v>
      </c>
      <c r="C53" s="11"/>
      <c r="D53" s="12"/>
      <c r="E53" s="9"/>
      <c r="F53" s="6"/>
    </row>
    <row r="54" spans="1:6" x14ac:dyDescent="0.2">
      <c r="A54" s="1"/>
      <c r="B54" s="1"/>
      <c r="C54" s="11"/>
      <c r="D54" s="12"/>
      <c r="E54" s="9"/>
      <c r="F54" s="6"/>
    </row>
    <row r="55" spans="1:6" x14ac:dyDescent="0.2">
      <c r="A55" s="1"/>
      <c r="B55" s="1" t="s">
        <v>18</v>
      </c>
      <c r="C55" s="11"/>
      <c r="D55" s="12"/>
      <c r="E55" s="9"/>
      <c r="F55" s="6">
        <f>F47</f>
        <v>0</v>
      </c>
    </row>
    <row r="56" spans="1:6" x14ac:dyDescent="0.2">
      <c r="A56" s="1"/>
      <c r="B56" s="1"/>
      <c r="C56" s="11"/>
      <c r="D56" s="12"/>
      <c r="E56" s="9"/>
      <c r="F56" s="6"/>
    </row>
    <row r="57" spans="1:6" x14ac:dyDescent="0.2">
      <c r="A57" s="1"/>
      <c r="B57" s="1" t="s">
        <v>29</v>
      </c>
      <c r="C57" s="11"/>
      <c r="D57" s="25">
        <v>0.1</v>
      </c>
      <c r="E57" s="9">
        <f>SUM(F55)</f>
        <v>0</v>
      </c>
      <c r="F57" s="6">
        <f>D57*E57</f>
        <v>0</v>
      </c>
    </row>
    <row r="58" spans="1:6" s="1" customFormat="1" ht="13.5" thickBot="1" x14ac:dyDescent="0.25">
      <c r="A58" s="26"/>
      <c r="B58" s="26"/>
      <c r="C58" s="34"/>
      <c r="D58" s="35"/>
      <c r="E58" s="36"/>
      <c r="F58" s="37"/>
    </row>
    <row r="59" spans="1:6" s="1" customFormat="1" ht="13.5" thickTop="1" x14ac:dyDescent="0.2">
      <c r="B59" s="38" t="s">
        <v>19</v>
      </c>
      <c r="C59" s="39"/>
      <c r="D59" s="40"/>
      <c r="E59" s="41"/>
      <c r="F59" s="13">
        <f>SUM(F55:F57)</f>
        <v>0</v>
      </c>
    </row>
    <row r="60" spans="1:6" s="42" customFormat="1" x14ac:dyDescent="0.2">
      <c r="B60" s="43" t="s">
        <v>20</v>
      </c>
      <c r="F60" s="44">
        <v>0</v>
      </c>
    </row>
    <row r="61" spans="1:6" s="42" customFormat="1" x14ac:dyDescent="0.2">
      <c r="B61" s="43" t="s">
        <v>21</v>
      </c>
      <c r="F61" s="13">
        <f>F60*F59</f>
        <v>0</v>
      </c>
    </row>
    <row r="62" spans="1:6" s="42" customFormat="1" x14ac:dyDescent="0.2">
      <c r="B62" s="45" t="s">
        <v>22</v>
      </c>
      <c r="F62" s="16">
        <f>F59-F61</f>
        <v>0</v>
      </c>
    </row>
    <row r="63" spans="1:6" s="42" customFormat="1" x14ac:dyDescent="0.2">
      <c r="B63" s="43" t="s">
        <v>23</v>
      </c>
      <c r="F63" s="13">
        <f>F62*0.22</f>
        <v>0</v>
      </c>
    </row>
    <row r="64" spans="1:6" s="42" customFormat="1" x14ac:dyDescent="0.2">
      <c r="B64" s="46" t="s">
        <v>24</v>
      </c>
      <c r="F64" s="16">
        <f>SUM(F62:F63)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&amp;C&amp;P/&amp;N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BIRO Lovšin</dc:creator>
  <cp:lastModifiedBy>Meta Bizjak</cp:lastModifiedBy>
  <cp:lastPrinted>2023-04-03T18:00:39Z</cp:lastPrinted>
  <dcterms:created xsi:type="dcterms:W3CDTF">2017-01-18T08:29:45Z</dcterms:created>
  <dcterms:modified xsi:type="dcterms:W3CDTF">2023-06-16T08:49:40Z</dcterms:modified>
</cp:coreProperties>
</file>