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codeName="ThisWorkbook" defaultThemeVersion="124226"/>
  <mc:AlternateContent xmlns:mc="http://schemas.openxmlformats.org/markup-compatibility/2006">
    <mc:Choice Requires="x15">
      <x15ac:absPath xmlns:x15ac="http://schemas.microsoft.com/office/spreadsheetml/2010/11/ac" url="C:\Users\bovcon\AppData\Local\Microsoft\Windows\INetCache\Content.Outlook\99ZF5CMX\"/>
    </mc:Choice>
  </mc:AlternateContent>
  <xr:revisionPtr revIDLastSave="0" documentId="13_ncr:1_{E56E31F2-5263-4CAD-AEF0-9A1F3A21EF4F}" xr6:coauthVersionLast="36" xr6:coauthVersionMax="36" xr10:uidLastSave="{00000000-0000-0000-0000-000000000000}"/>
  <bookViews>
    <workbookView xWindow="0" yWindow="0" windowWidth="28800" windowHeight="12000" tabRatio="891" firstSheet="4" activeTab="13" xr2:uid="{00000000-000D-0000-FFFF-FFFF00000000}"/>
  </bookViews>
  <sheets>
    <sheet name="PRVA STRAN" sheetId="51" r:id="rId1"/>
    <sheet name="gradb.obrtn." sheetId="4" r:id="rId2"/>
    <sheet name="PRIPRAVLJANA DELA" sheetId="63" r:id="rId3"/>
    <sheet name="UTRDITEV IN ZAZELENITEV BREŽIN" sheetId="79" r:id="rId4"/>
    <sheet name="TESARSKA DELA" sheetId="77" r:id="rId5"/>
    <sheet name="BETONSKA IN ZIDARSKA DELA" sheetId="73" r:id="rId6"/>
    <sheet name="CESTARSKA DELA" sheetId="75" r:id="rId7"/>
    <sheet name="KAMNARSKA DELA" sheetId="70" r:id="rId8"/>
    <sheet name="KANALIZACIJA" sheetId="78" r:id="rId9"/>
    <sheet name="KLJUČAVNIČARSKA DELA" sheetId="71" r:id="rId10"/>
    <sheet name="RAZNA DELA" sheetId="74" r:id="rId11"/>
    <sheet name="VODOVOD" sheetId="76" r:id="rId12"/>
    <sheet name="KONTROLA KVALITETE" sheetId="72" r:id="rId13"/>
    <sheet name="OSTALA DELA" sheetId="80" r:id="rId14"/>
  </sheets>
  <definedNames>
    <definedName name="_xlnm.Print_Area" localSheetId="5">'BETONSKA IN ZIDARSKA DELA'!$A$1:$L$55</definedName>
    <definedName name="_xlnm.Print_Area" localSheetId="6">'CESTARSKA DELA'!$A$1:$L$46</definedName>
    <definedName name="_xlnm.Print_Area" localSheetId="1">gradb.obrtn.!$A$1:$L$55</definedName>
    <definedName name="_xlnm.Print_Area" localSheetId="7">'KAMNARSKA DELA'!$A$1:$L$55</definedName>
    <definedName name="_xlnm.Print_Area" localSheetId="8">KANALIZACIJA!$A$1:$L$60</definedName>
    <definedName name="_xlnm.Print_Area" localSheetId="9">'KLJUČAVNIČARSKA DELA'!$A$1:$L$34</definedName>
    <definedName name="_xlnm.Print_Area" localSheetId="12">'KONTROLA KVALITETE'!$A$1:$L$34</definedName>
    <definedName name="_xlnm.Print_Area" localSheetId="2">'PRIPRAVLJANA DELA'!$A$1:$L$125</definedName>
    <definedName name="_xlnm.Print_Area" localSheetId="0">'PRVA STRAN'!$A$2:$H$53</definedName>
    <definedName name="_xlnm.Print_Area" localSheetId="10">'RAZNA DELA'!$A$1:$L$52</definedName>
    <definedName name="_xlnm.Print_Area" localSheetId="4">'TESARSKA DELA'!$A$1:$L$45</definedName>
    <definedName name="_xlnm.Print_Area" localSheetId="3">'UTRDITEV IN ZAZELENITEV BREŽIN'!$A$1:$L$49</definedName>
    <definedName name="_xlnm.Print_Area" localSheetId="11">VODOVOD!$A$1:$L$46</definedName>
  </definedNames>
  <calcPr calcId="191029"/>
</workbook>
</file>

<file path=xl/calcChain.xml><?xml version="1.0" encoding="utf-8"?>
<calcChain xmlns="http://schemas.openxmlformats.org/spreadsheetml/2006/main">
  <c r="L42" i="79" l="1"/>
  <c r="L18" i="63"/>
  <c r="L69" i="63"/>
  <c r="L117" i="63"/>
  <c r="L20" i="80"/>
  <c r="L17" i="80"/>
  <c r="L14" i="80"/>
  <c r="L11" i="80"/>
  <c r="L8" i="80"/>
  <c r="L5" i="80"/>
  <c r="L29" i="72"/>
  <c r="L45" i="79"/>
  <c r="L11" i="74"/>
  <c r="L7" i="74"/>
  <c r="L91" i="63"/>
  <c r="L73" i="63"/>
  <c r="L77" i="63"/>
  <c r="L65" i="63"/>
  <c r="L42" i="75"/>
  <c r="L48" i="74"/>
  <c r="L45" i="74"/>
  <c r="L42" i="74"/>
  <c r="L111" i="63"/>
  <c r="L108" i="63"/>
  <c r="L50" i="73"/>
  <c r="L47" i="73"/>
  <c r="L39" i="74"/>
  <c r="L25" i="74"/>
  <c r="L38" i="70"/>
  <c r="L35" i="70"/>
  <c r="L34" i="70"/>
  <c r="L39" i="79"/>
  <c r="L32" i="79"/>
  <c r="L36" i="79"/>
  <c r="L120" i="63"/>
  <c r="L124" i="63" s="1"/>
  <c r="G18" i="4" s="1"/>
  <c r="L29" i="79"/>
  <c r="L25" i="79"/>
  <c r="L17" i="79"/>
  <c r="L20" i="79"/>
  <c r="L101" i="63"/>
  <c r="L94" i="63"/>
  <c r="L98" i="63"/>
  <c r="L36" i="76"/>
  <c r="L43" i="76"/>
  <c r="L42" i="76"/>
  <c r="L41" i="76"/>
  <c r="L40" i="76"/>
  <c r="L39" i="76"/>
  <c r="L38" i="76"/>
  <c r="L15" i="76"/>
  <c r="L57" i="78"/>
  <c r="L54" i="78"/>
  <c r="L51" i="78"/>
  <c r="L48" i="78"/>
  <c r="L45" i="78"/>
  <c r="L42" i="78"/>
  <c r="L39" i="78"/>
  <c r="L36" i="78"/>
  <c r="L33" i="78"/>
  <c r="L30" i="78"/>
  <c r="L27" i="78"/>
  <c r="L24" i="78"/>
  <c r="L21" i="78"/>
  <c r="L18" i="78"/>
  <c r="L15" i="78"/>
  <c r="L12" i="78"/>
  <c r="L9" i="78"/>
  <c r="L25" i="77"/>
  <c r="L38" i="63"/>
  <c r="L12" i="73"/>
  <c r="L19" i="75"/>
  <c r="L20" i="73"/>
  <c r="L16" i="73"/>
  <c r="L29" i="63"/>
  <c r="L46" i="63"/>
  <c r="L43" i="63"/>
  <c r="L56" i="63"/>
  <c r="L53" i="63"/>
  <c r="L50" i="63"/>
  <c r="L26" i="63"/>
  <c r="L30" i="71"/>
  <c r="L52" i="70"/>
  <c r="L24" i="70"/>
  <c r="L36" i="74"/>
  <c r="L33" i="74"/>
  <c r="L21" i="76"/>
  <c r="L33" i="76"/>
  <c r="L24" i="76"/>
  <c r="L18" i="76"/>
  <c r="L29" i="74"/>
  <c r="L24" i="71"/>
  <c r="L21" i="74"/>
  <c r="L20" i="74"/>
  <c r="L19" i="74"/>
  <c r="L33" i="73"/>
  <c r="L32" i="73"/>
  <c r="L31" i="77"/>
  <c r="L41" i="73"/>
  <c r="L44" i="73"/>
  <c r="L114" i="63"/>
  <c r="L39" i="75"/>
  <c r="L36" i="75"/>
  <c r="L28" i="75"/>
  <c r="L85" i="63"/>
  <c r="L88" i="63"/>
  <c r="L61" i="63"/>
  <c r="L31" i="75"/>
  <c r="L25" i="75"/>
  <c r="L27" i="71"/>
  <c r="L36" i="77"/>
  <c r="L27" i="70"/>
  <c r="L40" i="77"/>
  <c r="L21" i="77"/>
  <c r="L18" i="77"/>
  <c r="L14" i="77"/>
  <c r="L35" i="63"/>
  <c r="L105" i="63"/>
  <c r="L81" i="63"/>
  <c r="L45" i="70"/>
  <c r="L15" i="74"/>
  <c r="L18" i="70"/>
  <c r="L55" i="70"/>
  <c r="L24" i="73"/>
  <c r="L37" i="76"/>
  <c r="L30" i="76"/>
  <c r="L27" i="76"/>
  <c r="L12" i="76"/>
  <c r="L9" i="76"/>
  <c r="L18" i="71"/>
  <c r="L32" i="63"/>
  <c r="L22" i="63"/>
  <c r="L16" i="75"/>
  <c r="L13" i="75"/>
  <c r="L28" i="73"/>
  <c r="L9" i="72"/>
  <c r="L33" i="72"/>
  <c r="L25" i="80"/>
  <c r="G41" i="4"/>
  <c r="L45" i="76"/>
  <c r="G37" i="4"/>
  <c r="L51" i="74"/>
  <c r="G35" i="4"/>
  <c r="L33" i="71"/>
  <c r="G32" i="4"/>
  <c r="L60" i="78"/>
  <c r="G30" i="4"/>
  <c r="L46" i="75"/>
  <c r="G26" i="4"/>
  <c r="L54" i="73"/>
  <c r="G24" i="4"/>
  <c r="G28" i="4"/>
  <c r="L44" i="77"/>
  <c r="G22" i="4"/>
  <c r="L48" i="79"/>
  <c r="G20" i="4"/>
  <c r="G39" i="4"/>
  <c r="G43" i="4" l="1"/>
  <c r="G45" i="4" s="1"/>
  <c r="G48" i="4" l="1"/>
  <c r="G50" i="4" s="1"/>
</calcChain>
</file>

<file path=xl/sharedStrings.xml><?xml version="1.0" encoding="utf-8"?>
<sst xmlns="http://schemas.openxmlformats.org/spreadsheetml/2006/main" count="647" uniqueCount="324">
  <si>
    <t>I.</t>
  </si>
  <si>
    <t>PRED IZDELAVO PONUDBE JE OBVEZEN OGLED OBSTOJEČEGA STANJA !</t>
  </si>
  <si>
    <t xml:space="preserve">                               REKAPITULACIJA </t>
  </si>
  <si>
    <t>OPOMBA !</t>
  </si>
  <si>
    <t xml:space="preserve">Investitor:                  </t>
  </si>
  <si>
    <t xml:space="preserve">Objekt:                    </t>
  </si>
  <si>
    <t>količina</t>
  </si>
  <si>
    <t>cena</t>
  </si>
  <si>
    <t>skupaj</t>
  </si>
  <si>
    <t>enota</t>
  </si>
  <si>
    <t>m2</t>
  </si>
  <si>
    <t xml:space="preserve">PRED PRIČETKOM DEL JE TREBA VSE OPISE, MERE, KOLIČINE IN OBDELAVE </t>
  </si>
  <si>
    <t>KONTROLIRATI PO ZADNJEVELJAVNIH NAČRTIH, OPISIH IN DETAJLIH!</t>
  </si>
  <si>
    <t>OPOMBA!</t>
  </si>
  <si>
    <t xml:space="preserve"> </t>
  </si>
  <si>
    <t>Štev.proj.:</t>
  </si>
  <si>
    <t xml:space="preserve">Datum proj.:                    </t>
  </si>
  <si>
    <t>tm</t>
  </si>
  <si>
    <t>II.</t>
  </si>
  <si>
    <t>POPIS DEL S PREDIZMERAMI ZA GRADBENA DELA</t>
  </si>
  <si>
    <t>kom</t>
  </si>
  <si>
    <t>IV.</t>
  </si>
  <si>
    <t>Razna dela</t>
  </si>
  <si>
    <t>Pripravljalna in rušitvena dela</t>
  </si>
  <si>
    <t>kompl</t>
  </si>
  <si>
    <t>Kamnarska dela</t>
  </si>
  <si>
    <t>Kovinska dela</t>
  </si>
  <si>
    <t>V ceni so upoštevani vsi vertikalni in horizontalni transporti, sortiranje odstranjenega materiala, nakladanje in odvoz na začasno ali trajno deponijo, ter stroški in takse komunalnih podjetij.</t>
  </si>
  <si>
    <t>m3</t>
  </si>
  <si>
    <t>Pripravljalna in rušitvena dela skupaj</t>
  </si>
  <si>
    <t>Kontrola kvalitete</t>
  </si>
  <si>
    <t>VII.</t>
  </si>
  <si>
    <t>MESTNA OBČINA LJUBLJANA</t>
  </si>
  <si>
    <t>IN OBRTNIŠKA DELA</t>
  </si>
  <si>
    <t>Investitor:        MESTNA OBČINA LJUBLJANA, Mestni trg 1, 1000 Ljubljana</t>
  </si>
  <si>
    <t>Kontrola kvalitete skupaj</t>
  </si>
  <si>
    <t>Razna dela skupaj</t>
  </si>
  <si>
    <t>V.</t>
  </si>
  <si>
    <t>VI.</t>
  </si>
  <si>
    <t xml:space="preserve">GRADBENA  IN OBRTNA DELA </t>
  </si>
  <si>
    <t>Izvajalec del mora zagotoviti stalno kontrolo kvalitete izvedbe del v skladu z zahtevami kakovosti po tehničnih specifikacijah za posamezne materijale in vrste del, kar vse mora dokazovati s preiskavami materialov in meritvami.</t>
  </si>
  <si>
    <t>Vse mere kontrolirati na mestu, pred pričetkom del!</t>
  </si>
  <si>
    <t>kg</t>
  </si>
  <si>
    <t>nadzor skladnosti gradnje v smislu zagotovitve koordinacije vseh del, tako za sanacijo obzidja, kot izvedbo prenove finalnega tlaka in oblog v sodelovanju z odgovornim vodjem del, predstavnikom ZVKDS-ja in odgovornim nadzornikom del,</t>
  </si>
  <si>
    <t xml:space="preserve">spremljanje gradnje objekta in tedensko sodelovanje na operativnih sestankih (odgovorni vodja projekta obvezno, projektni tim po potrebi – na poziv naročnika, oz. gradbenega nadzornika), </t>
  </si>
  <si>
    <t>sprotno potrjevanje sprememb projektnih rešitev, nastalih med gradnjo (in morebitne dopolnitve projekta),</t>
  </si>
  <si>
    <t>skupaj z gradbenim nadzorom potrjevanje materialov in opreme za vgradnjo (v pisni obliki), detajlnih rešitev oz. delavniških načrtov izvajalcev del in dokumentacije dobaviteljev ter izvedbe (skladno in v obsegu popisa), pregled elementov po tehničnih karakteristikah (standardi, izračuni, izgled, …) in kontrola ustreznosti parametrov, podanih v popisu,</t>
  </si>
  <si>
    <t>po potrebi, ob uvedbi posameznih izvajalcev del v posel pa obvezno, tolmačenje projektiranih rešitev na gradbišču,</t>
  </si>
  <si>
    <t>redno obveščanje vodje nadzora, oz. nadzornika in (po potrebi) naročnika o svojih strokovnih opažanjih,</t>
  </si>
  <si>
    <t>sprotno obveščanje naročnika o tekoči problematiki in nastalih situacijah, ki bi lahko vplivale na izvršitev prevzetih obveznosti, na zahtevo naročnika pa podati tudi vmesna poročila in končno  poročilo o poteku in okoliščinah izvajanja del,</t>
  </si>
  <si>
    <t xml:space="preserve">sodelovanje z gradbenim nadzorom investitorja pri pojasnjevanju in dopolnitvah projektne dokumentacije v času izvedbe del, </t>
  </si>
  <si>
    <t>sodelovanje z izvajalci, drugimi projektanti, naročnikom in drugimi izvajalci za gradnjo in opremo objekta,</t>
  </si>
  <si>
    <t>sodelovanje in svetovanje v času razpisa,</t>
  </si>
  <si>
    <t>odprava napak in podaja ustreznih rešitev, če jih projektna dokumentacija ne podaja, po katerih je možna varna in zanesljiva gradnja,</t>
  </si>
  <si>
    <t>na zahtevo naročnika oz. gradbenega nadzora in/ali predstavnika ZVKDS-ja dopolniti dokumentacijo za izvedbo, če to predstavlja racionalnejšo ali ustreznejšo rešitev posameznega tehničnega sklopa ali detajla</t>
  </si>
  <si>
    <t>sodelovanje pri kakovostnem pregledu opravljenih del,</t>
  </si>
  <si>
    <t>izdelava projekta izvedenih del PID po zaključku vseh del v roku 14 dni,</t>
  </si>
  <si>
    <t>oc</t>
  </si>
  <si>
    <t>Pred pričetkom izdelave ponudbe si mora izvajalec ogledati mesto gradnje in ustrezno oceniti težavnostno stopnjo posameznih del.                                   Obračun se izvede po dejanskih izmerah, po zaključku vseh del.</t>
  </si>
  <si>
    <t xml:space="preserve"> Obračun po kompletu takih del.</t>
  </si>
  <si>
    <t>Ker gre za prenovo spomeniško zaščitenega objekta, mora izbrani izvajalec strogo upoštevati vsa navodila predstavnika spomeniško varstvene službe ZVKDS, nadzornika del in arhitekta, ter se o vseh delih in načinih izvedbe predhodno posvetovati z njimi in pridobiti predhodno soglasje za izvedbo le teh.</t>
  </si>
  <si>
    <t>Cestarska dela</t>
  </si>
  <si>
    <t>Proizvedeni in vgrajeni cestogradbeni materiali in delovni postopki morajo ustrezati zahtevam kakovosti po Tehničnih specifikacijah za ceste in Posebnih tehničnih pogojih Direkcije RS za ceste ter njihovim dopolnilom, kar se dokazuje s preiskavami materialov in  meritvami na vgrajenih plasteh.</t>
  </si>
  <si>
    <t>Material iz izkopa obstoječega vozišča spada v 3.kategorijo in ni primeren za ponovno vgradnjo v območje zmrzovanja!</t>
  </si>
  <si>
    <r>
      <rPr>
        <b/>
        <sz val="10"/>
        <rFont val="Tahoma"/>
        <family val="2"/>
        <charset val="238"/>
      </rPr>
      <t xml:space="preserve">Zahtevana nosilnost in zbitost posameznih plasti:                                                        </t>
    </r>
    <r>
      <rPr>
        <b/>
        <sz val="8"/>
        <rFont val="Tahoma"/>
        <family val="2"/>
      </rPr>
      <t xml:space="preserve">                                                                                 </t>
    </r>
  </si>
  <si>
    <t xml:space="preserve">Utrditev temeljnih tal vezljive zemljine  - na planumu tamponske plasti hodnika za pešce nosilnost 80 MPa, zbitost 98% glede na MPP  </t>
  </si>
  <si>
    <t>V skladu z Uredbo o zelenem javnem naročanju (Ur.l.RS, št.51/17) se pri gradnji vozišča ceste recikliran asfaltni granulat (rezkanec), ki je nastal pri prenovi te ceste ali je iz drugega vira, uporabi prioritetno za proizvodnjo novih bitumenskiih zmesi, podredno pa zlasti za plasti, stabilizirane s hidravličnim in bitumenskim vezivom, tampon, posteljico, nasipe ter zasipe, in sicer v količini, ki je potrebna!</t>
  </si>
  <si>
    <t>Pri gradnji vozišča ceste in površin za pešce se obstoječe odstranjene granitne kocke, ki so nastale pri prenovi te ceste ali iz drugega vira, uporabi prioritetno za ponovno tlakovanje, podredno pa za tlakovanje drugih površin, in sicer v količini, ki je potrebna.</t>
  </si>
  <si>
    <t xml:space="preserve">skupaj z vsemi deli, sortiranjem materiala in transporti. Odvoz odpadnega mat.na deponijo v oddalj.10 km, skupaj s plačilom vseh pristojbin za tranjo deponiranje.  </t>
  </si>
  <si>
    <t/>
  </si>
  <si>
    <t>V ceni je vključena še (pred)izvedba:</t>
  </si>
  <si>
    <t>Cestarska dela skupaj</t>
  </si>
  <si>
    <t>Kamnarska dela skupaj</t>
  </si>
  <si>
    <t>DDV v višini 22%</t>
  </si>
  <si>
    <t>SKUPAJ</t>
  </si>
  <si>
    <t>Kanalizacija</t>
  </si>
  <si>
    <t>Zakoličenje osi kanalizacije z oznako jaškov požiralnikov, revizijskih in vpadnih jaškov</t>
  </si>
  <si>
    <t>Zasip jarka z izkopanim mareialom z utrjevanjem po plasteh do 95% trdnosti po standardnem Proktorjevem postopku</t>
  </si>
  <si>
    <t>Pregled in čiščenje kanalizacije po končanih delih</t>
  </si>
  <si>
    <t>Odvoz odpadnega materiala na trajno deponijo v oddaljenosti 10 km s plačilom stroškov deponiranja</t>
  </si>
  <si>
    <t>Kanalizacija skupaj</t>
  </si>
  <si>
    <t>VIII.</t>
  </si>
  <si>
    <t>vsa dela t.im. projektantskega spremljanja gradnje skladno s predpisi in zakonodajo, še posebej v skladu s 10., 12., 13.,  66. in 68. členom GZ (Ur.l. RS, št. 61/17 in 72/17 popr.) s spremembami.</t>
  </si>
  <si>
    <t xml:space="preserve">Zidarska pomoč pri postavitvi LTŽ kandelabrov za svetilke javne razsvetljave, s pripravo betonskega temelja in vgradnjo sidrnega nastavka vzdolž opornega zidu in na stopnišču in podestih. </t>
  </si>
  <si>
    <t>Obračun po št.LTŽ kandelabrov</t>
  </si>
  <si>
    <t xml:space="preserve"> - na planumu tamponske plasti hodnika za pešce nosilnost 80 MPa, zbitost 98% glede na MPP;                                                                                                                                                                  </t>
  </si>
  <si>
    <t xml:space="preserve">Ker gre za delo na strmem in težko dostopnem terenu je potrebno to upoštevati pri določitvi enotnih cen ! </t>
  </si>
  <si>
    <t>Stiki med gredicami so fugirani s fugirno maso, ki je odporna na soli, vodoodporna in  kisloodporna, v barvi, ki je predhodno usklajena z arhitektom po predložitvi vzorcev.</t>
  </si>
  <si>
    <t>Obračun po površini zatravitve</t>
  </si>
  <si>
    <t>Obračun po skupni dolžini teh cevi</t>
  </si>
  <si>
    <t>Ves vezni material, vijaki, matice in podloške morajo biti iz nerjavnega jekla, kvalitete A4.</t>
  </si>
  <si>
    <t>PRENOVA PST NA GRBI</t>
  </si>
  <si>
    <t>Objekt:              PRENOVA PST NA GRBI</t>
  </si>
  <si>
    <t xml:space="preserve">skupaj z vsemi deli, sortiranjem materiala in transporti. Odvoz odpadnega mat.na deponijo v oddalj.10 km, skupaj s plačilom vseh pristojbin za tranjo deponiranje. </t>
  </si>
  <si>
    <t>Odstranitev z rušenjem in strojnim odrezom na ustrezne krajše dele stopniščne ograje izdelane iz 2" jeklenih cevi.</t>
  </si>
  <si>
    <t>Stopnišče</t>
  </si>
  <si>
    <t>Kolesarska pot</t>
  </si>
  <si>
    <t>Tesarska dela</t>
  </si>
  <si>
    <t>Tesarska dela skupaj</t>
  </si>
  <si>
    <t xml:space="preserve">V ceni so upoštevani vsi vertikalni in horizontalni transporti, opiranja in podpiranja, ter demontaža podpor in opažev po zaključku del. </t>
  </si>
  <si>
    <t>Betonska in zidarska dela</t>
  </si>
  <si>
    <t xml:space="preserve"> Obračun po površini take kamnite obloge.</t>
  </si>
  <si>
    <t xml:space="preserve">Izvedba kamnite obloge opornega zidu iz lomljenih in na licu mesta klesanih gradnikov deb. 10 do 12 cm, v plasteh po 50 cm z utopljenimi fugirnimi stiki in z začasnim opiranjem med vgradnjo/vlivanjem betona.  </t>
  </si>
  <si>
    <t>III.</t>
  </si>
  <si>
    <t xml:space="preserve">Kamnarska dela </t>
  </si>
  <si>
    <t>Obračun po tm take les.ograje</t>
  </si>
  <si>
    <t>IX.</t>
  </si>
  <si>
    <t>Izbrani izvajalec pred pričetkom del pripravi delavniške načrte in jih posreduje nadzoru in projektantu v pregled in potrditev.</t>
  </si>
  <si>
    <t>Vse kovinske konstrukcije morajo biti protikorozijsko zaščitene z vročim cinkanjem v skladu s SIST EN ISO 1461:2009 v min.deb. nanosa 85 My.</t>
  </si>
  <si>
    <t>Po načrtu je predvidena izdelava jeklenih konstrukcij v delavnici in montaža na mestu gradnje z vijačenjem in sidranjem. Posamezni elementi konstrukcije morajo biti pripravljeni za pocinkanje v skladu s standardom SIST EN ISO 14713:2010.</t>
  </si>
  <si>
    <t>Izvedeni morajo biti ostrorobi zvari kar pomeni, da je potrebno predhodno profile na mestih zvarov ustrezno pripraviti s brušenjem robov pod kotom in po varjenju zvare zbrusiti na fino.</t>
  </si>
  <si>
    <t>Posamezni elementi kovinske ograje so sidrani v AB podložno ploščo oz.robni venec stopnišča z/s sidrnimi vijaki z ugreznjeno glavo na vsakih cca 60 cm dolžine in med seboj vijačeni (zgornji povezovalni trak) z/s po dvema vijakoma M8 mm/spoj prav tako z ugreznjenimi glavami. Na spoju sta v zgornji profil izvrtani ustrezni izvrtini za ugreznjena vijaka, v spodnji profil ali ploščico pa izvrtini z navojem za vijaka M8.</t>
  </si>
  <si>
    <t>V ceni so zajeti vsi transporti, pomiki in dvigi z gradbiščnim dvigalom in/ali z avtodvigalom!</t>
  </si>
  <si>
    <t>V enotnih cenah je zajeta celotna priprava gradbišča, z izdelavo načrta ureditve gradbišča, vključno s postavitvijo gradbiščnega dvigala in izdelava elaborata/varnostnega načrta, ter prisotnost koordinatorja za varnost in zdravje pri delu v skladu z veljavnim Pravilnikom in Uredbo.</t>
  </si>
  <si>
    <t>Priprava gradbišča se izvede,  po predhodni predložitvi načrta gradbišča nadzorniku gradnje,  s predhodnim čiščenjem okolice, striženjem in odstranitvijo dreves in zaraslega grmičevja, postavitev gradbiščne ograje, shrambe za orodje in suhega WC-ja je zajeta v enotnih cenah.</t>
  </si>
  <si>
    <t>Odstranitev grmovnic in podrastja v zelo strmem terenu v pasu šir. cca 5 m na trasi načrtovane kolesarske poti, planiranje in čiščenje, ter razrez vejevja, sortiranje in nalaganje na kamione.</t>
  </si>
  <si>
    <t xml:space="preserve">Odvoz odpadnega vejevja na zeleno deponijo v oddalj.10 km, skupaj s plačilom vseh pristojbin za tranjo deponiranje.  </t>
  </si>
  <si>
    <t>Žaganje in odstranitev obstoječih dreves vključno s koreninskim sestavom na trasi načrtovane kolesarske poti, ter razrez debel in vejevja, sortiranje in nalaganje na kamione.</t>
  </si>
  <si>
    <t xml:space="preserve">Odvoz debel v razrez in odpadnega vejevja na zeleno deponijo v oddalj.10 km, skupaj s plačilom vseh pristojbin za tranjo deponiranje.                                                          Obračun po številu večjih dreves. </t>
  </si>
  <si>
    <t>Dobava in polaganje geotekstila, tip 150 gr s preklopi.</t>
  </si>
  <si>
    <t>Vse mere mora izbrani izvajalec posneti na mestu in izdelati vzorec ograje, ter narediti delavniške načrte, ki jih morata potrditi nadzor in projektant. Ograja mora slediti naklonu klančine!</t>
  </si>
  <si>
    <t>Dobava in priprava enostranskega opaža za izvedbo podbetoniranja kamnite obloge opornih zidov, deb.20 cm in v pasu, viš.40 cm skupaj s potrebnim opiranjem, opaženjem, razopaženjem, čiščenjem in zlaganjem po končanih delih.</t>
  </si>
  <si>
    <t>Dodatek za izvedbo sidranja stebričkov les. ograje v utrjen teren z jeklenimi vročecinkanimi sidri, ki so predmet posebne pozicije v Kovinskih delih z določitvijo in označbo pozicije teh sider.</t>
  </si>
  <si>
    <t>Obračun po št. takih stebričkov, oz.sider</t>
  </si>
  <si>
    <t>Pred pričetkom izbrani izvajalec pripravi delavniško dokumentacijo lesene ograje ob kolesarski poti in jo preda v potrditev projektantu in pooblaščenem nadzorniku.</t>
  </si>
  <si>
    <t>Obračun po površini takega opaža</t>
  </si>
  <si>
    <t>paslice fi6 do fi14</t>
  </si>
  <si>
    <t>mreže Q in R</t>
  </si>
  <si>
    <t>Priprava , izdelava s krivljenjem, ter dobava, polaganje in  vezanje rebraste armature kvalitete B 500 A in B500 B, kot sledi:</t>
  </si>
  <si>
    <t xml:space="preserve">Bukev (Fagus sylvatica) </t>
  </si>
  <si>
    <t>Jesen (Fraxinus excelsior)</t>
  </si>
  <si>
    <t>Poljski brest (Ulmus carpinifolia)</t>
  </si>
  <si>
    <t>Dobava in razgrnitev zemlje z začasne deponije in po potrebi še nove kvalitetne zemlje vzdolž nove kolesarske poti, vzdolž obnovljenega stopnišča in ob robu cestišča, planiranje in zatravitev z nego.</t>
  </si>
  <si>
    <t>V ceni je zajeta tudi izvedba izvrtin in zalivanje s cem.malto.                                                 Obračun po tm take ograje.</t>
  </si>
  <si>
    <t xml:space="preserve">Izdelava kovinske ograje na stopnišču, ki je sestavljena iz polnih ostrorobih jeklenih profilov 50 x 15 mm: Vertikalni profili so izvedeni z utorom zgoraj  in privarjeni na spodnji horizontalni profil, ki sledi naklonu stopniščnih ram. Zgornji horizontalni profil je vstavljen v omenjene utore vertikalnih profilov in privarjen z gladkim "nevidnim" varom. Na omenjeni povezovalni profil se prav tako z gladkimi zvari na vsakih 70 do 80 cm privarijo ukrivljeni jekleni nosilčki iz pločevine deb.8 mm in dolžine a 50 mm kot nosilci lesenega ročaja ograje (fi 45 mm) z izvrtinami za po dva lesna vijaka 5x50 mm z ugreznjeno glavo.                                                                
                                                     </t>
  </si>
  <si>
    <t xml:space="preserve">Pri odrezu stebričkov na spodaj in pri izrezu utorov zgoraj  je potrebno upoštevati nagib stopniščnih ram (cca 24% ali cca 42 stopinj) in nagib podestov (cca 4%)!    </t>
  </si>
  <si>
    <t>Dobava in montaža panelne zaščitne kovinske ograje nad opornimi zidovi iz vročecinkane žice 4/5 mm, prašno barvane po RAL 6005, viš.100 cm skupaj s kovinskimi stebri 40/60 mm vsajenimi v predhodno izvedene izvrine v drenažnem betonu, ki se zalijejo z cem.malto.</t>
  </si>
  <si>
    <t>V ceni so upoštevani vsi vertikalni in horizontalni transporti, začasno opiranje, planiranje po končanih delih in nakladanje ter odvoz viška materiala na trajno deponijo, skupaj s stroški/taksami komunalnih podjetij.</t>
  </si>
  <si>
    <t>Obračun po povšini take obloge brežine</t>
  </si>
  <si>
    <t>Strojni izkop kanalizacijskega jarka, globine od 0,5 do 1 m v strmem terenu III.ktg.  Z odlaganjem zemljine na rob izkopa ( 95 tm)</t>
  </si>
  <si>
    <t>Izvedba priključka PVC cevi na vpadni jašek iz PVC cevi z vsemi fazonskimi kosi in polnim obbetoniranjem z betonom C12/15</t>
  </si>
  <si>
    <t>Dobava drobnega peska 0-8 mm za pripravo posteljice in zasutje PVC cevi v dolžini cca 100 m in ročno planiranje dna jarka s toćnostjo +- 3 cm po projektiranem padcu.</t>
  </si>
  <si>
    <t>Izdelava požiralniške zveze iz PVC SN8 cevi fi 160 mm z vsemi pomožnimi deli in fazonskimim kosi, ter polno obbetoniranje z betonom C12/15</t>
  </si>
  <si>
    <t>Izdelava cestnega požiralnika iz betonskih cevi fi 50 cm, globine do 1 m z obbetoniranjem in  vsemi pomožnimi deli  in vgradnja  LTŽ rešetke 500 x 300 mm (npr.: proizvajalca LIVAR iz Ivančne Gorice ali pdb.)</t>
  </si>
  <si>
    <t>Izdelava zbirnega jaška iz bet.cevi fi 60, globine z LTŽ pokrovom 600 mm, nos.125 kN z vent.odprtinami z obbetoniranjem (npr.: proizvajalca LIVAR iz Ivančne Gorice ali pdb.).</t>
  </si>
  <si>
    <t>Vgradnja betonske kanalizacijske cevi fi 30 cm, pod Cesto na Vrhovce kot premostitev/izvedba odtočnega kanala z obbetoniranjem, ter priključkom na zbirni jašek, oz. z izvedbo iztoka v odprti kanal. Omenjeni iztok se izdela v naklonu brežine in obda z kamnitim savskim prodom oz.mačjimi glavami položenimi v bet.posteljico.</t>
  </si>
  <si>
    <t xml:space="preserve">Dobava in postavitev linijske kanalete z LTŽ rešetko in peskolovom (npr.: Hauraton RecyFix Plus 200, razr.obremenitve 125 kN, ali pdb.), skupaj s peskolovom in priključitvijo, ter z obbetoniranjem </t>
  </si>
  <si>
    <t>Dobava in polaganje PVC drenažne cevi fi 100 mm (npr.: Stigmaflex RDC ali pdb.) za opornimi zidovi poti, in sicer se cev položi na peto temelja opornega zidu, Zasip cevi z drobnim pranim peskom 4-8 mm (0,06 m3/tm) v debelini sloja drenažnega betona 30 cm.</t>
  </si>
  <si>
    <t>Izdelava požiralniške zveze iz PVC SN4 cevi fi 110 mm z vsemi pomožnimi deli in fazonskimim kosi, ter polno obbetoniranje z betonom C12/15</t>
  </si>
  <si>
    <t>Dobava in postavitev/vkop rev.jaškov za kontrolo drenaže iz bet.cevi fi 45 cm, viš.100 cm z betonskim pokrovom v začetku in na sredi poti, ter zasutje z izkopano zemljino.</t>
  </si>
  <si>
    <t>Dobava in postavitev/vkop ponikovalnice iz bet.cevi fi 100 cm, viš.100 cm z betonskim pokrovom v izteku poti in zasutje s savskim prodom in na vrhu z izkopano zemljino. Obod jame se pred zasutjem obloži z geotekstilom!</t>
  </si>
  <si>
    <t>Ker gre za odvod površinskih meteornih vod, s stopnišča in kolesarske poti, se pretežni del teh vod spelje v odprti kanal in potok v bližini.</t>
  </si>
  <si>
    <t xml:space="preserve">Dobava in postavitev odprte kanalete iz sestavljenih  betonskih kanalet v obliki trapeta, šir.44/58 cm, viš.16 cm in dolž.100 cm (npr.: Kograd kanaleta ali pdb.).  V ceni je zajet strojni izkop (0,20 m3/tm), priprava in utrjevanje tampona (0,12 m3/tm), ter polaganjem kanalet v padcu z niveliranjem in zasip z izkopano zemljino s planiranjem. </t>
  </si>
  <si>
    <t>Obračun v kompletu - ocenjeno</t>
  </si>
  <si>
    <t>Kamnite grede 35 x 18 cm, dolžine a 200 cm. Obračun po št. takih gred:</t>
  </si>
  <si>
    <r>
      <t>Podložnega ojačenega betona C12/15 ( armaturna mreža Q131), zem.vlažnosti, deb.</t>
    </r>
    <r>
      <rPr>
        <sz val="10"/>
        <rFont val="Calibri"/>
        <family val="2"/>
      </rPr>
      <t>≥</t>
    </r>
    <r>
      <rPr>
        <sz val="10"/>
        <rFont val="Tahoma"/>
        <family val="2"/>
      </rPr>
      <t xml:space="preserve"> 17 cm , ustrezne tlačne trdnosti, ki je položen na predhodno izvedeno AB podložno ploščo (glej Betonska in zidarska dela!)</t>
    </r>
    <r>
      <rPr>
        <sz val="10"/>
        <color indexed="10"/>
        <rFont val="Tahoma"/>
        <family val="2"/>
        <charset val="238"/>
      </rPr>
      <t xml:space="preserve"> </t>
    </r>
    <r>
      <rPr>
        <sz val="10"/>
        <rFont val="Tahoma"/>
        <family val="2"/>
      </rPr>
      <t>.</t>
    </r>
  </si>
  <si>
    <t>Obračun po površini takih podestov</t>
  </si>
  <si>
    <r>
      <t xml:space="preserve">Pridobivanje, predelava, dobava in polaganje naravnega slovenskega kamna - pohorskega tonalita (granodiorit) v obliki kock, 7 x 7 x </t>
    </r>
    <r>
      <rPr>
        <sz val="10"/>
        <rFont val="Calibri"/>
        <family val="2"/>
        <charset val="238"/>
      </rPr>
      <t>7</t>
    </r>
    <r>
      <rPr>
        <sz val="10"/>
        <rFont val="Tahoma"/>
        <family val="2"/>
      </rPr>
      <t xml:space="preserve"> cm s polaganjem na/v posteljico iz armiranega podložnega betona.</t>
    </r>
  </si>
  <si>
    <t xml:space="preserve">Stiki med kockami so fugirani s fugirno maso, ki je odporna na soli, vodoodporna in  kisloodporna, v barvi, ki je predhodno usklajena z arhitektom po predložitvi vzorcev.  </t>
  </si>
  <si>
    <t>Klane granitne kocke 7 x 7 x 7 cm, z žgano zgornjo površino, položene v pasu</t>
  </si>
  <si>
    <r>
      <t>Podložnega betona C12/15, deb.</t>
    </r>
    <r>
      <rPr>
        <sz val="10"/>
        <rFont val="Calibri"/>
        <family val="2"/>
      </rPr>
      <t>≥</t>
    </r>
    <r>
      <rPr>
        <sz val="10"/>
        <rFont val="Tahoma"/>
        <family val="2"/>
      </rPr>
      <t xml:space="preserve"> 8 cm , zemeljske vlažnosti,  ki je položen na predhodno izvedeno AB podložno ploščo (glej Zidarska dela!).</t>
    </r>
  </si>
  <si>
    <r>
      <t xml:space="preserve">Pridobivanje, predelava, dobava in polaganje naravnega slovenskega kamna - pohorskega tonalita (granodiorit) v obliki kock, 7 x 7 x </t>
    </r>
    <r>
      <rPr>
        <sz val="10"/>
        <rFont val="Calibri"/>
        <family val="2"/>
        <charset val="238"/>
      </rPr>
      <t>7</t>
    </r>
    <r>
      <rPr>
        <sz val="10"/>
        <rFont val="Tahoma"/>
        <family val="2"/>
      </rPr>
      <t xml:space="preserve"> cm s polaganjem na/v posteljico iz podložnega betona.</t>
    </r>
  </si>
  <si>
    <t>22-708-33</t>
  </si>
  <si>
    <t>Štev. proj.:       22-708-33</t>
  </si>
  <si>
    <t>Odstranitev s strojnim rušenjem obstoječega tlaka, ki sestoji iz asfalta in granitnih kock, skupaj z gornjimi deli jaškov in pokrovi, ki se shranijo na začasni deponiji za ponovno vgradnjo, skupaj z utrjeno kamnito in mestoma betonsko podlago, kot tudi zemljino ob robovih cestišča, do spodnjega nivoja obstoječih naložb, oz.do spodnjega ustroja utrjenega dela cestišča, skupaj z obstoječimi betonskimi in/ali kamnitimi robniki   ( povprečna deb. naložbe 50 cm = 60 m3 volumen obst.stanja),</t>
  </si>
  <si>
    <t xml:space="preserve">Vgraditev posteljice - tamponske plasti v debelini plasti do 30 cm iz zrnate kamnine-3.ktg (kvaliteten kamniti material !) nosilnosti 80 Mpa, zbitosti 98% glede na Mpa, iz tamponskega drobljenca TD 0/32 z utrjevanjem po slojih.  Obračun po površini tako izvedenega tampona, ki bo izveden v naklonu stopnišča. </t>
  </si>
  <si>
    <t>Strojni izkop v strmem terenu III.ktg, kot dodatni izkop za pasovne temelje stopnišča, ki so postavljeni prečno, v pasu 50 cm in do globine 50 cm.</t>
  </si>
  <si>
    <t xml:space="preserve">Dobava in priprava enostranskega opaža talne plošče stopnišča in podestov v pasu.do 20 cm,  na predhodno položeno in poravnano plast podložnega betona. </t>
  </si>
  <si>
    <t>Obračun po tm takega opaža</t>
  </si>
  <si>
    <t>Dobava in postavitev dvostranskega opaža pasovnih temeljev (viš.60 cm) opornih zidov stopnišča,  na predhodno položeno in poravnana plast podložnega betona.</t>
  </si>
  <si>
    <t xml:space="preserve">Dobava in postavitev enostranskega opaža dobetoniranega dela stopnic in podestov za postavitev in sidranje stopniščne ograje,  na predhodno izvedeno talno ploščo. </t>
  </si>
  <si>
    <t>Pred tem se izvedejo prečni pasovni temelji, preseka 0,15 m3/m, in sicer armirani z armaturnimi mrežami Q 335 na spodnji strani in Q 188 na zgornji strani, ter po dvema palicama fi 10 spodaj in zgoraj in 15 -timi palicami fi 8 postavljenimi vertikalno na spodnji strani teh temeljev.</t>
  </si>
  <si>
    <t xml:space="preserve">Utrditev temeljnih tal vezljive zemljine  - na planumu tamponske plasti stopnišča nosilnost 80 MPa, zbitost 98% glede na MPP  </t>
  </si>
  <si>
    <t xml:space="preserve">Utrditev temeljnih tal vezljive zemljine  - na planumu tamponske plasti hodnika za pešce, oz.kolesarske poti, nosilnost 80 MPa, zbitost 98% glede na MPP  </t>
  </si>
  <si>
    <t>Vgraditev posteljice - tamponske plasti v debelini plasti do 30 cm (38 m3) iz zrnate kamnine-3.ktg (kvaliteten kamniti material !) nosilnosti 80 Mpa, zbitosti 98% glede na Mpa, iz tamponskega drobljenca TD 0/32 z utrjevanjem po slojih.  Obračun po površini tako izvedenega tampona, ki bo izveden v naklonu.                                                       Za tamponski material se lahko uporabi zmleti odpadek - odstranjene prane betonske plošče in beton (cca 10 m3).</t>
  </si>
  <si>
    <t>Dobava in polaganje podložnega betona C12/15 pod podložno ploščo stopnišča, v deb.6 do 10 cm. V ceni so zajeta vsa potrebna dela, nivelacija in poravnava, ter dobava, vgradnja in nega betona.                                                                                   Obračun po površini (126 m2) oz. m3 takega betona.</t>
  </si>
  <si>
    <r>
      <t>Zasip prečnih temeljev stopnišča po končanih delih, z zasipnim kamnitim materialom (stena, gran.</t>
    </r>
    <r>
      <rPr>
        <sz val="10"/>
        <rFont val="Calibri"/>
        <family val="2"/>
        <charset val="238"/>
      </rPr>
      <t>≥</t>
    </r>
    <r>
      <rPr>
        <sz val="10"/>
        <rFont val="Tahoma"/>
        <family val="2"/>
      </rPr>
      <t xml:space="preserve">125 mm) in/ali ustreznim materialom od izkopa, z dovozom z gradbiščne deponije, z razgrinjanjem, planiranjem in utrjevanjem v plasteh po 30 cm do potrebne trdnosti EVD </t>
    </r>
    <r>
      <rPr>
        <sz val="10"/>
        <rFont val="Calibri"/>
        <family val="2"/>
        <charset val="238"/>
      </rPr>
      <t>≥ 25 MPa.</t>
    </r>
  </si>
  <si>
    <t>Obračun po tm opaža</t>
  </si>
  <si>
    <t>Odstranitev s strojnim rušenjem obstoječih stopnic/stopnišča, ki sestoji iz nastopnih ploskev obloženih s ploščami iz pranega betona, dim.40x40x 4 cm,  ter odprtih kanalet na obeh straneh stopnišča, ki so obložene z granitnimi kockami, skupaj z utrjeno betonsko podlago, vključno z AB podkonstrukcijo do spodnjega nivoja obstoječih naložb, oz.do spodnjega ustroja stopnišča ( povprečna deb. naložbe 50 cm = 63 m3 volumen obst.stanja),</t>
  </si>
  <si>
    <t>Dodatek za premaz očiščenih površin iz predhodne poz.5 z epoxi temeljnim premazom (npr.: Sika Floor 150 ali pdb.) za boljšo sprijemljivost kamnite obloge.</t>
  </si>
  <si>
    <t xml:space="preserve">Priprava podložne AB plošče, deb. 14 cm pod celotno površino prenovljenega stopnišča na predhodno izveden podložni beton, z dobavo in vgradnjo armiranega betona C25/30, v debelini 0,14 m3/m2/tm, skupaj s stranskimi  zaključnimi vezmi 20 x 20 cm, oz.35 x 20 cm. </t>
  </si>
  <si>
    <t>Izdelava (v delavnici!) AB stopnic iz umetnega kamna, ki so izdelane iz betona C25/30 z dodatki,  iz belega agregata 0-8 mm (Calcit) in/ali drobljene rečne frakcije. Izdelano z ostrimi robovi, obdelava zgornje in prednje površine z brušenjem, ter dodatno na zgornji površini izveden 4 cm pas s štokanjem, kot zaščita proti zdrsu, ter zaščita z impregnacijo in  polaganjem na/v posteljico iz armiranega podložnega betona/estriha.</t>
  </si>
  <si>
    <t>Izdelava (na mestu!) nastopnih ploskev stopniščnih podestov iz umetnega kamna/terazza z brušenjem iz betona C25/30 z dodatki,  iz belega agregata 0-8 mm (Calcit) in/ali drobljene rečne frakcije. Podesti so sestavljeni iz stranskih pasov šir.12 cm finalno obdelanih kot nastopne ploskve stopnic, ter ploskev podestov, ki so iz prodca fi 12 mm in finalno obdelane kot prane plošče.  Zaščita z impregnacijo.  Nastopne ploskve so v izvedene v dveh plasteh, in sicer je na posteljico iz armiranega podložnega betona zem.vlažnosti, deb.cca 17 cm položen finalni sloj pranega betona v deb.cca 6 cm.</t>
  </si>
  <si>
    <t>Jeklena konstrukcija, ki je sestavljena iz 11 segmentov je protikorozijsko zaščitena z vročim cinkanjem in zmontirana na mestu. V ceni je zajeta tudi izdelava, dobava in montaža lesenega držala ograje fi 45 mm iz kvalitetnega posušenega visokogorskega macesnovega lesa, ki je fino brušen in poliran.</t>
  </si>
  <si>
    <t>Izbrani izvajalec pripravi načrt priključka in pridobi soglasje VO-KA za priključitev na javni vodovod!</t>
  </si>
  <si>
    <t xml:space="preserve">Zakoličenje osi cevovoda in zakoličba prevezave na obstoječi cevovod, izdelava geodetskega posnetka po zaključku del, ter vris v kataster.  </t>
  </si>
  <si>
    <t>Strojni (90%) in delno ročni izkop (10%) jarka, globine do 2,0 m v terenu III.ktg.z odlaganjem zemljine na rob izkopa. Širina izkopa je 50 cm, brežine se izvajajo v naklonu 60 stopinj.</t>
  </si>
  <si>
    <t>Strojni (90%) in delno ročni izkop (10%) jarka, globine do 1,0 m v strmem terenu III.ktg.z odlaganjem zemljine na rob izkopa. Širina izkopa je 30 cm, brežine se izvajajo v naklonu 60 stopinj.</t>
  </si>
  <si>
    <t>Dobava in postavitev vodomernega jaška d=1000, z izdelavo tamponskega sloja v deb.30 cm pod jaškom.</t>
  </si>
  <si>
    <t>Čiščenje terena po končani gradnji, ter ureditev okolice.</t>
  </si>
  <si>
    <t>ZEMELJSKA DELA</t>
  </si>
  <si>
    <t>MONTAŽNA DELA</t>
  </si>
  <si>
    <t>Dobava cevi in montaža zasuna in cestne kape, montaža armature v zunanjem vodomernem jašku, montaža fazonskih kosov in armatur, dokončna obddelava in zaščita spojev, ter polaganje v pripravljeni jarek na peščeno posteljico in zasip s poravnavo.                                                        Obračun po tm položene cevi z vsemi armaturami in fazonskimi kosi.</t>
  </si>
  <si>
    <t>Dobava drobnega peska 0-8 mm za pripravo posteljice in zasutje PVC cevi v dolžini cca 20 m in ročno planiranje dna jarka s točnostjo +- 3 cm po projektiranem padcu.</t>
  </si>
  <si>
    <t>Zasipavanje vodovodnega jarka z izkopanim materialom, z utrjevanjem v slojih po 20 cm.   Pred izvedbo zasipa se položi signalni opozorilni PVC trak!   Obračun po m3 izvedenega zasipa</t>
  </si>
  <si>
    <t>Tlačni preizkus položenega cevovoda po standardu SIST EN 805 in izvedba dezinfekcije položenega cevovoda.</t>
  </si>
  <si>
    <t>VODOVODNI MATERIAL</t>
  </si>
  <si>
    <t>m</t>
  </si>
  <si>
    <t>Priključna cev PE100d32, PN 16, d=32/16</t>
  </si>
  <si>
    <t>Zaščitna cev PE80d63, PN 10, d=32/10</t>
  </si>
  <si>
    <t>Cev internega vodovoda PE100d32, PN 16, d=32/16</t>
  </si>
  <si>
    <t>Cev internega vodovoda kot zaščitna cev PE80d63, PN 10, d=63/160</t>
  </si>
  <si>
    <t>Vodovodna armmatura za priključitev na javni vodovod z navrtnim zasunom, priključni kolenom R1", vgradno garnituro, betonskim podstavkom in vestno kapo DN90</t>
  </si>
  <si>
    <t xml:space="preserve">Vodovodna armmatura v zunanjem vodomernem jašku, s krogelno pipo R1", krogelno pipo R1" z izpustom, reducirko R1" - 3/4", nosilcem za vodomer s holancem, betonskim podstavkom 40x40 cm, dvostransko spojko R1" in kolenom 1"/ 90. </t>
  </si>
  <si>
    <t>Vodomer DN 20</t>
  </si>
  <si>
    <t>Dobava, polaganje  in montaža:</t>
  </si>
  <si>
    <t>X.</t>
  </si>
  <si>
    <t xml:space="preserve">Zakoličba in postavitev profilov trase nove kolesarske poti (cca 85 zakoličbenih točk in cca 42 profilov).                                                                                            Obračun po dolžini nove poti </t>
  </si>
  <si>
    <t>Strojni izkop v terenu I. do II.ktg v skladu s profilom poti do planuma, ter dodatni izkop brežin, oz.odstranitev zemljine za postavitev sistemskih armaturnih mrež za utrditev brežine.</t>
  </si>
  <si>
    <t xml:space="preserve">Odvoz izkopanega mat.na začasno gradbiščno deponijo (55% ali cca 240 m3) ločeno po kvaliteti za kasnejše zasutje in planiranje okolice poti in odvoz dela materiala (45% ali cca 195 m3) na trajno deponijo v oddalj. do 10 km, skupaj s plačilom vseh pristojbin za tranjo deponiranje.                                                                                     Obračun po m3. </t>
  </si>
  <si>
    <t xml:space="preserve">Strojni izkop - odstranitev povrhnice/humusa v terenu I.ktg v deb.do 40 cm in odvoz izkopanega mat.na začasno gradbiščno deponijo (65% ali cca 175 m3) ločeno po kvaliteti za kasnejše zasutje in planiranje okolice poti in odvoz dela materiala (35% ali cca 90 m3) na trajno deponijo v oddalj. do 10 km, skupaj s plačilom vseh pristojbin za tranjo deponiranje.                                                                                     Obračun po m3. </t>
  </si>
  <si>
    <t>Strojni izkop v zelo strmem terenu III.ktg v skladu s profilom poti do planuma, ter dodatni izkop brežin za postavitev sistemskih aematurnih mrež za utrditev brežine.</t>
  </si>
  <si>
    <t xml:space="preserve">Odvoz izkopanega mat.na začasno gradbiščno deponijo (65% ali cca 165 m3) ločeno po kvaliteti za kasnejše zasutje in planiranje okolice poti in odvoz dela materiala (35% ali cca 90 m3) na trajno deponijo v oddalj. do 10 km, skupaj s plačilom vseh pristojbin za tranjo deponiranje.                                                                                     Obračun po m3. </t>
  </si>
  <si>
    <t>Dovoz kamnitega zasipnega materiala (stena gran.≥125 mm) za izvedbo zasipov po poz.spodaj!</t>
  </si>
  <si>
    <t xml:space="preserve">Izvedba zasipa okolice poti z materialom od izkopa (cca 200 m3 humusa in cca 80 m3 gozdne zemlje s podrastjo) v deb.30 do 40 cm z uvaljanjem, utrjevanjem in zatravitvijo.     </t>
  </si>
  <si>
    <t>Dobava in priprava enostranskega opaža za izvedbo betoniranja pohodne/povozne površine kolesarske poti, v viš.do 15 cm skupaj s potrebnim niveliranjem, opiranjem, razopaženjem, čiščenjem in zlaganjem po končanih delih.</t>
  </si>
  <si>
    <t>Obračun po površini (60 m2), oz. tm opaža</t>
  </si>
  <si>
    <t>Pred pričetkom izbrani izvajalec pripravi delavniško dokumentacijo utrditve in zazelenitve brežin ob kolesarski poti in jo preda v potrditev projektantu in pooblaščenem nadzorniku.</t>
  </si>
  <si>
    <t xml:space="preserve">Strojni izkop -  odstranitev povrhnice/gozdne zemlje s podrastom, v zelo strmem terenu III.ktg v deb.do 30 cm in odvoz izkopanega mat.na začasno gradbiščno deponijo (85% ali cca 125 m3) ločeno po kvaliteti za kasnejše zasutje in planiranje okolice poti in odvoz dela materiala (15% ali cca 22 m3) na trajno deponijo v oddalj. do 10 km, skupaj s plačilom vseh pristojbin za tranjo deponiranje.   Obračun po m3. </t>
  </si>
  <si>
    <t>Obračun po tm mreže šir.2m</t>
  </si>
  <si>
    <t xml:space="preserve">Dobava in polaganje jute po priloženih navodilih!                                                     Položi se neposredno preko mreže/opaža tako, da zadrži zemljino - humus in s časom sprhni.                                            </t>
  </si>
  <si>
    <t>POTREBNI MATERIAL                                   Opažni kovinski elementi v obliki jeklene mreže, ukrivljena pod želenim kotom kot osnovna armatura, po možnosti z nazaj ukrivljenimi konci                                Zadrževalna sidra (3 kose) za vsak opažni element dolžine 2 m, odrezana točno na želeno geometrijo jeklene mreže in predhodno zakrivljena.            Zaščita pred erozijo z protierozijsko  mrežo  Ten Cate Polyfelt Green           Obloga iz naravnh vlaken Juta ali Kokos     in po potrebi še armaturni geosintetik Ten Cate Miragrid GX</t>
  </si>
  <si>
    <t xml:space="preserve">Dobava in polaganje armaturnega geosintetika Ten Cate Miragrad GX enoosna do 1.8M, MIRAGRID GX 35/20, 5.2x10m po priloženih navodilih!   Položi se neposredno na poravnan izkop.                                          </t>
  </si>
  <si>
    <t xml:space="preserve">Obračun po povšini take  mreže </t>
  </si>
  <si>
    <t xml:space="preserve">Dobava in polaganje protierozijske mreže/Ten Cate Polyfelt Green po priloženih navodilih!     Preko jeklene mreže/opaža viseči del protierozijske mreže se pregane nazaj in preko njega položi naslednja plast geosintetika.         * Takoj za mrežo Ten Cate Polyfelt Green se izvede zasip humusa ročno, oz.namesti plast vrhnje zemljine, max granulacije 40 mm, približno 30 do 50 cm široko, ki naj vsebuje ustrezna hranila za pospeševanje rasti vegetacije.  Glej poz. 22 "Pripravljalna dela"!   Izvede se manjša kompaktacija tako, da omogočimo nemoteno rast.                                             </t>
  </si>
  <si>
    <t>Utrditev brežin</t>
  </si>
  <si>
    <t>S kompaktiranjem se prične ob sprednjem robu opažnih mrež in nadaljuje proti zadnjemu delu. Pri tem je potrebno paziti, da se ne poškodujejo elementi opaža ali zadrževalna sidra!                                                             'Neposredno ob sprednjem robu opažnih mrež se zasip izvede v sloju deb.15 do 30 cm z materialom od izkopa, in sicer s humusom in/ali gozdno zemljio s podrastjo.                   Glej tudi poz.2 - "Utrditev brežin" !</t>
  </si>
  <si>
    <t>Utrditev brežin skupaj</t>
  </si>
  <si>
    <t xml:space="preserve">Izdelava, dobava in montaža predhodno v delavnici krojene in pripravljene lesene ograje s hoblanjem in glajenjem iz visokogorskega macesna Ia.kvalitete, ki sestoji iz sestavljenih lesenih stebričkov na vsakih 180 cm, dim. 2 x 4/12 x 90 cm, ki so vpeti in sidrani v predhodno vgrajena sidra, ki so predmet posebne poz.v kovinskih delih, vzdolžne zgornje gredice, dim.4x12 cm (tm 116), ter vmesnih diagonalnih prečk, dim.4x12 x 225 cm (tm 126)  z vsemi lesnimi zvezami in sponskimi nerjavnimi vijaki. Zgornje vzdolžne gredice ograje so zgoraj polkrožno zaobljene </t>
  </si>
  <si>
    <t xml:space="preserve">Vgraditev posteljice - tamponske plasti v debelini plasti do 30 cm iz zrnate kamnine-3.ktg (kvaliteten kamniti material !) nosilnosti 80 Mpa, zbitosti 98% glede na Mpa, iz tamponskega drobljenca TD 0/32 z utrjevanjem po slojih (166 m3).  Obračun po površini tako izvedenega tampona, ki bo delno izveden v kaskadah </t>
  </si>
  <si>
    <t xml:space="preserve">V ceni so zajeta vsa potrebna dela, izdelava, dobava in vezanje armature z distančniki (zajeto v pos. poz.!) - armaturnih mrež Q 335 spodaj z ukrivljenjkem navzdol in armaturnih mrež R 188 zgoraj s preklopi,  vzdolžne ojačitve iz fi 12, po dve palici, oz.štiri palice, ter dobava, vgradnja in nega betona C25/30  (17, 50 m3) podložne plošče.                         Obračun po površini podl.plošče                                                                                                        </t>
  </si>
  <si>
    <t xml:space="preserve">V ceni so zajeta vsa potrebna dela, izdelava, dobava in vezanje armature, ter dobava, vgradnja in nega betona C25/30 , 0,15 m3/m, prečnih temeljev.                                                   Obračun po m3 betona                                                                                                  </t>
  </si>
  <si>
    <t>Obračun po m2 takega drenažnega/poroznega tlaka.</t>
  </si>
  <si>
    <t>Projektiran drenažni beton se izvede s dvema frakcijama 4/8 in 8/16 mm, agregata bele barve iz kamnoloma Verd.
Razmerje frakcij je 4/8 75% in 8/16 25%. Količina cementa 180 kg/m3 in sicer CEM II/B M 42,5 N, v/c razmerje je cca 0,4, kar pomeni, da je količina vode cca 70 kg/m3.                Uporabi se polimerni dodatek Cementol Elastosil 34 (npr.: TKK Serpenica ali ekvivalent) in sicer 10% na težo cementa, kar pomeni cca 18 kg/m3. Količina vode se zmanjša 
za količino Elastosila 34, kar pomeni, da imamo cca 50 do 55 kg/vode ter 18 kg Elastosila 34, vse za 1 m3 svežega A41betona. Svežemu betonu dodamo še PP vlakna in sicer 0,9 kg/m3 TKK PP vlakna MFR 12.
Drenažni beton se izvaja na prehodno utrjeno podlago in filc (glej poz. 5 in 6 "Cestarska dela!)</t>
  </si>
  <si>
    <t xml:space="preserve">Zgornji del mreže mora biti zakrivljen nazaj ali odrezan tik ob horizontalni palici tako, da tvori gladek zaključek brez "trnov" in se praviloma zaključi 15 cm pod vrhom brežine !     </t>
  </si>
  <si>
    <t>Armaturni koši se med seboj zvežejo z nerjavno žico, da ne pride do pomikov. Glede na višino utrjene brežine se armaturni koši lahko zlagajo tudi po višini eden na drugega s pomikom/zamikom 10 do 15 cm.</t>
  </si>
  <si>
    <r>
      <t xml:space="preserve">Dobava, razrez in priprava armaturnih mrež/košev za utrditev brežin, in sicer se armaturne mreže Q 335 dolžine 600 in širine 220 cm (60 kosov takih mrež!) razreže na pet delov po 120 cm .                                          Nato se jih ukrivi pol na pol pod kotom 60 </t>
    </r>
    <r>
      <rPr>
        <sz val="10"/>
        <rFont val="Calibri"/>
        <family val="2"/>
        <charset val="238"/>
      </rPr>
      <t xml:space="preserve">ͦ tako, da dobimo nekakšne koše, ki se jih </t>
    </r>
    <r>
      <rPr>
        <sz val="10"/>
        <rFont val="Tahoma"/>
        <family val="2"/>
      </rPr>
      <t xml:space="preserve">položi enega do drugega na pripravljeno podlago s prekrivanjem 15 do 20 cm v vzdolžni smeri, ter zapne s sidri iz rebrastega železa fi 10 mm na vsakih cca 60 do 70 cm. </t>
    </r>
  </si>
  <si>
    <t>Obračun po dejanki površini takega opaža (sestavljenega iz 295 elementov/košev, dolž. a 220 cm in viš. 2x60 cm)</t>
  </si>
  <si>
    <t>Obračun po tm jute šir. 85 cm (iz role šir. 170 cm, ki se jo predhodno razpolovi)</t>
  </si>
  <si>
    <t>Strojno zarezovanje/rezanje asfaltne plasti na pločniku vzdolž zahodnega dela Ceste na Vrhovce, te ob izteku obnovljenega stopnišča.   Obračun po tm.</t>
  </si>
  <si>
    <t>Odstranitev asfaltne prevleke na pločniku vzdolž zahodnega dela Ceste na Vrhovce, ter pri izteku obnovljenega stopnišča PST, ter odvoz v asfaltno bazo za ponovno predelavo. V ceni je zajeta tudi obnova, poravnava in ponovna utrditev  obstoječe tamponske plasti.</t>
  </si>
  <si>
    <t>Odstranitev asfaltne prevleke na cestišču Ceste na Vrhovce, ter odvoz v asfaltno bazo za ponovno predelavo. V ceni je zajeta tudi obnova, dosutje, poravnava in ponovna utrditev  obstoječe tamponske plasti.</t>
  </si>
  <si>
    <r>
      <t>Zasip sistemskih mrež/košev z nabijanjem ali kompaktiranjem s statično in dinamično opremo v slojih po 20 do 25 cm, da se doseže minimalno 98% gostote po Proctorju, z zasipnim kamnitim materialom (stena, gran.</t>
    </r>
    <r>
      <rPr>
        <sz val="10"/>
        <rFont val="Calibri"/>
        <family val="2"/>
        <charset val="238"/>
      </rPr>
      <t>≥</t>
    </r>
    <r>
      <rPr>
        <sz val="10"/>
        <rFont val="Tahoma"/>
        <family val="2"/>
      </rPr>
      <t>125 mm) in/ali ustreznim materialom od izkopa, z dovozom z gradbiščne deponije.</t>
    </r>
  </si>
  <si>
    <t>Dobava in posaditev različnih vrst sadik podrasti, zelnatih rastlin, ter grmovnic za utrditev brežin, in sicer:spomladanska resa (Erica carnea), čemaž (Allium ursinum), gozdne jagode (Fragaria lesca), jesenski podlesek (Autumn crocus), navadni zimzelen (Myrtle), navadno kresničevje (Aruncus dioicus), divji bezeg (Sambucus racemosa), dren (Cornus), jesenska vresa (Calluna vulgaris), navadni volčin (Daphne melerum)...      s pripravo sadilne jame, potrebnimi gnojili, planiranjem in nego (zalivanjem).</t>
  </si>
  <si>
    <t>Praviloma dve do tri sadike na m2 utrjene brežine.                                                       Obračun po št posajenih različnih grmovnic</t>
  </si>
  <si>
    <t>Utrjevanje brežin po sistemu LESPATEX d.o.o., Ljubljana ali ekvivalent!</t>
  </si>
  <si>
    <t>Pomoč pri vgradnji sider za ograjne stebričke z pozicioniranjem in predhodno zidarsko vgradnjo (obbetoniranje s cemmalto) na utrjeno podlago poti.                              Obračun po št.takih sider, ki so zajeti v kovinskih delih.</t>
  </si>
  <si>
    <t xml:space="preserve"> Obračun po površini izvedenega tlakovanja.</t>
  </si>
  <si>
    <t xml:space="preserve">Izvedba nove povozne površine  vzdolž zahodnega dela Ceste na Vrhovce, šir. od 4 do 5 m, vključno z izvedbo nadvišanja (ležečega policaja) v sestavi:                                                </t>
  </si>
  <si>
    <t>4 cm obrabna asfaltna plast iz SMA 11 PmB 45/80-65 A2                                                   6 cm vezna asfaltna plast iz AC 22 bin PmB 45/80-65 A2                                                    8 cm nosilna asfaltna plast iz AC 22 base B 50/70 A2                                                        30 cm tamponska plast iz tamponskega drobljenca TD 0/32                                        predhodni bitumenski obrizg</t>
  </si>
  <si>
    <t>Izvedba novega zgornjega ustroja pločnikov/hodnika za pešce vzdolž zahodnega dela Ceste na Vrhovce, šir. od 1 do 2 m in večjih arealov v sestavi:                                   4 cm finega asfalta s posipom po navodilih projektanta;                                                    5 cm vezna plast iz AC 22 bin PmB 45/80-65 A2;                                                             30 cm tamponska plast iz tamponskega drobljenca TD 0/32                                                Predhodni bitumenski obrizg.                   Obračun po površini izvedenega tlakovanja.</t>
  </si>
  <si>
    <r>
      <t>Podložnega ojačenega betona C12/15 ( armaturna mreža Q131), zem.vlažnosti, deb.</t>
    </r>
    <r>
      <rPr>
        <sz val="10"/>
        <rFont val="Calibri"/>
        <family val="2"/>
      </rPr>
      <t>≥</t>
    </r>
    <r>
      <rPr>
        <sz val="10"/>
        <rFont val="Tahoma"/>
        <family val="2"/>
      </rPr>
      <t xml:space="preserve"> 8 cm , ustrezne tlačne trdnosti, ki je položen na predhodno izvedeno AB podložno ploščo (glej "Betonska in zidarska dela"!)</t>
    </r>
    <r>
      <rPr>
        <sz val="10"/>
        <color indexed="10"/>
        <rFont val="Tahoma"/>
        <family val="2"/>
        <charset val="238"/>
      </rPr>
      <t xml:space="preserve"> </t>
    </r>
    <r>
      <rPr>
        <sz val="10"/>
        <rFont val="Tahoma"/>
        <family val="2"/>
      </rPr>
      <t>.</t>
    </r>
  </si>
  <si>
    <t>Dodatek za izvedbo stranskih obrob na stopniščnih podestih,  v pasovih šir.12 cm iz umetnega kamna, skupaj s predhodno pripravo dvostranskega opaža v pasu viš.17 cm, polaganjem in vezanjem armature in zalitjem z betonom, nego betona, ter brušenjem zgornje ploskve take obrobe.</t>
  </si>
  <si>
    <r>
      <t>Podložnega ojačenega betona C12/15, zem.vlažnosti, deb.</t>
    </r>
    <r>
      <rPr>
        <sz val="10"/>
        <rFont val="Calibri"/>
        <family val="2"/>
      </rPr>
      <t>≥</t>
    </r>
    <r>
      <rPr>
        <sz val="10"/>
        <rFont val="Tahoma"/>
        <family val="2"/>
      </rPr>
      <t xml:space="preserve"> 20 do 30 cm , ustrezne tlačne trdnosti.</t>
    </r>
  </si>
  <si>
    <t>Kamnita greda viš.70 cm (40+30), šir.40 cm in dolž.200 cm. Obračun po št. takih gred:</t>
  </si>
  <si>
    <r>
      <t>Polkrožna kamnita greda viš.70 cm (40+30), šir.40 cm in dolž.</t>
    </r>
    <r>
      <rPr>
        <sz val="10"/>
        <rFont val="Calibri"/>
        <family val="2"/>
        <charset val="238"/>
      </rPr>
      <t>~</t>
    </r>
    <r>
      <rPr>
        <sz val="10"/>
        <rFont val="Tahoma"/>
        <family val="2"/>
      </rPr>
      <t xml:space="preserve">200 cm, r= 100 cm.  </t>
    </r>
  </si>
  <si>
    <t>Stiki med gredmi so fugirani s fugirno maso, ki je predhodno usklajena z arhitektom po predložitvi vzorcev.</t>
  </si>
  <si>
    <t>Izdelava (v delavnici!) AB gred, oz.klopi iz umetnega kamna, ki so izdelane iz betona C25/30 z dodatki,  iz belega agregata 0-8 mm (Calcit) in/ali drobljene rečne frakcije. Grede so na sprednji strani prirezane pod kotom, z ostrimi robovi.  Obdelava zgornje in prednje površine z brušenjem, ter zaščita z impregnacijo in  polaganjem na/v posteljico iz podložnega betona.</t>
  </si>
  <si>
    <t>Podložnega betona C12/15, zemeljske vlažnosti,  ki je položen na utrjeno podlago/tampon.</t>
  </si>
  <si>
    <t>Jagned ali laški topol (Populus nigra "Italica")</t>
  </si>
  <si>
    <r>
      <t xml:space="preserve">Strojni izkop in priprava sadilne jame premera 2 m, globine od 1 do 1,5 m v strmem terenu, ter dobava in posaditev novega drevesa (premer stebla na 1m višine </t>
    </r>
    <r>
      <rPr>
        <sz val="10"/>
        <rFont val="Calibri"/>
        <family val="2"/>
        <charset val="238"/>
      </rPr>
      <t>≥</t>
    </r>
    <r>
      <rPr>
        <sz val="10"/>
        <rFont val="Tahoma"/>
        <family val="2"/>
      </rPr>
      <t xml:space="preserve"> 15 cm), ter zasutje z izkopano in po potrebi še s kvalitetno zemljo z utrjevanjem po plasteh, planiranjem in nego (zalivanjem).                                     Postavitev lesenih opornikov in zaščitne kovinske mreže, viš.1,5 m s PVC prevleko, deb.žice 2,2 mm v zeleni barvi (npr.: Jardico Brico ali pdb.) za zaščito pred objedanjem divjadi.</t>
    </r>
  </si>
  <si>
    <r>
      <t xml:space="preserve">Strojni izkop in priprava sadilne jame v pasu šir.od 1 do 2 m vzdolž obstoječega zidu iz kamnitih klad, globine od 1 do 1,5 m, ter dobava in posaditev novega drevesa (premer stebla na 1m višine </t>
    </r>
    <r>
      <rPr>
        <sz val="10"/>
        <rFont val="Calibri"/>
        <family val="2"/>
        <charset val="238"/>
      </rPr>
      <t>≥</t>
    </r>
    <r>
      <rPr>
        <sz val="10"/>
        <rFont val="Tahoma"/>
        <family val="2"/>
      </rPr>
      <t xml:space="preserve"> 10 cm), ter zasutje z izkopano in po potrebi še s kvalitetno zemljo z utrjevanjem po plasteh, planiranjem in nego (zalivanjem).                                     Postavitev lesenih opornikov in zaščitne kovinske mreže, viš.1,5 m s PVC prevleko, deb.žice 2,2 mm v zeleni barvi (npr.: Jardico Brico ali pdb.) za zaščito pred objedanjem divjadi.</t>
    </r>
  </si>
  <si>
    <t>Vodovodna inštalacija</t>
  </si>
  <si>
    <t>Vodovodna inštalacija skupaj</t>
  </si>
  <si>
    <t>Utrditev brežin ob stopnišču po  principu eko škarpe s planiranjem in poravnavo brežine pod kotom, prekritjem z mrežo iz klokosovih vlaken (sidranje z zabijanjem sidernih palic iz  rebr.armature fi 8 mm, ki so zgoraj ukrivljene v zanko) in sajenjem sadik in grmovnic, ki so primerne za strmi teren (glej predhodno poz.!).</t>
  </si>
  <si>
    <t>Zbir materialov:                                             ostrorobi jekleni polni profil 15x50 mm in ostrorobi jekleni polni profil   8x50x72 mm skupaj  600 kg                                             leseni ročaj fi 45 mm, 42 tm                      vijaki in sidra                                              Obračun po tm take ograje.</t>
  </si>
  <si>
    <t xml:space="preserve">Izdelava, dobava in montaža kovinske ograje/loka iz jeklene brezšivne cevi fi 80 mm, in sicer dolžine 2000 mm in viš.800 + 250 mm v obliki ukrivljene cevi. Ograja je vsajena v predhodno v celoti vbetonirani ležišči izdelani iz cevi fi 90 mm, deb.stene cevi 4,5 mm z navarjenimi stranskimi sidri, dolžine a 300 mm tako, da se lahko ograjni lok vsadi vanje.  Na enem sidru in vsadnem drogu ograje so privarjena "ušesa", da se lahko ograja spne in varuje z obešanko.                                                                                       V ceni je tudi vgradnja/obbetoniranje takih sidrnih cevi. Obračun po št. zaščitnih ograj v kompletu (skupne teže a 52 kg/komplet) </t>
  </si>
  <si>
    <t>Izdelava sprememb projekta in izvedba celovitega projektantskega nadzora, in sicer:</t>
  </si>
  <si>
    <t>Izdelava spremembe projekta zaradi zahtev Zavoda RS za varstvo narave, kar je zahtevalo spremembo trase kolesarske poti, razširitev posega na pločnik severno od stopnišča in zahteve, da se utrditev brežin izvede kot eko škarpa.</t>
  </si>
  <si>
    <t xml:space="preserve">Izdelava, dobava in postavitev pitnika "Atlantida" (glej Katalog urbane opreme MOL!), višine 120 cm, preseka 30 x 15 cm, ki je izdelan iz litega železa, barvanega s črno barvo. Na njem je nameščena medeninasta pipa z gumbom. Odtok je urejen preko litoželezne rešetke, dim.30 x 90 cm, ki je položena v jeklen okvir v nivoju tlaka. Pitnik se na globini 10 cm s štirimi vijaki pritrdi v betonski temelj. Pitnik je priključen na vodovodno omrežje preko jaška z zasunom (glej "Vodovod").     </t>
  </si>
  <si>
    <t xml:space="preserve">Dobava in postavitev klopi "Ljubljanska klop brez naslona" (glej Katalog urbane opreme MOL!), dim.200 x 50 x 42 cm, ki sestoji iz podstavka izdelanega iz mikroarmiranega betona, na katerega se privijači ustrezno protikorozijsko zaščiten jeklen nosilec za sedalo. Sedalo je leseno, iz letev impregniranega macesna, dim.4 x 5 cm, ki so z ožjo stranico položene in privijačene na jeklene nosilce.                                             Betonska podstavka v obliki črke C sta delno vkopana in tvorita temelj klopi za prosto postavitev.                                               </t>
  </si>
  <si>
    <t xml:space="preserve">Dobava in postavitev klopi "Ljubljanska klop z naslonom"  (glej Katalog urbane opreme MOL!), dim.200 x 50 x 42/82 cm, ki sestoji iz podstavka izdelanega iz mikroarmiranega betona, na katerega se privijači ustrezno protikorozijsko zaščiten jeklen nosilec za sedalo in naslon za hrbet. Sedalo in naslon za hrbet sta lesena, iz letev impregniranega macesna, dim.4 x 5 cm, ki so z ožjo stranico položene in privijačene na jeklene nosilce.    Betonska podstavka v obliki črke C sta delno vkopana in tvorita temelj klopi za prosto postavitev.                                               </t>
  </si>
  <si>
    <t>Pomoč, oz. vgradnja betonskih podstavkov za klopi, z dobavo podložnega betona in obbetoniranjem.                                     Obračun v kompletu.</t>
  </si>
  <si>
    <t>Pomoč, oz.vgradnja betonskega temelja iz armiranega betona C25/30 za postavitev pitnika.                                                   Obračun v kompletu.</t>
  </si>
  <si>
    <r>
      <t xml:space="preserve">Dobava in vgradnja drenažnega betona ali poroznega  betona, v deb. </t>
    </r>
    <r>
      <rPr>
        <sz val="10"/>
        <rFont val="Calibri"/>
        <family val="2"/>
        <charset val="238"/>
      </rPr>
      <t>≥</t>
    </r>
    <r>
      <rPr>
        <sz val="10"/>
        <rFont val="Tahoma"/>
        <family val="2"/>
        <charset val="238"/>
      </rPr>
      <t xml:space="preserve">15 cm, kot finalnega tlaka poti po izgledu peščene površine iz belega peska,   v sestavi:                cement, agregat 4-32 mm, hiperplastifikator in polimer, ter zavlačevalec vezanja po potrebi.   Vgradnja z neprekinjenim linijskim vlivanjem v širini poti (250 cm), ter poravnavo, zaglajevanjem in nego betona tako, da ne bo vidnih delovnih fug zaradi prekinitev!                                                                     </t>
    </r>
  </si>
  <si>
    <t>Pazliva začasna odstranitev talnih cestnih svetilk na mestu obstoječega prehoda za pešce, začita ele.vodov in hramba za ponovno postavitev.</t>
  </si>
  <si>
    <t xml:space="preserve">Odvoz izkopanega materiala na trajno deponijo v oddalj. do 10 km, skupaj s plačilom vseh pristojbin za tranjo deponiranje.                                                            Obračun po m3. </t>
  </si>
  <si>
    <t>Čiščenje s peskanjem obstoječe cem.obloge opornega AB zidu na notranji strani stopnišča ob Cesti na Vrhovce.                                    Obračun po površini zidu, ki se očisti s peskanjem.</t>
  </si>
  <si>
    <t>Pazljivo strojno rušenje z obsekovanjem zunanje površine opornega AB zidu stopnišča ob Cesti na Vrhovce, v debelini cca 4 do 5 cm, oz.največ do armature, ter odvoz odpadnega mat.na deponijo v oddalj.10 km, skupaj s plačilom vseh pristojbin za tranjo deponiranje.  Obračun po površini zidu, ki se ga obseka.</t>
  </si>
  <si>
    <t>Zakoličba in postavitev profilov trase novega stopnišča (cca 84 zakoličbenih točk na dveh vzdolžnih profilih.                                  Obračun po dolžini novega stopnišča</t>
  </si>
  <si>
    <t>Strojni izkop do globine - 50 cm in odstranitev obstoječega robnika iz granitnih kock v dolž.cca 8 m in dela zemljine za razširitev PST v obliki trikotnika ob vstopu na vzhodmem delu cestišča, ter odvoz granitnih kock in zemljine na gradbiščno deponijo.  Obračun po m2 takega izkopa.</t>
  </si>
  <si>
    <t>Izdelava, dobava in montaža jeklenih vročecinkanih sider/stojk, za sidranje les.konstrukcije - les.sestavljenih stebričkov ograje s postavitvijo na utrjeno tamponsko plast poti, ki so izdelani pločevinastega traku, deb.8 mm, šir.100 in dolž.500 mm, kvadratne cevi 50 x 50 x 3,5 mm, dolž. 200 mm in ležišča iz zbigane pločevine, deb.6 mm, šir. 100 mm in dolž. 125 + 125 mm s po dvema izvrtinama fi10 mm in ojačitvenim trikotnikom prav tako iz pločevine, deb.6 mm, dolž.stranic (katet) a 100 mm, (teža konst.cca 5,85 kg/kom) skupaj s svorniki M10, podloškami in maticami iz nerjavnega jekla (po 2 kom/sidro). Obračun po št. takih jeklenih sider/stojk</t>
  </si>
  <si>
    <t>Ponovna montaža in vgradnja talnih cestnih svetilk z ele.prevezavami (glej poz. 22  Pripravljana dela!)</t>
  </si>
  <si>
    <t>Dobava in montaža prometnih znakov, in sicer za opozorilo "prehod za pešce" in "grbina, ter znak za omejitev hitrosti.</t>
  </si>
  <si>
    <t>Zarisovanje talnih oznak, in sicer prehoda za pešce, oznak za grbino in bele črte za kolesarski pas (cca 26 tm). Ocena v kompletu</t>
  </si>
  <si>
    <t>Izvedba novega zgornjega ustroja PST/hodnika za pešce vzdolž vzhodnega dela Ceste na Vrhovce, v sestavi:                                       beli pesek - lomljenec do 4 do 8 mm                                                                   30 cm tamponska plast iz tamponskega drobljenca TD 0/32                                                             Obračun po površini izvedenega tlakovanja.</t>
  </si>
  <si>
    <t>Izvedba ozkega pasu iz kamnitih robnikov 10x20x100 cm, kot gredice ob obstoječem betonskem, oz.kamnitem zidu za zasaditev plezalke, npr.divje trte.                          Obračun po tm take gredice</t>
  </si>
  <si>
    <t xml:space="preserve">Grobi zaris trase kolesarske poti, ter označitev dreves (ob prisotnosti nadzornika, arborista in projektanta!), ki se bodo posekala in odstranila.                                                    Obračun po dolžini nove poti </t>
  </si>
  <si>
    <t>Obračun po tm take začasne ograje</t>
  </si>
  <si>
    <t>Dobava in postavitev lesenega opaža za zaščito drevesnih debel, ki se postavijo, kot samostojna lesena konstrukcija tako, da se v nobenem porimeru ne pritrjujejo z žeblji, žico ali kovinskimi objemkami neposredno na debla!</t>
  </si>
  <si>
    <t>Ocenjeno je cca 5 m2 takega les.opaža, viš.do cca 2 m na posamezno drevo, ki se po zaključku del odstrani.                        Obračun po št.dreves</t>
  </si>
  <si>
    <t>Obračun po m2 takih plošč</t>
  </si>
  <si>
    <t>Obračun po m2 takih površin</t>
  </si>
  <si>
    <t>Dobava in namestitev začasnih talnih povoznih plošč za vožnjo težjih vozil in delovnih strojev preko korenin, ki se premeščajo glede na napredovanje del.</t>
  </si>
  <si>
    <t>Dobava in postavitev zaščitnih gradbenih ograj in ograj  za zaščito dreves in njihovega rastnega prostora v obliki PVC mreže, viš. 1,80 m pritrjene na predhodno postavljene/posajene palice jeklene armature.</t>
  </si>
  <si>
    <t>Pazljivi ročni izkop - odstranitev povrhnice/humusa v terenu I.ktg v deb. 20 do 30 cm tako, da se ne poškodujejo korenine dreves in odvoz izkopanega mat.na začasno gradbiščno deponijo                                Obračun po m2 takega izkopa</t>
  </si>
  <si>
    <t>Obračun po površini takih oblog</t>
  </si>
  <si>
    <t>Odrez morebiti poškodovanih korenin dreves na meji izkopa z ostrim rezilom ali žagico, ter zaščita/začasno prekritje poškodovanih korenin z juto ali vpojnim filcem, da se zaščitijo pred soncem in izsušitvijo, oz.pred morebitno zmrzaljo v zimskem času.</t>
  </si>
  <si>
    <t>Zalivanje brežin izkopa, da se ohrani vlažnost in s tem zaščiti koreninski sestav dreves in grmovnic.</t>
  </si>
  <si>
    <t>Obračun po površini takih brežin</t>
  </si>
  <si>
    <t>Predhodna priprava tal za vožnjo preko korenin s polaganjem geotekstila in posipanjem les.sekancev v deb.cca 25 cm.</t>
  </si>
  <si>
    <t>LJUBLJANA, 15.maj 2023</t>
  </si>
  <si>
    <t>15.maj 2023</t>
  </si>
  <si>
    <t xml:space="preserve">Datum proj.:     15.maj 2023     </t>
  </si>
  <si>
    <t>Ročno rahljanje tal v območju drevesnih korenin, ki so se zbila med deli po zaključku del in zatravitev, ter nega z zalivanjem in dosejanjem trave.</t>
  </si>
  <si>
    <t xml:space="preserve">Geološko-geomehanska spremljava z izdelavo poročila o sestavi tal, in sicer na osnovi ogleda ob izvedbi izkopa (glej Pripravljalna in rušitvena dela)  in izdelava geološko-geomehanskega poročila z navodilom za morebitno potrebno izboljšanje temeljnih tal. </t>
  </si>
  <si>
    <t>Izbrani izvajalec pripravi testno polje/vzorec v šir.kolesarske poti, dolž.najmanj 5 m, ki ga morata potrditi projektant in nadzornik!</t>
  </si>
  <si>
    <t>Izbrani izvajalec pripravi vzorce stopnic iz umetnega kamna (3 kom), nastopne ploskve stopniščnega podesta iz umetnega kamna/terazza (1 podest) in kanalete iz klanih granitnih kock (najmanj 2 tm), ki jih morata potrditi projektant in nadzornik!</t>
  </si>
  <si>
    <t xml:space="preserve">Prav tako pripravi vzorec lesene ograje (najmanj dve polji, to je cca 10 tm), ki ga mora potrditi projektant in nadzornik! </t>
  </si>
  <si>
    <t xml:space="preserve">Izdelava Geodetskega posnetka vseh izvedenih del </t>
  </si>
  <si>
    <t>Izdelava Projektne dokumentacije za obratovanje in vzdrževanje (NOV) za vsa izvedena dela</t>
  </si>
  <si>
    <t>Izdelava Projekta za vpis v uradne evidence (PVE) ter izvedba vpisa v uradne evidence skladno z veljavno zakonodajo</t>
  </si>
  <si>
    <t>Izdelava DZO (5 tiskanih izvodov in 1 izvod v elektronski obliki).</t>
  </si>
  <si>
    <t>Izdelava varnostnega načrta</t>
  </si>
  <si>
    <t>ur</t>
  </si>
  <si>
    <t>Ostala dela skupaj</t>
  </si>
  <si>
    <t>XI.</t>
  </si>
  <si>
    <t>Ostala dela</t>
  </si>
  <si>
    <t>XII.</t>
  </si>
  <si>
    <t>Nepredvidena dela (10%)</t>
  </si>
  <si>
    <t>SKUPAJ VSA DELA</t>
  </si>
  <si>
    <t>Ključavničarska dela skupaj</t>
  </si>
  <si>
    <t>Ključavničarska dela</t>
  </si>
  <si>
    <t>Varnostni koordinator pri izvedbi vseh 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</si>
</sst>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SIT&quot;;\-#,##0.00\ &quot;SIT&quot;"/>
    <numFmt numFmtId="165" formatCode="_ * #,##0.00_-\ _S_L_T_ ;_ * #,##0.00\-\ _S_L_T_ ;_ * &quot;-&quot;??_-\ _S_L_T_ ;_ @_ "/>
    <numFmt numFmtId="166" formatCode="#,##0\ &quot;SIT&quot;"/>
    <numFmt numFmtId="167" formatCode="_-* #,##0.00\ [$€-1]_-;\-* #,##0.00\ [$€-1]_-;_-* &quot;-&quot;??\ [$€-1]_-;_-@_-"/>
  </numFmts>
  <fonts count="21" x14ac:knownFonts="1">
    <font>
      <sz val="10"/>
      <name val="Arial"/>
      <charset val="238"/>
    </font>
    <font>
      <sz val="10"/>
      <name val="Arial"/>
      <charset val="238"/>
    </font>
    <font>
      <sz val="10"/>
      <name val="Tahoma"/>
      <family val="2"/>
      <charset val="238"/>
    </font>
    <font>
      <b/>
      <sz val="10"/>
      <name val="Tahoma"/>
      <family val="2"/>
      <charset val="238"/>
    </font>
    <font>
      <b/>
      <sz val="10"/>
      <color indexed="10"/>
      <name val="Tahoma"/>
      <family val="2"/>
      <charset val="238"/>
    </font>
    <font>
      <sz val="10"/>
      <color indexed="10"/>
      <name val="Tahoma"/>
      <family val="2"/>
      <charset val="238"/>
    </font>
    <font>
      <sz val="10"/>
      <name val="Tahoma"/>
      <family val="2"/>
    </font>
    <font>
      <b/>
      <sz val="10"/>
      <name val="Tahoma"/>
      <family val="2"/>
    </font>
    <font>
      <b/>
      <sz val="8"/>
      <name val="Tahoma"/>
      <family val="2"/>
    </font>
    <font>
      <sz val="8"/>
      <name val="Tahoma"/>
      <family val="2"/>
    </font>
    <font>
      <sz val="12"/>
      <name val="Tahoma"/>
      <family val="2"/>
    </font>
    <font>
      <b/>
      <sz val="12"/>
      <name val="Tahoma"/>
      <family val="2"/>
    </font>
    <font>
      <b/>
      <sz val="12"/>
      <name val="Tahoma"/>
      <family val="2"/>
      <charset val="238"/>
    </font>
    <font>
      <b/>
      <sz val="8"/>
      <name val="Tahoma"/>
      <family val="2"/>
      <charset val="238"/>
    </font>
    <font>
      <sz val="10"/>
      <name val="Calibri"/>
      <family val="2"/>
    </font>
    <font>
      <sz val="10"/>
      <name val="Calibri"/>
      <family val="2"/>
      <charset val="238"/>
    </font>
    <font>
      <sz val="8"/>
      <name val="Tahoma"/>
      <family val="2"/>
      <charset val="238"/>
    </font>
    <font>
      <sz val="10"/>
      <name val="Arial"/>
      <family val="2"/>
      <charset val="238"/>
    </font>
    <font>
      <b/>
      <sz val="10"/>
      <color theme="3" tint="-0.249977111117893"/>
      <name val="Tahoma"/>
      <family val="2"/>
      <charset val="238"/>
    </font>
    <font>
      <b/>
      <sz val="8"/>
      <color rgb="FFFF0000"/>
      <name val="Tahoma"/>
      <family val="2"/>
    </font>
    <font>
      <sz val="8"/>
      <color rgb="FFFF0000"/>
      <name val="Tahoma"/>
      <family val="2"/>
    </font>
  </fonts>
  <fills count="2">
    <fill>
      <patternFill patternType="none"/>
    </fill>
    <fill>
      <patternFill patternType="gray125"/>
    </fill>
  </fills>
  <borders count="2">
    <border>
      <left/>
      <right/>
      <top/>
      <bottom/>
      <diagonal/>
    </border>
    <border>
      <left/>
      <right/>
      <top/>
      <bottom style="dashed">
        <color indexed="64"/>
      </bottom>
      <diagonal/>
    </border>
  </borders>
  <cellStyleXfs count="2">
    <xf numFmtId="0" fontId="0" fillId="0" borderId="0"/>
    <xf numFmtId="165" fontId="1" fillId="0" borderId="0" applyFont="0" applyFill="0" applyBorder="0" applyAlignment="0" applyProtection="0"/>
  </cellStyleXfs>
  <cellXfs count="231">
    <xf numFmtId="0" fontId="0" fillId="0" borderId="0" xfId="0"/>
    <xf numFmtId="0" fontId="5" fillId="0" borderId="0" xfId="0" applyFont="1"/>
    <xf numFmtId="3" fontId="5" fillId="0" borderId="0" xfId="0" applyNumberFormat="1" applyFont="1"/>
    <xf numFmtId="164" fontId="5" fillId="0" borderId="0" xfId="0" applyNumberFormat="1" applyFont="1" applyBorder="1" applyAlignment="1">
      <alignment horizontal="right" vertical="center"/>
    </xf>
    <xf numFmtId="164" fontId="5" fillId="0" borderId="0" xfId="0" applyNumberFormat="1" applyFont="1" applyBorder="1" applyAlignment="1">
      <alignment horizontal="left" vertical="center"/>
    </xf>
    <xf numFmtId="164" fontId="5" fillId="0" borderId="0" xfId="0" applyNumberFormat="1" applyFont="1"/>
    <xf numFmtId="0" fontId="7" fillId="0" borderId="0" xfId="0" applyFont="1" applyAlignment="1">
      <alignment horizontal="right"/>
    </xf>
    <xf numFmtId="0" fontId="6" fillId="0" borderId="0" xfId="0" applyFont="1"/>
    <xf numFmtId="0" fontId="6" fillId="0" borderId="0" xfId="0" applyFont="1" applyAlignment="1">
      <alignment horizontal="right"/>
    </xf>
    <xf numFmtId="0" fontId="7" fillId="0" borderId="0" xfId="0" applyFont="1" applyAlignment="1">
      <alignment horizontal="left"/>
    </xf>
    <xf numFmtId="0" fontId="7" fillId="0" borderId="0" xfId="0" applyFont="1"/>
    <xf numFmtId="0" fontId="7" fillId="0" borderId="0" xfId="0" applyFont="1" applyAlignment="1">
      <alignment horizontal="center"/>
    </xf>
    <xf numFmtId="3" fontId="6" fillId="0" borderId="0" xfId="0" applyNumberFormat="1" applyFont="1"/>
    <xf numFmtId="0" fontId="7" fillId="0" borderId="0" xfId="0" quotePrefix="1" applyFont="1" applyAlignment="1">
      <alignment horizontal="left"/>
    </xf>
    <xf numFmtId="0" fontId="6" fillId="0" borderId="0" xfId="0" applyFont="1" applyBorder="1" applyAlignment="1">
      <alignment horizontal="right"/>
    </xf>
    <xf numFmtId="0" fontId="6" fillId="0" borderId="0" xfId="0" applyFont="1" applyBorder="1" applyAlignment="1">
      <alignment horizontal="center"/>
    </xf>
    <xf numFmtId="0" fontId="7" fillId="0" borderId="0" xfId="0" quotePrefix="1" applyFont="1" applyBorder="1" applyAlignment="1">
      <alignment horizontal="left"/>
    </xf>
    <xf numFmtId="0" fontId="7" fillId="0" borderId="0" xfId="0" applyFont="1" applyBorder="1"/>
    <xf numFmtId="0" fontId="7" fillId="0" borderId="0" xfId="0" applyFont="1" applyBorder="1" applyAlignment="1">
      <alignment horizontal="left"/>
    </xf>
    <xf numFmtId="0" fontId="7" fillId="0" borderId="0" xfId="0" applyFont="1" applyBorder="1" applyAlignment="1">
      <alignment horizontal="center"/>
    </xf>
    <xf numFmtId="3" fontId="7" fillId="0" borderId="0" xfId="0" applyNumberFormat="1" applyFont="1" applyBorder="1" applyAlignment="1"/>
    <xf numFmtId="0" fontId="7" fillId="0" borderId="0" xfId="0" applyFont="1" applyBorder="1" applyAlignment="1">
      <alignment horizontal="right"/>
    </xf>
    <xf numFmtId="0" fontId="10" fillId="0" borderId="0" xfId="0" quotePrefix="1" applyFont="1" applyBorder="1" applyAlignment="1">
      <alignment horizontal="left"/>
    </xf>
    <xf numFmtId="0" fontId="10" fillId="0" borderId="0" xfId="0" applyFont="1" applyBorder="1"/>
    <xf numFmtId="0" fontId="10" fillId="0" borderId="0" xfId="0" applyFont="1" applyBorder="1" applyAlignment="1">
      <alignment horizontal="left"/>
    </xf>
    <xf numFmtId="0" fontId="10" fillId="0" borderId="0" xfId="0" applyFont="1" applyBorder="1" applyAlignment="1">
      <alignment horizontal="right"/>
    </xf>
    <xf numFmtId="0" fontId="10" fillId="0" borderId="0" xfId="0" applyFont="1" applyBorder="1" applyAlignment="1">
      <alignment horizontal="center"/>
    </xf>
    <xf numFmtId="3" fontId="10" fillId="0" borderId="0" xfId="0" applyNumberFormat="1" applyFont="1" applyBorder="1" applyAlignment="1"/>
    <xf numFmtId="0" fontId="10" fillId="0" borderId="0" xfId="0" applyFont="1"/>
    <xf numFmtId="3" fontId="10" fillId="0" borderId="0" xfId="0" applyNumberFormat="1" applyFont="1"/>
    <xf numFmtId="164" fontId="6" fillId="0" borderId="0" xfId="0" applyNumberFormat="1" applyFont="1" applyBorder="1" applyAlignment="1">
      <alignment horizontal="right" vertical="center"/>
    </xf>
    <xf numFmtId="3" fontId="6" fillId="0" borderId="0" xfId="0" applyNumberFormat="1" applyFont="1" applyAlignment="1"/>
    <xf numFmtId="49" fontId="7" fillId="0" borderId="0" xfId="0" applyNumberFormat="1" applyFont="1" applyBorder="1" applyAlignment="1">
      <alignment horizontal="left"/>
    </xf>
    <xf numFmtId="3" fontId="7" fillId="0" borderId="0" xfId="0" applyNumberFormat="1" applyFont="1"/>
    <xf numFmtId="164" fontId="7" fillId="0" borderId="0" xfId="0" applyNumberFormat="1" applyFont="1" applyBorder="1" applyAlignment="1">
      <alignment horizontal="right" vertical="center"/>
    </xf>
    <xf numFmtId="3" fontId="7" fillId="0" borderId="0" xfId="0" applyNumberFormat="1" applyFont="1" applyAlignment="1"/>
    <xf numFmtId="3" fontId="6" fillId="0" borderId="0" xfId="0" applyNumberFormat="1" applyFont="1" applyBorder="1" applyAlignment="1"/>
    <xf numFmtId="0" fontId="11" fillId="0" borderId="0" xfId="0" applyFont="1" applyBorder="1" applyAlignment="1">
      <alignment horizontal="left"/>
    </xf>
    <xf numFmtId="0" fontId="11" fillId="0" borderId="0" xfId="0" applyFont="1" applyBorder="1"/>
    <xf numFmtId="0" fontId="11" fillId="0" borderId="0" xfId="0" applyFont="1" applyBorder="1" applyAlignment="1">
      <alignment horizontal="right"/>
    </xf>
    <xf numFmtId="0" fontId="11" fillId="0" borderId="0" xfId="0" applyFont="1" applyBorder="1" applyAlignment="1">
      <alignment horizontal="center"/>
    </xf>
    <xf numFmtId="0" fontId="11" fillId="0" borderId="0" xfId="0" applyFont="1"/>
    <xf numFmtId="0" fontId="12" fillId="0" borderId="0" xfId="0" applyFont="1" applyBorder="1" applyAlignment="1">
      <alignment horizontal="center"/>
    </xf>
    <xf numFmtId="49" fontId="6" fillId="0" borderId="0" xfId="0" applyNumberFormat="1" applyFont="1" applyBorder="1" applyAlignment="1" applyProtection="1">
      <alignment horizontal="left" vertical="top" wrapText="1"/>
    </xf>
    <xf numFmtId="0" fontId="7" fillId="0" borderId="0" xfId="0" applyFont="1" applyProtection="1"/>
    <xf numFmtId="0" fontId="8" fillId="0" borderId="0" xfId="0" applyFont="1" applyProtection="1"/>
    <xf numFmtId="49" fontId="6" fillId="0" borderId="0" xfId="0" quotePrefix="1" applyNumberFormat="1" applyFont="1" applyBorder="1" applyAlignment="1" applyProtection="1">
      <alignment horizontal="left" vertical="top" wrapText="1"/>
    </xf>
    <xf numFmtId="0" fontId="3" fillId="0" borderId="0" xfId="0" applyFont="1" applyProtection="1"/>
    <xf numFmtId="0" fontId="5" fillId="0" borderId="0" xfId="0" applyFont="1" applyProtection="1"/>
    <xf numFmtId="0" fontId="2" fillId="0" borderId="0" xfId="0" applyFont="1" applyProtection="1"/>
    <xf numFmtId="49" fontId="7" fillId="0" borderId="0" xfId="0" applyNumberFormat="1" applyFont="1" applyBorder="1" applyAlignment="1" applyProtection="1">
      <alignment horizontal="left" vertical="top" wrapText="1"/>
    </xf>
    <xf numFmtId="49" fontId="2" fillId="0" borderId="0" xfId="0" applyNumberFormat="1" applyFont="1" applyBorder="1" applyAlignment="1" applyProtection="1">
      <alignment horizontal="left" vertical="top" wrapText="1"/>
    </xf>
    <xf numFmtId="4" fontId="2" fillId="0" borderId="0" xfId="0" applyNumberFormat="1" applyFont="1" applyAlignment="1" applyProtection="1">
      <alignment horizontal="right"/>
      <protection locked="0"/>
    </xf>
    <xf numFmtId="4" fontId="6" fillId="0" borderId="0" xfId="0" applyNumberFormat="1" applyFont="1" applyAlignment="1" applyProtection="1">
      <alignment horizontal="right"/>
      <protection locked="0"/>
    </xf>
    <xf numFmtId="0" fontId="7" fillId="0" borderId="0" xfId="0" applyFont="1" applyAlignment="1" applyProtection="1">
      <alignment horizontal="right"/>
    </xf>
    <xf numFmtId="0" fontId="7" fillId="0" borderId="0" xfId="0" applyFont="1" applyAlignment="1" applyProtection="1">
      <alignment horizontal="left"/>
    </xf>
    <xf numFmtId="0" fontId="7" fillId="0" borderId="0" xfId="0" quotePrefix="1" applyFont="1" applyAlignment="1" applyProtection="1">
      <alignment horizontal="right"/>
    </xf>
    <xf numFmtId="0" fontId="8" fillId="0" borderId="0" xfId="0" quotePrefix="1" applyFont="1" applyAlignment="1" applyProtection="1">
      <alignment horizontal="right"/>
    </xf>
    <xf numFmtId="0" fontId="9" fillId="0" borderId="0" xfId="0" applyFont="1" applyAlignment="1" applyProtection="1">
      <alignment horizontal="left"/>
    </xf>
    <xf numFmtId="0" fontId="8" fillId="0" borderId="0" xfId="0" applyFont="1" applyAlignment="1" applyProtection="1">
      <alignment horizontal="right"/>
    </xf>
    <xf numFmtId="49" fontId="9" fillId="0" borderId="0" xfId="0" applyNumberFormat="1" applyFont="1" applyBorder="1" applyAlignment="1" applyProtection="1">
      <alignment horizontal="right" vertical="top" wrapText="1"/>
    </xf>
    <xf numFmtId="0" fontId="2" fillId="0" borderId="0" xfId="0" applyFont="1" applyAlignment="1" applyProtection="1">
      <alignment horizontal="right" vertical="top"/>
    </xf>
    <xf numFmtId="0" fontId="2" fillId="0" borderId="0" xfId="0" quotePrefix="1" applyFont="1" applyAlignment="1" applyProtection="1">
      <alignment horizontal="center" vertical="top"/>
    </xf>
    <xf numFmtId="49" fontId="2" fillId="0" borderId="0" xfId="0" applyNumberFormat="1" applyFont="1" applyBorder="1" applyAlignment="1" applyProtection="1">
      <alignment horizontal="justify" vertical="top" wrapText="1"/>
    </xf>
    <xf numFmtId="0" fontId="2" fillId="0" borderId="0" xfId="0" applyFont="1" applyAlignment="1" applyProtection="1">
      <alignment horizontal="right"/>
    </xf>
    <xf numFmtId="0" fontId="2" fillId="0" borderId="0" xfId="0" applyFont="1" applyAlignment="1" applyProtection="1">
      <alignment horizontal="center"/>
    </xf>
    <xf numFmtId="0" fontId="2" fillId="0" borderId="0" xfId="0" applyFont="1" applyAlignment="1" applyProtection="1">
      <alignment horizontal="left"/>
    </xf>
    <xf numFmtId="4" fontId="2" fillId="0" borderId="0" xfId="0" applyNumberFormat="1" applyFont="1" applyAlignment="1" applyProtection="1">
      <alignment horizontal="right"/>
    </xf>
    <xf numFmtId="0" fontId="6" fillId="0" borderId="0" xfId="0" applyFont="1" applyAlignment="1" applyProtection="1">
      <alignment horizontal="right" vertical="top"/>
    </xf>
    <xf numFmtId="0" fontId="6" fillId="0" borderId="0" xfId="0" quotePrefix="1" applyFont="1" applyAlignment="1" applyProtection="1">
      <alignment horizontal="center" vertical="top"/>
    </xf>
    <xf numFmtId="49" fontId="6" fillId="0" borderId="0" xfId="0" applyNumberFormat="1" applyFont="1" applyBorder="1" applyAlignment="1" applyProtection="1">
      <alignment horizontal="justify" vertical="top" wrapText="1"/>
    </xf>
    <xf numFmtId="0" fontId="6" fillId="0" borderId="0" xfId="0" applyFont="1" applyAlignment="1" applyProtection="1">
      <alignment horizontal="left"/>
    </xf>
    <xf numFmtId="0" fontId="6" fillId="0" borderId="0" xfId="0" applyFont="1" applyAlignment="1" applyProtection="1">
      <alignment horizontal="right"/>
    </xf>
    <xf numFmtId="4" fontId="6" fillId="0" borderId="0" xfId="0" applyNumberFormat="1" applyFont="1" applyAlignment="1" applyProtection="1">
      <alignment horizontal="right"/>
    </xf>
    <xf numFmtId="0" fontId="6" fillId="0" borderId="0" xfId="0" quotePrefix="1" applyFont="1" applyAlignment="1" applyProtection="1">
      <alignment horizontal="left"/>
    </xf>
    <xf numFmtId="0" fontId="5" fillId="0" borderId="0" xfId="0" applyFont="1" applyAlignment="1" applyProtection="1">
      <alignment horizontal="right"/>
    </xf>
    <xf numFmtId="0" fontId="5" fillId="0" borderId="0" xfId="0" applyFont="1" applyAlignment="1" applyProtection="1">
      <alignment horizontal="center"/>
    </xf>
    <xf numFmtId="0" fontId="5" fillId="0" borderId="0" xfId="0" applyFont="1" applyAlignment="1" applyProtection="1">
      <alignment horizontal="left"/>
    </xf>
    <xf numFmtId="0" fontId="2" fillId="0" borderId="0" xfId="0" applyFont="1" applyAlignment="1" applyProtection="1">
      <alignment horizontal="center" vertical="top"/>
    </xf>
    <xf numFmtId="0" fontId="2" fillId="0" borderId="0" xfId="0" applyFont="1" applyAlignment="1" applyProtection="1">
      <alignment horizontal="justify" vertical="top"/>
    </xf>
    <xf numFmtId="49" fontId="18" fillId="0" borderId="0" xfId="0" applyNumberFormat="1" applyFont="1" applyBorder="1" applyAlignment="1" applyProtection="1">
      <alignment horizontal="left" vertical="top" wrapText="1"/>
    </xf>
    <xf numFmtId="49" fontId="3" fillId="0" borderId="0" xfId="0" applyNumberFormat="1" applyFont="1" applyBorder="1" applyAlignment="1" applyProtection="1">
      <alignment horizontal="left" vertical="top" wrapText="1"/>
    </xf>
    <xf numFmtId="0" fontId="6" fillId="0" borderId="0" xfId="0" applyFont="1" applyProtection="1"/>
    <xf numFmtId="0" fontId="13" fillId="0" borderId="0" xfId="0" applyFont="1" applyProtection="1"/>
    <xf numFmtId="0" fontId="2" fillId="0" borderId="0" xfId="0" quotePrefix="1" applyFont="1" applyAlignment="1" applyProtection="1">
      <alignment horizontal="left"/>
    </xf>
    <xf numFmtId="0" fontId="6" fillId="0" borderId="0" xfId="0" applyFont="1" applyAlignment="1" applyProtection="1">
      <alignment horizontal="center"/>
    </xf>
    <xf numFmtId="49" fontId="7" fillId="0" borderId="0" xfId="0" quotePrefix="1" applyNumberFormat="1" applyFont="1" applyAlignment="1" applyProtection="1">
      <alignment horizontal="right" wrapText="1"/>
    </xf>
    <xf numFmtId="49" fontId="6" fillId="0" borderId="0" xfId="0" applyNumberFormat="1" applyFont="1" applyAlignment="1" applyProtection="1">
      <alignment horizontal="right" wrapText="1"/>
    </xf>
    <xf numFmtId="49" fontId="7" fillId="0" borderId="0" xfId="0" applyNumberFormat="1" applyFont="1" applyAlignment="1" applyProtection="1">
      <alignment wrapText="1"/>
    </xf>
    <xf numFmtId="49" fontId="7" fillId="0" borderId="0" xfId="0" applyNumberFormat="1" applyFont="1" applyAlignment="1" applyProtection="1">
      <alignment horizontal="left" wrapText="1"/>
    </xf>
    <xf numFmtId="49" fontId="7" fillId="0" borderId="0" xfId="0" applyNumberFormat="1" applyFont="1" applyAlignment="1" applyProtection="1">
      <alignment horizontal="right" wrapText="1"/>
    </xf>
    <xf numFmtId="0" fontId="19" fillId="0" borderId="0" xfId="0" quotePrefix="1" applyFont="1" applyAlignment="1" applyProtection="1">
      <alignment horizontal="right"/>
    </xf>
    <xf numFmtId="0" fontId="19" fillId="0" borderId="0" xfId="0" applyFont="1" applyProtection="1"/>
    <xf numFmtId="0" fontId="20" fillId="0" borderId="0" xfId="0" applyFont="1" applyAlignment="1" applyProtection="1">
      <alignment horizontal="left"/>
    </xf>
    <xf numFmtId="0" fontId="19" fillId="0" borderId="0" xfId="0" applyFont="1" applyAlignment="1" applyProtection="1">
      <alignment horizontal="right"/>
    </xf>
    <xf numFmtId="49" fontId="20" fillId="0" borderId="0" xfId="0" applyNumberFormat="1" applyFont="1" applyBorder="1" applyAlignment="1" applyProtection="1">
      <alignment horizontal="right" vertical="top" wrapText="1"/>
    </xf>
    <xf numFmtId="0" fontId="2" fillId="0" borderId="0" xfId="0" quotePrefix="1" applyFont="1" applyAlignment="1" applyProtection="1">
      <alignment horizontal="right" vertical="top"/>
    </xf>
    <xf numFmtId="0" fontId="13" fillId="0" borderId="0" xfId="0" quotePrefix="1" applyFont="1" applyAlignment="1" applyProtection="1">
      <alignment horizontal="right"/>
    </xf>
    <xf numFmtId="0" fontId="16" fillId="0" borderId="0" xfId="0" applyFont="1" applyAlignment="1" applyProtection="1">
      <alignment horizontal="left"/>
    </xf>
    <xf numFmtId="0" fontId="13" fillId="0" borderId="0" xfId="0" applyFont="1" applyAlignment="1" applyProtection="1">
      <alignment horizontal="right"/>
    </xf>
    <xf numFmtId="49" fontId="16" fillId="0" borderId="0" xfId="0" applyNumberFormat="1" applyFont="1" applyBorder="1" applyAlignment="1" applyProtection="1">
      <alignment horizontal="right" vertical="top" wrapText="1"/>
    </xf>
    <xf numFmtId="49" fontId="2" fillId="0" borderId="0" xfId="0" quotePrefix="1" applyNumberFormat="1" applyFont="1" applyAlignment="1" applyProtection="1">
      <alignment horizontal="left" vertical="top" wrapText="1"/>
    </xf>
    <xf numFmtId="0" fontId="6" fillId="0" borderId="1" xfId="0" quotePrefix="1" applyFont="1" applyBorder="1" applyAlignment="1" applyProtection="1">
      <alignment horizontal="right"/>
    </xf>
    <xf numFmtId="0" fontId="6" fillId="0" borderId="1" xfId="0" applyFont="1" applyBorder="1" applyProtection="1"/>
    <xf numFmtId="0" fontId="7" fillId="0" borderId="1" xfId="0" applyFont="1" applyBorder="1" applyProtection="1"/>
    <xf numFmtId="0" fontId="6" fillId="0" borderId="1" xfId="0" applyFont="1" applyBorder="1" applyAlignment="1" applyProtection="1">
      <alignment horizontal="left"/>
    </xf>
    <xf numFmtId="0" fontId="6" fillId="0" borderId="1" xfId="0" applyFont="1" applyBorder="1" applyAlignment="1" applyProtection="1">
      <alignment horizontal="right"/>
    </xf>
    <xf numFmtId="49" fontId="7" fillId="0" borderId="0" xfId="0" applyNumberFormat="1" applyFont="1" applyAlignment="1" applyProtection="1">
      <alignment horizontal="left" vertical="top" wrapText="1"/>
    </xf>
    <xf numFmtId="0" fontId="17" fillId="0" borderId="0" xfId="0" applyFont="1" applyProtection="1"/>
    <xf numFmtId="0" fontId="3" fillId="0" borderId="0" xfId="0" applyFont="1" applyAlignment="1" applyProtection="1">
      <alignment horizontal="right"/>
    </xf>
    <xf numFmtId="0" fontId="3" fillId="0" borderId="0" xfId="0" applyFont="1" applyAlignment="1" applyProtection="1">
      <alignment horizontal="left"/>
    </xf>
    <xf numFmtId="0" fontId="3" fillId="0" borderId="0" xfId="0" quotePrefix="1" applyFont="1" applyAlignment="1" applyProtection="1">
      <alignment horizontal="right"/>
    </xf>
    <xf numFmtId="49" fontId="3" fillId="0" borderId="0" xfId="0" applyNumberFormat="1" applyFont="1" applyAlignment="1" applyProtection="1">
      <alignment horizontal="left" vertical="top" wrapText="1"/>
    </xf>
    <xf numFmtId="0" fontId="13" fillId="0" borderId="0" xfId="0" applyFont="1" applyAlignment="1" applyProtection="1">
      <alignment vertical="top"/>
    </xf>
    <xf numFmtId="0" fontId="6" fillId="0" borderId="0" xfId="0" quotePrefix="1" applyFont="1" applyAlignment="1" applyProtection="1">
      <alignment horizontal="right" vertical="top"/>
    </xf>
    <xf numFmtId="49" fontId="6" fillId="0" borderId="0" xfId="0" applyNumberFormat="1" applyFont="1" applyAlignment="1" applyProtection="1">
      <alignment horizontal="left" vertical="top" wrapText="1"/>
    </xf>
    <xf numFmtId="49" fontId="6" fillId="0" borderId="0" xfId="0" applyNumberFormat="1" applyFont="1" applyAlignment="1" applyProtection="1">
      <alignment horizontal="justify" vertical="top" wrapText="1"/>
    </xf>
    <xf numFmtId="0" fontId="2" fillId="0" borderId="0" xfId="0" applyFont="1" applyAlignment="1" applyProtection="1">
      <alignment wrapText="1"/>
    </xf>
    <xf numFmtId="0" fontId="7" fillId="0" borderId="0" xfId="0" applyFont="1" applyAlignment="1" applyProtection="1">
      <alignment horizontal="center"/>
    </xf>
    <xf numFmtId="4" fontId="7" fillId="0" borderId="0" xfId="0" applyNumberFormat="1" applyFont="1" applyAlignment="1" applyProtection="1">
      <alignment horizontal="right"/>
    </xf>
    <xf numFmtId="0" fontId="7" fillId="0" borderId="0" xfId="0" applyFont="1" applyAlignment="1" applyProtection="1"/>
    <xf numFmtId="0" fontId="6" fillId="0" borderId="0" xfId="0" applyFont="1" applyAlignment="1" applyProtection="1"/>
    <xf numFmtId="49" fontId="7" fillId="0" borderId="0" xfId="0" applyNumberFormat="1" applyFont="1" applyAlignment="1" applyProtection="1">
      <alignment horizontal="center" wrapText="1"/>
    </xf>
    <xf numFmtId="4" fontId="7" fillId="0" borderId="0" xfId="0" applyNumberFormat="1" applyFont="1" applyAlignment="1" applyProtection="1">
      <alignment horizontal="right" wrapText="1"/>
    </xf>
    <xf numFmtId="0" fontId="8" fillId="0" borderId="0" xfId="0" applyFont="1" applyAlignment="1" applyProtection="1">
      <alignment horizontal="center"/>
    </xf>
    <xf numFmtId="4" fontId="9" fillId="0" borderId="0" xfId="0" applyNumberFormat="1" applyFont="1" applyAlignment="1" applyProtection="1">
      <alignment horizontal="right"/>
    </xf>
    <xf numFmtId="0" fontId="8" fillId="0" borderId="0" xfId="0" applyFont="1" applyAlignment="1" applyProtection="1"/>
    <xf numFmtId="0" fontId="6" fillId="0" borderId="0" xfId="0" applyFont="1" applyAlignment="1" applyProtection="1">
      <alignment vertical="center"/>
    </xf>
    <xf numFmtId="0" fontId="19" fillId="0" borderId="0" xfId="0" applyFont="1" applyAlignment="1" applyProtection="1">
      <alignment horizontal="center"/>
    </xf>
    <xf numFmtId="4" fontId="20" fillId="0" borderId="0" xfId="0" applyNumberFormat="1" applyFont="1" applyAlignment="1" applyProtection="1">
      <alignment horizontal="right"/>
    </xf>
    <xf numFmtId="0" fontId="19" fillId="0" borderId="0" xfId="0" applyFont="1" applyAlignment="1" applyProtection="1"/>
    <xf numFmtId="3" fontId="2" fillId="0" borderId="0" xfId="0" applyNumberFormat="1" applyFont="1" applyAlignment="1" applyProtection="1">
      <alignment horizontal="right"/>
    </xf>
    <xf numFmtId="0" fontId="2" fillId="0" borderId="0" xfId="0" applyFont="1" applyAlignment="1" applyProtection="1">
      <alignment vertical="center"/>
    </xf>
    <xf numFmtId="0" fontId="13" fillId="0" borderId="0" xfId="0" applyFont="1" applyAlignment="1" applyProtection="1">
      <alignment horizontal="center"/>
    </xf>
    <xf numFmtId="4" fontId="16" fillId="0" borderId="0" xfId="0" applyNumberFormat="1" applyFont="1" applyAlignment="1" applyProtection="1">
      <alignment horizontal="right"/>
    </xf>
    <xf numFmtId="0" fontId="13" fillId="0" borderId="0" xfId="0" applyFont="1" applyAlignment="1" applyProtection="1"/>
    <xf numFmtId="0" fontId="6" fillId="0" borderId="1" xfId="0" applyFont="1" applyBorder="1" applyAlignment="1" applyProtection="1">
      <alignment horizontal="center"/>
    </xf>
    <xf numFmtId="4" fontId="6" fillId="0" borderId="1" xfId="0" applyNumberFormat="1" applyFont="1" applyBorder="1" applyAlignment="1" applyProtection="1">
      <alignment horizontal="right"/>
    </xf>
    <xf numFmtId="0" fontId="6" fillId="0" borderId="1" xfId="0" applyFont="1" applyBorder="1" applyAlignment="1" applyProtection="1"/>
    <xf numFmtId="0" fontId="6" fillId="0" borderId="0" xfId="0" applyFont="1" applyBorder="1" applyProtection="1"/>
    <xf numFmtId="4" fontId="5" fillId="0" borderId="0" xfId="0" applyNumberFormat="1" applyFont="1" applyAlignment="1" applyProtection="1">
      <alignment horizontal="right"/>
    </xf>
    <xf numFmtId="0" fontId="5" fillId="0" borderId="0" xfId="0" applyFont="1" applyAlignment="1" applyProtection="1"/>
    <xf numFmtId="0" fontId="2" fillId="0" borderId="0" xfId="0" applyFont="1" applyAlignment="1" applyProtection="1"/>
    <xf numFmtId="0" fontId="3" fillId="0" borderId="0" xfId="0" quotePrefix="1" applyFont="1" applyBorder="1" applyAlignment="1" applyProtection="1">
      <alignment horizontal="left"/>
    </xf>
    <xf numFmtId="0" fontId="3" fillId="0" borderId="0" xfId="0" applyFont="1" applyBorder="1" applyProtection="1"/>
    <xf numFmtId="167" fontId="3" fillId="0" borderId="0" xfId="0" applyNumberFormat="1" applyFont="1" applyBorder="1" applyAlignment="1" applyProtection="1">
      <alignment horizontal="left"/>
    </xf>
    <xf numFmtId="0" fontId="3" fillId="0" borderId="0" xfId="0" applyFont="1" applyBorder="1" applyAlignment="1" applyProtection="1">
      <alignment horizontal="center"/>
    </xf>
    <xf numFmtId="3" fontId="3" fillId="0" borderId="0" xfId="0" applyNumberFormat="1" applyFont="1" applyBorder="1" applyAlignment="1" applyProtection="1"/>
    <xf numFmtId="0" fontId="3" fillId="0" borderId="0" xfId="0" applyFont="1" applyBorder="1" applyAlignment="1" applyProtection="1">
      <alignment horizontal="right"/>
    </xf>
    <xf numFmtId="166" fontId="3" fillId="0" borderId="0" xfId="0" applyNumberFormat="1" applyFont="1" applyProtection="1"/>
    <xf numFmtId="0" fontId="4" fillId="0" borderId="0" xfId="0" applyFont="1" applyProtection="1"/>
    <xf numFmtId="0" fontId="3" fillId="0" borderId="0" xfId="0" applyFont="1" applyBorder="1" applyAlignment="1" applyProtection="1">
      <alignment horizontal="left"/>
    </xf>
    <xf numFmtId="167" fontId="3" fillId="0" borderId="0" xfId="0" applyNumberFormat="1" applyFont="1" applyBorder="1" applyAlignment="1" applyProtection="1">
      <alignment horizontal="right"/>
    </xf>
    <xf numFmtId="0" fontId="2" fillId="0" borderId="0" xfId="0" quotePrefix="1" applyFont="1" applyBorder="1" applyAlignment="1" applyProtection="1">
      <alignment horizontal="left"/>
    </xf>
    <xf numFmtId="0" fontId="2" fillId="0" borderId="0" xfId="0" applyFont="1" applyBorder="1" applyProtection="1"/>
    <xf numFmtId="0" fontId="2" fillId="0" borderId="0" xfId="0" applyFont="1" applyBorder="1" applyAlignment="1" applyProtection="1">
      <alignment horizontal="left"/>
    </xf>
    <xf numFmtId="0" fontId="2" fillId="0" borderId="0" xfId="0" applyFont="1" applyBorder="1" applyAlignment="1" applyProtection="1">
      <alignment horizontal="right"/>
    </xf>
    <xf numFmtId="167" fontId="2" fillId="0" borderId="0" xfId="0" applyNumberFormat="1" applyFont="1" applyBorder="1" applyAlignment="1" applyProtection="1">
      <alignment horizontal="right"/>
    </xf>
    <xf numFmtId="0" fontId="2" fillId="0" borderId="0" xfId="0" applyFont="1" applyBorder="1" applyAlignment="1" applyProtection="1">
      <alignment horizontal="center"/>
    </xf>
    <xf numFmtId="3" fontId="2" fillId="0" borderId="0" xfId="0" applyNumberFormat="1" applyFont="1" applyBorder="1" applyAlignment="1" applyProtection="1">
      <alignment horizontal="right"/>
    </xf>
    <xf numFmtId="0" fontId="2" fillId="0" borderId="0" xfId="0" applyFont="1" applyBorder="1" applyAlignment="1" applyProtection="1"/>
    <xf numFmtId="166" fontId="2" fillId="0" borderId="0" xfId="0" applyNumberFormat="1" applyFont="1" applyBorder="1" applyAlignment="1" applyProtection="1">
      <alignment horizontal="right"/>
    </xf>
    <xf numFmtId="3" fontId="3" fillId="0" borderId="0" xfId="0" applyNumberFormat="1" applyFont="1" applyBorder="1" applyAlignment="1" applyProtection="1">
      <alignment horizontal="right"/>
    </xf>
    <xf numFmtId="0" fontId="12" fillId="0" borderId="0" xfId="0" quotePrefix="1" applyFont="1" applyBorder="1" applyAlignment="1" applyProtection="1">
      <alignment horizontal="left"/>
    </xf>
    <xf numFmtId="167" fontId="3" fillId="0" borderId="0" xfId="0" applyNumberFormat="1" applyFont="1" applyAlignment="1" applyProtection="1">
      <alignment horizontal="right"/>
    </xf>
    <xf numFmtId="0" fontId="3" fillId="0" borderId="0" xfId="0" applyFont="1" applyAlignment="1" applyProtection="1">
      <alignment horizontal="center"/>
    </xf>
    <xf numFmtId="3" fontId="3" fillId="0" borderId="0" xfId="0" applyNumberFormat="1" applyFont="1" applyAlignment="1" applyProtection="1">
      <alignment horizontal="right"/>
    </xf>
    <xf numFmtId="166" fontId="2" fillId="0" borderId="0" xfId="0" applyNumberFormat="1" applyFont="1" applyAlignment="1" applyProtection="1">
      <alignment horizontal="right"/>
    </xf>
    <xf numFmtId="167" fontId="2" fillId="0" borderId="0" xfId="0" applyNumberFormat="1" applyFont="1" applyAlignment="1" applyProtection="1">
      <alignment horizontal="right"/>
    </xf>
    <xf numFmtId="0" fontId="3" fillId="0" borderId="0" xfId="0" applyFont="1" applyAlignment="1" applyProtection="1"/>
    <xf numFmtId="166" fontId="3" fillId="0" borderId="0" xfId="0" applyNumberFormat="1" applyFont="1" applyAlignment="1" applyProtection="1">
      <alignment horizontal="right"/>
    </xf>
    <xf numFmtId="0" fontId="3" fillId="0" borderId="0" xfId="0" quotePrefix="1" applyFont="1" applyBorder="1" applyAlignment="1" applyProtection="1">
      <alignment horizontal="right"/>
    </xf>
    <xf numFmtId="0" fontId="2" fillId="0" borderId="0" xfId="0" applyFont="1" applyBorder="1" applyAlignment="1" applyProtection="1">
      <alignment horizontal="right" vertical="top"/>
    </xf>
    <xf numFmtId="0" fontId="2" fillId="0" borderId="0" xfId="0" applyFont="1" applyBorder="1" applyAlignment="1" applyProtection="1">
      <alignment horizontal="center" vertical="top"/>
    </xf>
    <xf numFmtId="0" fontId="2" fillId="0" borderId="0" xfId="0" applyFont="1" applyBorder="1" applyAlignment="1" applyProtection="1">
      <alignment horizontal="justify" vertical="top"/>
    </xf>
    <xf numFmtId="4" fontId="2" fillId="0" borderId="0" xfId="0" applyNumberFormat="1" applyFont="1" applyBorder="1" applyAlignment="1" applyProtection="1">
      <alignment horizontal="right"/>
    </xf>
    <xf numFmtId="3" fontId="5" fillId="0" borderId="0" xfId="0" applyNumberFormat="1" applyFont="1" applyProtection="1"/>
    <xf numFmtId="167" fontId="5" fillId="0" borderId="0" xfId="0" applyNumberFormat="1" applyFont="1" applyAlignment="1" applyProtection="1">
      <alignment horizontal="right"/>
    </xf>
    <xf numFmtId="3" fontId="5" fillId="0" borderId="0" xfId="0" applyNumberFormat="1" applyFont="1" applyAlignment="1" applyProtection="1">
      <alignment horizontal="right"/>
    </xf>
    <xf numFmtId="166" fontId="5" fillId="0" borderId="0" xfId="0" applyNumberFormat="1" applyFont="1" applyBorder="1" applyAlignment="1" applyProtection="1">
      <alignment horizontal="right"/>
    </xf>
    <xf numFmtId="0" fontId="3" fillId="0" borderId="0" xfId="0" applyFont="1" applyAlignment="1" applyProtection="1">
      <alignment horizontal="left" vertical="top"/>
    </xf>
    <xf numFmtId="0" fontId="3" fillId="0" borderId="0" xfId="0" quotePrefix="1" applyFont="1" applyAlignment="1" applyProtection="1">
      <alignment horizontal="center" vertical="top"/>
    </xf>
    <xf numFmtId="49" fontId="3" fillId="0" borderId="0" xfId="0" applyNumberFormat="1" applyFont="1" applyBorder="1" applyAlignment="1" applyProtection="1">
      <alignment horizontal="justify" vertical="top" wrapText="1"/>
    </xf>
    <xf numFmtId="0" fontId="3" fillId="0" borderId="0" xfId="0" quotePrefix="1" applyFont="1" applyAlignment="1" applyProtection="1">
      <alignment horizontal="left"/>
    </xf>
    <xf numFmtId="167" fontId="3" fillId="0" borderId="0" xfId="0" applyNumberFormat="1" applyFont="1" applyAlignment="1" applyProtection="1">
      <alignment horizontal="center"/>
    </xf>
    <xf numFmtId="4" fontId="3" fillId="0" borderId="0" xfId="0" applyNumberFormat="1" applyFont="1" applyAlignment="1" applyProtection="1">
      <alignment horizontal="right"/>
    </xf>
    <xf numFmtId="0" fontId="3" fillId="0" borderId="0" xfId="0" applyFont="1" applyAlignment="1" applyProtection="1">
      <alignment vertical="center"/>
    </xf>
    <xf numFmtId="0" fontId="4" fillId="0" borderId="0" xfId="0" applyFont="1" applyAlignment="1" applyProtection="1">
      <alignment horizontal="left" vertical="top"/>
    </xf>
    <xf numFmtId="0" fontId="4" fillId="0" borderId="0" xfId="0" quotePrefix="1" applyFont="1" applyAlignment="1" applyProtection="1">
      <alignment horizontal="center" vertical="top"/>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justify" vertical="top" wrapText="1"/>
    </xf>
    <xf numFmtId="0" fontId="4" fillId="0" borderId="0" xfId="0" quotePrefix="1" applyFont="1" applyAlignment="1" applyProtection="1">
      <alignment horizontal="left"/>
    </xf>
    <xf numFmtId="0" fontId="4" fillId="0" borderId="0" xfId="0" applyFont="1" applyAlignment="1" applyProtection="1">
      <alignment horizontal="right"/>
    </xf>
    <xf numFmtId="167" fontId="4" fillId="0" borderId="0" xfId="0" applyNumberFormat="1" applyFont="1" applyAlignment="1" applyProtection="1">
      <alignment horizontal="center"/>
    </xf>
    <xf numFmtId="0" fontId="4" fillId="0" borderId="0" xfId="0" applyFont="1" applyAlignment="1" applyProtection="1">
      <alignment horizontal="center"/>
    </xf>
    <xf numFmtId="4" fontId="4" fillId="0" borderId="0" xfId="0" applyNumberFormat="1" applyFont="1" applyAlignment="1" applyProtection="1">
      <alignment horizontal="right"/>
    </xf>
    <xf numFmtId="166" fontId="4" fillId="0" borderId="0" xfId="0" applyNumberFormat="1" applyFont="1" applyAlignment="1" applyProtection="1">
      <alignment horizontal="right"/>
    </xf>
    <xf numFmtId="0" fontId="4" fillId="0" borderId="0" xfId="0" applyFont="1" applyAlignment="1" applyProtection="1">
      <alignment vertical="center"/>
    </xf>
    <xf numFmtId="49" fontId="2" fillId="0" borderId="0" xfId="0" quotePrefix="1" applyNumberFormat="1" applyFont="1" applyBorder="1" applyAlignment="1" applyProtection="1">
      <alignment horizontal="left" vertical="top" wrapText="1"/>
    </xf>
    <xf numFmtId="0" fontId="2" fillId="0" borderId="0" xfId="0" applyFont="1" applyAlignment="1" applyProtection="1">
      <alignment horizontal="left" vertical="top"/>
    </xf>
    <xf numFmtId="167" fontId="2" fillId="0" borderId="0" xfId="0" applyNumberFormat="1" applyFont="1" applyAlignment="1" applyProtection="1">
      <alignment horizontal="center"/>
    </xf>
    <xf numFmtId="3" fontId="2" fillId="0" borderId="0" xfId="0" applyNumberFormat="1" applyFont="1" applyAlignment="1" applyProtection="1">
      <alignment horizontal="center"/>
    </xf>
    <xf numFmtId="166" fontId="2" fillId="0" borderId="0" xfId="0" applyNumberFormat="1" applyFont="1" applyAlignment="1" applyProtection="1">
      <alignment horizontal="center"/>
    </xf>
    <xf numFmtId="166" fontId="2" fillId="0" borderId="0" xfId="0" applyNumberFormat="1" applyFont="1" applyProtection="1"/>
    <xf numFmtId="0" fontId="2" fillId="0" borderId="0" xfId="0" applyFont="1" applyAlignment="1" applyProtection="1">
      <alignment horizontal="justify" vertical="center"/>
    </xf>
    <xf numFmtId="3" fontId="6" fillId="0" borderId="0" xfId="0" applyNumberFormat="1" applyFont="1" applyProtection="1"/>
    <xf numFmtId="4" fontId="2" fillId="0" borderId="0" xfId="0" applyNumberFormat="1" applyFont="1" applyProtection="1"/>
    <xf numFmtId="2" fontId="7" fillId="0" borderId="0" xfId="0" applyNumberFormat="1" applyFont="1" applyAlignment="1" applyProtection="1"/>
    <xf numFmtId="2" fontId="6" fillId="0" borderId="0" xfId="0" applyNumberFormat="1" applyFont="1" applyAlignment="1" applyProtection="1"/>
    <xf numFmtId="2" fontId="7" fillId="0" borderId="0" xfId="0" applyNumberFormat="1" applyFont="1" applyAlignment="1" applyProtection="1">
      <alignment wrapText="1"/>
    </xf>
    <xf numFmtId="2" fontId="9" fillId="0" borderId="0" xfId="0" applyNumberFormat="1" applyFont="1" applyAlignment="1" applyProtection="1"/>
    <xf numFmtId="2" fontId="20" fillId="0" borderId="0" xfId="0" applyNumberFormat="1" applyFont="1" applyAlignment="1" applyProtection="1"/>
    <xf numFmtId="2" fontId="2" fillId="0" borderId="0" xfId="0" applyNumberFormat="1" applyFont="1" applyAlignment="1" applyProtection="1">
      <alignment horizontal="right"/>
    </xf>
    <xf numFmtId="2" fontId="16" fillId="0" borderId="0" xfId="0" applyNumberFormat="1" applyFont="1" applyAlignment="1" applyProtection="1"/>
    <xf numFmtId="2" fontId="2" fillId="0" borderId="0" xfId="0" applyNumberFormat="1" applyFont="1" applyAlignment="1" applyProtection="1"/>
    <xf numFmtId="2" fontId="16" fillId="0" borderId="0" xfId="0" applyNumberFormat="1" applyFont="1" applyAlignment="1" applyProtection="1">
      <alignment horizontal="right"/>
    </xf>
    <xf numFmtId="2" fontId="5" fillId="0" borderId="0" xfId="0" applyNumberFormat="1" applyFont="1" applyAlignment="1" applyProtection="1"/>
    <xf numFmtId="2" fontId="7" fillId="0" borderId="0" xfId="0" applyNumberFormat="1" applyFont="1" applyAlignment="1" applyProtection="1">
      <alignment horizontal="right"/>
    </xf>
    <xf numFmtId="2" fontId="9" fillId="0" borderId="0" xfId="0" applyNumberFormat="1" applyFont="1" applyAlignment="1" applyProtection="1">
      <alignment horizontal="right"/>
    </xf>
    <xf numFmtId="2" fontId="8" fillId="0" borderId="0" xfId="0" applyNumberFormat="1" applyFont="1" applyAlignment="1" applyProtection="1"/>
    <xf numFmtId="2" fontId="6" fillId="0" borderId="0" xfId="0" applyNumberFormat="1" applyFont="1" applyAlignment="1" applyProtection="1">
      <alignment horizontal="right"/>
    </xf>
    <xf numFmtId="2" fontId="6" fillId="0" borderId="0" xfId="0" applyNumberFormat="1" applyFont="1" applyAlignment="1" applyProtection="1">
      <alignment horizontal="right"/>
      <protection locked="0"/>
    </xf>
    <xf numFmtId="2" fontId="2" fillId="0" borderId="0" xfId="0" applyNumberFormat="1" applyFont="1" applyAlignment="1" applyProtection="1">
      <alignment horizontal="right"/>
      <protection locked="0"/>
    </xf>
    <xf numFmtId="2" fontId="13" fillId="0" borderId="0" xfId="0" applyNumberFormat="1" applyFont="1" applyAlignment="1" applyProtection="1"/>
    <xf numFmtId="2" fontId="3" fillId="0" borderId="0" xfId="0" applyNumberFormat="1" applyFont="1" applyAlignment="1" applyProtection="1">
      <alignment horizontal="right"/>
    </xf>
    <xf numFmtId="2" fontId="5" fillId="0" borderId="0" xfId="0" applyNumberFormat="1" applyFont="1" applyAlignment="1" applyProtection="1">
      <alignment horizontal="right"/>
    </xf>
    <xf numFmtId="2" fontId="2" fillId="0" borderId="0" xfId="0" applyNumberFormat="1" applyFont="1" applyProtection="1"/>
    <xf numFmtId="2" fontId="3" fillId="0" borderId="0" xfId="0" applyNumberFormat="1" applyFont="1" applyAlignment="1" applyProtection="1"/>
    <xf numFmtId="2" fontId="6" fillId="0" borderId="0" xfId="0" applyNumberFormat="1" applyFont="1" applyBorder="1" applyAlignment="1" applyProtection="1">
      <alignment horizontal="right"/>
    </xf>
    <xf numFmtId="2" fontId="6" fillId="0" borderId="0" xfId="0" applyNumberFormat="1" applyFont="1" applyAlignment="1" applyProtection="1">
      <alignment horizontal="center"/>
    </xf>
    <xf numFmtId="2" fontId="2" fillId="0" borderId="0" xfId="1" applyNumberFormat="1" applyFont="1" applyAlignment="1" applyProtection="1">
      <alignment horizontal="right"/>
    </xf>
  </cellXfs>
  <cellStyles count="2">
    <cellStyle name="Navadno" xfId="0" builtinId="0"/>
    <cellStyle name="Vejica" xfId="1"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67"/>
  <sheetViews>
    <sheetView view="pageBreakPreview" topLeftCell="A29" zoomScaleNormal="100" zoomScaleSheetLayoutView="100" workbookViewId="0">
      <selection activeCell="F30" sqref="F30"/>
    </sheetView>
  </sheetViews>
  <sheetFormatPr defaultRowHeight="12.75" x14ac:dyDescent="0.2"/>
  <cols>
    <col min="1" max="1" width="4.28515625" style="1" customWidth="1"/>
    <col min="2" max="2" width="9.140625" style="1"/>
    <col min="3" max="3" width="11" style="1" bestFit="1" customWidth="1"/>
    <col min="4" max="6" width="9.140625" style="1"/>
    <col min="7" max="7" width="11.42578125" style="1" customWidth="1"/>
    <col min="8" max="8" width="22.85546875" style="1" customWidth="1"/>
    <col min="9" max="9" width="9.140625" style="2"/>
    <col min="10" max="11" width="9.140625" style="1"/>
    <col min="12" max="12" width="9.140625" style="2"/>
    <col min="13" max="16384" width="9.140625" style="1"/>
  </cols>
  <sheetData>
    <row r="1" spans="1:12" hidden="1" x14ac:dyDescent="0.2"/>
    <row r="2" spans="1:12" s="7" customFormat="1" x14ac:dyDescent="0.2">
      <c r="I2" s="12"/>
      <c r="L2" s="12"/>
    </row>
    <row r="3" spans="1:12" s="7" customFormat="1" x14ac:dyDescent="0.2">
      <c r="A3" s="16" t="s">
        <v>4</v>
      </c>
      <c r="B3" s="17"/>
      <c r="C3" s="17" t="s">
        <v>32</v>
      </c>
      <c r="D3" s="17"/>
      <c r="E3" s="18"/>
      <c r="F3" s="21"/>
      <c r="G3" s="21"/>
      <c r="H3" s="15"/>
      <c r="I3" s="36"/>
      <c r="J3" s="14"/>
      <c r="L3" s="12"/>
    </row>
    <row r="4" spans="1:12" s="7" customFormat="1" x14ac:dyDescent="0.2">
      <c r="A4" s="16"/>
      <c r="B4" s="17"/>
      <c r="C4" s="17"/>
      <c r="D4" s="17"/>
      <c r="E4" s="18"/>
      <c r="F4" s="21"/>
      <c r="G4" s="21"/>
      <c r="H4" s="15"/>
      <c r="I4" s="36"/>
      <c r="J4" s="14"/>
      <c r="L4" s="12"/>
    </row>
    <row r="5" spans="1:12" s="7" customFormat="1" x14ac:dyDescent="0.2">
      <c r="A5" s="16" t="s">
        <v>5</v>
      </c>
      <c r="B5" s="17"/>
      <c r="C5" s="18" t="s">
        <v>91</v>
      </c>
      <c r="D5" s="17"/>
      <c r="E5" s="18"/>
      <c r="F5" s="21"/>
      <c r="G5" s="21"/>
      <c r="H5" s="15"/>
      <c r="I5" s="36"/>
      <c r="J5" s="14"/>
      <c r="L5" s="12"/>
    </row>
    <row r="6" spans="1:12" s="7" customFormat="1" x14ac:dyDescent="0.2">
      <c r="A6" s="16"/>
      <c r="B6" s="17"/>
      <c r="C6" s="16"/>
      <c r="D6" s="17"/>
      <c r="E6" s="18"/>
      <c r="F6" s="21"/>
      <c r="G6" s="21"/>
      <c r="H6" s="15"/>
      <c r="I6" s="36"/>
      <c r="J6" s="14"/>
      <c r="L6" s="12"/>
    </row>
    <row r="7" spans="1:12" s="7" customFormat="1" x14ac:dyDescent="0.2">
      <c r="A7" s="18" t="s">
        <v>15</v>
      </c>
      <c r="B7" s="17"/>
      <c r="C7" s="18" t="s">
        <v>162</v>
      </c>
      <c r="D7" s="17"/>
      <c r="E7" s="18"/>
      <c r="F7" s="21"/>
      <c r="G7" s="21"/>
      <c r="H7" s="15"/>
      <c r="I7" s="36"/>
      <c r="J7" s="14"/>
      <c r="L7" s="12"/>
    </row>
    <row r="8" spans="1:12" s="7" customFormat="1" x14ac:dyDescent="0.2">
      <c r="A8" s="16"/>
      <c r="B8" s="17"/>
      <c r="C8" s="16"/>
      <c r="D8" s="17"/>
      <c r="E8" s="18"/>
      <c r="F8" s="21"/>
      <c r="G8" s="21"/>
      <c r="H8" s="15"/>
      <c r="I8" s="36"/>
      <c r="J8" s="14"/>
      <c r="L8" s="12"/>
    </row>
    <row r="9" spans="1:12" s="7" customFormat="1" x14ac:dyDescent="0.2">
      <c r="A9" s="16" t="s">
        <v>16</v>
      </c>
      <c r="B9" s="17"/>
      <c r="C9" s="32" t="s">
        <v>302</v>
      </c>
      <c r="D9" s="17"/>
      <c r="E9" s="18"/>
      <c r="F9" s="21"/>
      <c r="G9" s="21"/>
      <c r="H9" s="15"/>
      <c r="I9" s="36"/>
      <c r="J9" s="14"/>
      <c r="L9" s="12"/>
    </row>
    <row r="10" spans="1:12" s="7" customFormat="1" x14ac:dyDescent="0.2">
      <c r="A10" s="16"/>
      <c r="B10" s="17"/>
      <c r="C10" s="17"/>
      <c r="D10" s="17"/>
      <c r="E10" s="18"/>
      <c r="F10" s="21"/>
      <c r="G10" s="21"/>
      <c r="H10" s="15"/>
      <c r="I10" s="36"/>
      <c r="J10" s="14"/>
      <c r="L10" s="12"/>
    </row>
    <row r="11" spans="1:12" s="7" customFormat="1" ht="13.5" customHeight="1" x14ac:dyDescent="0.2">
      <c r="A11" s="13"/>
      <c r="B11" s="10"/>
      <c r="C11" s="10"/>
      <c r="D11" s="10"/>
      <c r="E11" s="9"/>
      <c r="F11" s="6"/>
      <c r="G11" s="6"/>
      <c r="H11" s="11"/>
      <c r="I11" s="31"/>
      <c r="J11" s="8"/>
      <c r="L11" s="12"/>
    </row>
    <row r="12" spans="1:12" s="7" customFormat="1" x14ac:dyDescent="0.2">
      <c r="A12" s="13"/>
      <c r="B12" s="10"/>
      <c r="C12" s="10"/>
      <c r="D12" s="10"/>
      <c r="E12" s="9"/>
      <c r="F12" s="6"/>
      <c r="G12" s="6"/>
      <c r="H12" s="11"/>
      <c r="I12" s="31"/>
      <c r="J12" s="8"/>
      <c r="L12" s="12"/>
    </row>
    <row r="13" spans="1:12" s="7" customFormat="1" x14ac:dyDescent="0.2">
      <c r="A13" s="10"/>
      <c r="B13" s="10"/>
      <c r="C13" s="10"/>
      <c r="D13" s="10"/>
      <c r="E13" s="9"/>
      <c r="F13" s="6"/>
      <c r="G13" s="6"/>
      <c r="H13" s="11"/>
      <c r="I13" s="31"/>
      <c r="J13" s="8"/>
      <c r="L13" s="12"/>
    </row>
    <row r="14" spans="1:12" s="7" customFormat="1" x14ac:dyDescent="0.2">
      <c r="A14" s="10"/>
      <c r="B14" s="10"/>
      <c r="C14" s="10"/>
      <c r="D14" s="10"/>
      <c r="E14" s="9"/>
      <c r="F14" s="6"/>
      <c r="G14" s="6"/>
      <c r="H14" s="11"/>
      <c r="I14" s="31"/>
      <c r="J14" s="8"/>
      <c r="L14" s="12"/>
    </row>
    <row r="15" spans="1:12" s="7" customFormat="1" x14ac:dyDescent="0.2">
      <c r="A15" s="10"/>
      <c r="B15" s="10"/>
      <c r="C15" s="10"/>
      <c r="D15" s="10"/>
      <c r="E15" s="9"/>
      <c r="F15" s="6"/>
      <c r="G15" s="6"/>
      <c r="H15" s="11"/>
      <c r="I15" s="31"/>
      <c r="J15" s="8"/>
      <c r="L15" s="12"/>
    </row>
    <row r="16" spans="1:12" s="7" customFormat="1" x14ac:dyDescent="0.2">
      <c r="A16" s="10"/>
      <c r="B16" s="10"/>
      <c r="C16" s="10"/>
      <c r="D16" s="10"/>
      <c r="E16" s="9"/>
      <c r="F16" s="6"/>
      <c r="G16" s="6"/>
      <c r="H16" s="11"/>
      <c r="I16" s="31"/>
      <c r="J16" s="8"/>
      <c r="L16" s="12"/>
    </row>
    <row r="17" spans="1:12" s="7" customFormat="1" x14ac:dyDescent="0.2">
      <c r="A17" s="10"/>
      <c r="B17" s="10"/>
      <c r="C17" s="10"/>
      <c r="D17" s="10"/>
      <c r="E17" s="9"/>
      <c r="F17" s="6"/>
      <c r="G17" s="6"/>
      <c r="H17" s="11"/>
      <c r="I17" s="31"/>
      <c r="J17" s="8"/>
      <c r="L17" s="12"/>
    </row>
    <row r="18" spans="1:12" s="7" customFormat="1" ht="12.75" customHeight="1" x14ac:dyDescent="0.2">
      <c r="A18" s="16"/>
      <c r="B18" s="17"/>
      <c r="C18" s="17"/>
      <c r="D18" s="17"/>
      <c r="E18" s="18"/>
      <c r="F18" s="21"/>
      <c r="G18" s="21"/>
      <c r="H18" s="19"/>
      <c r="I18" s="36"/>
      <c r="J18" s="14"/>
      <c r="L18" s="12"/>
    </row>
    <row r="19" spans="1:12" s="7" customFormat="1" ht="13.5" customHeight="1" x14ac:dyDescent="0.2">
      <c r="A19" s="16"/>
      <c r="B19" s="17"/>
      <c r="C19" s="17"/>
      <c r="D19" s="17"/>
      <c r="E19" s="18"/>
      <c r="F19" s="21"/>
      <c r="G19" s="21"/>
      <c r="H19" s="19"/>
      <c r="I19" s="36"/>
      <c r="J19" s="14"/>
      <c r="L19" s="12"/>
    </row>
    <row r="20" spans="1:12" s="7" customFormat="1" ht="11.25" customHeight="1" x14ac:dyDescent="0.2">
      <c r="A20" s="16"/>
      <c r="B20" s="17"/>
      <c r="C20" s="17"/>
      <c r="D20" s="17"/>
      <c r="E20" s="18"/>
      <c r="F20" s="21"/>
      <c r="G20" s="21"/>
      <c r="H20" s="19"/>
      <c r="I20" s="36"/>
      <c r="J20" s="14"/>
      <c r="L20" s="12"/>
    </row>
    <row r="21" spans="1:12" s="7" customFormat="1" ht="13.5" customHeight="1" x14ac:dyDescent="0.2">
      <c r="A21" s="16"/>
      <c r="B21" s="17"/>
      <c r="C21" s="17"/>
      <c r="D21" s="17"/>
      <c r="E21" s="18"/>
      <c r="F21" s="21"/>
      <c r="G21" s="21"/>
      <c r="H21" s="19"/>
      <c r="I21" s="36"/>
      <c r="J21" s="14"/>
      <c r="L21" s="12"/>
    </row>
    <row r="22" spans="1:12" s="7" customFormat="1" x14ac:dyDescent="0.2">
      <c r="A22" s="13"/>
      <c r="B22" s="10"/>
      <c r="C22" s="10"/>
      <c r="D22" s="10"/>
      <c r="E22" s="9"/>
      <c r="F22" s="6"/>
      <c r="G22" s="6"/>
      <c r="H22" s="11"/>
      <c r="I22" s="31"/>
      <c r="J22" s="8"/>
      <c r="L22" s="12"/>
    </row>
    <row r="23" spans="1:12" s="7" customFormat="1" x14ac:dyDescent="0.2">
      <c r="A23" s="10"/>
      <c r="B23" s="10"/>
      <c r="C23" s="10"/>
      <c r="D23" s="10"/>
      <c r="E23" s="9"/>
      <c r="F23" s="6"/>
      <c r="G23" s="6"/>
      <c r="H23" s="11"/>
      <c r="I23" s="31"/>
      <c r="J23" s="8"/>
      <c r="L23" s="12"/>
    </row>
    <row r="24" spans="1:12" s="7" customFormat="1" x14ac:dyDescent="0.2">
      <c r="A24" s="10"/>
      <c r="B24" s="10"/>
      <c r="C24" s="10"/>
      <c r="D24" s="10"/>
      <c r="E24" s="9"/>
      <c r="F24" s="6"/>
      <c r="G24" s="6"/>
      <c r="H24" s="11"/>
      <c r="I24" s="31"/>
      <c r="J24" s="8"/>
      <c r="L24" s="12"/>
    </row>
    <row r="25" spans="1:12" s="7" customFormat="1" x14ac:dyDescent="0.2">
      <c r="A25" s="13"/>
      <c r="B25" s="10"/>
      <c r="C25" s="11"/>
      <c r="D25" s="10"/>
      <c r="E25" s="9"/>
      <c r="F25" s="6"/>
      <c r="G25" s="6"/>
      <c r="H25" s="11"/>
      <c r="I25" s="31"/>
      <c r="J25" s="8"/>
      <c r="L25" s="12"/>
    </row>
    <row r="26" spans="1:12" s="28" customFormat="1" ht="15" x14ac:dyDescent="0.2">
      <c r="A26" s="22"/>
      <c r="B26" s="23"/>
      <c r="C26" s="37" t="s">
        <v>19</v>
      </c>
      <c r="D26" s="38"/>
      <c r="E26" s="37"/>
      <c r="F26" s="39"/>
      <c r="G26" s="39"/>
      <c r="H26" s="40"/>
      <c r="I26" s="27"/>
      <c r="J26" s="25"/>
      <c r="L26" s="29"/>
    </row>
    <row r="27" spans="1:12" s="28" customFormat="1" ht="15" x14ac:dyDescent="0.2">
      <c r="A27" s="22"/>
      <c r="B27" s="23"/>
      <c r="C27" s="41"/>
      <c r="D27" s="37"/>
      <c r="E27" s="38" t="s">
        <v>14</v>
      </c>
      <c r="F27" s="37"/>
      <c r="G27" s="39"/>
      <c r="H27" s="40"/>
      <c r="I27" s="27"/>
      <c r="J27" s="25"/>
      <c r="L27" s="29"/>
    </row>
    <row r="28" spans="1:12" s="28" customFormat="1" ht="15" x14ac:dyDescent="0.2">
      <c r="A28" s="22"/>
      <c r="B28" s="23"/>
      <c r="C28" s="24"/>
      <c r="D28" s="23"/>
      <c r="E28" s="24"/>
      <c r="F28" s="42" t="s">
        <v>33</v>
      </c>
      <c r="G28" s="25"/>
      <c r="H28" s="26"/>
      <c r="I28" s="27"/>
      <c r="J28" s="25"/>
      <c r="L28" s="29"/>
    </row>
    <row r="29" spans="1:12" s="28" customFormat="1" ht="15" x14ac:dyDescent="0.2">
      <c r="A29" s="22"/>
      <c r="B29" s="23"/>
      <c r="C29" s="24"/>
      <c r="D29" s="23"/>
      <c r="E29" s="24"/>
      <c r="F29" s="25"/>
      <c r="G29" s="25"/>
      <c r="H29" s="26"/>
      <c r="I29" s="27"/>
      <c r="J29" s="25"/>
      <c r="L29" s="29"/>
    </row>
    <row r="30" spans="1:12" s="28" customFormat="1" ht="15" x14ac:dyDescent="0.2">
      <c r="A30" s="22"/>
      <c r="B30" s="23"/>
      <c r="C30" s="24"/>
      <c r="D30" s="23"/>
      <c r="E30" s="24"/>
      <c r="F30" s="25"/>
      <c r="G30" s="25"/>
      <c r="H30" s="26"/>
      <c r="I30" s="27"/>
      <c r="J30" s="25"/>
      <c r="L30" s="29"/>
    </row>
    <row r="31" spans="1:12" s="28" customFormat="1" ht="15" x14ac:dyDescent="0.2">
      <c r="A31" s="22"/>
      <c r="B31" s="23"/>
      <c r="C31" s="24"/>
      <c r="D31" s="23"/>
      <c r="E31" s="24"/>
      <c r="F31" s="25"/>
      <c r="G31" s="25"/>
      <c r="H31" s="26"/>
      <c r="I31" s="27"/>
      <c r="J31" s="25"/>
      <c r="L31" s="29"/>
    </row>
    <row r="32" spans="1:12" s="28" customFormat="1" ht="15" x14ac:dyDescent="0.2">
      <c r="A32" s="22"/>
      <c r="B32" s="23"/>
      <c r="C32" s="24"/>
      <c r="D32" s="23"/>
      <c r="E32" s="24"/>
      <c r="F32" s="25"/>
      <c r="G32" s="25"/>
      <c r="H32" s="26"/>
      <c r="I32" s="27"/>
      <c r="J32" s="25"/>
      <c r="L32" s="29"/>
    </row>
    <row r="33" spans="1:12" s="28" customFormat="1" ht="15" x14ac:dyDescent="0.2">
      <c r="A33" s="22"/>
      <c r="B33" s="23"/>
      <c r="C33" s="24"/>
      <c r="D33" s="23"/>
      <c r="E33" s="24"/>
      <c r="F33" s="25"/>
      <c r="G33" s="25"/>
      <c r="H33" s="26"/>
      <c r="I33" s="27"/>
      <c r="J33" s="25"/>
      <c r="L33" s="29"/>
    </row>
    <row r="34" spans="1:12" s="28" customFormat="1" ht="15" x14ac:dyDescent="0.2">
      <c r="A34" s="22"/>
      <c r="B34" s="23"/>
      <c r="C34" s="24"/>
      <c r="D34" s="23"/>
      <c r="E34" s="24"/>
      <c r="F34" s="25"/>
      <c r="G34" s="25"/>
      <c r="H34" s="26"/>
      <c r="I34" s="27"/>
      <c r="J34" s="25"/>
      <c r="L34" s="29"/>
    </row>
    <row r="35" spans="1:12" s="28" customFormat="1" ht="15" x14ac:dyDescent="0.2">
      <c r="A35" s="22"/>
      <c r="B35" s="23"/>
      <c r="C35" s="24"/>
      <c r="D35" s="23"/>
      <c r="E35" s="24"/>
      <c r="F35" s="25"/>
      <c r="G35" s="25"/>
      <c r="H35" s="26"/>
      <c r="I35" s="27"/>
      <c r="J35" s="25"/>
      <c r="L35" s="29"/>
    </row>
    <row r="36" spans="1:12" s="28" customFormat="1" ht="15" x14ac:dyDescent="0.2">
      <c r="A36" s="22"/>
      <c r="B36" s="23"/>
      <c r="C36" s="24"/>
      <c r="D36" s="23"/>
      <c r="E36" s="24"/>
      <c r="F36" s="25"/>
      <c r="G36" s="25"/>
      <c r="H36" s="26"/>
      <c r="I36" s="27"/>
      <c r="J36" s="25"/>
      <c r="L36" s="29"/>
    </row>
    <row r="37" spans="1:12" s="7" customFormat="1" x14ac:dyDescent="0.2">
      <c r="A37" s="13"/>
      <c r="B37" s="10"/>
      <c r="C37" s="11"/>
      <c r="D37" s="10"/>
      <c r="E37" s="9"/>
      <c r="F37" s="6"/>
      <c r="G37" s="6"/>
      <c r="H37" s="30"/>
      <c r="I37" s="31"/>
      <c r="J37" s="8"/>
      <c r="L37" s="12"/>
    </row>
    <row r="38" spans="1:12" s="7" customFormat="1" x14ac:dyDescent="0.2">
      <c r="A38" s="9"/>
      <c r="B38" s="10"/>
      <c r="C38" s="11"/>
      <c r="D38" s="10"/>
      <c r="E38" s="9"/>
      <c r="F38" s="6"/>
      <c r="G38" s="6"/>
      <c r="H38" s="30"/>
      <c r="I38" s="31"/>
      <c r="J38" s="8"/>
      <c r="L38" s="12"/>
    </row>
    <row r="39" spans="1:12" s="7" customFormat="1" x14ac:dyDescent="0.2">
      <c r="A39" s="13"/>
      <c r="B39" s="10"/>
      <c r="C39" s="11"/>
      <c r="D39" s="10"/>
      <c r="E39" s="9"/>
      <c r="F39" s="6"/>
      <c r="G39" s="6"/>
      <c r="H39" s="30"/>
      <c r="I39" s="31"/>
      <c r="J39" s="8"/>
      <c r="L39" s="12"/>
    </row>
    <row r="40" spans="1:12" s="7" customFormat="1" x14ac:dyDescent="0.2">
      <c r="A40" s="13"/>
      <c r="B40" s="10"/>
      <c r="C40" s="11"/>
      <c r="D40" s="10"/>
      <c r="E40" s="9"/>
      <c r="F40" s="6"/>
      <c r="G40" s="6"/>
      <c r="H40" s="30"/>
      <c r="I40" s="31"/>
      <c r="J40" s="8"/>
      <c r="L40" s="12"/>
    </row>
    <row r="41" spans="1:12" s="10" customFormat="1" x14ac:dyDescent="0.2">
      <c r="A41" s="18" t="s">
        <v>13</v>
      </c>
      <c r="B41" s="17"/>
      <c r="C41" s="32"/>
      <c r="D41" s="17"/>
      <c r="E41" s="18"/>
      <c r="F41" s="21"/>
      <c r="G41" s="21"/>
      <c r="H41" s="19"/>
      <c r="I41" s="20"/>
      <c r="J41" s="21"/>
      <c r="L41" s="33"/>
    </row>
    <row r="42" spans="1:12" s="10" customFormat="1" x14ac:dyDescent="0.2">
      <c r="A42" s="13"/>
      <c r="C42" s="11"/>
      <c r="E42" s="9"/>
      <c r="F42" s="6"/>
      <c r="G42" s="6"/>
      <c r="H42" s="34"/>
      <c r="I42" s="35"/>
      <c r="J42" s="6"/>
      <c r="L42" s="33"/>
    </row>
    <row r="43" spans="1:12" s="10" customFormat="1" x14ac:dyDescent="0.2">
      <c r="A43" s="18" t="s">
        <v>11</v>
      </c>
      <c r="B43" s="17"/>
      <c r="C43" s="32"/>
      <c r="D43" s="17"/>
      <c r="E43" s="18"/>
      <c r="F43" s="21"/>
      <c r="G43" s="21"/>
      <c r="H43" s="19"/>
      <c r="I43" s="20"/>
      <c r="J43" s="21"/>
      <c r="L43" s="33"/>
    </row>
    <row r="44" spans="1:12" s="10" customFormat="1" x14ac:dyDescent="0.2">
      <c r="A44" s="18" t="s">
        <v>12</v>
      </c>
      <c r="B44" s="17"/>
      <c r="C44" s="32"/>
      <c r="D44" s="17"/>
      <c r="E44" s="18"/>
      <c r="F44" s="21"/>
      <c r="G44" s="21"/>
      <c r="H44" s="19"/>
      <c r="I44" s="20"/>
      <c r="J44" s="21"/>
      <c r="L44" s="33"/>
    </row>
    <row r="45" spans="1:12" s="10" customFormat="1" x14ac:dyDescent="0.2">
      <c r="A45" s="18" t="s">
        <v>1</v>
      </c>
      <c r="B45" s="17"/>
      <c r="C45" s="32"/>
      <c r="D45" s="17"/>
      <c r="E45" s="18"/>
      <c r="F45" s="21"/>
      <c r="G45" s="21"/>
      <c r="H45" s="19"/>
      <c r="I45" s="20"/>
      <c r="J45" s="21"/>
      <c r="L45" s="33"/>
    </row>
    <row r="46" spans="1:12" s="10" customFormat="1" x14ac:dyDescent="0.2">
      <c r="I46" s="33"/>
      <c r="L46" s="33"/>
    </row>
    <row r="47" spans="1:12" s="10" customFormat="1" x14ac:dyDescent="0.2">
      <c r="I47" s="33"/>
      <c r="L47" s="33"/>
    </row>
    <row r="48" spans="1:12" s="10" customFormat="1" x14ac:dyDescent="0.2">
      <c r="H48" s="34"/>
      <c r="I48" s="35"/>
      <c r="J48" s="6"/>
      <c r="L48" s="33"/>
    </row>
    <row r="49" spans="1:12" s="10" customFormat="1" x14ac:dyDescent="0.2">
      <c r="I49" s="33"/>
      <c r="L49" s="33"/>
    </row>
    <row r="50" spans="1:12" s="10" customFormat="1" x14ac:dyDescent="0.2">
      <c r="G50" s="10" t="s">
        <v>14</v>
      </c>
      <c r="I50" s="33"/>
      <c r="L50" s="33"/>
    </row>
    <row r="51" spans="1:12" s="10" customFormat="1" x14ac:dyDescent="0.2">
      <c r="A51" s="18" t="s">
        <v>301</v>
      </c>
      <c r="B51" s="17"/>
      <c r="C51" s="32"/>
      <c r="D51" s="17"/>
      <c r="E51" s="18"/>
      <c r="G51" s="18" t="s">
        <v>14</v>
      </c>
      <c r="H51" s="19"/>
      <c r="I51" s="20"/>
      <c r="J51" s="21"/>
      <c r="L51" s="33"/>
    </row>
    <row r="52" spans="1:12" s="7" customFormat="1" x14ac:dyDescent="0.2">
      <c r="H52" s="30"/>
      <c r="I52" s="12"/>
      <c r="L52" s="12"/>
    </row>
    <row r="53" spans="1:12" s="7" customFormat="1" x14ac:dyDescent="0.2">
      <c r="I53" s="12"/>
      <c r="L53" s="12"/>
    </row>
    <row r="54" spans="1:12" s="7" customFormat="1" x14ac:dyDescent="0.2">
      <c r="H54" s="30"/>
      <c r="I54" s="12"/>
      <c r="L54" s="12"/>
    </row>
    <row r="55" spans="1:12" s="7" customFormat="1" x14ac:dyDescent="0.2">
      <c r="I55" s="12"/>
      <c r="L55" s="12"/>
    </row>
    <row r="56" spans="1:12" x14ac:dyDescent="0.2">
      <c r="H56" s="4"/>
    </row>
    <row r="58" spans="1:12" x14ac:dyDescent="0.2">
      <c r="H58" s="3"/>
    </row>
    <row r="59" spans="1:12" x14ac:dyDescent="0.2">
      <c r="H59" s="3"/>
    </row>
    <row r="60" spans="1:12" x14ac:dyDescent="0.2">
      <c r="H60" s="3"/>
    </row>
    <row r="63" spans="1:12" x14ac:dyDescent="0.2">
      <c r="H63" s="5"/>
    </row>
    <row r="67" spans="8:8" x14ac:dyDescent="0.2">
      <c r="H67" s="5"/>
    </row>
  </sheetData>
  <sheetProtection password="CCBE" sheet="1"/>
  <phoneticPr fontId="0" type="noConversion"/>
  <printOptions horizontalCentered="1"/>
  <pageMargins left="0.49" right="0.39370078740157483" top="0.98425196850393704" bottom="0.78740157480314965" header="0.51181102362204722" footer="0.51181102362204722"/>
  <pageSetup paperSize="9" orientation="portrait" horizontalDpi="4294967292" verticalDpi="300" r:id="rId1"/>
  <headerFooter alignWithMargins="0">
    <oddHeader>&amp;CPRENOVA PST&amp;R&amp;P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L39"/>
  <sheetViews>
    <sheetView view="pageBreakPreview" zoomScaleNormal="100" zoomScaleSheetLayoutView="100" workbookViewId="0">
      <selection activeCell="I18" sqref="I18"/>
    </sheetView>
  </sheetViews>
  <sheetFormatPr defaultRowHeight="12.75" x14ac:dyDescent="0.2"/>
  <cols>
    <col min="1" max="1" width="6.7109375" style="64" customWidth="1"/>
    <col min="2" max="2" width="1.85546875" style="65" customWidth="1"/>
    <col min="3" max="3" width="39.85546875" style="49" customWidth="1"/>
    <col min="4" max="4" width="2" style="49" customWidth="1"/>
    <col min="5" max="5" width="3.5703125" style="66" customWidth="1"/>
    <col min="6" max="6" width="0.85546875" style="64" customWidth="1"/>
    <col min="7" max="7" width="9.42578125" style="64" customWidth="1"/>
    <col min="8" max="8" width="0.85546875" style="65" customWidth="1"/>
    <col min="9" max="9" width="10.42578125" style="212" customWidth="1"/>
    <col min="10" max="10" width="0.42578125" style="214" hidden="1" customWidth="1"/>
    <col min="11" max="11" width="1" style="214" customWidth="1"/>
    <col min="12" max="12" width="15.7109375" style="212" customWidth="1"/>
    <col min="13" max="13" width="9.140625" style="49"/>
    <col min="14" max="14" width="11.7109375" style="49" bestFit="1" customWidth="1"/>
    <col min="15" max="16384" width="9.140625" style="49"/>
  </cols>
  <sheetData>
    <row r="1" spans="1:116" s="44" customFormat="1" x14ac:dyDescent="0.2">
      <c r="A1" s="54" t="s">
        <v>31</v>
      </c>
      <c r="C1" s="44" t="s">
        <v>26</v>
      </c>
      <c r="E1" s="55"/>
      <c r="F1" s="54"/>
      <c r="G1" s="54"/>
      <c r="H1" s="118"/>
      <c r="I1" s="217"/>
      <c r="J1" s="207"/>
      <c r="K1" s="207"/>
      <c r="L1" s="217"/>
    </row>
    <row r="2" spans="1:116" s="44" customFormat="1" x14ac:dyDescent="0.2">
      <c r="A2" s="54"/>
      <c r="E2" s="55"/>
      <c r="F2" s="54"/>
      <c r="G2" s="54"/>
      <c r="H2" s="118"/>
      <c r="I2" s="217"/>
      <c r="J2" s="207"/>
      <c r="K2" s="207"/>
      <c r="L2" s="217"/>
    </row>
    <row r="3" spans="1:116" s="44" customFormat="1" ht="51" x14ac:dyDescent="0.2">
      <c r="A3" s="54"/>
      <c r="C3" s="50" t="s">
        <v>107</v>
      </c>
      <c r="E3" s="55"/>
      <c r="F3" s="54"/>
      <c r="G3" s="54"/>
      <c r="H3" s="118"/>
      <c r="I3" s="217"/>
      <c r="J3" s="207"/>
      <c r="K3" s="207"/>
      <c r="L3" s="217"/>
    </row>
    <row r="4" spans="1:116" s="44" customFormat="1" ht="25.5" x14ac:dyDescent="0.2">
      <c r="A4" s="54"/>
      <c r="C4" s="50" t="s">
        <v>41</v>
      </c>
      <c r="E4" s="55"/>
      <c r="F4" s="54"/>
      <c r="G4" s="54"/>
      <c r="H4" s="118"/>
      <c r="I4" s="217"/>
      <c r="J4" s="207"/>
      <c r="K4" s="207"/>
      <c r="L4" s="217"/>
    </row>
    <row r="5" spans="1:116" s="44" customFormat="1" ht="81" customHeight="1" x14ac:dyDescent="0.2">
      <c r="A5" s="54"/>
      <c r="C5" s="50" t="s">
        <v>109</v>
      </c>
      <c r="E5" s="55"/>
      <c r="F5" s="54"/>
      <c r="G5" s="54"/>
      <c r="H5" s="118"/>
      <c r="I5" s="217"/>
      <c r="J5" s="207"/>
      <c r="K5" s="207"/>
      <c r="L5" s="217"/>
    </row>
    <row r="6" spans="1:116" s="44" customFormat="1" ht="57" customHeight="1" x14ac:dyDescent="0.2">
      <c r="A6" s="54"/>
      <c r="C6" s="50" t="s">
        <v>108</v>
      </c>
      <c r="E6" s="55"/>
      <c r="F6" s="54"/>
      <c r="G6" s="54"/>
      <c r="H6" s="118"/>
      <c r="I6" s="217"/>
      <c r="J6" s="207"/>
      <c r="K6" s="207"/>
      <c r="L6" s="217"/>
    </row>
    <row r="7" spans="1:116" s="44" customFormat="1" ht="42" customHeight="1" x14ac:dyDescent="0.2">
      <c r="A7" s="54"/>
      <c r="C7" s="50" t="s">
        <v>90</v>
      </c>
      <c r="E7" s="55"/>
      <c r="F7" s="54"/>
      <c r="G7" s="54"/>
      <c r="H7" s="118"/>
      <c r="I7" s="217"/>
      <c r="J7" s="207"/>
      <c r="K7" s="207"/>
      <c r="L7" s="217"/>
    </row>
    <row r="8" spans="1:116" s="44" customFormat="1" ht="42" customHeight="1" x14ac:dyDescent="0.2">
      <c r="A8" s="54"/>
      <c r="C8" s="50" t="s">
        <v>112</v>
      </c>
      <c r="E8" s="55"/>
      <c r="F8" s="54"/>
      <c r="G8" s="54"/>
      <c r="H8" s="118"/>
      <c r="I8" s="217"/>
      <c r="J8" s="207"/>
      <c r="K8" s="207"/>
      <c r="L8" s="217"/>
    </row>
    <row r="9" spans="1:116" s="44" customFormat="1" x14ac:dyDescent="0.2">
      <c r="A9" s="56"/>
      <c r="E9" s="55"/>
      <c r="F9" s="54"/>
      <c r="G9" s="54"/>
      <c r="H9" s="118"/>
      <c r="I9" s="217"/>
      <c r="J9" s="207"/>
      <c r="K9" s="207"/>
      <c r="L9" s="217"/>
    </row>
    <row r="10" spans="1:116" s="45" customFormat="1" ht="10.5" x14ac:dyDescent="0.15">
      <c r="A10" s="57"/>
      <c r="E10" s="58" t="s">
        <v>9</v>
      </c>
      <c r="F10" s="59"/>
      <c r="G10" s="60" t="s">
        <v>6</v>
      </c>
      <c r="H10" s="124"/>
      <c r="I10" s="218" t="s">
        <v>7</v>
      </c>
      <c r="J10" s="219"/>
      <c r="K10" s="219"/>
      <c r="L10" s="218" t="s">
        <v>8</v>
      </c>
    </row>
    <row r="11" spans="1:116" s="45" customFormat="1" x14ac:dyDescent="0.2">
      <c r="A11" s="57"/>
      <c r="C11" s="44" t="s">
        <v>95</v>
      </c>
      <c r="E11" s="58"/>
      <c r="F11" s="59"/>
      <c r="G11" s="60"/>
      <c r="H11" s="124"/>
      <c r="I11" s="218"/>
      <c r="J11" s="219"/>
      <c r="K11" s="219"/>
      <c r="L11" s="218"/>
    </row>
    <row r="12" spans="1:116" s="45" customFormat="1" ht="10.5" x14ac:dyDescent="0.15">
      <c r="A12" s="57"/>
      <c r="E12" s="58"/>
      <c r="F12" s="59"/>
      <c r="G12" s="60"/>
      <c r="H12" s="124"/>
      <c r="I12" s="218"/>
      <c r="J12" s="219"/>
      <c r="K12" s="219"/>
      <c r="L12" s="218"/>
    </row>
    <row r="13" spans="1:116" s="65" customFormat="1" ht="187.5" customHeight="1" x14ac:dyDescent="0.2">
      <c r="A13" s="61">
        <v>1</v>
      </c>
      <c r="B13" s="62"/>
      <c r="C13" s="51" t="s">
        <v>134</v>
      </c>
      <c r="D13" s="63"/>
      <c r="E13" s="84"/>
      <c r="F13" s="64"/>
      <c r="H13" s="64"/>
      <c r="I13" s="212"/>
      <c r="J13" s="212"/>
      <c r="K13" s="212"/>
      <c r="L13" s="212"/>
      <c r="M13" s="132"/>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c r="CI13" s="49"/>
      <c r="CJ13" s="49"/>
      <c r="CK13" s="49"/>
      <c r="CL13" s="49"/>
      <c r="CM13" s="49"/>
      <c r="CN13" s="49"/>
      <c r="CO13" s="49"/>
      <c r="CP13" s="49"/>
      <c r="CQ13" s="49"/>
      <c r="CR13" s="49"/>
      <c r="CS13" s="49"/>
      <c r="CT13" s="49"/>
      <c r="CU13" s="49"/>
      <c r="CV13" s="49"/>
      <c r="CW13" s="49"/>
      <c r="CX13" s="49"/>
      <c r="CY13" s="49"/>
      <c r="CZ13" s="49"/>
      <c r="DA13" s="49"/>
      <c r="DB13" s="49"/>
      <c r="DC13" s="49"/>
      <c r="DD13" s="49"/>
      <c r="DE13" s="49"/>
      <c r="DF13" s="49"/>
      <c r="DG13" s="49"/>
      <c r="DH13" s="49"/>
      <c r="DI13" s="49"/>
      <c r="DJ13" s="49"/>
      <c r="DK13" s="49"/>
      <c r="DL13" s="49"/>
    </row>
    <row r="14" spans="1:116" s="65" customFormat="1" ht="57.75" customHeight="1" x14ac:dyDescent="0.2">
      <c r="A14" s="61"/>
      <c r="B14" s="62"/>
      <c r="C14" s="51" t="s">
        <v>135</v>
      </c>
      <c r="D14" s="63"/>
      <c r="E14" s="84"/>
      <c r="F14" s="64"/>
      <c r="H14" s="64"/>
      <c r="I14" s="212"/>
      <c r="J14" s="212"/>
      <c r="K14" s="212"/>
      <c r="L14" s="212"/>
      <c r="M14" s="132"/>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c r="BT14" s="49"/>
      <c r="BU14" s="49"/>
      <c r="BV14" s="49"/>
      <c r="BW14" s="49"/>
      <c r="BX14" s="49"/>
      <c r="BY14" s="49"/>
      <c r="BZ14" s="49"/>
      <c r="CA14" s="49"/>
      <c r="CB14" s="49"/>
      <c r="CC14" s="49"/>
      <c r="CD14" s="49"/>
      <c r="CE14" s="49"/>
      <c r="CF14" s="49"/>
      <c r="CG14" s="49"/>
      <c r="CH14" s="49"/>
      <c r="CI14" s="49"/>
      <c r="CJ14" s="49"/>
      <c r="CK14" s="49"/>
      <c r="CL14" s="49"/>
      <c r="CM14" s="49"/>
      <c r="CN14" s="49"/>
      <c r="CO14" s="49"/>
      <c r="CP14" s="49"/>
      <c r="CQ14" s="49"/>
      <c r="CR14" s="49"/>
      <c r="CS14" s="49"/>
      <c r="CT14" s="49"/>
      <c r="CU14" s="49"/>
      <c r="CV14" s="49"/>
      <c r="CW14" s="49"/>
      <c r="CX14" s="49"/>
      <c r="CY14" s="49"/>
      <c r="CZ14" s="49"/>
      <c r="DA14" s="49"/>
      <c r="DB14" s="49"/>
      <c r="DC14" s="49"/>
      <c r="DD14" s="49"/>
      <c r="DE14" s="49"/>
      <c r="DF14" s="49"/>
      <c r="DG14" s="49"/>
      <c r="DH14" s="49"/>
      <c r="DI14" s="49"/>
      <c r="DJ14" s="49"/>
      <c r="DK14" s="49"/>
      <c r="DL14" s="49"/>
    </row>
    <row r="15" spans="1:116" s="65" customFormat="1" ht="75" customHeight="1" x14ac:dyDescent="0.2">
      <c r="A15" s="61"/>
      <c r="B15" s="62"/>
      <c r="C15" s="51" t="s">
        <v>110</v>
      </c>
      <c r="D15" s="63"/>
      <c r="E15" s="84"/>
      <c r="F15" s="64"/>
      <c r="H15" s="64"/>
      <c r="I15" s="212"/>
      <c r="J15" s="212"/>
      <c r="K15" s="212"/>
      <c r="L15" s="212"/>
      <c r="M15" s="132"/>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c r="DB15" s="49"/>
      <c r="DC15" s="49"/>
      <c r="DD15" s="49"/>
      <c r="DE15" s="49"/>
      <c r="DF15" s="49"/>
      <c r="DG15" s="49"/>
      <c r="DH15" s="49"/>
      <c r="DI15" s="49"/>
      <c r="DJ15" s="49"/>
      <c r="DK15" s="49"/>
      <c r="DL15" s="49"/>
    </row>
    <row r="16" spans="1:116" s="65" customFormat="1" ht="131.25" customHeight="1" x14ac:dyDescent="0.2">
      <c r="A16" s="61"/>
      <c r="B16" s="62"/>
      <c r="C16" s="51" t="s">
        <v>111</v>
      </c>
      <c r="D16" s="63"/>
      <c r="E16" s="84"/>
      <c r="F16" s="64"/>
      <c r="H16" s="64"/>
      <c r="I16" s="212"/>
      <c r="J16" s="212"/>
      <c r="K16" s="212"/>
      <c r="L16" s="212"/>
      <c r="M16" s="132"/>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49"/>
      <c r="CI16" s="49"/>
      <c r="CJ16" s="49"/>
      <c r="CK16" s="49"/>
      <c r="CL16" s="49"/>
      <c r="CM16" s="49"/>
      <c r="CN16" s="49"/>
      <c r="CO16" s="49"/>
      <c r="CP16" s="49"/>
      <c r="CQ16" s="49"/>
      <c r="CR16" s="49"/>
      <c r="CS16" s="49"/>
      <c r="CT16" s="49"/>
      <c r="CU16" s="49"/>
      <c r="CV16" s="49"/>
      <c r="CW16" s="49"/>
      <c r="CX16" s="49"/>
      <c r="CY16" s="49"/>
      <c r="CZ16" s="49"/>
      <c r="DA16" s="49"/>
      <c r="DB16" s="49"/>
      <c r="DC16" s="49"/>
      <c r="DD16" s="49"/>
      <c r="DE16" s="49"/>
      <c r="DF16" s="49"/>
      <c r="DG16" s="49"/>
      <c r="DH16" s="49"/>
      <c r="DI16" s="49"/>
      <c r="DJ16" s="49"/>
      <c r="DK16" s="49"/>
      <c r="DL16" s="49"/>
    </row>
    <row r="17" spans="1:116" s="65" customFormat="1" ht="94.5" customHeight="1" x14ac:dyDescent="0.2">
      <c r="A17" s="61"/>
      <c r="B17" s="62"/>
      <c r="C17" s="51" t="s">
        <v>183</v>
      </c>
      <c r="D17" s="63"/>
      <c r="E17" s="84"/>
      <c r="F17" s="64"/>
      <c r="H17" s="64"/>
      <c r="I17" s="212"/>
      <c r="J17" s="212"/>
      <c r="K17" s="212"/>
      <c r="L17" s="212"/>
      <c r="M17" s="132"/>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c r="CI17" s="49"/>
      <c r="CJ17" s="49"/>
      <c r="CK17" s="49"/>
      <c r="CL17" s="49"/>
      <c r="CM17" s="49"/>
      <c r="CN17" s="49"/>
      <c r="CO17" s="49"/>
      <c r="CP17" s="49"/>
      <c r="CQ17" s="49"/>
      <c r="CR17" s="49"/>
      <c r="CS17" s="49"/>
      <c r="CT17" s="49"/>
      <c r="CU17" s="49"/>
      <c r="CV17" s="49"/>
      <c r="CW17" s="49"/>
      <c r="CX17" s="49"/>
      <c r="CY17" s="49"/>
      <c r="CZ17" s="49"/>
      <c r="DA17" s="49"/>
      <c r="DB17" s="49"/>
      <c r="DC17" s="49"/>
      <c r="DD17" s="49"/>
      <c r="DE17" s="49"/>
      <c r="DF17" s="49"/>
      <c r="DG17" s="49"/>
      <c r="DH17" s="49"/>
      <c r="DI17" s="49"/>
      <c r="DJ17" s="49"/>
      <c r="DK17" s="49"/>
      <c r="DL17" s="49"/>
    </row>
    <row r="18" spans="1:116" s="65" customFormat="1" ht="97.5" customHeight="1" x14ac:dyDescent="0.2">
      <c r="A18" s="61"/>
      <c r="B18" s="62"/>
      <c r="C18" s="51" t="s">
        <v>265</v>
      </c>
      <c r="D18" s="63"/>
      <c r="E18" s="66" t="s">
        <v>17</v>
      </c>
      <c r="F18" s="64"/>
      <c r="G18" s="67">
        <v>42</v>
      </c>
      <c r="H18" s="64"/>
      <c r="I18" s="222">
        <v>0</v>
      </c>
      <c r="J18" s="212"/>
      <c r="K18" s="212"/>
      <c r="L18" s="212">
        <f>G18*I18</f>
        <v>0</v>
      </c>
      <c r="M18" s="132"/>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49"/>
      <c r="CJ18" s="49"/>
      <c r="CK18" s="49"/>
      <c r="CL18" s="49"/>
      <c r="CM18" s="49"/>
      <c r="CN18" s="49"/>
      <c r="CO18" s="49"/>
      <c r="CP18" s="49"/>
      <c r="CQ18" s="49"/>
      <c r="CR18" s="49"/>
      <c r="CS18" s="49"/>
      <c r="CT18" s="49"/>
      <c r="CU18" s="49"/>
      <c r="CV18" s="49"/>
      <c r="CW18" s="49"/>
      <c r="CX18" s="49"/>
      <c r="CY18" s="49"/>
      <c r="CZ18" s="49"/>
      <c r="DA18" s="49"/>
      <c r="DB18" s="49"/>
      <c r="DC18" s="49"/>
      <c r="DD18" s="49"/>
      <c r="DE18" s="49"/>
      <c r="DF18" s="49"/>
      <c r="DG18" s="49"/>
      <c r="DH18" s="49"/>
      <c r="DI18" s="49"/>
      <c r="DJ18" s="49"/>
      <c r="DK18" s="49"/>
      <c r="DL18" s="49"/>
    </row>
    <row r="19" spans="1:116" s="65" customFormat="1" ht="11.25" customHeight="1" x14ac:dyDescent="0.2">
      <c r="A19" s="61"/>
      <c r="B19" s="62"/>
      <c r="C19" s="51"/>
      <c r="D19" s="63"/>
      <c r="E19" s="66"/>
      <c r="F19" s="64"/>
      <c r="G19" s="67"/>
      <c r="H19" s="64"/>
      <c r="I19" s="212"/>
      <c r="J19" s="212"/>
      <c r="K19" s="212"/>
      <c r="L19" s="212"/>
      <c r="M19" s="132"/>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c r="BT19" s="49"/>
      <c r="BU19" s="49"/>
      <c r="BV19" s="49"/>
      <c r="BW19" s="49"/>
      <c r="BX19" s="49"/>
      <c r="BY19" s="49"/>
      <c r="BZ19" s="49"/>
      <c r="CA19" s="49"/>
      <c r="CB19" s="49"/>
      <c r="CC19" s="49"/>
      <c r="CD19" s="49"/>
      <c r="CE19" s="49"/>
      <c r="CF19" s="49"/>
      <c r="CG19" s="49"/>
      <c r="CH19" s="49"/>
      <c r="CI19" s="49"/>
      <c r="CJ19" s="49"/>
      <c r="CK19" s="49"/>
      <c r="CL19" s="49"/>
      <c r="CM19" s="49"/>
      <c r="CN19" s="49"/>
      <c r="CO19" s="49"/>
      <c r="CP19" s="49"/>
      <c r="CQ19" s="49"/>
      <c r="CR19" s="49"/>
      <c r="CS19" s="49"/>
      <c r="CT19" s="49"/>
      <c r="CU19" s="49"/>
      <c r="CV19" s="49"/>
      <c r="CW19" s="49"/>
      <c r="CX19" s="49"/>
      <c r="CY19" s="49"/>
      <c r="CZ19" s="49"/>
      <c r="DA19" s="49"/>
      <c r="DB19" s="49"/>
      <c r="DC19" s="49"/>
      <c r="DD19" s="49"/>
      <c r="DE19" s="49"/>
      <c r="DF19" s="49"/>
      <c r="DG19" s="49"/>
      <c r="DH19" s="49"/>
      <c r="DI19" s="49"/>
      <c r="DJ19" s="49"/>
      <c r="DK19" s="49"/>
      <c r="DL19" s="49"/>
    </row>
    <row r="20" spans="1:116" s="65" customFormat="1" ht="11.25" customHeight="1" x14ac:dyDescent="0.2">
      <c r="A20" s="61"/>
      <c r="B20" s="62"/>
      <c r="C20" s="51"/>
      <c r="D20" s="63"/>
      <c r="E20" s="66"/>
      <c r="F20" s="64"/>
      <c r="G20" s="67"/>
      <c r="H20" s="64"/>
      <c r="I20" s="212"/>
      <c r="J20" s="212"/>
      <c r="K20" s="212"/>
      <c r="L20" s="212"/>
      <c r="M20" s="132"/>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row>
    <row r="21" spans="1:116" s="65" customFormat="1" ht="11.25" customHeight="1" x14ac:dyDescent="0.2">
      <c r="A21" s="61"/>
      <c r="B21" s="62"/>
      <c r="C21" s="81" t="s">
        <v>96</v>
      </c>
      <c r="D21" s="63"/>
      <c r="E21" s="66"/>
      <c r="F21" s="64"/>
      <c r="G21" s="67"/>
      <c r="H21" s="64"/>
      <c r="I21" s="212"/>
      <c r="J21" s="212"/>
      <c r="K21" s="212"/>
      <c r="L21" s="212"/>
      <c r="M21" s="132"/>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49"/>
      <c r="DB21" s="49"/>
      <c r="DC21" s="49"/>
      <c r="DD21" s="49"/>
      <c r="DE21" s="49"/>
      <c r="DF21" s="49"/>
      <c r="DG21" s="49"/>
      <c r="DH21" s="49"/>
      <c r="DI21" s="49"/>
      <c r="DJ21" s="49"/>
      <c r="DK21" s="49"/>
      <c r="DL21" s="49"/>
    </row>
    <row r="22" spans="1:116" s="65" customFormat="1" ht="11.25" customHeight="1" x14ac:dyDescent="0.2">
      <c r="A22" s="61"/>
      <c r="B22" s="62"/>
      <c r="C22" s="81"/>
      <c r="D22" s="63"/>
      <c r="E22" s="66"/>
      <c r="F22" s="64"/>
      <c r="G22" s="67"/>
      <c r="H22" s="64"/>
      <c r="I22" s="212"/>
      <c r="J22" s="212"/>
      <c r="K22" s="212"/>
      <c r="L22" s="212"/>
      <c r="M22" s="132"/>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49"/>
      <c r="CI22" s="49"/>
      <c r="CJ22" s="49"/>
      <c r="CK22" s="49"/>
      <c r="CL22" s="49"/>
      <c r="CM22" s="49"/>
      <c r="CN22" s="49"/>
      <c r="CO22" s="49"/>
      <c r="CP22" s="49"/>
      <c r="CQ22" s="49"/>
      <c r="CR22" s="49"/>
      <c r="CS22" s="49"/>
      <c r="CT22" s="49"/>
      <c r="CU22" s="49"/>
      <c r="CV22" s="49"/>
      <c r="CW22" s="49"/>
      <c r="CX22" s="49"/>
      <c r="CY22" s="49"/>
      <c r="CZ22" s="49"/>
      <c r="DA22" s="49"/>
      <c r="DB22" s="49"/>
      <c r="DC22" s="49"/>
      <c r="DD22" s="49"/>
      <c r="DE22" s="49"/>
      <c r="DF22" s="49"/>
      <c r="DG22" s="49"/>
      <c r="DH22" s="49"/>
      <c r="DI22" s="49"/>
      <c r="DJ22" s="49"/>
      <c r="DK22" s="49"/>
      <c r="DL22" s="49"/>
    </row>
    <row r="23" spans="1:116" s="65" customFormat="1" ht="81.75" customHeight="1" x14ac:dyDescent="0.2">
      <c r="A23" s="61">
        <v>2</v>
      </c>
      <c r="B23" s="62"/>
      <c r="C23" s="51" t="s">
        <v>136</v>
      </c>
      <c r="D23" s="63"/>
      <c r="E23" s="66"/>
      <c r="F23" s="64"/>
      <c r="G23" s="67"/>
      <c r="H23" s="64"/>
      <c r="I23" s="212"/>
      <c r="J23" s="212"/>
      <c r="K23" s="212"/>
      <c r="L23" s="212"/>
      <c r="M23" s="132"/>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49"/>
      <c r="CI23" s="49"/>
      <c r="CJ23" s="49"/>
      <c r="CK23" s="49"/>
      <c r="CL23" s="49"/>
      <c r="CM23" s="49"/>
      <c r="CN23" s="49"/>
      <c r="CO23" s="49"/>
      <c r="CP23" s="49"/>
      <c r="CQ23" s="49"/>
      <c r="CR23" s="49"/>
      <c r="CS23" s="49"/>
      <c r="CT23" s="49"/>
      <c r="CU23" s="49"/>
      <c r="CV23" s="49"/>
      <c r="CW23" s="49"/>
      <c r="CX23" s="49"/>
      <c r="CY23" s="49"/>
      <c r="CZ23" s="49"/>
      <c r="DA23" s="49"/>
      <c r="DB23" s="49"/>
      <c r="DC23" s="49"/>
      <c r="DD23" s="49"/>
      <c r="DE23" s="49"/>
      <c r="DF23" s="49"/>
      <c r="DG23" s="49"/>
      <c r="DH23" s="49"/>
      <c r="DI23" s="49"/>
      <c r="DJ23" s="49"/>
      <c r="DK23" s="49"/>
      <c r="DL23" s="49"/>
    </row>
    <row r="24" spans="1:116" s="65" customFormat="1" ht="46.5" customHeight="1" x14ac:dyDescent="0.2">
      <c r="A24" s="61"/>
      <c r="B24" s="62"/>
      <c r="C24" s="51" t="s">
        <v>133</v>
      </c>
      <c r="D24" s="63"/>
      <c r="E24" s="66" t="s">
        <v>17</v>
      </c>
      <c r="F24" s="64"/>
      <c r="G24" s="67">
        <v>42</v>
      </c>
      <c r="H24" s="64"/>
      <c r="I24" s="222">
        <v>0</v>
      </c>
      <c r="J24" s="212"/>
      <c r="K24" s="212"/>
      <c r="L24" s="212">
        <f>G24*I24</f>
        <v>0</v>
      </c>
      <c r="M24" s="132"/>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c r="BZ24" s="49"/>
      <c r="CA24" s="49"/>
      <c r="CB24" s="49"/>
      <c r="CC24" s="49"/>
      <c r="CD24" s="49"/>
      <c r="CE24" s="49"/>
      <c r="CF24" s="49"/>
      <c r="CG24" s="49"/>
      <c r="CH24" s="49"/>
      <c r="CI24" s="49"/>
      <c r="CJ24" s="49"/>
      <c r="CK24" s="49"/>
      <c r="CL24" s="49"/>
      <c r="CM24" s="49"/>
      <c r="CN24" s="49"/>
      <c r="CO24" s="49"/>
      <c r="CP24" s="49"/>
      <c r="CQ24" s="49"/>
      <c r="CR24" s="49"/>
      <c r="CS24" s="49"/>
      <c r="CT24" s="49"/>
      <c r="CU24" s="49"/>
      <c r="CV24" s="49"/>
      <c r="CW24" s="49"/>
      <c r="CX24" s="49"/>
      <c r="CY24" s="49"/>
      <c r="CZ24" s="49"/>
      <c r="DA24" s="49"/>
      <c r="DB24" s="49"/>
      <c r="DC24" s="49"/>
      <c r="DD24" s="49"/>
      <c r="DE24" s="49"/>
      <c r="DF24" s="49"/>
      <c r="DG24" s="49"/>
      <c r="DH24" s="49"/>
      <c r="DI24" s="49"/>
      <c r="DJ24" s="49"/>
      <c r="DK24" s="49"/>
      <c r="DL24" s="49"/>
    </row>
    <row r="25" spans="1:116" s="65" customFormat="1" ht="11.25" customHeight="1" x14ac:dyDescent="0.2">
      <c r="A25" s="61"/>
      <c r="B25" s="62"/>
      <c r="C25" s="81"/>
      <c r="D25" s="63"/>
      <c r="E25" s="66"/>
      <c r="F25" s="64"/>
      <c r="G25" s="67"/>
      <c r="H25" s="64"/>
      <c r="I25" s="212"/>
      <c r="J25" s="212"/>
      <c r="K25" s="212"/>
      <c r="L25" s="212"/>
      <c r="M25" s="132"/>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c r="CI25" s="49"/>
      <c r="CJ25" s="49"/>
      <c r="CK25" s="49"/>
      <c r="CL25" s="49"/>
      <c r="CM25" s="49"/>
      <c r="CN25" s="49"/>
      <c r="CO25" s="49"/>
      <c r="CP25" s="49"/>
      <c r="CQ25" s="49"/>
      <c r="CR25" s="49"/>
      <c r="CS25" s="49"/>
      <c r="CT25" s="49"/>
      <c r="CU25" s="49"/>
      <c r="CV25" s="49"/>
      <c r="CW25" s="49"/>
      <c r="CX25" s="49"/>
      <c r="CY25" s="49"/>
      <c r="CZ25" s="49"/>
      <c r="DA25" s="49"/>
      <c r="DB25" s="49"/>
      <c r="DC25" s="49"/>
      <c r="DD25" s="49"/>
      <c r="DE25" s="49"/>
      <c r="DF25" s="49"/>
      <c r="DG25" s="49"/>
      <c r="DH25" s="49"/>
      <c r="DI25" s="49"/>
      <c r="DJ25" s="49"/>
      <c r="DK25" s="49"/>
      <c r="DL25" s="49"/>
    </row>
    <row r="26" spans="1:116" s="65" customFormat="1" ht="11.25" customHeight="1" x14ac:dyDescent="0.2">
      <c r="A26" s="61"/>
      <c r="B26" s="62"/>
      <c r="C26" s="81"/>
      <c r="D26" s="63"/>
      <c r="E26" s="66"/>
      <c r="F26" s="64"/>
      <c r="G26" s="67"/>
      <c r="H26" s="64"/>
      <c r="I26" s="212"/>
      <c r="J26" s="212"/>
      <c r="K26" s="212"/>
      <c r="L26" s="212"/>
      <c r="M26" s="132"/>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c r="CJ26" s="49"/>
      <c r="CK26" s="49"/>
      <c r="CL26" s="49"/>
      <c r="CM26" s="49"/>
      <c r="CN26" s="49"/>
      <c r="CO26" s="49"/>
      <c r="CP26" s="49"/>
      <c r="CQ26" s="49"/>
      <c r="CR26" s="49"/>
      <c r="CS26" s="49"/>
      <c r="CT26" s="49"/>
      <c r="CU26" s="49"/>
      <c r="CV26" s="49"/>
      <c r="CW26" s="49"/>
      <c r="CX26" s="49"/>
      <c r="CY26" s="49"/>
      <c r="CZ26" s="49"/>
      <c r="DA26" s="49"/>
      <c r="DB26" s="49"/>
      <c r="DC26" s="49"/>
      <c r="DD26" s="49"/>
      <c r="DE26" s="49"/>
      <c r="DF26" s="49"/>
      <c r="DG26" s="49"/>
      <c r="DH26" s="49"/>
      <c r="DI26" s="49"/>
      <c r="DJ26" s="49"/>
      <c r="DK26" s="49"/>
      <c r="DL26" s="49"/>
    </row>
    <row r="27" spans="1:116" s="65" customFormat="1" ht="198" customHeight="1" x14ac:dyDescent="0.2">
      <c r="A27" s="61">
        <v>3</v>
      </c>
      <c r="B27" s="62"/>
      <c r="C27" s="51" t="s">
        <v>281</v>
      </c>
      <c r="D27" s="63"/>
      <c r="E27" s="66" t="s">
        <v>20</v>
      </c>
      <c r="F27" s="64"/>
      <c r="G27" s="67">
        <v>65</v>
      </c>
      <c r="H27" s="64"/>
      <c r="I27" s="222">
        <v>0</v>
      </c>
      <c r="J27" s="212"/>
      <c r="K27" s="212"/>
      <c r="L27" s="212">
        <f>G27*I27</f>
        <v>0</v>
      </c>
      <c r="M27" s="132"/>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row>
    <row r="28" spans="1:116" s="65" customFormat="1" ht="11.25" customHeight="1" x14ac:dyDescent="0.2">
      <c r="A28" s="61" t="s">
        <v>14</v>
      </c>
      <c r="B28" s="62"/>
      <c r="C28" s="51"/>
      <c r="D28" s="63"/>
      <c r="E28" s="66"/>
      <c r="F28" s="64"/>
      <c r="G28" s="67"/>
      <c r="H28" s="64"/>
      <c r="I28" s="212"/>
      <c r="J28" s="212"/>
      <c r="K28" s="212"/>
      <c r="L28" s="212"/>
      <c r="M28" s="132"/>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row>
    <row r="29" spans="1:116" s="65" customFormat="1" ht="11.25" customHeight="1" x14ac:dyDescent="0.2">
      <c r="A29" s="61"/>
      <c r="B29" s="62"/>
      <c r="C29" s="51"/>
      <c r="D29" s="63"/>
      <c r="E29" s="66"/>
      <c r="F29" s="64"/>
      <c r="G29" s="67"/>
      <c r="H29" s="64"/>
      <c r="I29" s="212"/>
      <c r="J29" s="212"/>
      <c r="K29" s="212"/>
      <c r="L29" s="212"/>
      <c r="M29" s="132"/>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c r="DJ29" s="49"/>
      <c r="DK29" s="49"/>
      <c r="DL29" s="49"/>
    </row>
    <row r="30" spans="1:116" s="65" customFormat="1" ht="199.5" customHeight="1" x14ac:dyDescent="0.2">
      <c r="A30" s="61">
        <v>4</v>
      </c>
      <c r="B30" s="62"/>
      <c r="C30" s="51" t="s">
        <v>266</v>
      </c>
      <c r="D30" s="63"/>
      <c r="E30" s="66" t="s">
        <v>24</v>
      </c>
      <c r="F30" s="64"/>
      <c r="G30" s="67">
        <v>2</v>
      </c>
      <c r="H30" s="64"/>
      <c r="I30" s="222">
        <v>0</v>
      </c>
      <c r="J30" s="212"/>
      <c r="K30" s="212"/>
      <c r="L30" s="212">
        <f>G30*I30</f>
        <v>0</v>
      </c>
      <c r="M30" s="132"/>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c r="DJ30" s="49"/>
      <c r="DK30" s="49"/>
      <c r="DL30" s="49"/>
    </row>
    <row r="31" spans="1:116" s="65" customFormat="1" ht="11.25" customHeight="1" x14ac:dyDescent="0.2">
      <c r="A31" s="61"/>
      <c r="B31" s="62"/>
      <c r="C31" s="51"/>
      <c r="D31" s="63"/>
      <c r="E31" s="66"/>
      <c r="F31" s="64"/>
      <c r="G31" s="67"/>
      <c r="H31" s="64"/>
      <c r="I31" s="212"/>
      <c r="J31" s="212"/>
      <c r="K31" s="212"/>
      <c r="L31" s="212"/>
      <c r="M31" s="132"/>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c r="DJ31" s="49"/>
      <c r="DK31" s="49"/>
      <c r="DL31" s="49"/>
    </row>
    <row r="32" spans="1:116" s="65" customFormat="1" ht="11.25" customHeight="1" x14ac:dyDescent="0.2">
      <c r="A32" s="61"/>
      <c r="B32" s="62"/>
      <c r="C32" s="51"/>
      <c r="D32" s="63"/>
      <c r="E32" s="66"/>
      <c r="F32" s="64"/>
      <c r="G32" s="67"/>
      <c r="H32" s="64"/>
      <c r="I32" s="212"/>
      <c r="J32" s="212"/>
      <c r="K32" s="212"/>
      <c r="L32" s="212"/>
      <c r="M32" s="132"/>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c r="DJ32" s="49"/>
      <c r="DK32" s="49"/>
      <c r="DL32" s="49"/>
    </row>
    <row r="33" spans="1:116" x14ac:dyDescent="0.2">
      <c r="A33" s="68"/>
      <c r="C33" s="47" t="s">
        <v>321</v>
      </c>
      <c r="L33" s="224">
        <f>SUM(L13:L32)</f>
        <v>0</v>
      </c>
    </row>
    <row r="35" spans="1:116" s="85" customFormat="1" x14ac:dyDescent="0.2">
      <c r="A35" s="64"/>
      <c r="B35" s="69"/>
      <c r="C35" s="46"/>
      <c r="D35" s="70"/>
      <c r="E35" s="74"/>
      <c r="F35" s="72"/>
      <c r="G35" s="73"/>
      <c r="H35" s="72"/>
      <c r="I35" s="220"/>
      <c r="J35" s="220"/>
      <c r="K35" s="220"/>
      <c r="L35" s="220"/>
      <c r="M35" s="127"/>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row>
    <row r="36" spans="1:116" s="48" customFormat="1" x14ac:dyDescent="0.2">
      <c r="A36" s="68"/>
      <c r="B36" s="76"/>
      <c r="E36" s="77"/>
      <c r="F36" s="75"/>
      <c r="G36" s="75"/>
      <c r="H36" s="76"/>
      <c r="I36" s="225"/>
      <c r="J36" s="216"/>
      <c r="K36" s="216"/>
      <c r="L36" s="225" t="s">
        <v>14</v>
      </c>
    </row>
    <row r="37" spans="1:116" x14ac:dyDescent="0.2">
      <c r="A37" s="75"/>
      <c r="B37" s="78"/>
      <c r="D37" s="79"/>
      <c r="H37" s="64"/>
      <c r="J37" s="212"/>
      <c r="K37" s="212"/>
    </row>
    <row r="38" spans="1:116" x14ac:dyDescent="0.2">
      <c r="A38" s="61"/>
      <c r="B38" s="78"/>
      <c r="D38" s="79"/>
      <c r="H38" s="64"/>
      <c r="J38" s="212"/>
      <c r="K38" s="212"/>
    </row>
    <row r="39" spans="1:116" x14ac:dyDescent="0.2">
      <c r="L39" s="226"/>
    </row>
  </sheetData>
  <sheetProtection password="CCBE" sheet="1"/>
  <printOptions horizontalCentered="1"/>
  <pageMargins left="0.47244094488188981" right="0.39370078740157483" top="0.98425196850393704" bottom="0.78740157480314965" header="0.51181102362204722" footer="0.51181102362204722"/>
  <pageSetup paperSize="9" orientation="portrait" horizontalDpi="4294967292" verticalDpi="180" r:id="rId1"/>
  <headerFooter alignWithMargins="0">
    <oddHeader>&amp;CPRENOVA PST&amp;R&amp;P</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L57"/>
  <sheetViews>
    <sheetView view="pageBreakPreview" zoomScaleNormal="100" zoomScaleSheetLayoutView="100" workbookViewId="0">
      <selection activeCell="I7" sqref="I7"/>
    </sheetView>
  </sheetViews>
  <sheetFormatPr defaultRowHeight="12.75" x14ac:dyDescent="0.2"/>
  <cols>
    <col min="1" max="1" width="6.7109375" style="64" customWidth="1"/>
    <col min="2" max="2" width="1.85546875" style="65" customWidth="1"/>
    <col min="3" max="3" width="39.85546875" style="49" customWidth="1"/>
    <col min="4" max="4" width="2" style="49" customWidth="1"/>
    <col min="5" max="5" width="3.5703125" style="66" customWidth="1"/>
    <col min="6" max="6" width="0.85546875" style="64" customWidth="1"/>
    <col min="7" max="7" width="9.42578125" style="64" customWidth="1"/>
    <col min="8" max="8" width="0.85546875" style="65" customWidth="1"/>
    <col min="9" max="9" width="10.42578125" style="212" customWidth="1"/>
    <col min="10" max="10" width="0.42578125" style="214" hidden="1" customWidth="1"/>
    <col min="11" max="11" width="1" style="214" customWidth="1"/>
    <col min="12" max="12" width="15.7109375" style="212" customWidth="1"/>
    <col min="13" max="13" width="9.140625" style="49"/>
    <col min="14" max="14" width="11.7109375" style="49" bestFit="1" customWidth="1"/>
    <col min="15" max="16384" width="9.140625" style="49"/>
  </cols>
  <sheetData>
    <row r="1" spans="1:116" s="44" customFormat="1" x14ac:dyDescent="0.2">
      <c r="A1" s="54" t="s">
        <v>81</v>
      </c>
      <c r="C1" s="44" t="s">
        <v>22</v>
      </c>
      <c r="E1" s="55"/>
      <c r="F1" s="54"/>
      <c r="G1" s="54"/>
      <c r="H1" s="118"/>
      <c r="I1" s="217"/>
      <c r="J1" s="207"/>
      <c r="K1" s="207"/>
      <c r="L1" s="217"/>
    </row>
    <row r="2" spans="1:116" s="44" customFormat="1" x14ac:dyDescent="0.2">
      <c r="A2" s="54"/>
      <c r="E2" s="55"/>
      <c r="F2" s="54"/>
      <c r="G2" s="54"/>
      <c r="H2" s="118"/>
      <c r="I2" s="217"/>
      <c r="J2" s="207"/>
      <c r="K2" s="207"/>
      <c r="L2" s="217"/>
    </row>
    <row r="3" spans="1:116" s="44" customFormat="1" ht="84.75" customHeight="1" x14ac:dyDescent="0.2">
      <c r="A3" s="56"/>
      <c r="C3" s="50" t="s">
        <v>137</v>
      </c>
      <c r="E3" s="55"/>
      <c r="F3" s="54"/>
      <c r="G3" s="54"/>
      <c r="H3" s="118"/>
      <c r="I3" s="217"/>
      <c r="J3" s="207"/>
      <c r="K3" s="207"/>
      <c r="L3" s="217"/>
    </row>
    <row r="4" spans="1:116" s="45" customFormat="1" ht="10.5" x14ac:dyDescent="0.15">
      <c r="A4" s="57"/>
      <c r="E4" s="58" t="s">
        <v>9</v>
      </c>
      <c r="F4" s="59"/>
      <c r="G4" s="60" t="s">
        <v>6</v>
      </c>
      <c r="H4" s="124"/>
      <c r="I4" s="218" t="s">
        <v>7</v>
      </c>
      <c r="J4" s="219"/>
      <c r="K4" s="219"/>
      <c r="L4" s="218" t="s">
        <v>8</v>
      </c>
    </row>
    <row r="5" spans="1:116" s="45" customFormat="1" ht="10.5" x14ac:dyDescent="0.15">
      <c r="A5" s="57"/>
      <c r="E5" s="58"/>
      <c r="F5" s="59"/>
      <c r="G5" s="60"/>
      <c r="H5" s="124"/>
      <c r="I5" s="218"/>
      <c r="J5" s="219"/>
      <c r="K5" s="219"/>
      <c r="L5" s="218"/>
    </row>
    <row r="6" spans="1:116" s="83" customFormat="1" ht="81.75" customHeight="1" x14ac:dyDescent="0.2">
      <c r="A6" s="61">
        <v>1</v>
      </c>
      <c r="C6" s="51" t="s">
        <v>297</v>
      </c>
      <c r="E6" s="98"/>
      <c r="F6" s="99"/>
      <c r="G6" s="65"/>
      <c r="H6" s="133"/>
      <c r="I6" s="215"/>
      <c r="J6" s="223"/>
      <c r="K6" s="223"/>
      <c r="L6" s="215"/>
    </row>
    <row r="7" spans="1:116" s="65" customFormat="1" ht="18.75" customHeight="1" x14ac:dyDescent="0.2">
      <c r="A7" s="61"/>
      <c r="B7" s="62"/>
      <c r="C7" s="49" t="s">
        <v>296</v>
      </c>
      <c r="D7" s="63"/>
      <c r="E7" s="66" t="s">
        <v>10</v>
      </c>
      <c r="F7" s="64"/>
      <c r="G7" s="67">
        <v>150</v>
      </c>
      <c r="H7" s="64"/>
      <c r="I7" s="222">
        <v>0</v>
      </c>
      <c r="J7" s="212"/>
      <c r="K7" s="212"/>
      <c r="L7" s="212">
        <f>G7*I7</f>
        <v>0</v>
      </c>
      <c r="M7" s="132"/>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49"/>
      <c r="CI7" s="49"/>
      <c r="CJ7" s="49"/>
      <c r="CK7" s="49"/>
      <c r="CL7" s="49"/>
      <c r="CM7" s="49"/>
      <c r="CN7" s="49"/>
      <c r="CO7" s="49"/>
      <c r="CP7" s="49"/>
      <c r="CQ7" s="49"/>
      <c r="CR7" s="49"/>
      <c r="CS7" s="49"/>
      <c r="CT7" s="49"/>
      <c r="CU7" s="49"/>
      <c r="CV7" s="49"/>
      <c r="CW7" s="49"/>
      <c r="CX7" s="49"/>
      <c r="CY7" s="49"/>
      <c r="CZ7" s="49"/>
      <c r="DA7" s="49"/>
      <c r="DB7" s="49"/>
      <c r="DC7" s="49"/>
      <c r="DD7" s="49"/>
      <c r="DE7" s="49"/>
      <c r="DF7" s="49"/>
      <c r="DG7" s="49"/>
      <c r="DH7" s="49"/>
      <c r="DI7" s="49"/>
      <c r="DJ7" s="49"/>
      <c r="DK7" s="49"/>
      <c r="DL7" s="49"/>
    </row>
    <row r="8" spans="1:116" s="45" customFormat="1" ht="10.5" x14ac:dyDescent="0.15">
      <c r="A8" s="57"/>
      <c r="E8" s="58"/>
      <c r="F8" s="59"/>
      <c r="G8" s="60"/>
      <c r="H8" s="124"/>
      <c r="I8" s="218"/>
      <c r="J8" s="219"/>
      <c r="K8" s="219"/>
      <c r="L8" s="218"/>
    </row>
    <row r="9" spans="1:116" s="45" customFormat="1" ht="10.5" x14ac:dyDescent="0.15">
      <c r="A9" s="57"/>
      <c r="E9" s="58"/>
      <c r="F9" s="59"/>
      <c r="G9" s="60"/>
      <c r="H9" s="124"/>
      <c r="I9" s="218"/>
      <c r="J9" s="219"/>
      <c r="K9" s="219"/>
      <c r="L9" s="218"/>
    </row>
    <row r="10" spans="1:116" s="83" customFormat="1" ht="42.75" customHeight="1" x14ac:dyDescent="0.2">
      <c r="A10" s="61">
        <v>2</v>
      </c>
      <c r="C10" s="51" t="s">
        <v>298</v>
      </c>
      <c r="E10" s="98"/>
      <c r="F10" s="99"/>
      <c r="G10" s="65"/>
      <c r="H10" s="133"/>
      <c r="I10" s="215"/>
      <c r="J10" s="223"/>
      <c r="K10" s="223"/>
      <c r="L10" s="215"/>
    </row>
    <row r="11" spans="1:116" s="65" customFormat="1" ht="18.75" customHeight="1" x14ac:dyDescent="0.2">
      <c r="A11" s="61"/>
      <c r="B11" s="62"/>
      <c r="C11" s="49" t="s">
        <v>299</v>
      </c>
      <c r="D11" s="63"/>
      <c r="E11" s="66" t="s">
        <v>10</v>
      </c>
      <c r="F11" s="64"/>
      <c r="G11" s="67">
        <v>150</v>
      </c>
      <c r="H11" s="64"/>
      <c r="I11" s="222">
        <v>0</v>
      </c>
      <c r="J11" s="212"/>
      <c r="K11" s="212"/>
      <c r="L11" s="212">
        <f>G11*I11</f>
        <v>0</v>
      </c>
      <c r="M11" s="132"/>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row>
    <row r="12" spans="1:116" s="45" customFormat="1" ht="10.5" x14ac:dyDescent="0.15">
      <c r="A12" s="57"/>
      <c r="E12" s="58"/>
      <c r="F12" s="59"/>
      <c r="G12" s="60"/>
      <c r="H12" s="124"/>
      <c r="I12" s="218"/>
      <c r="J12" s="219"/>
      <c r="K12" s="219"/>
      <c r="L12" s="218"/>
    </row>
    <row r="13" spans="1:116" s="45" customFormat="1" ht="10.5" x14ac:dyDescent="0.15">
      <c r="A13" s="57"/>
      <c r="E13" s="58"/>
      <c r="F13" s="59"/>
      <c r="G13" s="60"/>
      <c r="H13" s="124"/>
      <c r="I13" s="218"/>
      <c r="J13" s="219"/>
      <c r="K13" s="219"/>
      <c r="L13" s="218"/>
    </row>
    <row r="14" spans="1:116" s="83" customFormat="1" ht="66.75" customHeight="1" x14ac:dyDescent="0.2">
      <c r="A14" s="61">
        <v>3</v>
      </c>
      <c r="C14" s="51" t="s">
        <v>132</v>
      </c>
      <c r="E14" s="98"/>
      <c r="F14" s="99"/>
      <c r="G14" s="65"/>
      <c r="H14" s="133"/>
      <c r="I14" s="215"/>
      <c r="J14" s="223"/>
      <c r="K14" s="223"/>
      <c r="L14" s="215"/>
    </row>
    <row r="15" spans="1:116" s="65" customFormat="1" ht="18.75" customHeight="1" x14ac:dyDescent="0.2">
      <c r="A15" s="61"/>
      <c r="B15" s="62"/>
      <c r="C15" s="49" t="s">
        <v>88</v>
      </c>
      <c r="D15" s="63"/>
      <c r="E15" s="66" t="s">
        <v>10</v>
      </c>
      <c r="F15" s="64"/>
      <c r="G15" s="67">
        <v>300</v>
      </c>
      <c r="H15" s="64"/>
      <c r="I15" s="222">
        <v>0</v>
      </c>
      <c r="J15" s="212"/>
      <c r="K15" s="212"/>
      <c r="L15" s="212">
        <f>G15*I15</f>
        <v>0</v>
      </c>
      <c r="M15" s="132"/>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c r="DB15" s="49"/>
      <c r="DC15" s="49"/>
      <c r="DD15" s="49"/>
      <c r="DE15" s="49"/>
      <c r="DF15" s="49"/>
      <c r="DG15" s="49"/>
      <c r="DH15" s="49"/>
      <c r="DI15" s="49"/>
      <c r="DJ15" s="49"/>
      <c r="DK15" s="49"/>
      <c r="DL15" s="49"/>
    </row>
    <row r="16" spans="1:116" s="65" customFormat="1" ht="16.5" customHeight="1" x14ac:dyDescent="0.2">
      <c r="A16" s="61"/>
      <c r="B16" s="62"/>
      <c r="C16" s="83"/>
      <c r="D16" s="63"/>
      <c r="E16" s="66"/>
      <c r="F16" s="64"/>
      <c r="G16" s="67"/>
      <c r="H16" s="64"/>
      <c r="I16" s="212"/>
      <c r="J16" s="212"/>
      <c r="K16" s="212"/>
      <c r="L16" s="212"/>
      <c r="M16" s="132"/>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49"/>
      <c r="CI16" s="49"/>
      <c r="CJ16" s="49"/>
      <c r="CK16" s="49"/>
      <c r="CL16" s="49"/>
      <c r="CM16" s="49"/>
      <c r="CN16" s="49"/>
      <c r="CO16" s="49"/>
      <c r="CP16" s="49"/>
      <c r="CQ16" s="49"/>
      <c r="CR16" s="49"/>
      <c r="CS16" s="49"/>
      <c r="CT16" s="49"/>
      <c r="CU16" s="49"/>
      <c r="CV16" s="49"/>
      <c r="CW16" s="49"/>
      <c r="CX16" s="49"/>
      <c r="CY16" s="49"/>
      <c r="CZ16" s="49"/>
      <c r="DA16" s="49"/>
      <c r="DB16" s="49"/>
      <c r="DC16" s="49"/>
      <c r="DD16" s="49"/>
      <c r="DE16" s="49"/>
      <c r="DF16" s="49"/>
      <c r="DG16" s="49"/>
      <c r="DH16" s="49"/>
      <c r="DI16" s="49"/>
      <c r="DJ16" s="49"/>
      <c r="DK16" s="49"/>
      <c r="DL16" s="49"/>
    </row>
    <row r="17" spans="1:116" s="65" customFormat="1" ht="12" customHeight="1" x14ac:dyDescent="0.2">
      <c r="A17" s="61"/>
      <c r="B17" s="62"/>
      <c r="C17" s="83"/>
      <c r="D17" s="63"/>
      <c r="E17" s="66"/>
      <c r="F17" s="64"/>
      <c r="G17" s="67"/>
      <c r="H17" s="64"/>
      <c r="I17" s="212"/>
      <c r="J17" s="212"/>
      <c r="K17" s="212"/>
      <c r="L17" s="212"/>
      <c r="M17" s="132"/>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c r="CI17" s="49"/>
      <c r="CJ17" s="49"/>
      <c r="CK17" s="49"/>
      <c r="CL17" s="49"/>
      <c r="CM17" s="49"/>
      <c r="CN17" s="49"/>
      <c r="CO17" s="49"/>
      <c r="CP17" s="49"/>
      <c r="CQ17" s="49"/>
      <c r="CR17" s="49"/>
      <c r="CS17" s="49"/>
      <c r="CT17" s="49"/>
      <c r="CU17" s="49"/>
      <c r="CV17" s="49"/>
      <c r="CW17" s="49"/>
      <c r="CX17" s="49"/>
      <c r="CY17" s="49"/>
      <c r="CZ17" s="49"/>
      <c r="DA17" s="49"/>
      <c r="DB17" s="49"/>
      <c r="DC17" s="49"/>
      <c r="DD17" s="49"/>
      <c r="DE17" s="49"/>
      <c r="DF17" s="49"/>
      <c r="DG17" s="49"/>
      <c r="DH17" s="49"/>
      <c r="DI17" s="49"/>
      <c r="DJ17" s="49"/>
      <c r="DK17" s="49"/>
      <c r="DL17" s="49"/>
    </row>
    <row r="18" spans="1:116" s="83" customFormat="1" ht="156" customHeight="1" x14ac:dyDescent="0.2">
      <c r="A18" s="61">
        <v>4</v>
      </c>
      <c r="C18" s="51" t="s">
        <v>260</v>
      </c>
      <c r="E18" s="98"/>
      <c r="F18" s="99"/>
      <c r="G18" s="65"/>
      <c r="H18" s="133"/>
      <c r="I18" s="215"/>
      <c r="J18" s="223"/>
      <c r="K18" s="223"/>
      <c r="L18" s="215"/>
    </row>
    <row r="19" spans="1:116" s="65" customFormat="1" ht="18.75" customHeight="1" x14ac:dyDescent="0.2">
      <c r="A19" s="61"/>
      <c r="B19" s="62"/>
      <c r="C19" s="49" t="s">
        <v>129</v>
      </c>
      <c r="D19" s="63"/>
      <c r="E19" s="66" t="s">
        <v>20</v>
      </c>
      <c r="F19" s="64"/>
      <c r="G19" s="67">
        <v>5</v>
      </c>
      <c r="H19" s="64"/>
      <c r="I19" s="222">
        <v>0</v>
      </c>
      <c r="J19" s="212"/>
      <c r="K19" s="212"/>
      <c r="L19" s="212">
        <f>G19*I19</f>
        <v>0</v>
      </c>
      <c r="M19" s="132"/>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c r="BT19" s="49"/>
      <c r="BU19" s="49"/>
      <c r="BV19" s="49"/>
      <c r="BW19" s="49"/>
      <c r="BX19" s="49"/>
      <c r="BY19" s="49"/>
      <c r="BZ19" s="49"/>
      <c r="CA19" s="49"/>
      <c r="CB19" s="49"/>
      <c r="CC19" s="49"/>
      <c r="CD19" s="49"/>
      <c r="CE19" s="49"/>
      <c r="CF19" s="49"/>
      <c r="CG19" s="49"/>
      <c r="CH19" s="49"/>
      <c r="CI19" s="49"/>
      <c r="CJ19" s="49"/>
      <c r="CK19" s="49"/>
      <c r="CL19" s="49"/>
      <c r="CM19" s="49"/>
      <c r="CN19" s="49"/>
      <c r="CO19" s="49"/>
      <c r="CP19" s="49"/>
      <c r="CQ19" s="49"/>
      <c r="CR19" s="49"/>
      <c r="CS19" s="49"/>
      <c r="CT19" s="49"/>
      <c r="CU19" s="49"/>
      <c r="CV19" s="49"/>
      <c r="CW19" s="49"/>
      <c r="CX19" s="49"/>
      <c r="CY19" s="49"/>
      <c r="CZ19" s="49"/>
      <c r="DA19" s="49"/>
      <c r="DB19" s="49"/>
      <c r="DC19" s="49"/>
      <c r="DD19" s="49"/>
      <c r="DE19" s="49"/>
      <c r="DF19" s="49"/>
      <c r="DG19" s="49"/>
      <c r="DH19" s="49"/>
      <c r="DI19" s="49"/>
      <c r="DJ19" s="49"/>
      <c r="DK19" s="49"/>
      <c r="DL19" s="49"/>
    </row>
    <row r="20" spans="1:116" s="65" customFormat="1" ht="18.75" customHeight="1" x14ac:dyDescent="0.2">
      <c r="A20" s="61"/>
      <c r="B20" s="62"/>
      <c r="C20" s="49" t="s">
        <v>130</v>
      </c>
      <c r="D20" s="63"/>
      <c r="E20" s="66" t="s">
        <v>20</v>
      </c>
      <c r="F20" s="64"/>
      <c r="G20" s="67">
        <v>5</v>
      </c>
      <c r="H20" s="64"/>
      <c r="I20" s="222">
        <v>0</v>
      </c>
      <c r="J20" s="212"/>
      <c r="K20" s="212"/>
      <c r="L20" s="212">
        <f>G20*I20</f>
        <v>0</v>
      </c>
      <c r="M20" s="132"/>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row>
    <row r="21" spans="1:116" s="65" customFormat="1" ht="18.75" customHeight="1" x14ac:dyDescent="0.2">
      <c r="A21" s="61"/>
      <c r="B21" s="62"/>
      <c r="C21" s="49" t="s">
        <v>131</v>
      </c>
      <c r="D21" s="63"/>
      <c r="E21" s="66" t="s">
        <v>20</v>
      </c>
      <c r="F21" s="64"/>
      <c r="G21" s="67">
        <v>5</v>
      </c>
      <c r="H21" s="64"/>
      <c r="I21" s="222">
        <v>0</v>
      </c>
      <c r="J21" s="212"/>
      <c r="K21" s="212"/>
      <c r="L21" s="212">
        <f>G21*I21</f>
        <v>0</v>
      </c>
      <c r="M21" s="132"/>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49"/>
      <c r="DB21" s="49"/>
      <c r="DC21" s="49"/>
      <c r="DD21" s="49"/>
      <c r="DE21" s="49"/>
      <c r="DF21" s="49"/>
      <c r="DG21" s="49"/>
      <c r="DH21" s="49"/>
      <c r="DI21" s="49"/>
      <c r="DJ21" s="49"/>
      <c r="DK21" s="49"/>
      <c r="DL21" s="49"/>
    </row>
    <row r="22" spans="1:116" s="83" customFormat="1" x14ac:dyDescent="0.2">
      <c r="A22" s="97"/>
      <c r="E22" s="98"/>
      <c r="F22" s="99"/>
      <c r="G22" s="65"/>
      <c r="H22" s="133"/>
      <c r="I22" s="215"/>
      <c r="J22" s="223"/>
      <c r="K22" s="223"/>
      <c r="L22" s="215"/>
    </row>
    <row r="24" spans="1:116" s="83" customFormat="1" ht="156" customHeight="1" x14ac:dyDescent="0.2">
      <c r="A24" s="61">
        <v>5</v>
      </c>
      <c r="C24" s="51" t="s">
        <v>261</v>
      </c>
      <c r="E24" s="98"/>
      <c r="F24" s="99"/>
      <c r="G24" s="65"/>
      <c r="H24" s="133"/>
      <c r="I24" s="215"/>
      <c r="J24" s="223"/>
      <c r="K24" s="223"/>
      <c r="L24" s="215"/>
    </row>
    <row r="25" spans="1:116" s="65" customFormat="1" ht="18.75" customHeight="1" x14ac:dyDescent="0.2">
      <c r="A25" s="61"/>
      <c r="B25" s="62"/>
      <c r="C25" s="49" t="s">
        <v>259</v>
      </c>
      <c r="D25" s="63"/>
      <c r="E25" s="66" t="s">
        <v>20</v>
      </c>
      <c r="F25" s="64"/>
      <c r="G25" s="67">
        <v>9</v>
      </c>
      <c r="H25" s="64"/>
      <c r="I25" s="222">
        <v>0</v>
      </c>
      <c r="J25" s="212"/>
      <c r="K25" s="212"/>
      <c r="L25" s="212">
        <f>G25*I25</f>
        <v>0</v>
      </c>
      <c r="M25" s="132"/>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c r="CI25" s="49"/>
      <c r="CJ25" s="49"/>
      <c r="CK25" s="49"/>
      <c r="CL25" s="49"/>
      <c r="CM25" s="49"/>
      <c r="CN25" s="49"/>
      <c r="CO25" s="49"/>
      <c r="CP25" s="49"/>
      <c r="CQ25" s="49"/>
      <c r="CR25" s="49"/>
      <c r="CS25" s="49"/>
      <c r="CT25" s="49"/>
      <c r="CU25" s="49"/>
      <c r="CV25" s="49"/>
      <c r="CW25" s="49"/>
      <c r="CX25" s="49"/>
      <c r="CY25" s="49"/>
      <c r="CZ25" s="49"/>
      <c r="DA25" s="49"/>
      <c r="DB25" s="49"/>
      <c r="DC25" s="49"/>
      <c r="DD25" s="49"/>
      <c r="DE25" s="49"/>
      <c r="DF25" s="49"/>
      <c r="DG25" s="49"/>
      <c r="DH25" s="49"/>
      <c r="DI25" s="49"/>
      <c r="DJ25" s="49"/>
      <c r="DK25" s="49"/>
      <c r="DL25" s="49"/>
    </row>
    <row r="28" spans="1:116" s="83" customFormat="1" ht="98.25" customHeight="1" x14ac:dyDescent="0.2">
      <c r="A28" s="61">
        <v>6</v>
      </c>
      <c r="C28" s="51" t="s">
        <v>264</v>
      </c>
      <c r="E28" s="98"/>
      <c r="F28" s="99"/>
      <c r="G28" s="65"/>
      <c r="H28" s="133"/>
      <c r="I28" s="215"/>
      <c r="J28" s="223"/>
      <c r="K28" s="223"/>
      <c r="L28" s="215"/>
    </row>
    <row r="29" spans="1:116" s="65" customFormat="1" ht="18.75" customHeight="1" x14ac:dyDescent="0.2">
      <c r="A29" s="61"/>
      <c r="B29" s="62"/>
      <c r="C29" s="49" t="s">
        <v>138</v>
      </c>
      <c r="D29" s="63"/>
      <c r="E29" s="66" t="s">
        <v>10</v>
      </c>
      <c r="F29" s="64"/>
      <c r="G29" s="67">
        <v>85</v>
      </c>
      <c r="H29" s="64"/>
      <c r="I29" s="222">
        <v>0</v>
      </c>
      <c r="J29" s="212"/>
      <c r="K29" s="212"/>
      <c r="L29" s="212">
        <f>G29*I29</f>
        <v>0</v>
      </c>
      <c r="M29" s="132"/>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c r="DJ29" s="49"/>
      <c r="DK29" s="49"/>
      <c r="DL29" s="49"/>
    </row>
    <row r="30" spans="1:116" s="83" customFormat="1" ht="10.5" x14ac:dyDescent="0.15">
      <c r="A30" s="97"/>
      <c r="E30" s="98"/>
      <c r="F30" s="99"/>
      <c r="H30" s="133"/>
      <c r="I30" s="215"/>
      <c r="J30" s="223"/>
      <c r="K30" s="223"/>
      <c r="L30" s="215"/>
    </row>
    <row r="31" spans="1:116" s="83" customFormat="1" ht="10.5" x14ac:dyDescent="0.15">
      <c r="A31" s="97"/>
      <c r="E31" s="98"/>
      <c r="F31" s="99"/>
      <c r="H31" s="133"/>
      <c r="I31" s="215"/>
      <c r="J31" s="223"/>
      <c r="K31" s="223"/>
      <c r="L31" s="215"/>
    </row>
    <row r="32" spans="1:116" s="83" customFormat="1" ht="158.25" customHeight="1" x14ac:dyDescent="0.2">
      <c r="A32" s="61">
        <v>7</v>
      </c>
      <c r="C32" s="51" t="s">
        <v>269</v>
      </c>
      <c r="E32" s="98"/>
      <c r="F32" s="99"/>
      <c r="G32" s="65"/>
      <c r="H32" s="133"/>
      <c r="I32" s="215"/>
      <c r="J32" s="223"/>
      <c r="K32" s="223"/>
      <c r="L32" s="215"/>
    </row>
    <row r="33" spans="1:116" s="65" customFormat="1" ht="18.75" customHeight="1" x14ac:dyDescent="0.2">
      <c r="A33" s="61"/>
      <c r="B33" s="62"/>
      <c r="C33" s="49" t="s">
        <v>153</v>
      </c>
      <c r="D33" s="63"/>
      <c r="E33" s="66" t="s">
        <v>20</v>
      </c>
      <c r="F33" s="64"/>
      <c r="G33" s="67">
        <v>1</v>
      </c>
      <c r="H33" s="64"/>
      <c r="I33" s="222">
        <v>0</v>
      </c>
      <c r="J33" s="212"/>
      <c r="K33" s="212"/>
      <c r="L33" s="212">
        <f>G33*I33</f>
        <v>0</v>
      </c>
      <c r="M33" s="132"/>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c r="DJ33" s="49"/>
      <c r="DK33" s="49"/>
      <c r="DL33" s="49"/>
    </row>
    <row r="34" spans="1:116" s="83" customFormat="1" ht="10.5" x14ac:dyDescent="0.15">
      <c r="A34" s="97"/>
      <c r="E34" s="98"/>
      <c r="F34" s="99"/>
      <c r="H34" s="133"/>
      <c r="I34" s="215"/>
      <c r="J34" s="223"/>
      <c r="K34" s="223"/>
      <c r="L34" s="215"/>
    </row>
    <row r="35" spans="1:116" s="83" customFormat="1" ht="10.5" x14ac:dyDescent="0.15">
      <c r="A35" s="97"/>
      <c r="E35" s="98"/>
      <c r="F35" s="99"/>
      <c r="H35" s="133"/>
      <c r="I35" s="215"/>
      <c r="J35" s="223"/>
      <c r="K35" s="223"/>
      <c r="L35" s="215"/>
    </row>
    <row r="36" spans="1:116" s="65" customFormat="1" ht="156" customHeight="1" x14ac:dyDescent="0.2">
      <c r="A36" s="61">
        <v>8</v>
      </c>
      <c r="B36" s="62"/>
      <c r="C36" s="51" t="s">
        <v>270</v>
      </c>
      <c r="D36" s="63"/>
      <c r="E36" s="66" t="s">
        <v>20</v>
      </c>
      <c r="F36" s="64"/>
      <c r="G36" s="67">
        <v>1</v>
      </c>
      <c r="H36" s="64"/>
      <c r="I36" s="222">
        <v>0</v>
      </c>
      <c r="J36" s="212"/>
      <c r="K36" s="212"/>
      <c r="L36" s="212">
        <f>G36*I36</f>
        <v>0</v>
      </c>
      <c r="M36" s="132"/>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c r="DJ36" s="49"/>
      <c r="DK36" s="49"/>
      <c r="DL36" s="49"/>
    </row>
    <row r="37" spans="1:116" s="83" customFormat="1" ht="10.5" x14ac:dyDescent="0.15">
      <c r="A37" s="97"/>
      <c r="E37" s="98"/>
      <c r="F37" s="99"/>
      <c r="H37" s="133"/>
      <c r="I37" s="215"/>
      <c r="J37" s="223"/>
      <c r="K37" s="223"/>
      <c r="L37" s="215"/>
    </row>
    <row r="38" spans="1:116" s="83" customFormat="1" ht="10.5" x14ac:dyDescent="0.15">
      <c r="A38" s="97"/>
      <c r="E38" s="98"/>
      <c r="F38" s="99"/>
      <c r="H38" s="133"/>
      <c r="I38" s="215"/>
      <c r="J38" s="223"/>
      <c r="K38" s="223"/>
      <c r="L38" s="215"/>
    </row>
    <row r="39" spans="1:116" s="65" customFormat="1" ht="174" customHeight="1" x14ac:dyDescent="0.2">
      <c r="A39" s="61">
        <v>9</v>
      </c>
      <c r="B39" s="62"/>
      <c r="C39" s="51" t="s">
        <v>271</v>
      </c>
      <c r="D39" s="63"/>
      <c r="E39" s="66" t="s">
        <v>20</v>
      </c>
      <c r="F39" s="64"/>
      <c r="G39" s="67">
        <v>1</v>
      </c>
      <c r="H39" s="64"/>
      <c r="I39" s="222">
        <v>0</v>
      </c>
      <c r="J39" s="212"/>
      <c r="K39" s="212"/>
      <c r="L39" s="212">
        <f>G39*I39</f>
        <v>0</v>
      </c>
      <c r="M39" s="132"/>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c r="DJ39" s="49"/>
      <c r="DK39" s="49"/>
      <c r="DL39" s="49"/>
    </row>
    <row r="40" spans="1:116" s="83" customFormat="1" ht="10.5" x14ac:dyDescent="0.15">
      <c r="A40" s="97"/>
      <c r="E40" s="98"/>
      <c r="F40" s="99"/>
      <c r="H40" s="133"/>
      <c r="I40" s="215"/>
      <c r="J40" s="223"/>
      <c r="K40" s="223"/>
      <c r="L40" s="215"/>
    </row>
    <row r="41" spans="1:116" s="83" customFormat="1" ht="10.5" x14ac:dyDescent="0.15">
      <c r="A41" s="97"/>
      <c r="E41" s="98"/>
      <c r="F41" s="99"/>
      <c r="H41" s="133"/>
      <c r="I41" s="215"/>
      <c r="J41" s="223"/>
      <c r="K41" s="223"/>
      <c r="L41" s="215"/>
    </row>
    <row r="42" spans="1:116" s="65" customFormat="1" ht="45.75" customHeight="1" x14ac:dyDescent="0.2">
      <c r="A42" s="61">
        <v>10</v>
      </c>
      <c r="B42" s="62"/>
      <c r="C42" s="51" t="s">
        <v>282</v>
      </c>
      <c r="D42" s="63"/>
      <c r="E42" s="66" t="s">
        <v>20</v>
      </c>
      <c r="F42" s="64"/>
      <c r="G42" s="67">
        <v>5</v>
      </c>
      <c r="H42" s="64"/>
      <c r="I42" s="222">
        <v>0</v>
      </c>
      <c r="J42" s="212"/>
      <c r="K42" s="212"/>
      <c r="L42" s="212">
        <f>G42*I42</f>
        <v>0</v>
      </c>
      <c r="M42" s="132"/>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c r="DJ42" s="49"/>
      <c r="DK42" s="49"/>
      <c r="DL42" s="49"/>
    </row>
    <row r="43" spans="1:116" s="83" customFormat="1" ht="10.5" x14ac:dyDescent="0.15">
      <c r="A43" s="97"/>
      <c r="E43" s="98"/>
      <c r="F43" s="99"/>
      <c r="H43" s="133"/>
      <c r="I43" s="215"/>
      <c r="J43" s="223"/>
      <c r="K43" s="223"/>
      <c r="L43" s="215"/>
    </row>
    <row r="44" spans="1:116" s="83" customFormat="1" ht="10.5" x14ac:dyDescent="0.15">
      <c r="A44" s="97"/>
      <c r="E44" s="98"/>
      <c r="F44" s="99"/>
      <c r="H44" s="133"/>
      <c r="I44" s="215"/>
      <c r="J44" s="223"/>
      <c r="K44" s="223"/>
      <c r="L44" s="215"/>
    </row>
    <row r="45" spans="1:116" s="65" customFormat="1" ht="45.75" customHeight="1" x14ac:dyDescent="0.2">
      <c r="A45" s="61">
        <v>11</v>
      </c>
      <c r="B45" s="62"/>
      <c r="C45" s="51" t="s">
        <v>283</v>
      </c>
      <c r="D45" s="63"/>
      <c r="E45" s="66" t="s">
        <v>20</v>
      </c>
      <c r="F45" s="64"/>
      <c r="G45" s="67">
        <v>4</v>
      </c>
      <c r="H45" s="64"/>
      <c r="I45" s="222">
        <v>0</v>
      </c>
      <c r="J45" s="212"/>
      <c r="K45" s="212"/>
      <c r="L45" s="212">
        <f>G45*I45</f>
        <v>0</v>
      </c>
      <c r="M45" s="132"/>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c r="DJ45" s="49"/>
      <c r="DK45" s="49"/>
      <c r="DL45" s="49"/>
    </row>
    <row r="46" spans="1:116" s="83" customFormat="1" ht="10.5" x14ac:dyDescent="0.15">
      <c r="A46" s="97"/>
      <c r="E46" s="98"/>
      <c r="F46" s="99"/>
      <c r="H46" s="133"/>
      <c r="I46" s="215"/>
      <c r="J46" s="223"/>
      <c r="K46" s="223"/>
      <c r="L46" s="215"/>
    </row>
    <row r="47" spans="1:116" s="83" customFormat="1" ht="10.5" x14ac:dyDescent="0.15">
      <c r="A47" s="97"/>
      <c r="E47" s="98"/>
      <c r="F47" s="99"/>
      <c r="H47" s="133"/>
      <c r="I47" s="215"/>
      <c r="J47" s="223"/>
      <c r="K47" s="223"/>
      <c r="L47" s="215"/>
    </row>
    <row r="48" spans="1:116" s="65" customFormat="1" ht="45.75" customHeight="1" x14ac:dyDescent="0.2">
      <c r="A48" s="61">
        <v>12</v>
      </c>
      <c r="B48" s="62"/>
      <c r="C48" s="51" t="s">
        <v>284</v>
      </c>
      <c r="D48" s="63"/>
      <c r="E48" s="66" t="s">
        <v>20</v>
      </c>
      <c r="F48" s="64" t="s">
        <v>57</v>
      </c>
      <c r="G48" s="67">
        <v>1</v>
      </c>
      <c r="H48" s="64"/>
      <c r="I48" s="222">
        <v>0</v>
      </c>
      <c r="J48" s="212"/>
      <c r="K48" s="212"/>
      <c r="L48" s="212">
        <f>G48*I48</f>
        <v>0</v>
      </c>
      <c r="M48" s="132"/>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Q48" s="49"/>
      <c r="BR48" s="49"/>
      <c r="BS48" s="49"/>
      <c r="BT48" s="49"/>
      <c r="BU48" s="49"/>
      <c r="BV48" s="49"/>
      <c r="BW48" s="49"/>
      <c r="BX48" s="49"/>
      <c r="BY48" s="49"/>
      <c r="BZ48" s="49"/>
      <c r="CA48" s="49"/>
      <c r="CB48" s="49"/>
      <c r="CC48" s="49"/>
      <c r="CD48" s="49"/>
      <c r="CE48" s="49"/>
      <c r="CF48" s="49"/>
      <c r="CG48" s="49"/>
      <c r="CH48" s="49"/>
      <c r="CI48" s="49"/>
      <c r="CJ48" s="49"/>
      <c r="CK48" s="49"/>
      <c r="CL48" s="49"/>
      <c r="CM48" s="49"/>
      <c r="CN48" s="49"/>
      <c r="CO48" s="49"/>
      <c r="CP48" s="49"/>
      <c r="CQ48" s="49"/>
      <c r="CR48" s="49"/>
      <c r="CS48" s="49"/>
      <c r="CT48" s="49"/>
      <c r="CU48" s="49"/>
      <c r="CV48" s="49"/>
      <c r="CW48" s="49"/>
      <c r="CX48" s="49"/>
      <c r="CY48" s="49"/>
      <c r="CZ48" s="49"/>
      <c r="DA48" s="49"/>
      <c r="DB48" s="49"/>
      <c r="DC48" s="49"/>
      <c r="DD48" s="49"/>
      <c r="DE48" s="49"/>
      <c r="DF48" s="49"/>
      <c r="DG48" s="49"/>
      <c r="DH48" s="49"/>
      <c r="DI48" s="49"/>
      <c r="DJ48" s="49"/>
      <c r="DK48" s="49"/>
      <c r="DL48" s="49"/>
    </row>
    <row r="49" spans="1:116" s="83" customFormat="1" ht="10.5" x14ac:dyDescent="0.15">
      <c r="A49" s="97"/>
      <c r="E49" s="98"/>
      <c r="F49" s="99"/>
      <c r="H49" s="133"/>
      <c r="I49" s="215"/>
      <c r="J49" s="223"/>
      <c r="K49" s="223"/>
      <c r="L49" s="215"/>
    </row>
    <row r="50" spans="1:116" s="83" customFormat="1" ht="10.5" x14ac:dyDescent="0.15">
      <c r="A50" s="97"/>
      <c r="E50" s="98"/>
      <c r="F50" s="99"/>
      <c r="H50" s="133"/>
      <c r="I50" s="215"/>
      <c r="J50" s="223"/>
      <c r="K50" s="223"/>
      <c r="L50" s="215"/>
    </row>
    <row r="51" spans="1:116" x14ac:dyDescent="0.2">
      <c r="C51" s="47" t="s">
        <v>36</v>
      </c>
      <c r="G51" s="60"/>
      <c r="L51" s="224">
        <f>SUM(L6:L50)</f>
        <v>0</v>
      </c>
    </row>
    <row r="52" spans="1:116" x14ac:dyDescent="0.2">
      <c r="C52" s="48"/>
      <c r="G52" s="73"/>
    </row>
    <row r="53" spans="1:116" s="85" customFormat="1" x14ac:dyDescent="0.2">
      <c r="A53" s="68"/>
      <c r="B53" s="69"/>
      <c r="C53" s="49"/>
      <c r="D53" s="70"/>
      <c r="E53" s="74"/>
      <c r="F53" s="72"/>
      <c r="G53" s="64"/>
      <c r="H53" s="72"/>
      <c r="I53" s="220"/>
      <c r="J53" s="220"/>
      <c r="K53" s="220"/>
      <c r="L53" s="220"/>
      <c r="M53" s="127"/>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c r="BB53" s="82"/>
      <c r="BC53" s="82"/>
      <c r="BD53" s="82"/>
      <c r="BE53" s="82"/>
      <c r="BF53" s="82"/>
      <c r="BG53" s="82"/>
      <c r="BH53" s="82"/>
      <c r="BI53" s="82"/>
      <c r="BJ53" s="82"/>
      <c r="BK53" s="82"/>
      <c r="BL53" s="82"/>
      <c r="BM53" s="82"/>
      <c r="BN53" s="82"/>
      <c r="BO53" s="82"/>
      <c r="BP53" s="82"/>
      <c r="BQ53" s="82"/>
      <c r="BR53" s="82"/>
      <c r="BS53" s="82"/>
      <c r="BT53" s="82"/>
      <c r="BU53" s="82"/>
      <c r="BV53" s="82"/>
      <c r="BW53" s="82"/>
      <c r="BX53" s="82"/>
      <c r="BY53" s="82"/>
      <c r="BZ53" s="82"/>
      <c r="CA53" s="82"/>
      <c r="CB53" s="82"/>
      <c r="CC53" s="82"/>
      <c r="CD53" s="82"/>
      <c r="CE53" s="82"/>
      <c r="CF53" s="82"/>
      <c r="CG53" s="82"/>
      <c r="CH53" s="82"/>
      <c r="CI53" s="82"/>
      <c r="CJ53" s="82"/>
      <c r="CK53" s="82"/>
      <c r="CL53" s="82"/>
      <c r="CM53" s="82"/>
      <c r="CN53" s="82"/>
      <c r="CO53" s="82"/>
      <c r="CP53" s="82"/>
      <c r="CQ53" s="82"/>
      <c r="CR53" s="82"/>
      <c r="CS53" s="82"/>
      <c r="CT53" s="82"/>
      <c r="CU53" s="82"/>
      <c r="CV53" s="82"/>
      <c r="CW53" s="82"/>
      <c r="CX53" s="82"/>
      <c r="CY53" s="82"/>
      <c r="CZ53" s="82"/>
      <c r="DA53" s="82"/>
      <c r="DB53" s="82"/>
      <c r="DC53" s="82"/>
      <c r="DD53" s="82"/>
      <c r="DE53" s="82"/>
      <c r="DF53" s="82"/>
      <c r="DG53" s="82"/>
      <c r="DH53" s="82"/>
      <c r="DI53" s="82"/>
      <c r="DJ53" s="82"/>
      <c r="DK53" s="82"/>
      <c r="DL53" s="82"/>
    </row>
    <row r="54" spans="1:116" s="48" customFormat="1" x14ac:dyDescent="0.2">
      <c r="A54" s="75"/>
      <c r="B54" s="76"/>
      <c r="C54" s="49"/>
      <c r="E54" s="77"/>
      <c r="F54" s="75"/>
      <c r="G54" s="64"/>
      <c r="H54" s="76"/>
      <c r="I54" s="225"/>
      <c r="J54" s="216"/>
      <c r="K54" s="216"/>
      <c r="L54" s="225" t="s">
        <v>14</v>
      </c>
    </row>
    <row r="55" spans="1:116" x14ac:dyDescent="0.2">
      <c r="A55" s="61"/>
      <c r="B55" s="78"/>
      <c r="D55" s="79"/>
      <c r="G55" s="73"/>
      <c r="H55" s="64"/>
      <c r="J55" s="212"/>
      <c r="K55" s="212"/>
    </row>
    <row r="56" spans="1:116" x14ac:dyDescent="0.2">
      <c r="B56" s="78"/>
      <c r="D56" s="79"/>
      <c r="G56" s="75"/>
      <c r="H56" s="64"/>
      <c r="J56" s="212"/>
      <c r="K56" s="212"/>
    </row>
    <row r="57" spans="1:116" x14ac:dyDescent="0.2">
      <c r="L57" s="226"/>
    </row>
  </sheetData>
  <sheetProtection password="CCBE" sheet="1"/>
  <printOptions horizontalCentered="1"/>
  <pageMargins left="0.47244094488188981" right="0.39370078740157483" top="0.98425196850393704" bottom="0.78740157480314965" header="0.51181102362204722" footer="0.51181102362204722"/>
  <pageSetup paperSize="9" orientation="portrait" horizontalDpi="4294967292" verticalDpi="180" r:id="rId1"/>
  <headerFooter alignWithMargins="0">
    <oddHeader>&amp;CPRENOVA PST&amp;R&amp;P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L51"/>
  <sheetViews>
    <sheetView view="pageBreakPreview" zoomScaleNormal="100" zoomScaleSheetLayoutView="100" workbookViewId="0">
      <selection activeCell="I9" sqref="I9"/>
    </sheetView>
  </sheetViews>
  <sheetFormatPr defaultRowHeight="12.75" x14ac:dyDescent="0.2"/>
  <cols>
    <col min="1" max="1" width="6.7109375" style="64" customWidth="1"/>
    <col min="2" max="2" width="1.85546875" style="65" customWidth="1"/>
    <col min="3" max="3" width="39.85546875" style="49" customWidth="1"/>
    <col min="4" max="4" width="2" style="49" customWidth="1"/>
    <col min="5" max="5" width="3.5703125" style="66" customWidth="1"/>
    <col min="6" max="6" width="0.85546875" style="64" customWidth="1"/>
    <col min="7" max="7" width="9.42578125" style="64" customWidth="1"/>
    <col min="8" max="8" width="0.85546875" style="65" customWidth="1"/>
    <col min="9" max="9" width="10.42578125" style="212" customWidth="1"/>
    <col min="10" max="10" width="0.42578125" style="214" hidden="1" customWidth="1"/>
    <col min="11" max="11" width="1" style="214" customWidth="1"/>
    <col min="12" max="12" width="15.7109375" style="212" customWidth="1"/>
    <col min="13" max="13" width="9.140625" style="49"/>
    <col min="14" max="14" width="11.7109375" style="49" bestFit="1" customWidth="1"/>
    <col min="15" max="16384" width="9.140625" style="49"/>
  </cols>
  <sheetData>
    <row r="1" spans="1:116" s="44" customFormat="1" x14ac:dyDescent="0.2">
      <c r="A1" s="54" t="s">
        <v>31</v>
      </c>
      <c r="C1" s="44" t="s">
        <v>262</v>
      </c>
      <c r="E1" s="55"/>
      <c r="F1" s="54"/>
      <c r="G1" s="54"/>
      <c r="H1" s="118"/>
      <c r="I1" s="217"/>
      <c r="J1" s="207"/>
      <c r="K1" s="207"/>
      <c r="L1" s="217"/>
    </row>
    <row r="2" spans="1:116" s="44" customFormat="1" x14ac:dyDescent="0.2">
      <c r="A2" s="54"/>
      <c r="E2" s="55"/>
      <c r="F2" s="54"/>
      <c r="G2" s="54"/>
      <c r="H2" s="118"/>
      <c r="I2" s="217"/>
      <c r="J2" s="207"/>
      <c r="K2" s="207"/>
      <c r="L2" s="217"/>
    </row>
    <row r="3" spans="1:116" s="44" customFormat="1" ht="47.25" customHeight="1" x14ac:dyDescent="0.2">
      <c r="A3" s="54"/>
      <c r="C3" s="50" t="s">
        <v>184</v>
      </c>
      <c r="E3" s="55"/>
      <c r="F3" s="54"/>
      <c r="G3" s="54"/>
      <c r="H3" s="118"/>
      <c r="I3" s="217"/>
      <c r="J3" s="207"/>
      <c r="K3" s="207"/>
      <c r="L3" s="217"/>
    </row>
    <row r="4" spans="1:116" s="45" customFormat="1" ht="10.5" x14ac:dyDescent="0.15">
      <c r="A4" s="57"/>
      <c r="E4" s="58" t="s">
        <v>9</v>
      </c>
      <c r="F4" s="59"/>
      <c r="G4" s="60" t="s">
        <v>6</v>
      </c>
      <c r="H4" s="124"/>
      <c r="I4" s="218" t="s">
        <v>7</v>
      </c>
      <c r="J4" s="219"/>
      <c r="K4" s="219"/>
      <c r="L4" s="218" t="s">
        <v>8</v>
      </c>
    </row>
    <row r="5" spans="1:116" s="45" customFormat="1" ht="10.5" x14ac:dyDescent="0.15">
      <c r="A5" s="57"/>
      <c r="E5" s="58"/>
      <c r="F5" s="59"/>
      <c r="G5" s="60"/>
      <c r="H5" s="124"/>
      <c r="I5" s="218"/>
      <c r="J5" s="219"/>
      <c r="K5" s="219"/>
      <c r="L5" s="218"/>
    </row>
    <row r="6" spans="1:116" s="45" customFormat="1" x14ac:dyDescent="0.2">
      <c r="A6" s="57"/>
      <c r="C6" s="44" t="s">
        <v>96</v>
      </c>
      <c r="E6" s="58"/>
      <c r="F6" s="59"/>
      <c r="G6" s="60"/>
      <c r="H6" s="124"/>
      <c r="I6" s="218"/>
      <c r="J6" s="219"/>
      <c r="K6" s="219"/>
      <c r="L6" s="218"/>
    </row>
    <row r="7" spans="1:116" s="45" customFormat="1" x14ac:dyDescent="0.2">
      <c r="A7" s="57"/>
      <c r="C7" s="44"/>
      <c r="E7" s="58"/>
      <c r="F7" s="59"/>
      <c r="G7" s="60"/>
      <c r="H7" s="124"/>
      <c r="I7" s="218"/>
      <c r="J7" s="219"/>
      <c r="K7" s="219"/>
      <c r="L7" s="218"/>
    </row>
    <row r="8" spans="1:116" s="45" customFormat="1" x14ac:dyDescent="0.2">
      <c r="A8" s="57"/>
      <c r="C8" s="49" t="s">
        <v>190</v>
      </c>
      <c r="E8" s="58"/>
      <c r="F8" s="59"/>
      <c r="G8" s="60"/>
      <c r="H8" s="124"/>
      <c r="I8" s="218"/>
      <c r="J8" s="219"/>
      <c r="K8" s="219"/>
      <c r="L8" s="218"/>
    </row>
    <row r="9" spans="1:116" s="85" customFormat="1" ht="57.75" customHeight="1" x14ac:dyDescent="0.2">
      <c r="A9" s="68">
        <v>1</v>
      </c>
      <c r="B9" s="69"/>
      <c r="C9" s="43" t="s">
        <v>185</v>
      </c>
      <c r="D9" s="70"/>
      <c r="E9" s="71" t="s">
        <v>17</v>
      </c>
      <c r="F9" s="72"/>
      <c r="G9" s="73">
        <v>12</v>
      </c>
      <c r="H9" s="72"/>
      <c r="I9" s="221">
        <v>0</v>
      </c>
      <c r="J9" s="220"/>
      <c r="K9" s="220"/>
      <c r="L9" s="220">
        <f>G9*I9</f>
        <v>0</v>
      </c>
      <c r="M9" s="127"/>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2"/>
      <c r="CN9" s="82"/>
      <c r="CO9" s="82"/>
      <c r="CP9" s="82"/>
      <c r="CQ9" s="82"/>
      <c r="CR9" s="82"/>
      <c r="CS9" s="82"/>
      <c r="CT9" s="82"/>
      <c r="CU9" s="82"/>
      <c r="CV9" s="82"/>
      <c r="CW9" s="82"/>
      <c r="CX9" s="82"/>
      <c r="CY9" s="82"/>
      <c r="CZ9" s="82"/>
      <c r="DA9" s="82"/>
      <c r="DB9" s="82"/>
      <c r="DC9" s="82"/>
      <c r="DD9" s="82"/>
      <c r="DE9" s="82"/>
      <c r="DF9" s="82"/>
      <c r="DG9" s="82"/>
      <c r="DH9" s="82"/>
      <c r="DI9" s="82"/>
      <c r="DJ9" s="82"/>
      <c r="DK9" s="82"/>
      <c r="DL9" s="82"/>
    </row>
    <row r="10" spans="1:116" s="45" customFormat="1" x14ac:dyDescent="0.2">
      <c r="A10" s="57"/>
      <c r="C10" s="82"/>
      <c r="E10" s="58"/>
      <c r="F10" s="59"/>
      <c r="G10" s="60"/>
      <c r="H10" s="124"/>
      <c r="I10" s="218"/>
      <c r="J10" s="219"/>
      <c r="K10" s="219"/>
      <c r="L10" s="218"/>
    </row>
    <row r="11" spans="1:116" s="45" customFormat="1" x14ac:dyDescent="0.2">
      <c r="A11" s="57"/>
      <c r="C11" s="82"/>
      <c r="E11" s="58"/>
      <c r="F11" s="59"/>
      <c r="G11" s="60"/>
      <c r="H11" s="124"/>
      <c r="I11" s="218"/>
      <c r="J11" s="219"/>
      <c r="K11" s="219"/>
      <c r="L11" s="218"/>
    </row>
    <row r="12" spans="1:116" s="85" customFormat="1" ht="57.75" customHeight="1" x14ac:dyDescent="0.2">
      <c r="A12" s="68">
        <v>2</v>
      </c>
      <c r="B12" s="69"/>
      <c r="C12" s="43" t="s">
        <v>186</v>
      </c>
      <c r="D12" s="70"/>
      <c r="E12" s="71" t="s">
        <v>28</v>
      </c>
      <c r="F12" s="72"/>
      <c r="G12" s="73">
        <v>7.5</v>
      </c>
      <c r="H12" s="72"/>
      <c r="I12" s="221">
        <v>0</v>
      </c>
      <c r="J12" s="220"/>
      <c r="K12" s="220"/>
      <c r="L12" s="220">
        <f>G12*I12</f>
        <v>0</v>
      </c>
      <c r="M12" s="127"/>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2"/>
      <c r="CN12" s="82"/>
      <c r="CO12" s="82"/>
      <c r="CP12" s="82"/>
      <c r="CQ12" s="82"/>
      <c r="CR12" s="82"/>
      <c r="CS12" s="82"/>
      <c r="CT12" s="82"/>
      <c r="CU12" s="82"/>
      <c r="CV12" s="82"/>
      <c r="CW12" s="82"/>
      <c r="CX12" s="82"/>
      <c r="CY12" s="82"/>
      <c r="CZ12" s="82"/>
      <c r="DA12" s="82"/>
      <c r="DB12" s="82"/>
      <c r="DC12" s="82"/>
      <c r="DD12" s="82"/>
      <c r="DE12" s="82"/>
      <c r="DF12" s="82"/>
      <c r="DG12" s="82"/>
      <c r="DH12" s="82"/>
      <c r="DI12" s="82"/>
      <c r="DJ12" s="82"/>
      <c r="DK12" s="82"/>
      <c r="DL12" s="82"/>
    </row>
    <row r="13" spans="1:116" s="45" customFormat="1" x14ac:dyDescent="0.2">
      <c r="A13" s="57"/>
      <c r="C13" s="82"/>
      <c r="E13" s="58"/>
      <c r="F13" s="59"/>
      <c r="G13" s="60"/>
      <c r="H13" s="124"/>
      <c r="I13" s="218"/>
      <c r="J13" s="219"/>
      <c r="K13" s="219"/>
      <c r="L13" s="218"/>
    </row>
    <row r="14" spans="1:116" s="45" customFormat="1" x14ac:dyDescent="0.2">
      <c r="A14" s="57"/>
      <c r="C14" s="82"/>
      <c r="E14" s="58"/>
      <c r="F14" s="59"/>
      <c r="G14" s="60"/>
      <c r="H14" s="124"/>
      <c r="I14" s="218"/>
      <c r="J14" s="219"/>
      <c r="K14" s="219"/>
      <c r="L14" s="218"/>
    </row>
    <row r="15" spans="1:116" s="85" customFormat="1" ht="67.5" customHeight="1" x14ac:dyDescent="0.2">
      <c r="A15" s="68">
        <v>2</v>
      </c>
      <c r="B15" s="69"/>
      <c r="C15" s="43" t="s">
        <v>187</v>
      </c>
      <c r="D15" s="70"/>
      <c r="E15" s="71" t="s">
        <v>28</v>
      </c>
      <c r="F15" s="72"/>
      <c r="G15" s="73">
        <v>8</v>
      </c>
      <c r="H15" s="72"/>
      <c r="I15" s="221">
        <v>0</v>
      </c>
      <c r="J15" s="220"/>
      <c r="K15" s="220"/>
      <c r="L15" s="220">
        <f>G15*I15</f>
        <v>0</v>
      </c>
      <c r="M15" s="127"/>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c r="AX15" s="82"/>
      <c r="AY15" s="82"/>
      <c r="AZ15" s="82"/>
      <c r="BA15" s="82"/>
      <c r="BB15" s="82"/>
      <c r="BC15" s="82"/>
      <c r="BD15" s="82"/>
      <c r="BE15" s="82"/>
      <c r="BF15" s="82"/>
      <c r="BG15" s="82"/>
      <c r="BH15" s="82"/>
      <c r="BI15" s="82"/>
      <c r="BJ15" s="82"/>
      <c r="BK15" s="82"/>
      <c r="BL15" s="82"/>
      <c r="BM15" s="82"/>
      <c r="BN15" s="82"/>
      <c r="BO15" s="82"/>
      <c r="BP15" s="82"/>
      <c r="BQ15" s="82"/>
      <c r="BR15" s="82"/>
      <c r="BS15" s="82"/>
      <c r="BT15" s="82"/>
      <c r="BU15" s="82"/>
      <c r="BV15" s="82"/>
      <c r="BW15" s="82"/>
      <c r="BX15" s="82"/>
      <c r="BY15" s="82"/>
      <c r="BZ15" s="82"/>
      <c r="CA15" s="82"/>
      <c r="CB15" s="82"/>
      <c r="CC15" s="82"/>
      <c r="CD15" s="82"/>
      <c r="CE15" s="82"/>
      <c r="CF15" s="82"/>
      <c r="CG15" s="82"/>
      <c r="CH15" s="82"/>
      <c r="CI15" s="82"/>
      <c r="CJ15" s="82"/>
      <c r="CK15" s="82"/>
      <c r="CL15" s="82"/>
      <c r="CM15" s="82"/>
      <c r="CN15" s="82"/>
      <c r="CO15" s="82"/>
      <c r="CP15" s="82"/>
      <c r="CQ15" s="82"/>
      <c r="CR15" s="82"/>
      <c r="CS15" s="82"/>
      <c r="CT15" s="82"/>
      <c r="CU15" s="82"/>
      <c r="CV15" s="82"/>
      <c r="CW15" s="82"/>
      <c r="CX15" s="82"/>
      <c r="CY15" s="82"/>
      <c r="CZ15" s="82"/>
      <c r="DA15" s="82"/>
      <c r="DB15" s="82"/>
      <c r="DC15" s="82"/>
      <c r="DD15" s="82"/>
      <c r="DE15" s="82"/>
      <c r="DF15" s="82"/>
      <c r="DG15" s="82"/>
      <c r="DH15" s="82"/>
      <c r="DI15" s="82"/>
      <c r="DJ15" s="82"/>
      <c r="DK15" s="82"/>
      <c r="DL15" s="82"/>
    </row>
    <row r="16" spans="1:116" s="45" customFormat="1" x14ac:dyDescent="0.2">
      <c r="A16" s="57"/>
      <c r="C16" s="82"/>
      <c r="E16" s="58"/>
      <c r="F16" s="59"/>
      <c r="G16" s="60"/>
      <c r="H16" s="124"/>
      <c r="I16" s="218"/>
      <c r="J16" s="219"/>
      <c r="K16" s="219"/>
      <c r="L16" s="218"/>
    </row>
    <row r="17" spans="1:116" s="45" customFormat="1" x14ac:dyDescent="0.2">
      <c r="A17" s="57"/>
      <c r="C17" s="82"/>
      <c r="E17" s="58"/>
      <c r="F17" s="59"/>
      <c r="G17" s="60"/>
      <c r="H17" s="124"/>
      <c r="I17" s="218"/>
      <c r="J17" s="219"/>
      <c r="K17" s="219"/>
      <c r="L17" s="218"/>
    </row>
    <row r="18" spans="1:116" s="85" customFormat="1" ht="57.75" customHeight="1" x14ac:dyDescent="0.2">
      <c r="A18" s="68">
        <v>3</v>
      </c>
      <c r="B18" s="69"/>
      <c r="C18" s="43" t="s">
        <v>193</v>
      </c>
      <c r="D18" s="70"/>
      <c r="E18" s="71" t="s">
        <v>28</v>
      </c>
      <c r="F18" s="72"/>
      <c r="G18" s="73">
        <v>2</v>
      </c>
      <c r="H18" s="72"/>
      <c r="I18" s="221">
        <v>0</v>
      </c>
      <c r="J18" s="220"/>
      <c r="K18" s="220"/>
      <c r="L18" s="220">
        <f>G18*I18</f>
        <v>0</v>
      </c>
      <c r="M18" s="127"/>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c r="AX18" s="82"/>
      <c r="AY18" s="82"/>
      <c r="AZ18" s="82"/>
      <c r="BA18" s="82"/>
      <c r="BB18" s="82"/>
      <c r="BC18" s="82"/>
      <c r="BD18" s="82"/>
      <c r="BE18" s="82"/>
      <c r="BF18" s="82"/>
      <c r="BG18" s="82"/>
      <c r="BH18" s="82"/>
      <c r="BI18" s="82"/>
      <c r="BJ18" s="82"/>
      <c r="BK18" s="82"/>
      <c r="BL18" s="82"/>
      <c r="BM18" s="82"/>
      <c r="BN18" s="82"/>
      <c r="BO18" s="82"/>
      <c r="BP18" s="82"/>
      <c r="BQ18" s="82"/>
      <c r="BR18" s="82"/>
      <c r="BS18" s="82"/>
      <c r="BT18" s="82"/>
      <c r="BU18" s="82"/>
      <c r="BV18" s="82"/>
      <c r="BW18" s="82"/>
      <c r="BX18" s="82"/>
      <c r="BY18" s="82"/>
      <c r="BZ18" s="82"/>
      <c r="CA18" s="82"/>
      <c r="CB18" s="82"/>
      <c r="CC18" s="82"/>
      <c r="CD18" s="82"/>
      <c r="CE18" s="82"/>
      <c r="CF18" s="82"/>
      <c r="CG18" s="82"/>
      <c r="CH18" s="82"/>
      <c r="CI18" s="82"/>
      <c r="CJ18" s="82"/>
      <c r="CK18" s="82"/>
      <c r="CL18" s="82"/>
      <c r="CM18" s="82"/>
      <c r="CN18" s="82"/>
      <c r="CO18" s="82"/>
      <c r="CP18" s="82"/>
      <c r="CQ18" s="82"/>
      <c r="CR18" s="82"/>
      <c r="CS18" s="82"/>
      <c r="CT18" s="82"/>
      <c r="CU18" s="82"/>
      <c r="CV18" s="82"/>
      <c r="CW18" s="82"/>
      <c r="CX18" s="82"/>
      <c r="CY18" s="82"/>
      <c r="CZ18" s="82"/>
      <c r="DA18" s="82"/>
      <c r="DB18" s="82"/>
      <c r="DC18" s="82"/>
      <c r="DD18" s="82"/>
      <c r="DE18" s="82"/>
      <c r="DF18" s="82"/>
      <c r="DG18" s="82"/>
      <c r="DH18" s="82"/>
      <c r="DI18" s="82"/>
      <c r="DJ18" s="82"/>
      <c r="DK18" s="82"/>
      <c r="DL18" s="82"/>
    </row>
    <row r="19" spans="1:116" s="45" customFormat="1" x14ac:dyDescent="0.2">
      <c r="A19" s="57"/>
      <c r="C19" s="82"/>
      <c r="E19" s="58"/>
      <c r="F19" s="59"/>
      <c r="G19" s="60"/>
      <c r="H19" s="124"/>
      <c r="I19" s="218"/>
      <c r="J19" s="219"/>
      <c r="K19" s="219"/>
      <c r="L19" s="218"/>
    </row>
    <row r="20" spans="1:116" s="45" customFormat="1" x14ac:dyDescent="0.2">
      <c r="A20" s="57"/>
      <c r="C20" s="82"/>
      <c r="E20" s="58"/>
      <c r="F20" s="59"/>
      <c r="G20" s="60"/>
      <c r="H20" s="124"/>
      <c r="I20" s="218"/>
      <c r="J20" s="219"/>
      <c r="K20" s="219"/>
      <c r="L20" s="218"/>
    </row>
    <row r="21" spans="1:116" s="85" customFormat="1" ht="69.75" customHeight="1" x14ac:dyDescent="0.2">
      <c r="A21" s="68">
        <v>4</v>
      </c>
      <c r="B21" s="69"/>
      <c r="C21" s="43" t="s">
        <v>194</v>
      </c>
      <c r="D21" s="70"/>
      <c r="E21" s="71" t="s">
        <v>28</v>
      </c>
      <c r="F21" s="72"/>
      <c r="G21" s="73">
        <v>15</v>
      </c>
      <c r="H21" s="72"/>
      <c r="I21" s="221">
        <v>0</v>
      </c>
      <c r="J21" s="220"/>
      <c r="K21" s="220"/>
      <c r="L21" s="220">
        <f>G21*I21</f>
        <v>0</v>
      </c>
      <c r="M21" s="127"/>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c r="BM21" s="82"/>
      <c r="BN21" s="82"/>
      <c r="BO21" s="82"/>
      <c r="BP21" s="82"/>
      <c r="BQ21" s="82"/>
      <c r="BR21" s="82"/>
      <c r="BS21" s="82"/>
      <c r="BT21" s="82"/>
      <c r="BU21" s="82"/>
      <c r="BV21" s="82"/>
      <c r="BW21" s="82"/>
      <c r="BX21" s="82"/>
      <c r="BY21" s="82"/>
      <c r="BZ21" s="82"/>
      <c r="CA21" s="82"/>
      <c r="CB21" s="82"/>
      <c r="CC21" s="82"/>
      <c r="CD21" s="82"/>
      <c r="CE21" s="82"/>
      <c r="CF21" s="82"/>
      <c r="CG21" s="82"/>
      <c r="CH21" s="82"/>
      <c r="CI21" s="82"/>
      <c r="CJ21" s="82"/>
      <c r="CK21" s="82"/>
      <c r="CL21" s="82"/>
      <c r="CM21" s="82"/>
      <c r="CN21" s="82"/>
      <c r="CO21" s="82"/>
      <c r="CP21" s="82"/>
      <c r="CQ21" s="82"/>
      <c r="CR21" s="82"/>
      <c r="CS21" s="82"/>
      <c r="CT21" s="82"/>
      <c r="CU21" s="82"/>
      <c r="CV21" s="82"/>
      <c r="CW21" s="82"/>
      <c r="CX21" s="82"/>
      <c r="CY21" s="82"/>
      <c r="CZ21" s="82"/>
      <c r="DA21" s="82"/>
      <c r="DB21" s="82"/>
      <c r="DC21" s="82"/>
      <c r="DD21" s="82"/>
      <c r="DE21" s="82"/>
      <c r="DF21" s="82"/>
      <c r="DG21" s="82"/>
      <c r="DH21" s="82"/>
      <c r="DI21" s="82"/>
      <c r="DJ21" s="82"/>
      <c r="DK21" s="82"/>
      <c r="DL21" s="82"/>
    </row>
    <row r="22" spans="1:116" s="45" customFormat="1" x14ac:dyDescent="0.2">
      <c r="A22" s="57"/>
      <c r="C22" s="82"/>
      <c r="E22" s="58"/>
      <c r="F22" s="59"/>
      <c r="G22" s="60"/>
      <c r="H22" s="124"/>
      <c r="I22" s="218"/>
      <c r="J22" s="219"/>
      <c r="K22" s="219"/>
      <c r="L22" s="218"/>
    </row>
    <row r="23" spans="1:116" s="45" customFormat="1" x14ac:dyDescent="0.2">
      <c r="A23" s="57"/>
      <c r="C23" s="82"/>
      <c r="E23" s="58"/>
      <c r="F23" s="59"/>
      <c r="G23" s="60"/>
      <c r="H23" s="124"/>
      <c r="I23" s="218"/>
      <c r="J23" s="219"/>
      <c r="K23" s="219"/>
      <c r="L23" s="218"/>
    </row>
    <row r="24" spans="1:116" s="85" customFormat="1" ht="43.5" customHeight="1" x14ac:dyDescent="0.2">
      <c r="A24" s="68">
        <v>5</v>
      </c>
      <c r="B24" s="69"/>
      <c r="C24" s="43" t="s">
        <v>188</v>
      </c>
      <c r="D24" s="70"/>
      <c r="E24" s="71" t="s">
        <v>20</v>
      </c>
      <c r="F24" s="72"/>
      <c r="G24" s="73">
        <v>1</v>
      </c>
      <c r="H24" s="72"/>
      <c r="I24" s="221">
        <v>0</v>
      </c>
      <c r="J24" s="220"/>
      <c r="K24" s="220"/>
      <c r="L24" s="220">
        <f>G24*I24</f>
        <v>0</v>
      </c>
      <c r="M24" s="127"/>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c r="BO24" s="82"/>
      <c r="BP24" s="82"/>
      <c r="BQ24" s="82"/>
      <c r="BR24" s="82"/>
      <c r="BS24" s="82"/>
      <c r="BT24" s="82"/>
      <c r="BU24" s="82"/>
      <c r="BV24" s="82"/>
      <c r="BW24" s="82"/>
      <c r="BX24" s="82"/>
      <c r="BY24" s="82"/>
      <c r="BZ24" s="82"/>
      <c r="CA24" s="82"/>
      <c r="CB24" s="82"/>
      <c r="CC24" s="82"/>
      <c r="CD24" s="82"/>
      <c r="CE24" s="82"/>
      <c r="CF24" s="82"/>
      <c r="CG24" s="82"/>
      <c r="CH24" s="82"/>
      <c r="CI24" s="82"/>
      <c r="CJ24" s="82"/>
      <c r="CK24" s="82"/>
      <c r="CL24" s="82"/>
      <c r="CM24" s="82"/>
      <c r="CN24" s="82"/>
      <c r="CO24" s="82"/>
      <c r="CP24" s="82"/>
      <c r="CQ24" s="82"/>
      <c r="CR24" s="82"/>
      <c r="CS24" s="82"/>
      <c r="CT24" s="82"/>
      <c r="CU24" s="82"/>
      <c r="CV24" s="82"/>
      <c r="CW24" s="82"/>
      <c r="CX24" s="82"/>
      <c r="CY24" s="82"/>
      <c r="CZ24" s="82"/>
      <c r="DA24" s="82"/>
      <c r="DB24" s="82"/>
      <c r="DC24" s="82"/>
      <c r="DD24" s="82"/>
      <c r="DE24" s="82"/>
      <c r="DF24" s="82"/>
      <c r="DG24" s="82"/>
      <c r="DH24" s="82"/>
      <c r="DI24" s="82"/>
      <c r="DJ24" s="82"/>
      <c r="DK24" s="82"/>
      <c r="DL24" s="82"/>
    </row>
    <row r="25" spans="1:116" s="45" customFormat="1" x14ac:dyDescent="0.2">
      <c r="A25" s="57"/>
      <c r="C25" s="82"/>
      <c r="E25" s="58"/>
      <c r="F25" s="59"/>
      <c r="G25" s="60"/>
      <c r="H25" s="124"/>
      <c r="I25" s="218"/>
      <c r="J25" s="219"/>
      <c r="K25" s="219"/>
      <c r="L25" s="218"/>
    </row>
    <row r="26" spans="1:116" s="45" customFormat="1" x14ac:dyDescent="0.2">
      <c r="A26" s="57"/>
      <c r="C26" s="82"/>
      <c r="E26" s="58"/>
      <c r="F26" s="59"/>
      <c r="G26" s="60"/>
      <c r="H26" s="124"/>
      <c r="I26" s="218"/>
      <c r="J26" s="219"/>
      <c r="K26" s="219"/>
      <c r="L26" s="218"/>
    </row>
    <row r="27" spans="1:116" s="85" customFormat="1" ht="33.75" customHeight="1" x14ac:dyDescent="0.2">
      <c r="A27" s="68">
        <v>6</v>
      </c>
      <c r="B27" s="69"/>
      <c r="C27" s="43" t="s">
        <v>189</v>
      </c>
      <c r="D27" s="70"/>
      <c r="E27" s="71" t="s">
        <v>10</v>
      </c>
      <c r="F27" s="72"/>
      <c r="G27" s="73">
        <v>15</v>
      </c>
      <c r="H27" s="72"/>
      <c r="I27" s="221">
        <v>0</v>
      </c>
      <c r="J27" s="220"/>
      <c r="K27" s="220"/>
      <c r="L27" s="220">
        <f>G27*I27</f>
        <v>0</v>
      </c>
      <c r="M27" s="127"/>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82"/>
      <c r="BZ27" s="82"/>
      <c r="CA27" s="82"/>
      <c r="CB27" s="82"/>
      <c r="CC27" s="82"/>
      <c r="CD27" s="82"/>
      <c r="CE27" s="82"/>
      <c r="CF27" s="82"/>
      <c r="CG27" s="82"/>
      <c r="CH27" s="82"/>
      <c r="CI27" s="82"/>
      <c r="CJ27" s="82"/>
      <c r="CK27" s="82"/>
      <c r="CL27" s="82"/>
      <c r="CM27" s="82"/>
      <c r="CN27" s="82"/>
      <c r="CO27" s="82"/>
      <c r="CP27" s="82"/>
      <c r="CQ27" s="82"/>
      <c r="CR27" s="82"/>
      <c r="CS27" s="82"/>
      <c r="CT27" s="82"/>
      <c r="CU27" s="82"/>
      <c r="CV27" s="82"/>
      <c r="CW27" s="82"/>
      <c r="CX27" s="82"/>
      <c r="CY27" s="82"/>
      <c r="CZ27" s="82"/>
      <c r="DA27" s="82"/>
      <c r="DB27" s="82"/>
      <c r="DC27" s="82"/>
      <c r="DD27" s="82"/>
      <c r="DE27" s="82"/>
      <c r="DF27" s="82"/>
      <c r="DG27" s="82"/>
      <c r="DH27" s="82"/>
      <c r="DI27" s="82"/>
      <c r="DJ27" s="82"/>
      <c r="DK27" s="82"/>
      <c r="DL27" s="82"/>
    </row>
    <row r="28" spans="1:116" s="45" customFormat="1" x14ac:dyDescent="0.2">
      <c r="A28" s="57"/>
      <c r="C28" s="82"/>
      <c r="E28" s="58"/>
      <c r="F28" s="59"/>
      <c r="G28" s="60"/>
      <c r="H28" s="124"/>
      <c r="I28" s="218"/>
      <c r="J28" s="219"/>
      <c r="K28" s="219"/>
      <c r="L28" s="218"/>
    </row>
    <row r="29" spans="1:116" s="45" customFormat="1" x14ac:dyDescent="0.2">
      <c r="A29" s="57"/>
      <c r="C29" s="82" t="s">
        <v>191</v>
      </c>
      <c r="E29" s="58"/>
      <c r="F29" s="59"/>
      <c r="G29" s="60"/>
      <c r="H29" s="124"/>
      <c r="I29" s="218"/>
      <c r="J29" s="219"/>
      <c r="K29" s="219"/>
      <c r="L29" s="218"/>
    </row>
    <row r="30" spans="1:116" s="85" customFormat="1" ht="108.75" customHeight="1" x14ac:dyDescent="0.2">
      <c r="A30" s="68">
        <v>7</v>
      </c>
      <c r="B30" s="69"/>
      <c r="C30" s="43" t="s">
        <v>192</v>
      </c>
      <c r="D30" s="70"/>
      <c r="E30" s="71" t="s">
        <v>17</v>
      </c>
      <c r="F30" s="72"/>
      <c r="G30" s="73">
        <v>15</v>
      </c>
      <c r="H30" s="72"/>
      <c r="I30" s="221">
        <v>0</v>
      </c>
      <c r="J30" s="220"/>
      <c r="K30" s="220"/>
      <c r="L30" s="220">
        <f>G30*I30</f>
        <v>0</v>
      </c>
      <c r="M30" s="127"/>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row>
    <row r="31" spans="1:116" s="45" customFormat="1" x14ac:dyDescent="0.2">
      <c r="A31" s="57"/>
      <c r="C31" s="82"/>
      <c r="E31" s="58"/>
      <c r="F31" s="59"/>
      <c r="G31" s="60"/>
      <c r="H31" s="124"/>
      <c r="I31" s="218"/>
      <c r="J31" s="219"/>
      <c r="K31" s="219"/>
      <c r="L31" s="218"/>
    </row>
    <row r="32" spans="1:116" s="45" customFormat="1" x14ac:dyDescent="0.2">
      <c r="A32" s="57"/>
      <c r="C32" s="82"/>
      <c r="E32" s="58"/>
      <c r="F32" s="59"/>
      <c r="G32" s="60"/>
      <c r="H32" s="124"/>
      <c r="I32" s="218"/>
      <c r="J32" s="219"/>
      <c r="K32" s="219"/>
      <c r="L32" s="218"/>
    </row>
    <row r="33" spans="1:116" s="85" customFormat="1" ht="59.25" customHeight="1" x14ac:dyDescent="0.2">
      <c r="A33" s="68">
        <v>8</v>
      </c>
      <c r="B33" s="69"/>
      <c r="C33" s="43" t="s">
        <v>195</v>
      </c>
      <c r="D33" s="70"/>
      <c r="E33" s="71" t="s">
        <v>20</v>
      </c>
      <c r="F33" s="72"/>
      <c r="G33" s="73">
        <v>2</v>
      </c>
      <c r="H33" s="72"/>
      <c r="I33" s="221">
        <v>0</v>
      </c>
      <c r="J33" s="220"/>
      <c r="K33" s="220"/>
      <c r="L33" s="220">
        <f>G33*I33</f>
        <v>0</v>
      </c>
      <c r="M33" s="127"/>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row>
    <row r="34" spans="1:116" s="45" customFormat="1" x14ac:dyDescent="0.2">
      <c r="A34" s="57"/>
      <c r="C34" s="82"/>
      <c r="E34" s="58"/>
      <c r="F34" s="59"/>
      <c r="G34" s="60"/>
      <c r="H34" s="124"/>
      <c r="I34" s="218"/>
      <c r="J34" s="219"/>
      <c r="K34" s="219"/>
      <c r="L34" s="218"/>
    </row>
    <row r="35" spans="1:116" s="45" customFormat="1" x14ac:dyDescent="0.2">
      <c r="A35" s="57"/>
      <c r="C35" s="82" t="s">
        <v>196</v>
      </c>
      <c r="E35" s="58"/>
      <c r="F35" s="59"/>
      <c r="G35" s="60"/>
      <c r="H35" s="124"/>
      <c r="I35" s="218"/>
      <c r="J35" s="219"/>
      <c r="K35" s="219"/>
      <c r="L35" s="218"/>
    </row>
    <row r="36" spans="1:116" s="85" customFormat="1" ht="18.75" customHeight="1" x14ac:dyDescent="0.2">
      <c r="A36" s="68">
        <v>9</v>
      </c>
      <c r="B36" s="69"/>
      <c r="C36" s="43" t="s">
        <v>205</v>
      </c>
      <c r="D36" s="70"/>
      <c r="E36" s="71" t="s">
        <v>197</v>
      </c>
      <c r="F36" s="72"/>
      <c r="G36" s="73">
        <v>2</v>
      </c>
      <c r="H36" s="72"/>
      <c r="I36" s="221">
        <v>0</v>
      </c>
      <c r="J36" s="220"/>
      <c r="K36" s="220"/>
      <c r="L36" s="220">
        <f t="shared" ref="L36:L43" si="0">G36*I36</f>
        <v>0</v>
      </c>
      <c r="M36" s="127"/>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row>
    <row r="37" spans="1:116" s="85" customFormat="1" ht="18.75" customHeight="1" x14ac:dyDescent="0.2">
      <c r="A37" s="68" t="s">
        <v>14</v>
      </c>
      <c r="B37" s="69"/>
      <c r="C37" s="43" t="s">
        <v>198</v>
      </c>
      <c r="D37" s="70"/>
      <c r="E37" s="71" t="s">
        <v>197</v>
      </c>
      <c r="F37" s="72"/>
      <c r="G37" s="73">
        <v>2</v>
      </c>
      <c r="H37" s="72"/>
      <c r="I37" s="221">
        <v>0</v>
      </c>
      <c r="J37" s="220"/>
      <c r="K37" s="220"/>
      <c r="L37" s="220">
        <f t="shared" si="0"/>
        <v>0</v>
      </c>
      <c r="M37" s="127"/>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row>
    <row r="38" spans="1:116" s="85" customFormat="1" ht="18.75" customHeight="1" x14ac:dyDescent="0.2">
      <c r="A38" s="68" t="s">
        <v>14</v>
      </c>
      <c r="B38" s="69"/>
      <c r="C38" s="43" t="s">
        <v>199</v>
      </c>
      <c r="D38" s="70"/>
      <c r="E38" s="71" t="s">
        <v>197</v>
      </c>
      <c r="F38" s="72"/>
      <c r="G38" s="73">
        <v>2</v>
      </c>
      <c r="H38" s="72"/>
      <c r="I38" s="221">
        <v>0</v>
      </c>
      <c r="J38" s="220"/>
      <c r="K38" s="220"/>
      <c r="L38" s="220">
        <f t="shared" si="0"/>
        <v>0</v>
      </c>
      <c r="M38" s="127"/>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row>
    <row r="39" spans="1:116" s="85" customFormat="1" ht="27.75" customHeight="1" x14ac:dyDescent="0.2">
      <c r="A39" s="68" t="s">
        <v>14</v>
      </c>
      <c r="B39" s="69"/>
      <c r="C39" s="43" t="s">
        <v>200</v>
      </c>
      <c r="D39" s="70"/>
      <c r="E39" s="71" t="s">
        <v>197</v>
      </c>
      <c r="F39" s="72"/>
      <c r="G39" s="73">
        <v>15</v>
      </c>
      <c r="H39" s="72"/>
      <c r="I39" s="221">
        <v>0</v>
      </c>
      <c r="J39" s="220"/>
      <c r="K39" s="220"/>
      <c r="L39" s="220">
        <f t="shared" si="0"/>
        <v>0</v>
      </c>
      <c r="M39" s="127"/>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row>
    <row r="40" spans="1:116" s="85" customFormat="1" ht="39" customHeight="1" x14ac:dyDescent="0.2">
      <c r="A40" s="68" t="s">
        <v>14</v>
      </c>
      <c r="B40" s="69"/>
      <c r="C40" s="43" t="s">
        <v>201</v>
      </c>
      <c r="D40" s="70"/>
      <c r="E40" s="71" t="s">
        <v>197</v>
      </c>
      <c r="F40" s="72"/>
      <c r="G40" s="73">
        <v>15</v>
      </c>
      <c r="H40" s="72"/>
      <c r="I40" s="221">
        <v>0</v>
      </c>
      <c r="J40" s="220"/>
      <c r="K40" s="220"/>
      <c r="L40" s="220">
        <f t="shared" si="0"/>
        <v>0</v>
      </c>
      <c r="M40" s="127"/>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2"/>
      <c r="BR40" s="82"/>
      <c r="BS40" s="82"/>
      <c r="BT40" s="82"/>
      <c r="BU40" s="82"/>
      <c r="BV40" s="82"/>
      <c r="BW40" s="82"/>
      <c r="BX40" s="82"/>
      <c r="BY40" s="82"/>
      <c r="BZ40" s="82"/>
      <c r="CA40" s="82"/>
      <c r="CB40" s="82"/>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row>
    <row r="41" spans="1:116" s="85" customFormat="1" ht="56.25" customHeight="1" x14ac:dyDescent="0.2">
      <c r="A41" s="68" t="s">
        <v>14</v>
      </c>
      <c r="B41" s="69"/>
      <c r="C41" s="43" t="s">
        <v>202</v>
      </c>
      <c r="D41" s="70"/>
      <c r="E41" s="71" t="s">
        <v>20</v>
      </c>
      <c r="F41" s="72"/>
      <c r="G41" s="73">
        <v>1</v>
      </c>
      <c r="H41" s="72"/>
      <c r="I41" s="221">
        <v>0</v>
      </c>
      <c r="J41" s="220"/>
      <c r="K41" s="220"/>
      <c r="L41" s="220">
        <f t="shared" si="0"/>
        <v>0</v>
      </c>
      <c r="M41" s="127"/>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2"/>
      <c r="BT41" s="82"/>
      <c r="BU41" s="82"/>
      <c r="BV41" s="82"/>
      <c r="BW41" s="82"/>
      <c r="BX41" s="82"/>
      <c r="BY41" s="82"/>
      <c r="BZ41" s="82"/>
      <c r="CA41" s="82"/>
      <c r="CB41" s="82"/>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row>
    <row r="42" spans="1:116" s="85" customFormat="1" ht="78.75" customHeight="1" x14ac:dyDescent="0.2">
      <c r="A42" s="68" t="s">
        <v>14</v>
      </c>
      <c r="B42" s="69"/>
      <c r="C42" s="43" t="s">
        <v>203</v>
      </c>
      <c r="D42" s="70"/>
      <c r="E42" s="71" t="s">
        <v>20</v>
      </c>
      <c r="F42" s="72"/>
      <c r="G42" s="73">
        <v>1</v>
      </c>
      <c r="H42" s="72"/>
      <c r="I42" s="221">
        <v>0</v>
      </c>
      <c r="J42" s="220"/>
      <c r="K42" s="220"/>
      <c r="L42" s="220">
        <f t="shared" si="0"/>
        <v>0</v>
      </c>
      <c r="M42" s="127"/>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c r="BU42" s="82"/>
      <c r="BV42" s="82"/>
      <c r="BW42" s="82"/>
      <c r="BX42" s="82"/>
      <c r="BY42" s="82"/>
      <c r="BZ42" s="82"/>
      <c r="CA42" s="82"/>
      <c r="CB42" s="82"/>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row>
    <row r="43" spans="1:116" s="85" customFormat="1" ht="18.75" customHeight="1" x14ac:dyDescent="0.2">
      <c r="A43" s="68" t="s">
        <v>14</v>
      </c>
      <c r="B43" s="69"/>
      <c r="C43" s="43" t="s">
        <v>204</v>
      </c>
      <c r="D43" s="70"/>
      <c r="E43" s="71" t="s">
        <v>20</v>
      </c>
      <c r="F43" s="72"/>
      <c r="G43" s="73">
        <v>1</v>
      </c>
      <c r="H43" s="72"/>
      <c r="I43" s="221">
        <v>0</v>
      </c>
      <c r="J43" s="220"/>
      <c r="K43" s="220"/>
      <c r="L43" s="220">
        <f t="shared" si="0"/>
        <v>0</v>
      </c>
      <c r="M43" s="127"/>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row>
    <row r="44" spans="1:116" s="45" customFormat="1" x14ac:dyDescent="0.2">
      <c r="A44" s="57"/>
      <c r="C44" s="82"/>
      <c r="E44" s="58"/>
      <c r="F44" s="59"/>
      <c r="G44" s="60"/>
      <c r="H44" s="124"/>
      <c r="I44" s="218"/>
      <c r="J44" s="219"/>
      <c r="K44" s="219"/>
      <c r="L44" s="218"/>
    </row>
    <row r="45" spans="1:116" s="82" customFormat="1" x14ac:dyDescent="0.2">
      <c r="A45" s="72"/>
      <c r="B45" s="85"/>
      <c r="C45" s="44" t="s">
        <v>263</v>
      </c>
      <c r="E45" s="71"/>
      <c r="F45" s="72"/>
      <c r="G45" s="72"/>
      <c r="H45" s="85"/>
      <c r="I45" s="220"/>
      <c r="J45" s="208"/>
      <c r="K45" s="208"/>
      <c r="L45" s="217">
        <f>SUM(L6:L44)</f>
        <v>0</v>
      </c>
    </row>
    <row r="47" spans="1:116" s="85" customFormat="1" x14ac:dyDescent="0.2">
      <c r="A47" s="68"/>
      <c r="B47" s="69"/>
      <c r="C47" s="46"/>
      <c r="D47" s="70"/>
      <c r="E47" s="74"/>
      <c r="F47" s="72"/>
      <c r="G47" s="73"/>
      <c r="H47" s="72"/>
      <c r="I47" s="220"/>
      <c r="J47" s="220"/>
      <c r="K47" s="220"/>
      <c r="L47" s="220"/>
      <c r="M47" s="127"/>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c r="BA47" s="82"/>
      <c r="BB47" s="82"/>
      <c r="BC47" s="82"/>
      <c r="BD47" s="82"/>
      <c r="BE47" s="82"/>
      <c r="BF47" s="82"/>
      <c r="BG47" s="82"/>
      <c r="BH47" s="82"/>
      <c r="BI47" s="82"/>
      <c r="BJ47" s="82"/>
      <c r="BK47" s="82"/>
      <c r="BL47" s="82"/>
      <c r="BM47" s="82"/>
      <c r="BN47" s="82"/>
      <c r="BO47" s="82"/>
      <c r="BP47" s="82"/>
      <c r="BQ47" s="82"/>
      <c r="BR47" s="82"/>
      <c r="BS47" s="82"/>
      <c r="BT47" s="82"/>
      <c r="BU47" s="82"/>
      <c r="BV47" s="82"/>
      <c r="BW47" s="82"/>
      <c r="BX47" s="82"/>
      <c r="BY47" s="82"/>
      <c r="BZ47" s="82"/>
      <c r="CA47" s="82"/>
      <c r="CB47" s="82"/>
      <c r="CC47" s="82"/>
      <c r="CD47" s="82"/>
      <c r="CE47" s="82"/>
      <c r="CF47" s="82"/>
      <c r="CG47" s="82"/>
      <c r="CH47" s="82"/>
      <c r="CI47" s="82"/>
      <c r="CJ47" s="82"/>
      <c r="CK47" s="82"/>
      <c r="CL47" s="82"/>
      <c r="CM47" s="82"/>
      <c r="CN47" s="82"/>
      <c r="CO47" s="82"/>
      <c r="CP47" s="82"/>
      <c r="CQ47" s="82"/>
      <c r="CR47" s="82"/>
      <c r="CS47" s="82"/>
      <c r="CT47" s="82"/>
      <c r="CU47" s="82"/>
      <c r="CV47" s="82"/>
      <c r="CW47" s="82"/>
      <c r="CX47" s="82"/>
      <c r="CY47" s="82"/>
      <c r="CZ47" s="82"/>
      <c r="DA47" s="82"/>
      <c r="DB47" s="82"/>
      <c r="DC47" s="82"/>
      <c r="DD47" s="82"/>
      <c r="DE47" s="82"/>
      <c r="DF47" s="82"/>
      <c r="DG47" s="82"/>
      <c r="DH47" s="82"/>
      <c r="DI47" s="82"/>
      <c r="DJ47" s="82"/>
      <c r="DK47" s="82"/>
      <c r="DL47" s="82"/>
    </row>
    <row r="48" spans="1:116" s="48" customFormat="1" x14ac:dyDescent="0.2">
      <c r="A48" s="75"/>
      <c r="B48" s="76"/>
      <c r="E48" s="77"/>
      <c r="F48" s="75"/>
      <c r="G48" s="75"/>
      <c r="H48" s="76"/>
      <c r="I48" s="225"/>
      <c r="J48" s="216"/>
      <c r="K48" s="216"/>
      <c r="L48" s="225" t="s">
        <v>14</v>
      </c>
    </row>
    <row r="49" spans="1:12" x14ac:dyDescent="0.2">
      <c r="A49" s="61"/>
      <c r="B49" s="78"/>
      <c r="D49" s="79"/>
      <c r="H49" s="64"/>
      <c r="J49" s="212"/>
      <c r="K49" s="212"/>
    </row>
    <row r="50" spans="1:12" x14ac:dyDescent="0.2">
      <c r="B50" s="78"/>
      <c r="D50" s="79"/>
      <c r="H50" s="64"/>
      <c r="J50" s="212"/>
      <c r="K50" s="212"/>
    </row>
    <row r="51" spans="1:12" x14ac:dyDescent="0.2">
      <c r="L51" s="226"/>
    </row>
  </sheetData>
  <sheetProtection password="CCBE" sheet="1"/>
  <printOptions horizontalCentered="1"/>
  <pageMargins left="0.47244094488188981" right="0.39370078740157483" top="0.98425196850393704" bottom="0.78740157480314965" header="0.51181102362204722" footer="0.51181102362204722"/>
  <pageSetup paperSize="9" orientation="portrait" horizontalDpi="4294967292" verticalDpi="180" r:id="rId1"/>
  <headerFooter alignWithMargins="0">
    <oddHeader>&amp;CPRENOVA PST&amp;R&amp;P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L41"/>
  <sheetViews>
    <sheetView view="pageBreakPreview" zoomScaleNormal="100" zoomScaleSheetLayoutView="100" workbookViewId="0">
      <selection activeCell="I9" sqref="I9"/>
    </sheetView>
  </sheetViews>
  <sheetFormatPr defaultRowHeight="12.75" x14ac:dyDescent="0.2"/>
  <cols>
    <col min="1" max="1" width="6.7109375" style="64" customWidth="1"/>
    <col min="2" max="2" width="1.85546875" style="65" customWidth="1"/>
    <col min="3" max="3" width="39.85546875" style="49" customWidth="1"/>
    <col min="4" max="4" width="2" style="49" customWidth="1"/>
    <col min="5" max="5" width="3.5703125" style="66" customWidth="1"/>
    <col min="6" max="6" width="0.85546875" style="64" customWidth="1"/>
    <col min="7" max="7" width="9.42578125" style="64" customWidth="1"/>
    <col min="8" max="8" width="0.85546875" style="65" customWidth="1"/>
    <col min="9" max="9" width="10.42578125" style="212" customWidth="1"/>
    <col min="10" max="10" width="0.42578125" style="214" hidden="1" customWidth="1"/>
    <col min="11" max="11" width="1" style="214" customWidth="1"/>
    <col min="12" max="12" width="15.7109375" style="214" customWidth="1"/>
    <col min="13" max="13" width="9.140625" style="49"/>
    <col min="14" max="14" width="11.7109375" style="49" bestFit="1" customWidth="1"/>
    <col min="15" max="16384" width="9.140625" style="49"/>
  </cols>
  <sheetData>
    <row r="1" spans="1:116" s="44" customFormat="1" x14ac:dyDescent="0.2">
      <c r="A1" s="54" t="s">
        <v>106</v>
      </c>
      <c r="C1" s="44" t="s">
        <v>30</v>
      </c>
      <c r="E1" s="55"/>
      <c r="F1" s="54"/>
      <c r="G1" s="54"/>
      <c r="H1" s="118"/>
      <c r="I1" s="217"/>
      <c r="J1" s="207"/>
      <c r="K1" s="207"/>
      <c r="L1" s="207"/>
    </row>
    <row r="2" spans="1:116" s="44" customFormat="1" x14ac:dyDescent="0.2">
      <c r="A2" s="54"/>
      <c r="E2" s="55"/>
      <c r="F2" s="54"/>
      <c r="G2" s="54"/>
      <c r="H2" s="118"/>
      <c r="I2" s="217"/>
      <c r="J2" s="207"/>
      <c r="K2" s="207"/>
      <c r="L2" s="207"/>
    </row>
    <row r="3" spans="1:116" s="44" customFormat="1" ht="84.75" customHeight="1" x14ac:dyDescent="0.2">
      <c r="A3" s="54"/>
      <c r="C3" s="50" t="s">
        <v>40</v>
      </c>
      <c r="E3" s="55"/>
      <c r="F3" s="54"/>
      <c r="G3" s="54"/>
      <c r="H3" s="118"/>
      <c r="I3" s="217"/>
      <c r="J3" s="207"/>
      <c r="K3" s="207"/>
      <c r="L3" s="207"/>
    </row>
    <row r="4" spans="1:116" s="44" customFormat="1" x14ac:dyDescent="0.2">
      <c r="A4" s="56"/>
      <c r="E4" s="55"/>
      <c r="F4" s="54"/>
      <c r="G4" s="54"/>
      <c r="H4" s="118"/>
      <c r="I4" s="217"/>
      <c r="J4" s="207"/>
      <c r="K4" s="207"/>
      <c r="L4" s="207"/>
    </row>
    <row r="5" spans="1:116" s="45" customFormat="1" ht="10.5" x14ac:dyDescent="0.15">
      <c r="A5" s="57"/>
      <c r="E5" s="58" t="s">
        <v>9</v>
      </c>
      <c r="F5" s="59"/>
      <c r="G5" s="60" t="s">
        <v>6</v>
      </c>
      <c r="H5" s="124"/>
      <c r="I5" s="218" t="s">
        <v>7</v>
      </c>
      <c r="J5" s="219"/>
      <c r="K5" s="219"/>
      <c r="L5" s="210" t="s">
        <v>8</v>
      </c>
    </row>
    <row r="6" spans="1:116" s="45" customFormat="1" ht="10.5" x14ac:dyDescent="0.15">
      <c r="A6" s="57"/>
      <c r="E6" s="58"/>
      <c r="F6" s="59"/>
      <c r="G6" s="60"/>
      <c r="H6" s="124"/>
      <c r="I6" s="218"/>
      <c r="J6" s="219"/>
      <c r="K6" s="219"/>
      <c r="L6" s="210"/>
    </row>
    <row r="7" spans="1:116" s="45" customFormat="1" ht="10.5" x14ac:dyDescent="0.15">
      <c r="A7" s="57"/>
      <c r="E7" s="58"/>
      <c r="F7" s="59"/>
      <c r="G7" s="60"/>
      <c r="H7" s="124"/>
      <c r="I7" s="218"/>
      <c r="J7" s="219"/>
      <c r="K7" s="219"/>
      <c r="L7" s="210"/>
    </row>
    <row r="8" spans="1:116" s="85" customFormat="1" ht="81.75" customHeight="1" x14ac:dyDescent="0.2">
      <c r="A8" s="68">
        <v>1</v>
      </c>
      <c r="B8" s="69"/>
      <c r="C8" s="43" t="s">
        <v>305</v>
      </c>
      <c r="D8" s="70"/>
      <c r="E8" s="74"/>
      <c r="F8" s="72"/>
      <c r="H8" s="72"/>
      <c r="I8" s="220"/>
      <c r="J8" s="220"/>
      <c r="K8" s="220"/>
      <c r="L8" s="208"/>
      <c r="M8" s="127"/>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c r="BW8" s="82"/>
      <c r="BX8" s="82"/>
      <c r="BY8" s="82"/>
      <c r="BZ8" s="82"/>
      <c r="CA8" s="82"/>
      <c r="CB8" s="82"/>
      <c r="CC8" s="82"/>
      <c r="CD8" s="82"/>
      <c r="CE8" s="82"/>
      <c r="CF8" s="82"/>
      <c r="CG8" s="82"/>
      <c r="CH8" s="82"/>
      <c r="CI8" s="82"/>
      <c r="CJ8" s="82"/>
      <c r="CK8" s="82"/>
      <c r="CL8" s="82"/>
      <c r="CM8" s="82"/>
      <c r="CN8" s="82"/>
      <c r="CO8" s="82"/>
      <c r="CP8" s="82"/>
      <c r="CQ8" s="82"/>
      <c r="CR8" s="82"/>
      <c r="CS8" s="82"/>
      <c r="CT8" s="82"/>
      <c r="CU8" s="82"/>
      <c r="CV8" s="82"/>
      <c r="CW8" s="82"/>
      <c r="CX8" s="82"/>
      <c r="CY8" s="82"/>
      <c r="CZ8" s="82"/>
      <c r="DA8" s="82"/>
      <c r="DB8" s="82"/>
      <c r="DC8" s="82"/>
      <c r="DD8" s="82"/>
      <c r="DE8" s="82"/>
      <c r="DF8" s="82"/>
      <c r="DG8" s="82"/>
      <c r="DH8" s="82"/>
      <c r="DI8" s="82"/>
      <c r="DJ8" s="82"/>
      <c r="DK8" s="82"/>
      <c r="DL8" s="82"/>
    </row>
    <row r="9" spans="1:116" s="85" customFormat="1" ht="18.75" customHeight="1" x14ac:dyDescent="0.2">
      <c r="A9" s="68"/>
      <c r="B9" s="69"/>
      <c r="C9" s="43" t="s">
        <v>59</v>
      </c>
      <c r="D9" s="70"/>
      <c r="E9" s="71" t="s">
        <v>20</v>
      </c>
      <c r="F9" s="72"/>
      <c r="G9" s="73">
        <v>1</v>
      </c>
      <c r="H9" s="72"/>
      <c r="I9" s="221">
        <v>0</v>
      </c>
      <c r="J9" s="220"/>
      <c r="K9" s="220"/>
      <c r="L9" s="208">
        <f>G9*I9</f>
        <v>0</v>
      </c>
      <c r="M9" s="127"/>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2"/>
      <c r="CN9" s="82"/>
      <c r="CO9" s="82"/>
      <c r="CP9" s="82"/>
      <c r="CQ9" s="82"/>
      <c r="CR9" s="82"/>
      <c r="CS9" s="82"/>
      <c r="CT9" s="82"/>
      <c r="CU9" s="82"/>
      <c r="CV9" s="82"/>
      <c r="CW9" s="82"/>
      <c r="CX9" s="82"/>
      <c r="CY9" s="82"/>
      <c r="CZ9" s="82"/>
      <c r="DA9" s="82"/>
      <c r="DB9" s="82"/>
      <c r="DC9" s="82"/>
      <c r="DD9" s="82"/>
      <c r="DE9" s="82"/>
      <c r="DF9" s="82"/>
      <c r="DG9" s="82"/>
      <c r="DH9" s="82"/>
      <c r="DI9" s="82"/>
      <c r="DJ9" s="82"/>
      <c r="DK9" s="82"/>
      <c r="DL9" s="82"/>
    </row>
    <row r="10" spans="1:116" s="45" customFormat="1" ht="10.5" x14ac:dyDescent="0.15">
      <c r="A10" s="57"/>
      <c r="E10" s="58"/>
      <c r="F10" s="59"/>
      <c r="G10" s="60"/>
      <c r="H10" s="124"/>
      <c r="I10" s="218"/>
      <c r="J10" s="219"/>
      <c r="K10" s="219"/>
      <c r="L10" s="210"/>
    </row>
    <row r="11" spans="1:116" s="45" customFormat="1" ht="10.5" x14ac:dyDescent="0.15">
      <c r="A11" s="57"/>
      <c r="E11" s="58"/>
      <c r="F11" s="59"/>
      <c r="G11" s="60"/>
      <c r="H11" s="124"/>
      <c r="I11" s="218"/>
      <c r="J11" s="219"/>
      <c r="K11" s="219"/>
      <c r="L11" s="210"/>
    </row>
    <row r="12" spans="1:116" s="85" customFormat="1" ht="32.25" customHeight="1" x14ac:dyDescent="0.2">
      <c r="A12" s="68">
        <v>2</v>
      </c>
      <c r="B12" s="69"/>
      <c r="C12" s="43" t="s">
        <v>267</v>
      </c>
      <c r="D12" s="70"/>
      <c r="E12" s="74" t="s">
        <v>14</v>
      </c>
      <c r="F12" s="72"/>
      <c r="G12" s="85" t="s">
        <v>14</v>
      </c>
      <c r="H12" s="72"/>
      <c r="I12" s="220"/>
      <c r="J12" s="220"/>
      <c r="K12" s="220"/>
      <c r="L12" s="208"/>
      <c r="M12" s="127"/>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2"/>
      <c r="CN12" s="82"/>
      <c r="CO12" s="82"/>
      <c r="CP12" s="82"/>
      <c r="CQ12" s="82"/>
      <c r="CR12" s="82"/>
      <c r="CS12" s="82"/>
      <c r="CT12" s="82"/>
      <c r="CU12" s="82"/>
      <c r="CV12" s="82"/>
      <c r="CW12" s="82"/>
      <c r="CX12" s="82"/>
      <c r="CY12" s="82"/>
      <c r="CZ12" s="82"/>
      <c r="DA12" s="82"/>
      <c r="DB12" s="82"/>
      <c r="DC12" s="82"/>
      <c r="DD12" s="82"/>
      <c r="DE12" s="82"/>
      <c r="DF12" s="82"/>
      <c r="DG12" s="82"/>
      <c r="DH12" s="82"/>
      <c r="DI12" s="82"/>
      <c r="DJ12" s="82"/>
      <c r="DK12" s="82"/>
      <c r="DL12" s="82"/>
    </row>
    <row r="13" spans="1:116" s="85" customFormat="1" ht="81" customHeight="1" x14ac:dyDescent="0.2">
      <c r="A13" s="68"/>
      <c r="B13" s="69"/>
      <c r="C13" s="43" t="s">
        <v>268</v>
      </c>
      <c r="D13" s="70"/>
      <c r="E13" s="74"/>
      <c r="F13" s="72"/>
      <c r="H13" s="72"/>
      <c r="I13" s="220"/>
      <c r="J13" s="220"/>
      <c r="K13" s="220"/>
      <c r="L13" s="208"/>
      <c r="M13" s="127"/>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c r="BS13" s="82"/>
      <c r="BT13" s="82"/>
      <c r="BU13" s="82"/>
      <c r="BV13" s="82"/>
      <c r="BW13" s="82"/>
      <c r="BX13" s="82"/>
      <c r="BY13" s="82"/>
      <c r="BZ13" s="82"/>
      <c r="CA13" s="82"/>
      <c r="CB13" s="82"/>
      <c r="CC13" s="82"/>
      <c r="CD13" s="82"/>
      <c r="CE13" s="82"/>
      <c r="CF13" s="82"/>
      <c r="CG13" s="82"/>
      <c r="CH13" s="82"/>
      <c r="CI13" s="82"/>
      <c r="CJ13" s="82"/>
      <c r="CK13" s="82"/>
      <c r="CL13" s="82"/>
      <c r="CM13" s="82"/>
      <c r="CN13" s="82"/>
      <c r="CO13" s="82"/>
      <c r="CP13" s="82"/>
      <c r="CQ13" s="82"/>
      <c r="CR13" s="82"/>
      <c r="CS13" s="82"/>
      <c r="CT13" s="82"/>
      <c r="CU13" s="82"/>
      <c r="CV13" s="82"/>
      <c r="CW13" s="82"/>
      <c r="CX13" s="82"/>
      <c r="CY13" s="82"/>
      <c r="CZ13" s="82"/>
      <c r="DA13" s="82"/>
      <c r="DB13" s="82"/>
      <c r="DC13" s="82"/>
      <c r="DD13" s="82"/>
      <c r="DE13" s="82"/>
      <c r="DF13" s="82"/>
      <c r="DG13" s="82"/>
      <c r="DH13" s="82"/>
      <c r="DI13" s="82"/>
      <c r="DJ13" s="82"/>
      <c r="DK13" s="82"/>
      <c r="DL13" s="82"/>
    </row>
    <row r="14" spans="1:116" s="85" customFormat="1" ht="69.75" customHeight="1" x14ac:dyDescent="0.2">
      <c r="A14" s="68"/>
      <c r="B14" s="69"/>
      <c r="C14" s="43" t="s">
        <v>44</v>
      </c>
      <c r="D14" s="70"/>
      <c r="E14" s="71" t="s">
        <v>14</v>
      </c>
      <c r="F14" s="72"/>
      <c r="G14" s="73" t="s">
        <v>14</v>
      </c>
      <c r="H14" s="72"/>
      <c r="I14" s="220" t="s">
        <v>14</v>
      </c>
      <c r="J14" s="220"/>
      <c r="K14" s="220"/>
      <c r="L14" s="208" t="s">
        <v>14</v>
      </c>
      <c r="M14" s="127"/>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row>
    <row r="15" spans="1:116" s="45" customFormat="1" ht="38.25" x14ac:dyDescent="0.15">
      <c r="A15" s="57"/>
      <c r="C15" s="204" t="s">
        <v>45</v>
      </c>
      <c r="E15" s="58"/>
      <c r="F15" s="59"/>
      <c r="G15" s="60"/>
      <c r="H15" s="124"/>
      <c r="I15" s="218"/>
      <c r="J15" s="219"/>
      <c r="K15" s="219"/>
      <c r="L15" s="210"/>
    </row>
    <row r="16" spans="1:116" s="45" customFormat="1" ht="76.5" x14ac:dyDescent="0.15">
      <c r="A16" s="57"/>
      <c r="C16" s="204" t="s">
        <v>43</v>
      </c>
      <c r="E16" s="58"/>
      <c r="F16" s="59"/>
      <c r="G16" s="60"/>
      <c r="H16" s="124"/>
      <c r="I16" s="218"/>
      <c r="J16" s="219"/>
      <c r="K16" s="219"/>
      <c r="L16" s="210"/>
    </row>
    <row r="17" spans="1:116" s="45" customFormat="1" ht="114.75" x14ac:dyDescent="0.15">
      <c r="A17" s="57"/>
      <c r="C17" s="204" t="s">
        <v>46</v>
      </c>
      <c r="E17" s="58"/>
      <c r="F17" s="59"/>
      <c r="G17" s="60"/>
      <c r="H17" s="124"/>
      <c r="I17" s="218"/>
      <c r="J17" s="219"/>
      <c r="K17" s="219"/>
      <c r="L17" s="210"/>
    </row>
    <row r="18" spans="1:116" s="45" customFormat="1" ht="38.25" x14ac:dyDescent="0.15">
      <c r="A18" s="57"/>
      <c r="C18" s="204" t="s">
        <v>47</v>
      </c>
      <c r="E18" s="58"/>
      <c r="F18" s="59"/>
      <c r="G18" s="60"/>
      <c r="H18" s="124"/>
      <c r="I18" s="218"/>
      <c r="J18" s="219"/>
      <c r="K18" s="219"/>
      <c r="L18" s="210"/>
    </row>
    <row r="19" spans="1:116" s="45" customFormat="1" ht="38.25" x14ac:dyDescent="0.15">
      <c r="A19" s="57"/>
      <c r="C19" s="204" t="s">
        <v>48</v>
      </c>
      <c r="E19" s="58"/>
      <c r="F19" s="59"/>
      <c r="G19" s="60"/>
      <c r="H19" s="124"/>
      <c r="I19" s="218"/>
      <c r="J19" s="219"/>
      <c r="K19" s="219"/>
      <c r="L19" s="210"/>
    </row>
    <row r="20" spans="1:116" s="45" customFormat="1" ht="76.5" x14ac:dyDescent="0.15">
      <c r="A20" s="57"/>
      <c r="C20" s="204" t="s">
        <v>49</v>
      </c>
      <c r="E20" s="58"/>
      <c r="F20" s="59"/>
      <c r="G20" s="60"/>
      <c r="H20" s="124"/>
      <c r="I20" s="218"/>
      <c r="J20" s="219"/>
      <c r="K20" s="219"/>
      <c r="L20" s="210"/>
    </row>
    <row r="21" spans="1:116" s="45" customFormat="1" ht="38.25" x14ac:dyDescent="0.15">
      <c r="A21" s="57"/>
      <c r="C21" s="204" t="s">
        <v>50</v>
      </c>
      <c r="E21" s="58"/>
      <c r="F21" s="59"/>
      <c r="G21" s="60"/>
      <c r="H21" s="124"/>
      <c r="I21" s="218"/>
      <c r="J21" s="219"/>
      <c r="K21" s="219"/>
      <c r="L21" s="210"/>
    </row>
    <row r="22" spans="1:116" s="45" customFormat="1" ht="38.25" x14ac:dyDescent="0.15">
      <c r="A22" s="57"/>
      <c r="C22" s="204" t="s">
        <v>51</v>
      </c>
      <c r="E22" s="58"/>
      <c r="F22" s="59"/>
      <c r="G22" s="60"/>
      <c r="H22" s="124"/>
      <c r="I22" s="218"/>
      <c r="J22" s="219"/>
      <c r="K22" s="219"/>
      <c r="L22" s="210"/>
    </row>
    <row r="23" spans="1:116" s="45" customFormat="1" x14ac:dyDescent="0.15">
      <c r="A23" s="57"/>
      <c r="C23" s="204" t="s">
        <v>52</v>
      </c>
      <c r="E23" s="58"/>
      <c r="F23" s="59"/>
      <c r="G23" s="60"/>
      <c r="H23" s="124"/>
      <c r="I23" s="218"/>
      <c r="J23" s="219"/>
      <c r="K23" s="219"/>
      <c r="L23" s="210"/>
    </row>
    <row r="24" spans="1:116" s="45" customFormat="1" ht="38.25" x14ac:dyDescent="0.15">
      <c r="A24" s="57"/>
      <c r="C24" s="204" t="s">
        <v>53</v>
      </c>
      <c r="E24" s="58"/>
      <c r="F24" s="59"/>
      <c r="G24" s="60"/>
      <c r="H24" s="124"/>
      <c r="I24" s="218"/>
      <c r="J24" s="219"/>
      <c r="K24" s="219"/>
      <c r="L24" s="210"/>
    </row>
    <row r="25" spans="1:116" s="45" customFormat="1" ht="69" customHeight="1" x14ac:dyDescent="0.15">
      <c r="A25" s="57"/>
      <c r="C25" s="204" t="s">
        <v>54</v>
      </c>
      <c r="E25" s="58"/>
      <c r="F25" s="59"/>
      <c r="G25" s="60"/>
      <c r="H25" s="124"/>
      <c r="I25" s="218"/>
      <c r="J25" s="219"/>
      <c r="K25" s="219"/>
      <c r="L25" s="210"/>
    </row>
    <row r="26" spans="1:116" s="45" customFormat="1" ht="25.5" x14ac:dyDescent="0.15">
      <c r="A26" s="57"/>
      <c r="C26" s="204" t="s">
        <v>55</v>
      </c>
      <c r="E26" s="58"/>
      <c r="F26" s="59"/>
      <c r="G26" s="60"/>
      <c r="H26" s="124"/>
      <c r="I26" s="218"/>
      <c r="J26" s="219"/>
      <c r="K26" s="219"/>
      <c r="L26" s="210"/>
    </row>
    <row r="27" spans="1:116" s="45" customFormat="1" ht="36.75" customHeight="1" x14ac:dyDescent="0.15">
      <c r="A27" s="57"/>
      <c r="C27" s="204" t="s">
        <v>56</v>
      </c>
      <c r="E27" s="58"/>
      <c r="F27" s="59"/>
      <c r="G27" s="60"/>
      <c r="H27" s="124"/>
      <c r="I27" s="218"/>
      <c r="J27" s="219"/>
      <c r="K27" s="219"/>
      <c r="L27" s="210"/>
    </row>
    <row r="28" spans="1:116" s="45" customFormat="1" ht="73.5" customHeight="1" x14ac:dyDescent="0.15">
      <c r="A28" s="57"/>
      <c r="C28" s="204" t="s">
        <v>82</v>
      </c>
      <c r="E28" s="58"/>
      <c r="F28" s="59"/>
      <c r="G28" s="60"/>
      <c r="H28" s="124"/>
      <c r="I28" s="218"/>
      <c r="J28" s="219"/>
      <c r="K28" s="219"/>
      <c r="L28" s="210"/>
    </row>
    <row r="29" spans="1:116" s="85" customFormat="1" ht="31.5" customHeight="1" x14ac:dyDescent="0.2">
      <c r="A29" s="68"/>
      <c r="B29" s="69"/>
      <c r="C29" s="43" t="s">
        <v>59</v>
      </c>
      <c r="D29" s="70"/>
      <c r="E29" s="71" t="s">
        <v>20</v>
      </c>
      <c r="F29" s="72"/>
      <c r="G29" s="73">
        <v>1</v>
      </c>
      <c r="H29" s="72"/>
      <c r="I29" s="221">
        <v>0</v>
      </c>
      <c r="J29" s="220"/>
      <c r="K29" s="220"/>
      <c r="L29" s="208">
        <f>G29*I29</f>
        <v>0</v>
      </c>
      <c r="M29" s="127"/>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row>
    <row r="30" spans="1:116" s="45" customFormat="1" ht="10.5" x14ac:dyDescent="0.15">
      <c r="A30" s="57"/>
      <c r="E30" s="58"/>
      <c r="F30" s="59"/>
      <c r="G30" s="60"/>
      <c r="H30" s="124"/>
      <c r="I30" s="218"/>
      <c r="J30" s="219"/>
      <c r="K30" s="219"/>
      <c r="L30" s="210"/>
    </row>
    <row r="31" spans="1:116" s="45" customFormat="1" ht="10.5" x14ac:dyDescent="0.15">
      <c r="A31" s="57"/>
      <c r="E31" s="58"/>
      <c r="F31" s="59"/>
      <c r="G31" s="60"/>
      <c r="H31" s="124"/>
      <c r="I31" s="218"/>
      <c r="J31" s="219"/>
      <c r="K31" s="219"/>
      <c r="L31" s="210"/>
    </row>
    <row r="32" spans="1:116" s="85" customFormat="1" x14ac:dyDescent="0.2">
      <c r="A32" s="68"/>
      <c r="B32" s="69"/>
      <c r="C32" s="46"/>
      <c r="D32" s="70"/>
      <c r="E32" s="74"/>
      <c r="F32" s="72"/>
      <c r="G32" s="73"/>
      <c r="H32" s="72"/>
      <c r="I32" s="220"/>
      <c r="J32" s="220"/>
      <c r="K32" s="220"/>
      <c r="L32" s="208"/>
      <c r="M32" s="127"/>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c r="AY32" s="82"/>
      <c r="AZ32" s="82"/>
      <c r="BA32" s="82"/>
      <c r="BB32" s="82"/>
      <c r="BC32" s="82"/>
      <c r="BD32" s="82"/>
      <c r="BE32" s="82"/>
      <c r="BF32" s="82"/>
      <c r="BG32" s="82"/>
      <c r="BH32" s="82"/>
      <c r="BI32" s="82"/>
      <c r="BJ32" s="82"/>
      <c r="BK32" s="82"/>
      <c r="BL32" s="82"/>
      <c r="BM32" s="82"/>
      <c r="BN32" s="82"/>
      <c r="BO32" s="82"/>
      <c r="BP32" s="82"/>
      <c r="BQ32" s="82"/>
      <c r="BR32" s="82"/>
      <c r="BS32" s="82"/>
      <c r="BT32" s="82"/>
      <c r="BU32" s="82"/>
      <c r="BV32" s="82"/>
      <c r="BW32" s="82"/>
      <c r="BX32" s="82"/>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row>
    <row r="33" spans="1:116" x14ac:dyDescent="0.2">
      <c r="C33" s="47" t="s">
        <v>35</v>
      </c>
      <c r="L33" s="227">
        <f>L29+L9</f>
        <v>0</v>
      </c>
    </row>
    <row r="36" spans="1:116" s="85" customFormat="1" x14ac:dyDescent="0.2">
      <c r="A36" s="68"/>
      <c r="B36" s="69"/>
      <c r="C36" s="46"/>
      <c r="D36" s="70"/>
      <c r="E36" s="74"/>
      <c r="F36" s="72"/>
      <c r="G36" s="73"/>
      <c r="H36" s="72"/>
      <c r="I36" s="220"/>
      <c r="J36" s="220"/>
      <c r="K36" s="220"/>
      <c r="L36" s="208"/>
      <c r="M36" s="127"/>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row>
    <row r="37" spans="1:116" s="85" customFormat="1" x14ac:dyDescent="0.2">
      <c r="A37" s="68"/>
      <c r="B37" s="69"/>
      <c r="C37" s="46"/>
      <c r="D37" s="70"/>
      <c r="E37" s="74"/>
      <c r="F37" s="72"/>
      <c r="G37" s="73"/>
      <c r="H37" s="72"/>
      <c r="I37" s="220"/>
      <c r="J37" s="220"/>
      <c r="K37" s="220"/>
      <c r="L37" s="208"/>
      <c r="M37" s="127"/>
      <c r="N37" s="205"/>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row>
    <row r="41" spans="1:116" x14ac:dyDescent="0.2">
      <c r="L41" s="230"/>
    </row>
  </sheetData>
  <sheetProtection password="CCBE" sheet="1"/>
  <printOptions horizontalCentered="1"/>
  <pageMargins left="0.47244094488188981" right="0.39370078740157483" top="0.98425196850393704" bottom="0.78740157480314965" header="0.51181102362204722" footer="0.51181102362204722"/>
  <pageSetup paperSize="9" orientation="portrait" horizontalDpi="4294967292" verticalDpi="180" r:id="rId1"/>
  <headerFooter alignWithMargins="0">
    <oddHeader>&amp;CPRENOVA PST&amp;R&amp;P</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DL31"/>
  <sheetViews>
    <sheetView tabSelected="1" workbookViewId="0">
      <selection activeCell="C21" sqref="C21"/>
    </sheetView>
  </sheetViews>
  <sheetFormatPr defaultRowHeight="12.75" x14ac:dyDescent="0.2"/>
  <cols>
    <col min="1" max="1" width="6.7109375" style="64" customWidth="1"/>
    <col min="2" max="2" width="1.85546875" style="65" customWidth="1"/>
    <col min="3" max="3" width="27.5703125" style="49" customWidth="1"/>
    <col min="4" max="4" width="2" style="49" customWidth="1"/>
    <col min="5" max="5" width="4.28515625" style="66" customWidth="1"/>
    <col min="6" max="6" width="0.85546875" style="64" customWidth="1"/>
    <col min="7" max="7" width="9.42578125" style="64" customWidth="1"/>
    <col min="8" max="8" width="0.85546875" style="65" customWidth="1"/>
    <col min="9" max="9" width="10.42578125" style="67" customWidth="1"/>
    <col min="10" max="10" width="0.42578125" style="142" hidden="1" customWidth="1"/>
    <col min="11" max="11" width="1" style="142" customWidth="1"/>
    <col min="12" max="12" width="15.7109375" style="67" customWidth="1"/>
    <col min="13" max="13" width="9.140625" style="49"/>
    <col min="14" max="14" width="11.7109375" style="49" bestFit="1" customWidth="1"/>
    <col min="15" max="16384" width="9.140625" style="49"/>
  </cols>
  <sheetData>
    <row r="1" spans="1:116" s="44" customFormat="1" x14ac:dyDescent="0.2">
      <c r="A1" s="54" t="s">
        <v>81</v>
      </c>
      <c r="C1" s="44" t="s">
        <v>22</v>
      </c>
      <c r="E1" s="55"/>
      <c r="F1" s="54"/>
      <c r="G1" s="54"/>
      <c r="H1" s="118"/>
      <c r="I1" s="119"/>
      <c r="J1" s="120"/>
      <c r="K1" s="120"/>
      <c r="L1" s="119"/>
    </row>
    <row r="2" spans="1:116" s="44" customFormat="1" x14ac:dyDescent="0.2">
      <c r="A2" s="54"/>
      <c r="E2" s="55"/>
      <c r="F2" s="54"/>
      <c r="G2" s="54"/>
      <c r="H2" s="118"/>
      <c r="I2" s="119"/>
      <c r="J2" s="120"/>
      <c r="K2" s="120"/>
      <c r="L2" s="119"/>
    </row>
    <row r="3" spans="1:116" s="45" customFormat="1" ht="10.5" x14ac:dyDescent="0.15">
      <c r="A3" s="57"/>
      <c r="E3" s="58" t="s">
        <v>9</v>
      </c>
      <c r="F3" s="59"/>
      <c r="G3" s="60" t="s">
        <v>6</v>
      </c>
      <c r="H3" s="124"/>
      <c r="I3" s="125" t="s">
        <v>7</v>
      </c>
      <c r="J3" s="126"/>
      <c r="K3" s="126"/>
      <c r="L3" s="125" t="s">
        <v>8</v>
      </c>
    </row>
    <row r="4" spans="1:116" s="45" customFormat="1" ht="10.5" x14ac:dyDescent="0.15">
      <c r="A4" s="57"/>
      <c r="E4" s="58"/>
      <c r="F4" s="59"/>
      <c r="G4" s="60"/>
      <c r="H4" s="124"/>
      <c r="I4" s="125"/>
      <c r="J4" s="126"/>
      <c r="K4" s="126"/>
      <c r="L4" s="125"/>
    </row>
    <row r="5" spans="1:116" s="65" customFormat="1" ht="28.5" customHeight="1" x14ac:dyDescent="0.2">
      <c r="A5" s="61">
        <v>1</v>
      </c>
      <c r="B5" s="62"/>
      <c r="C5" s="51" t="s">
        <v>309</v>
      </c>
      <c r="D5" s="63"/>
      <c r="E5" s="66" t="s">
        <v>20</v>
      </c>
      <c r="F5" s="64"/>
      <c r="G5" s="67">
        <v>1</v>
      </c>
      <c r="H5" s="64"/>
      <c r="I5" s="52">
        <v>0</v>
      </c>
      <c r="J5" s="67"/>
      <c r="K5" s="67"/>
      <c r="L5" s="67">
        <f>G5*I5</f>
        <v>0</v>
      </c>
      <c r="M5" s="132"/>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c r="BB5" s="49"/>
      <c r="BC5" s="49"/>
      <c r="BD5" s="49"/>
      <c r="BE5" s="49"/>
      <c r="BF5" s="49"/>
      <c r="BG5" s="49"/>
      <c r="BH5" s="49"/>
      <c r="BI5" s="49"/>
      <c r="BJ5" s="49"/>
      <c r="BK5" s="49"/>
      <c r="BL5" s="49"/>
      <c r="BM5" s="49"/>
      <c r="BN5" s="49"/>
      <c r="BO5" s="49"/>
      <c r="BP5" s="49"/>
      <c r="BQ5" s="49"/>
      <c r="BR5" s="49"/>
      <c r="BS5" s="49"/>
      <c r="BT5" s="49"/>
      <c r="BU5" s="49"/>
      <c r="BV5" s="49"/>
      <c r="BW5" s="49"/>
      <c r="BX5" s="49"/>
      <c r="BY5" s="49"/>
      <c r="BZ5" s="49"/>
      <c r="CA5" s="49"/>
      <c r="CB5" s="49"/>
      <c r="CC5" s="49"/>
      <c r="CD5" s="49"/>
      <c r="CE5" s="49"/>
      <c r="CF5" s="49"/>
      <c r="CG5" s="49"/>
      <c r="CH5" s="49"/>
      <c r="CI5" s="49"/>
      <c r="CJ5" s="49"/>
      <c r="CK5" s="49"/>
      <c r="CL5" s="49"/>
      <c r="CM5" s="49"/>
      <c r="CN5" s="49"/>
      <c r="CO5" s="49"/>
      <c r="CP5" s="49"/>
      <c r="CQ5" s="49"/>
      <c r="CR5" s="49"/>
      <c r="CS5" s="49"/>
      <c r="CT5" s="49"/>
      <c r="CU5" s="49"/>
      <c r="CV5" s="49"/>
      <c r="CW5" s="49"/>
      <c r="CX5" s="49"/>
      <c r="CY5" s="49"/>
      <c r="CZ5" s="49"/>
      <c r="DA5" s="49"/>
      <c r="DB5" s="49"/>
      <c r="DC5" s="49"/>
      <c r="DD5" s="49"/>
      <c r="DE5" s="49"/>
      <c r="DF5" s="49"/>
      <c r="DG5" s="49"/>
      <c r="DH5" s="49"/>
      <c r="DI5" s="49"/>
      <c r="DJ5" s="49"/>
      <c r="DK5" s="49"/>
      <c r="DL5" s="49"/>
    </row>
    <row r="6" spans="1:116" s="45" customFormat="1" ht="10.5" x14ac:dyDescent="0.15">
      <c r="A6" s="57"/>
      <c r="E6" s="58"/>
      <c r="F6" s="59"/>
      <c r="G6" s="60"/>
      <c r="H6" s="124"/>
      <c r="I6" s="125"/>
      <c r="J6" s="126"/>
      <c r="K6" s="126"/>
      <c r="L6" s="125"/>
    </row>
    <row r="7" spans="1:116" s="45" customFormat="1" ht="10.5" x14ac:dyDescent="0.15">
      <c r="A7" s="57"/>
      <c r="E7" s="58"/>
      <c r="F7" s="59"/>
      <c r="G7" s="60"/>
      <c r="H7" s="124"/>
      <c r="I7" s="125"/>
      <c r="J7" s="126"/>
      <c r="K7" s="126"/>
      <c r="L7" s="125"/>
    </row>
    <row r="8" spans="1:116" s="65" customFormat="1" ht="56.25" customHeight="1" x14ac:dyDescent="0.2">
      <c r="A8" s="61">
        <v>2</v>
      </c>
      <c r="B8" s="62"/>
      <c r="C8" s="117" t="s">
        <v>310</v>
      </c>
      <c r="D8" s="63"/>
      <c r="E8" s="66" t="s">
        <v>20</v>
      </c>
      <c r="F8" s="64"/>
      <c r="G8" s="67">
        <v>1</v>
      </c>
      <c r="H8" s="64"/>
      <c r="I8" s="52">
        <v>0</v>
      </c>
      <c r="J8" s="67"/>
      <c r="K8" s="67"/>
      <c r="L8" s="67">
        <f>G8*I8</f>
        <v>0</v>
      </c>
      <c r="M8" s="132"/>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c r="DB8" s="49"/>
      <c r="DC8" s="49"/>
      <c r="DD8" s="49"/>
      <c r="DE8" s="49"/>
      <c r="DF8" s="49"/>
      <c r="DG8" s="49"/>
      <c r="DH8" s="49"/>
      <c r="DI8" s="49"/>
      <c r="DJ8" s="49"/>
      <c r="DK8" s="49"/>
      <c r="DL8" s="49"/>
    </row>
    <row r="9" spans="1:116" s="65" customFormat="1" ht="16.5" customHeight="1" x14ac:dyDescent="0.2">
      <c r="A9" s="61"/>
      <c r="B9" s="62"/>
      <c r="C9" s="83"/>
      <c r="D9" s="63"/>
      <c r="E9" s="66"/>
      <c r="F9" s="64"/>
      <c r="G9" s="67"/>
      <c r="H9" s="64"/>
      <c r="I9" s="67"/>
      <c r="J9" s="67"/>
      <c r="K9" s="67"/>
      <c r="L9" s="67"/>
      <c r="M9" s="132"/>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c r="BT9" s="49"/>
      <c r="BU9" s="49"/>
      <c r="BV9" s="49"/>
      <c r="BW9" s="49"/>
      <c r="BX9" s="49"/>
      <c r="BY9" s="49"/>
      <c r="BZ9" s="49"/>
      <c r="CA9" s="49"/>
      <c r="CB9" s="49"/>
      <c r="CC9" s="49"/>
      <c r="CD9" s="49"/>
      <c r="CE9" s="49"/>
      <c r="CF9" s="49"/>
      <c r="CG9" s="49"/>
      <c r="CH9" s="49"/>
      <c r="CI9" s="49"/>
      <c r="CJ9" s="49"/>
      <c r="CK9" s="49"/>
      <c r="CL9" s="49"/>
      <c r="CM9" s="49"/>
      <c r="CN9" s="49"/>
      <c r="CO9" s="49"/>
      <c r="CP9" s="49"/>
      <c r="CQ9" s="49"/>
      <c r="CR9" s="49"/>
      <c r="CS9" s="49"/>
      <c r="CT9" s="49"/>
      <c r="CU9" s="49"/>
      <c r="CV9" s="49"/>
      <c r="CW9" s="49"/>
      <c r="CX9" s="49"/>
      <c r="CY9" s="49"/>
      <c r="CZ9" s="49"/>
      <c r="DA9" s="49"/>
      <c r="DB9" s="49"/>
      <c r="DC9" s="49"/>
      <c r="DD9" s="49"/>
      <c r="DE9" s="49"/>
      <c r="DF9" s="49"/>
      <c r="DG9" s="49"/>
      <c r="DH9" s="49"/>
      <c r="DI9" s="49"/>
      <c r="DJ9" s="49"/>
      <c r="DK9" s="49"/>
      <c r="DL9" s="49"/>
    </row>
    <row r="10" spans="1:116" s="65" customFormat="1" ht="12" customHeight="1" x14ac:dyDescent="0.2">
      <c r="A10" s="61"/>
      <c r="B10" s="62"/>
      <c r="C10" s="83"/>
      <c r="D10" s="63"/>
      <c r="E10" s="66"/>
      <c r="F10" s="64"/>
      <c r="G10" s="67"/>
      <c r="H10" s="64"/>
      <c r="I10" s="67"/>
      <c r="J10" s="67"/>
      <c r="K10" s="67"/>
      <c r="L10" s="67"/>
      <c r="M10" s="132"/>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row>
    <row r="11" spans="1:116" s="65" customFormat="1" ht="53.25" customHeight="1" x14ac:dyDescent="0.2">
      <c r="A11" s="61">
        <v>3</v>
      </c>
      <c r="B11" s="62"/>
      <c r="C11" s="117" t="s">
        <v>311</v>
      </c>
      <c r="D11" s="63"/>
      <c r="E11" s="66" t="s">
        <v>20</v>
      </c>
      <c r="F11" s="64"/>
      <c r="G11" s="67">
        <v>1</v>
      </c>
      <c r="H11" s="64"/>
      <c r="I11" s="52">
        <v>0</v>
      </c>
      <c r="J11" s="67"/>
      <c r="K11" s="67"/>
      <c r="L11" s="67">
        <f>G11*I11</f>
        <v>0</v>
      </c>
      <c r="M11" s="132"/>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row>
    <row r="12" spans="1:116" s="83" customFormat="1" x14ac:dyDescent="0.2">
      <c r="A12" s="97"/>
      <c r="E12" s="98"/>
      <c r="F12" s="99"/>
      <c r="G12" s="65"/>
      <c r="H12" s="133"/>
      <c r="I12" s="134"/>
      <c r="J12" s="135"/>
      <c r="K12" s="135"/>
      <c r="L12" s="134"/>
    </row>
    <row r="14" spans="1:116" s="65" customFormat="1" ht="25.5" customHeight="1" x14ac:dyDescent="0.2">
      <c r="A14" s="61">
        <v>4</v>
      </c>
      <c r="B14" s="62"/>
      <c r="C14" s="117" t="s">
        <v>312</v>
      </c>
      <c r="D14" s="63"/>
      <c r="E14" s="66" t="s">
        <v>20</v>
      </c>
      <c r="F14" s="64"/>
      <c r="G14" s="67">
        <v>1</v>
      </c>
      <c r="H14" s="64"/>
      <c r="I14" s="52">
        <v>0</v>
      </c>
      <c r="J14" s="67"/>
      <c r="K14" s="67"/>
      <c r="L14" s="67">
        <f>G14*I14</f>
        <v>0</v>
      </c>
      <c r="M14" s="132"/>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c r="BT14" s="49"/>
      <c r="BU14" s="49"/>
      <c r="BV14" s="49"/>
      <c r="BW14" s="49"/>
      <c r="BX14" s="49"/>
      <c r="BY14" s="49"/>
      <c r="BZ14" s="49"/>
      <c r="CA14" s="49"/>
      <c r="CB14" s="49"/>
      <c r="CC14" s="49"/>
      <c r="CD14" s="49"/>
      <c r="CE14" s="49"/>
      <c r="CF14" s="49"/>
      <c r="CG14" s="49"/>
      <c r="CH14" s="49"/>
      <c r="CI14" s="49"/>
      <c r="CJ14" s="49"/>
      <c r="CK14" s="49"/>
      <c r="CL14" s="49"/>
      <c r="CM14" s="49"/>
      <c r="CN14" s="49"/>
      <c r="CO14" s="49"/>
      <c r="CP14" s="49"/>
      <c r="CQ14" s="49"/>
      <c r="CR14" s="49"/>
      <c r="CS14" s="49"/>
      <c r="CT14" s="49"/>
      <c r="CU14" s="49"/>
      <c r="CV14" s="49"/>
      <c r="CW14" s="49"/>
      <c r="CX14" s="49"/>
      <c r="CY14" s="49"/>
      <c r="CZ14" s="49"/>
      <c r="DA14" s="49"/>
      <c r="DB14" s="49"/>
      <c r="DC14" s="49"/>
      <c r="DD14" s="49"/>
      <c r="DE14" s="49"/>
      <c r="DF14" s="49"/>
      <c r="DG14" s="49"/>
      <c r="DH14" s="49"/>
      <c r="DI14" s="49"/>
      <c r="DJ14" s="49"/>
      <c r="DK14" s="49"/>
      <c r="DL14" s="49"/>
    </row>
    <row r="17" spans="1:116" s="65" customFormat="1" ht="18.75" customHeight="1" x14ac:dyDescent="0.2">
      <c r="A17" s="61">
        <v>5</v>
      </c>
      <c r="B17" s="62"/>
      <c r="C17" s="51" t="s">
        <v>313</v>
      </c>
      <c r="D17" s="63"/>
      <c r="E17" s="66" t="s">
        <v>20</v>
      </c>
      <c r="F17" s="64"/>
      <c r="G17" s="67">
        <v>1</v>
      </c>
      <c r="H17" s="64"/>
      <c r="I17" s="52">
        <v>0</v>
      </c>
      <c r="J17" s="67"/>
      <c r="K17" s="67"/>
      <c r="L17" s="67">
        <f>G17*I17</f>
        <v>0</v>
      </c>
      <c r="M17" s="132"/>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c r="CI17" s="49"/>
      <c r="CJ17" s="49"/>
      <c r="CK17" s="49"/>
      <c r="CL17" s="49"/>
      <c r="CM17" s="49"/>
      <c r="CN17" s="49"/>
      <c r="CO17" s="49"/>
      <c r="CP17" s="49"/>
      <c r="CQ17" s="49"/>
      <c r="CR17" s="49"/>
      <c r="CS17" s="49"/>
      <c r="CT17" s="49"/>
      <c r="CU17" s="49"/>
      <c r="CV17" s="49"/>
      <c r="CW17" s="49"/>
      <c r="CX17" s="49"/>
      <c r="CY17" s="49"/>
      <c r="CZ17" s="49"/>
      <c r="DA17" s="49"/>
      <c r="DB17" s="49"/>
      <c r="DC17" s="49"/>
      <c r="DD17" s="49"/>
      <c r="DE17" s="49"/>
      <c r="DF17" s="49"/>
      <c r="DG17" s="49"/>
      <c r="DH17" s="49"/>
      <c r="DI17" s="49"/>
      <c r="DJ17" s="49"/>
      <c r="DK17" s="49"/>
      <c r="DL17" s="49"/>
    </row>
    <row r="18" spans="1:116" s="83" customFormat="1" ht="10.5" x14ac:dyDescent="0.15">
      <c r="A18" s="97"/>
      <c r="E18" s="98"/>
      <c r="F18" s="99"/>
      <c r="H18" s="133"/>
      <c r="I18" s="134"/>
      <c r="J18" s="135"/>
      <c r="K18" s="135"/>
      <c r="L18" s="134"/>
    </row>
    <row r="19" spans="1:116" s="83" customFormat="1" ht="10.5" x14ac:dyDescent="0.15">
      <c r="A19" s="97"/>
      <c r="E19" s="98"/>
      <c r="F19" s="99"/>
      <c r="H19" s="133"/>
      <c r="I19" s="134"/>
      <c r="J19" s="135"/>
      <c r="K19" s="135"/>
      <c r="L19" s="134"/>
    </row>
    <row r="20" spans="1:116" s="65" customFormat="1" ht="30" customHeight="1" x14ac:dyDescent="0.2">
      <c r="A20" s="61">
        <v>6</v>
      </c>
      <c r="B20" s="62"/>
      <c r="C20" s="51" t="s">
        <v>323</v>
      </c>
      <c r="D20" s="63"/>
      <c r="E20" s="66" t="s">
        <v>314</v>
      </c>
      <c r="F20" s="64"/>
      <c r="G20" s="67">
        <v>20</v>
      </c>
      <c r="H20" s="64"/>
      <c r="I20" s="52">
        <v>0</v>
      </c>
      <c r="J20" s="67"/>
      <c r="K20" s="67"/>
      <c r="L20" s="67">
        <f>G20*I20</f>
        <v>0</v>
      </c>
      <c r="M20" s="132"/>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row>
    <row r="21" spans="1:116" s="83" customFormat="1" ht="10.5" x14ac:dyDescent="0.15">
      <c r="A21" s="97"/>
      <c r="E21" s="98"/>
      <c r="F21" s="99"/>
      <c r="H21" s="133"/>
      <c r="I21" s="134"/>
      <c r="J21" s="135"/>
      <c r="K21" s="135"/>
      <c r="L21" s="134"/>
    </row>
    <row r="22" spans="1:116" s="83" customFormat="1" ht="10.5" x14ac:dyDescent="0.15">
      <c r="A22" s="97"/>
      <c r="E22" s="98"/>
      <c r="F22" s="99"/>
      <c r="H22" s="133"/>
      <c r="I22" s="134"/>
      <c r="J22" s="135"/>
      <c r="K22" s="135"/>
      <c r="L22" s="134"/>
    </row>
    <row r="23" spans="1:116" s="45" customFormat="1" ht="10.5" x14ac:dyDescent="0.15">
      <c r="A23" s="57"/>
      <c r="E23" s="58"/>
      <c r="F23" s="59"/>
      <c r="H23" s="124"/>
      <c r="I23" s="125"/>
      <c r="J23" s="126"/>
      <c r="K23" s="126"/>
      <c r="L23" s="125"/>
    </row>
    <row r="24" spans="1:116" s="85" customFormat="1" x14ac:dyDescent="0.2">
      <c r="A24" s="68"/>
      <c r="B24" s="69"/>
      <c r="C24" s="49"/>
      <c r="D24" s="70"/>
      <c r="E24" s="74"/>
      <c r="F24" s="72"/>
      <c r="G24" s="60"/>
      <c r="H24" s="72"/>
      <c r="I24" s="73"/>
      <c r="J24" s="73"/>
      <c r="K24" s="73"/>
      <c r="L24" s="73"/>
      <c r="M24" s="127"/>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c r="BO24" s="82"/>
      <c r="BP24" s="82"/>
      <c r="BQ24" s="82"/>
      <c r="BR24" s="82"/>
      <c r="BS24" s="82"/>
      <c r="BT24" s="82"/>
      <c r="BU24" s="82"/>
      <c r="BV24" s="82"/>
      <c r="BW24" s="82"/>
      <c r="BX24" s="82"/>
      <c r="BY24" s="82"/>
      <c r="BZ24" s="82"/>
      <c r="CA24" s="82"/>
      <c r="CB24" s="82"/>
      <c r="CC24" s="82"/>
      <c r="CD24" s="82"/>
      <c r="CE24" s="82"/>
      <c r="CF24" s="82"/>
      <c r="CG24" s="82"/>
      <c r="CH24" s="82"/>
      <c r="CI24" s="82"/>
      <c r="CJ24" s="82"/>
      <c r="CK24" s="82"/>
      <c r="CL24" s="82"/>
      <c r="CM24" s="82"/>
      <c r="CN24" s="82"/>
      <c r="CO24" s="82"/>
      <c r="CP24" s="82"/>
      <c r="CQ24" s="82"/>
      <c r="CR24" s="82"/>
      <c r="CS24" s="82"/>
      <c r="CT24" s="82"/>
      <c r="CU24" s="82"/>
      <c r="CV24" s="82"/>
      <c r="CW24" s="82"/>
      <c r="CX24" s="82"/>
      <c r="CY24" s="82"/>
      <c r="CZ24" s="82"/>
      <c r="DA24" s="82"/>
      <c r="DB24" s="82"/>
      <c r="DC24" s="82"/>
      <c r="DD24" s="82"/>
      <c r="DE24" s="82"/>
      <c r="DF24" s="82"/>
      <c r="DG24" s="82"/>
      <c r="DH24" s="82"/>
      <c r="DI24" s="82"/>
      <c r="DJ24" s="82"/>
      <c r="DK24" s="82"/>
      <c r="DL24" s="82"/>
    </row>
    <row r="25" spans="1:116" x14ac:dyDescent="0.2">
      <c r="C25" s="47" t="s">
        <v>315</v>
      </c>
      <c r="G25" s="60"/>
      <c r="L25" s="185">
        <f>SUM(L5:L24)</f>
        <v>0</v>
      </c>
    </row>
    <row r="26" spans="1:116" x14ac:dyDescent="0.2">
      <c r="C26" s="48"/>
      <c r="G26" s="73"/>
    </row>
    <row r="27" spans="1:116" s="85" customFormat="1" x14ac:dyDescent="0.2">
      <c r="A27" s="68"/>
      <c r="B27" s="69"/>
      <c r="C27" s="49"/>
      <c r="D27" s="70"/>
      <c r="E27" s="74"/>
      <c r="F27" s="72"/>
      <c r="G27" s="64"/>
      <c r="H27" s="72"/>
      <c r="I27" s="73"/>
      <c r="J27" s="73"/>
      <c r="K27" s="73"/>
      <c r="L27" s="73"/>
      <c r="M27" s="127"/>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82"/>
      <c r="BZ27" s="82"/>
      <c r="CA27" s="82"/>
      <c r="CB27" s="82"/>
      <c r="CC27" s="82"/>
      <c r="CD27" s="82"/>
      <c r="CE27" s="82"/>
      <c r="CF27" s="82"/>
      <c r="CG27" s="82"/>
      <c r="CH27" s="82"/>
      <c r="CI27" s="82"/>
      <c r="CJ27" s="82"/>
      <c r="CK27" s="82"/>
      <c r="CL27" s="82"/>
      <c r="CM27" s="82"/>
      <c r="CN27" s="82"/>
      <c r="CO27" s="82"/>
      <c r="CP27" s="82"/>
      <c r="CQ27" s="82"/>
      <c r="CR27" s="82"/>
      <c r="CS27" s="82"/>
      <c r="CT27" s="82"/>
      <c r="CU27" s="82"/>
      <c r="CV27" s="82"/>
      <c r="CW27" s="82"/>
      <c r="CX27" s="82"/>
      <c r="CY27" s="82"/>
      <c r="CZ27" s="82"/>
      <c r="DA27" s="82"/>
      <c r="DB27" s="82"/>
      <c r="DC27" s="82"/>
      <c r="DD27" s="82"/>
      <c r="DE27" s="82"/>
      <c r="DF27" s="82"/>
      <c r="DG27" s="82"/>
      <c r="DH27" s="82"/>
      <c r="DI27" s="82"/>
      <c r="DJ27" s="82"/>
      <c r="DK27" s="82"/>
      <c r="DL27" s="82"/>
    </row>
    <row r="28" spans="1:116" s="48" customFormat="1" x14ac:dyDescent="0.2">
      <c r="A28" s="75"/>
      <c r="B28" s="76"/>
      <c r="C28" s="49"/>
      <c r="E28" s="77"/>
      <c r="F28" s="75"/>
      <c r="G28" s="64"/>
      <c r="H28" s="76"/>
      <c r="I28" s="140"/>
      <c r="J28" s="141"/>
      <c r="K28" s="141"/>
      <c r="L28" s="140" t="s">
        <v>14</v>
      </c>
    </row>
    <row r="29" spans="1:116" x14ac:dyDescent="0.2">
      <c r="A29" s="61"/>
      <c r="B29" s="78"/>
      <c r="D29" s="79"/>
      <c r="G29" s="73"/>
      <c r="H29" s="64"/>
      <c r="J29" s="67"/>
      <c r="K29" s="67"/>
    </row>
    <row r="30" spans="1:116" x14ac:dyDescent="0.2">
      <c r="B30" s="78"/>
      <c r="D30" s="79"/>
      <c r="G30" s="75"/>
      <c r="H30" s="64"/>
      <c r="J30" s="67"/>
      <c r="K30" s="67"/>
    </row>
    <row r="31" spans="1:116" x14ac:dyDescent="0.2">
      <c r="L31" s="206"/>
    </row>
  </sheetData>
  <sheetProtection password="CCBE" sheet="1" objects="1" scenarios="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DL62"/>
  <sheetViews>
    <sheetView view="pageBreakPreview" zoomScaleNormal="100" zoomScaleSheetLayoutView="100" workbookViewId="0">
      <selection activeCell="G41" sqref="G41"/>
    </sheetView>
  </sheetViews>
  <sheetFormatPr defaultRowHeight="12.75" x14ac:dyDescent="0.2"/>
  <cols>
    <col min="1" max="1" width="5.5703125" style="65" customWidth="1"/>
    <col min="2" max="2" width="1.85546875" style="65" customWidth="1"/>
    <col min="3" max="3" width="39.85546875" style="49" customWidth="1"/>
    <col min="4" max="4" width="2" style="49" customWidth="1"/>
    <col min="5" max="5" width="3.5703125" style="66" customWidth="1"/>
    <col min="6" max="6" width="0.85546875" style="64" customWidth="1"/>
    <col min="7" max="7" width="19.42578125" style="168" customWidth="1"/>
    <col min="8" max="8" width="0.85546875" style="65" customWidth="1"/>
    <col min="9" max="9" width="1.7109375" style="131" customWidth="1"/>
    <col min="10" max="10" width="0.42578125" style="142" hidden="1" customWidth="1"/>
    <col min="11" max="11" width="0.140625" style="142" hidden="1" customWidth="1"/>
    <col min="12" max="12" width="16.42578125" style="167" customWidth="1"/>
    <col min="13" max="13" width="9.140625" style="49"/>
    <col min="14" max="14" width="11.7109375" style="49" customWidth="1"/>
    <col min="15" max="16384" width="9.140625" style="49"/>
  </cols>
  <sheetData>
    <row r="1" spans="1:12" s="150" customFormat="1" x14ac:dyDescent="0.2">
      <c r="A1" s="143" t="s">
        <v>34</v>
      </c>
      <c r="B1" s="144"/>
      <c r="C1" s="47"/>
      <c r="D1" s="47"/>
      <c r="E1" s="144"/>
      <c r="F1" s="144"/>
      <c r="G1" s="145"/>
      <c r="H1" s="146"/>
      <c r="I1" s="147"/>
      <c r="J1" s="148"/>
      <c r="K1" s="47"/>
      <c r="L1" s="149"/>
    </row>
    <row r="2" spans="1:12" s="150" customFormat="1" x14ac:dyDescent="0.2">
      <c r="A2" s="143" t="s">
        <v>92</v>
      </c>
      <c r="B2" s="144"/>
      <c r="C2" s="47"/>
      <c r="D2" s="144"/>
      <c r="E2" s="151"/>
      <c r="F2" s="148"/>
      <c r="G2" s="152"/>
      <c r="H2" s="146"/>
      <c r="I2" s="147"/>
      <c r="J2" s="148"/>
      <c r="K2" s="47"/>
      <c r="L2" s="149"/>
    </row>
    <row r="3" spans="1:12" s="150" customFormat="1" x14ac:dyDescent="0.2">
      <c r="A3" s="151" t="s">
        <v>163</v>
      </c>
      <c r="B3" s="144"/>
      <c r="C3" s="47"/>
      <c r="D3" s="144"/>
      <c r="E3" s="151"/>
      <c r="F3" s="148"/>
      <c r="G3" s="152"/>
      <c r="H3" s="146"/>
      <c r="I3" s="147"/>
      <c r="J3" s="148"/>
      <c r="K3" s="47"/>
      <c r="L3" s="149"/>
    </row>
    <row r="4" spans="1:12" s="150" customFormat="1" x14ac:dyDescent="0.2">
      <c r="A4" s="143" t="s">
        <v>303</v>
      </c>
      <c r="B4" s="144"/>
      <c r="C4" s="47"/>
      <c r="D4" s="144"/>
      <c r="E4" s="151"/>
      <c r="F4" s="148"/>
      <c r="G4" s="152"/>
      <c r="H4" s="146"/>
      <c r="I4" s="147"/>
      <c r="J4" s="148"/>
      <c r="K4" s="47"/>
      <c r="L4" s="149"/>
    </row>
    <row r="5" spans="1:12" x14ac:dyDescent="0.2">
      <c r="A5" s="153"/>
      <c r="B5" s="154"/>
      <c r="C5" s="154"/>
      <c r="D5" s="154"/>
      <c r="E5" s="155"/>
      <c r="F5" s="156"/>
      <c r="G5" s="157"/>
      <c r="H5" s="158"/>
      <c r="I5" s="159"/>
      <c r="J5" s="160"/>
      <c r="K5" s="160"/>
      <c r="L5" s="161"/>
    </row>
    <row r="6" spans="1:12" ht="9" customHeight="1" x14ac:dyDescent="0.2">
      <c r="A6" s="143"/>
      <c r="B6" s="144"/>
      <c r="C6" s="144"/>
      <c r="D6" s="144"/>
      <c r="E6" s="151"/>
      <c r="F6" s="148"/>
      <c r="G6" s="152"/>
      <c r="H6" s="146"/>
      <c r="I6" s="162"/>
      <c r="J6" s="160"/>
      <c r="K6" s="160"/>
      <c r="L6" s="161"/>
    </row>
    <row r="7" spans="1:12" ht="9" customHeight="1" x14ac:dyDescent="0.2">
      <c r="A7" s="143"/>
      <c r="B7" s="144"/>
      <c r="C7" s="144"/>
      <c r="D7" s="144"/>
      <c r="E7" s="151"/>
      <c r="F7" s="148"/>
      <c r="G7" s="152"/>
      <c r="H7" s="146"/>
      <c r="I7" s="162"/>
      <c r="J7" s="160"/>
      <c r="K7" s="160"/>
      <c r="L7" s="161"/>
    </row>
    <row r="8" spans="1:12" ht="9" customHeight="1" x14ac:dyDescent="0.2">
      <c r="A8" s="143"/>
      <c r="B8" s="144"/>
      <c r="C8" s="144"/>
      <c r="D8" s="144"/>
      <c r="E8" s="151"/>
      <c r="F8" s="148"/>
      <c r="G8" s="152"/>
      <c r="H8" s="146"/>
      <c r="I8" s="162"/>
      <c r="J8" s="160"/>
      <c r="K8" s="160"/>
      <c r="L8" s="161"/>
    </row>
    <row r="9" spans="1:12" ht="9" customHeight="1" x14ac:dyDescent="0.2">
      <c r="A9" s="143"/>
      <c r="B9" s="144"/>
      <c r="C9" s="144"/>
      <c r="D9" s="144"/>
      <c r="E9" s="151"/>
      <c r="F9" s="148"/>
      <c r="G9" s="152"/>
      <c r="H9" s="146"/>
      <c r="I9" s="162"/>
      <c r="J9" s="160"/>
      <c r="K9" s="160"/>
      <c r="L9" s="161"/>
    </row>
    <row r="10" spans="1:12" ht="9" customHeight="1" x14ac:dyDescent="0.2">
      <c r="A10" s="143"/>
      <c r="B10" s="144"/>
      <c r="C10" s="144"/>
      <c r="D10" s="144"/>
      <c r="E10" s="151"/>
      <c r="F10" s="148"/>
      <c r="G10" s="152"/>
      <c r="H10" s="146"/>
      <c r="I10" s="162"/>
      <c r="J10" s="160"/>
      <c r="K10" s="160"/>
      <c r="L10" s="161"/>
    </row>
    <row r="11" spans="1:12" ht="9" customHeight="1" x14ac:dyDescent="0.2">
      <c r="A11" s="143"/>
      <c r="B11" s="144"/>
      <c r="C11" s="144"/>
      <c r="D11" s="144"/>
      <c r="E11" s="151"/>
      <c r="F11" s="148"/>
      <c r="G11" s="152"/>
      <c r="H11" s="146"/>
      <c r="I11" s="162"/>
      <c r="J11" s="160"/>
      <c r="K11" s="160"/>
      <c r="L11" s="161"/>
    </row>
    <row r="12" spans="1:12" ht="9" customHeight="1" x14ac:dyDescent="0.2">
      <c r="A12" s="143"/>
      <c r="B12" s="144"/>
      <c r="C12" s="144"/>
      <c r="D12" s="144"/>
      <c r="E12" s="151"/>
      <c r="F12" s="148"/>
      <c r="G12" s="152"/>
      <c r="H12" s="146"/>
      <c r="I12" s="162"/>
      <c r="J12" s="160"/>
      <c r="K12" s="160"/>
      <c r="L12" s="161"/>
    </row>
    <row r="13" spans="1:12" s="48" customFormat="1" ht="12.75" customHeight="1" x14ac:dyDescent="0.2">
      <c r="A13" s="143"/>
      <c r="B13" s="144"/>
      <c r="C13" s="163" t="s">
        <v>2</v>
      </c>
      <c r="D13" s="144"/>
      <c r="E13" s="151"/>
      <c r="F13" s="148"/>
      <c r="G13" s="152"/>
      <c r="H13" s="146"/>
      <c r="I13" s="162"/>
      <c r="J13" s="160"/>
      <c r="K13" s="160"/>
      <c r="L13" s="161"/>
    </row>
    <row r="14" spans="1:12" s="48" customFormat="1" ht="10.5" customHeight="1" x14ac:dyDescent="0.2">
      <c r="A14" s="143"/>
      <c r="B14" s="144"/>
      <c r="C14" s="144"/>
      <c r="D14" s="144"/>
      <c r="E14" s="151"/>
      <c r="F14" s="148"/>
      <c r="G14" s="152"/>
      <c r="H14" s="146"/>
      <c r="I14" s="162"/>
      <c r="J14" s="160"/>
      <c r="K14" s="160"/>
      <c r="L14" s="161"/>
    </row>
    <row r="15" spans="1:12" s="48" customFormat="1" x14ac:dyDescent="0.2">
      <c r="A15" s="111" t="s">
        <v>14</v>
      </c>
      <c r="B15" s="47"/>
      <c r="C15" s="110" t="s">
        <v>39</v>
      </c>
      <c r="D15" s="47"/>
      <c r="E15" s="110"/>
      <c r="F15" s="109"/>
      <c r="G15" s="164"/>
      <c r="H15" s="165"/>
      <c r="I15" s="166"/>
      <c r="J15" s="142"/>
      <c r="K15" s="142"/>
      <c r="L15" s="167"/>
    </row>
    <row r="16" spans="1:12" x14ac:dyDescent="0.2">
      <c r="A16" s="64"/>
      <c r="B16" s="49"/>
    </row>
    <row r="17" spans="1:12" ht="4.5" customHeight="1" x14ac:dyDescent="0.2">
      <c r="A17" s="64"/>
      <c r="B17" s="49"/>
    </row>
    <row r="18" spans="1:12" s="150" customFormat="1" ht="13.5" customHeight="1" x14ac:dyDescent="0.2">
      <c r="A18" s="109" t="s">
        <v>0</v>
      </c>
      <c r="B18" s="47"/>
      <c r="C18" s="47" t="s">
        <v>23</v>
      </c>
      <c r="D18" s="47"/>
      <c r="E18" s="110"/>
      <c r="F18" s="109"/>
      <c r="G18" s="164">
        <f>'PRIPRAVLJANA DELA'!$L$124</f>
        <v>0</v>
      </c>
      <c r="H18" s="165"/>
      <c r="I18" s="166"/>
      <c r="J18" s="169"/>
      <c r="K18" s="169"/>
      <c r="L18" s="170" t="s">
        <v>14</v>
      </c>
    </row>
    <row r="19" spans="1:12" s="150" customFormat="1" ht="6.75" customHeight="1" x14ac:dyDescent="0.2">
      <c r="A19" s="109"/>
      <c r="B19" s="47"/>
      <c r="C19" s="47"/>
      <c r="D19" s="47"/>
      <c r="E19" s="110"/>
      <c r="F19" s="109"/>
      <c r="G19" s="164"/>
      <c r="H19" s="165"/>
      <c r="I19" s="166"/>
      <c r="J19" s="169"/>
      <c r="K19" s="169"/>
      <c r="L19" s="170"/>
    </row>
    <row r="20" spans="1:12" s="150" customFormat="1" ht="12.75" customHeight="1" x14ac:dyDescent="0.2">
      <c r="A20" s="109" t="s">
        <v>18</v>
      </c>
      <c r="B20" s="47"/>
      <c r="C20" s="47" t="s">
        <v>225</v>
      </c>
      <c r="D20" s="47"/>
      <c r="E20" s="110"/>
      <c r="F20" s="109"/>
      <c r="G20" s="164">
        <f>+'UTRDITEV IN ZAZELENITEV BREŽIN'!L48</f>
        <v>0</v>
      </c>
      <c r="H20" s="165"/>
      <c r="I20" s="166"/>
      <c r="J20" s="169"/>
      <c r="K20" s="169"/>
      <c r="L20" s="170"/>
    </row>
    <row r="21" spans="1:12" s="150" customFormat="1" ht="6.75" customHeight="1" x14ac:dyDescent="0.2">
      <c r="A21" s="109"/>
      <c r="B21" s="47"/>
      <c r="C21" s="47"/>
      <c r="D21" s="47"/>
      <c r="E21" s="110"/>
      <c r="F21" s="109"/>
      <c r="G21" s="164"/>
      <c r="H21" s="165"/>
      <c r="I21" s="166"/>
      <c r="J21" s="169"/>
      <c r="K21" s="169"/>
      <c r="L21" s="170"/>
    </row>
    <row r="22" spans="1:12" s="150" customFormat="1" ht="13.5" customHeight="1" x14ac:dyDescent="0.2">
      <c r="A22" s="109" t="s">
        <v>18</v>
      </c>
      <c r="B22" s="47"/>
      <c r="C22" s="47" t="s">
        <v>97</v>
      </c>
      <c r="D22" s="47"/>
      <c r="E22" s="110"/>
      <c r="F22" s="109"/>
      <c r="G22" s="164">
        <f>'TESARSKA DELA'!L44</f>
        <v>0</v>
      </c>
      <c r="H22" s="165"/>
      <c r="I22" s="166"/>
      <c r="J22" s="169"/>
      <c r="K22" s="169"/>
      <c r="L22" s="170"/>
    </row>
    <row r="23" spans="1:12" s="47" customFormat="1" ht="6.75" customHeight="1" x14ac:dyDescent="0.2">
      <c r="A23" s="111"/>
      <c r="E23" s="110"/>
      <c r="F23" s="109"/>
      <c r="G23" s="164"/>
      <c r="H23" s="165"/>
      <c r="I23" s="166"/>
      <c r="J23" s="169"/>
      <c r="K23" s="169"/>
      <c r="L23" s="170"/>
    </row>
    <row r="24" spans="1:12" s="154" customFormat="1" x14ac:dyDescent="0.2">
      <c r="A24" s="109" t="s">
        <v>103</v>
      </c>
      <c r="B24" s="47"/>
      <c r="C24" s="47" t="s">
        <v>100</v>
      </c>
      <c r="D24" s="47"/>
      <c r="E24" s="110"/>
      <c r="F24" s="109"/>
      <c r="G24" s="164">
        <f>'BETONSKA IN ZIDARSKA DELA'!$L$54</f>
        <v>0</v>
      </c>
      <c r="H24" s="165"/>
      <c r="I24" s="166"/>
      <c r="J24" s="169"/>
      <c r="K24" s="169"/>
      <c r="L24" s="170" t="s">
        <v>14</v>
      </c>
    </row>
    <row r="25" spans="1:12" s="154" customFormat="1" ht="6" customHeight="1" x14ac:dyDescent="0.2">
      <c r="A25" s="109"/>
      <c r="B25" s="47"/>
      <c r="C25" s="47"/>
      <c r="D25" s="47"/>
      <c r="E25" s="110"/>
      <c r="F25" s="109"/>
      <c r="G25" s="164"/>
      <c r="H25" s="165"/>
      <c r="I25" s="166"/>
      <c r="J25" s="169"/>
      <c r="K25" s="169"/>
      <c r="L25" s="170"/>
    </row>
    <row r="26" spans="1:12" s="154" customFormat="1" x14ac:dyDescent="0.2">
      <c r="A26" s="109" t="s">
        <v>21</v>
      </c>
      <c r="B26" s="47"/>
      <c r="C26" s="47" t="s">
        <v>61</v>
      </c>
      <c r="D26" s="47"/>
      <c r="E26" s="110"/>
      <c r="F26" s="109"/>
      <c r="G26" s="164">
        <f>'CESTARSKA DELA'!$L$46</f>
        <v>0</v>
      </c>
      <c r="H26" s="165"/>
      <c r="I26" s="166"/>
      <c r="J26" s="169"/>
      <c r="K26" s="169"/>
      <c r="L26" s="170"/>
    </row>
    <row r="27" spans="1:12" s="154" customFormat="1" ht="6.75" customHeight="1" x14ac:dyDescent="0.2">
      <c r="A27" s="109"/>
      <c r="B27" s="47"/>
      <c r="C27" s="47"/>
      <c r="D27" s="47"/>
      <c r="E27" s="110"/>
      <c r="F27" s="109"/>
      <c r="G27" s="164"/>
      <c r="H27" s="165"/>
      <c r="I27" s="166"/>
      <c r="J27" s="169"/>
      <c r="K27" s="169"/>
      <c r="L27" s="170"/>
    </row>
    <row r="28" spans="1:12" s="150" customFormat="1" ht="13.5" customHeight="1" x14ac:dyDescent="0.2">
      <c r="A28" s="109" t="s">
        <v>37</v>
      </c>
      <c r="B28" s="47"/>
      <c r="C28" s="47" t="s">
        <v>25</v>
      </c>
      <c r="D28" s="47"/>
      <c r="E28" s="110"/>
      <c r="F28" s="109"/>
      <c r="G28" s="164">
        <f>'KAMNARSKA DELA'!$L$55</f>
        <v>0</v>
      </c>
      <c r="H28" s="165"/>
      <c r="I28" s="166"/>
      <c r="J28" s="169"/>
      <c r="K28" s="169"/>
      <c r="L28" s="170" t="s">
        <v>14</v>
      </c>
    </row>
    <row r="29" spans="1:12" s="150" customFormat="1" ht="5.25" customHeight="1" x14ac:dyDescent="0.2">
      <c r="A29" s="109"/>
      <c r="B29" s="47"/>
      <c r="C29" s="47"/>
      <c r="D29" s="47"/>
      <c r="E29" s="110"/>
      <c r="F29" s="109"/>
      <c r="G29" s="164"/>
      <c r="H29" s="165"/>
      <c r="I29" s="166"/>
      <c r="J29" s="169"/>
      <c r="K29" s="169"/>
      <c r="L29" s="170"/>
    </row>
    <row r="30" spans="1:12" s="150" customFormat="1" ht="13.5" customHeight="1" x14ac:dyDescent="0.2">
      <c r="A30" s="109" t="s">
        <v>38</v>
      </c>
      <c r="B30" s="47"/>
      <c r="C30" s="47" t="s">
        <v>75</v>
      </c>
      <c r="D30" s="47"/>
      <c r="E30" s="110"/>
      <c r="F30" s="109"/>
      <c r="G30" s="164">
        <f>+KANALIZACIJA!L60</f>
        <v>0</v>
      </c>
      <c r="H30" s="165"/>
      <c r="I30" s="166"/>
      <c r="J30" s="169"/>
      <c r="K30" s="169"/>
      <c r="L30" s="170" t="s">
        <v>14</v>
      </c>
    </row>
    <row r="31" spans="1:12" s="47" customFormat="1" ht="6.75" customHeight="1" x14ac:dyDescent="0.2">
      <c r="A31" s="111"/>
      <c r="E31" s="110"/>
      <c r="F31" s="109"/>
      <c r="G31" s="164"/>
      <c r="H31" s="165"/>
      <c r="I31" s="166"/>
      <c r="J31" s="169"/>
      <c r="K31" s="169"/>
      <c r="L31" s="170"/>
    </row>
    <row r="32" spans="1:12" s="154" customFormat="1" x14ac:dyDescent="0.2">
      <c r="A32" s="109" t="s">
        <v>31</v>
      </c>
      <c r="B32" s="47"/>
      <c r="C32" s="47" t="s">
        <v>322</v>
      </c>
      <c r="D32" s="47"/>
      <c r="E32" s="110"/>
      <c r="F32" s="109"/>
      <c r="G32" s="164">
        <f>'KLJUČAVNIČARSKA DELA'!$L$33</f>
        <v>0</v>
      </c>
      <c r="H32" s="165"/>
      <c r="I32" s="166"/>
      <c r="J32" s="169"/>
      <c r="K32" s="169"/>
      <c r="L32" s="170" t="s">
        <v>14</v>
      </c>
    </row>
    <row r="33" spans="1:14" ht="4.5" customHeight="1" x14ac:dyDescent="0.2">
      <c r="A33" s="64"/>
      <c r="B33" s="49"/>
    </row>
    <row r="34" spans="1:14" s="47" customFormat="1" ht="6.75" customHeight="1" x14ac:dyDescent="0.2">
      <c r="A34" s="111"/>
      <c r="E34" s="110"/>
      <c r="F34" s="109"/>
      <c r="G34" s="164"/>
      <c r="H34" s="165"/>
      <c r="I34" s="166"/>
      <c r="J34" s="169"/>
      <c r="K34" s="169"/>
      <c r="L34" s="170"/>
    </row>
    <row r="35" spans="1:14" s="154" customFormat="1" x14ac:dyDescent="0.2">
      <c r="A35" s="109" t="s">
        <v>81</v>
      </c>
      <c r="B35" s="47"/>
      <c r="C35" s="47" t="s">
        <v>22</v>
      </c>
      <c r="D35" s="47"/>
      <c r="E35" s="110"/>
      <c r="F35" s="109"/>
      <c r="G35" s="164">
        <f>'RAZNA DELA'!$L$51</f>
        <v>0</v>
      </c>
      <c r="H35" s="165"/>
      <c r="I35" s="166"/>
      <c r="J35" s="169"/>
      <c r="K35" s="169"/>
      <c r="L35" s="170" t="s">
        <v>14</v>
      </c>
    </row>
    <row r="36" spans="1:14" s="154" customFormat="1" ht="6.75" customHeight="1" x14ac:dyDescent="0.2">
      <c r="A36" s="109"/>
      <c r="B36" s="47"/>
      <c r="C36" s="47"/>
      <c r="D36" s="47"/>
      <c r="E36" s="110"/>
      <c r="F36" s="109"/>
      <c r="G36" s="164"/>
      <c r="H36" s="165"/>
      <c r="I36" s="166"/>
      <c r="J36" s="169"/>
      <c r="K36" s="169"/>
      <c r="L36" s="170"/>
    </row>
    <row r="37" spans="1:14" s="154" customFormat="1" ht="12.75" customHeight="1" x14ac:dyDescent="0.2">
      <c r="A37" s="109" t="s">
        <v>106</v>
      </c>
      <c r="B37" s="47"/>
      <c r="C37" s="47" t="s">
        <v>262</v>
      </c>
      <c r="D37" s="47"/>
      <c r="E37" s="110"/>
      <c r="F37" s="109"/>
      <c r="G37" s="164">
        <f>+VODOVOD!L45</f>
        <v>0</v>
      </c>
      <c r="H37" s="165"/>
      <c r="I37" s="166"/>
      <c r="J37" s="169"/>
      <c r="K37" s="169"/>
      <c r="L37" s="170"/>
    </row>
    <row r="38" spans="1:14" s="154" customFormat="1" ht="6.75" customHeight="1" x14ac:dyDescent="0.2">
      <c r="A38" s="109"/>
      <c r="B38" s="47"/>
      <c r="C38" s="47"/>
      <c r="D38" s="47"/>
      <c r="E38" s="110"/>
      <c r="F38" s="109"/>
      <c r="G38" s="164"/>
      <c r="H38" s="165"/>
      <c r="I38" s="166"/>
      <c r="J38" s="169"/>
      <c r="K38" s="169"/>
      <c r="L38" s="170"/>
    </row>
    <row r="39" spans="1:14" s="150" customFormat="1" ht="13.5" customHeight="1" x14ac:dyDescent="0.2">
      <c r="A39" s="109" t="s">
        <v>206</v>
      </c>
      <c r="B39" s="47"/>
      <c r="C39" s="47" t="s">
        <v>30</v>
      </c>
      <c r="D39" s="47"/>
      <c r="E39" s="110"/>
      <c r="F39" s="109"/>
      <c r="G39" s="164">
        <f>'KONTROLA KVALITETE'!$L$33</f>
        <v>0</v>
      </c>
      <c r="H39" s="165"/>
      <c r="I39" s="166"/>
      <c r="J39" s="169"/>
      <c r="K39" s="169"/>
      <c r="L39" s="170" t="s">
        <v>14</v>
      </c>
    </row>
    <row r="40" spans="1:14" s="47" customFormat="1" ht="6.75" customHeight="1" x14ac:dyDescent="0.2">
      <c r="A40" s="111"/>
      <c r="E40" s="110"/>
      <c r="F40" s="109"/>
      <c r="G40" s="164"/>
      <c r="H40" s="165"/>
      <c r="I40" s="166"/>
      <c r="J40" s="169"/>
      <c r="K40" s="169"/>
      <c r="L40" s="170"/>
    </row>
    <row r="41" spans="1:14" x14ac:dyDescent="0.2">
      <c r="A41" s="171" t="s">
        <v>316</v>
      </c>
      <c r="B41" s="154"/>
      <c r="C41" s="144" t="s">
        <v>317</v>
      </c>
      <c r="D41" s="154"/>
      <c r="E41" s="155"/>
      <c r="F41" s="156"/>
      <c r="G41" s="152">
        <f>'OSTALA DELA'!L25</f>
        <v>0</v>
      </c>
      <c r="H41" s="158"/>
      <c r="I41" s="159"/>
      <c r="J41" s="160"/>
      <c r="K41" s="160"/>
      <c r="L41" s="161"/>
    </row>
    <row r="42" spans="1:14" s="47" customFormat="1" ht="6.75" customHeight="1" x14ac:dyDescent="0.2">
      <c r="A42" s="111"/>
      <c r="E42" s="110"/>
      <c r="F42" s="109"/>
      <c r="G42" s="164"/>
      <c r="H42" s="165"/>
      <c r="I42" s="166"/>
      <c r="J42" s="169"/>
      <c r="K42" s="169"/>
      <c r="L42" s="170"/>
    </row>
    <row r="43" spans="1:14" s="47" customFormat="1" ht="12.75" customHeight="1" x14ac:dyDescent="0.2">
      <c r="A43" s="111" t="s">
        <v>318</v>
      </c>
      <c r="C43" s="47" t="s">
        <v>319</v>
      </c>
      <c r="E43" s="110"/>
      <c r="F43" s="109"/>
      <c r="G43" s="164">
        <f>SUM(G18:G41)*0.1</f>
        <v>0</v>
      </c>
      <c r="H43" s="165"/>
      <c r="I43" s="166"/>
      <c r="J43" s="169"/>
      <c r="K43" s="169"/>
      <c r="L43" s="170"/>
    </row>
    <row r="44" spans="1:14" s="154" customFormat="1" x14ac:dyDescent="0.2">
      <c r="A44" s="109" t="s">
        <v>14</v>
      </c>
      <c r="B44" s="47"/>
      <c r="C44" s="47" t="s">
        <v>14</v>
      </c>
      <c r="D44" s="47"/>
      <c r="E44" s="110"/>
      <c r="F44" s="109"/>
      <c r="G44" s="164"/>
      <c r="H44" s="165"/>
      <c r="I44" s="166"/>
      <c r="J44" s="169"/>
      <c r="K44" s="169"/>
      <c r="L44" s="170" t="s">
        <v>14</v>
      </c>
    </row>
    <row r="45" spans="1:14" s="48" customFormat="1" x14ac:dyDescent="0.2">
      <c r="A45" s="172"/>
      <c r="B45" s="173"/>
      <c r="C45" s="151" t="s">
        <v>320</v>
      </c>
      <c r="D45" s="174"/>
      <c r="E45" s="155"/>
      <c r="F45" s="156"/>
      <c r="G45" s="164">
        <f>SUM(G16:G44)</f>
        <v>0</v>
      </c>
      <c r="H45" s="156"/>
      <c r="I45" s="159"/>
      <c r="J45" s="175"/>
      <c r="K45" s="175"/>
      <c r="L45" s="170" t="s">
        <v>14</v>
      </c>
      <c r="N45" s="176"/>
    </row>
    <row r="46" spans="1:14" x14ac:dyDescent="0.2">
      <c r="A46" s="64"/>
    </row>
    <row r="47" spans="1:14" ht="7.5" customHeight="1" x14ac:dyDescent="0.2">
      <c r="A47" s="64"/>
      <c r="B47" s="49"/>
    </row>
    <row r="48" spans="1:14" s="48" customFormat="1" x14ac:dyDescent="0.2">
      <c r="A48" s="65"/>
      <c r="B48" s="65"/>
      <c r="C48" s="47" t="s">
        <v>73</v>
      </c>
      <c r="D48" s="49"/>
      <c r="E48" s="66"/>
      <c r="F48" s="64"/>
      <c r="G48" s="164">
        <f>SUM(G16:G44)*22%</f>
        <v>0</v>
      </c>
      <c r="H48" s="65"/>
      <c r="I48" s="131"/>
      <c r="J48" s="142"/>
      <c r="K48" s="142"/>
      <c r="L48" s="167"/>
    </row>
    <row r="49" spans="1:116" s="48" customFormat="1" x14ac:dyDescent="0.2">
      <c r="A49" s="76"/>
      <c r="B49" s="76"/>
      <c r="E49" s="77"/>
      <c r="F49" s="75"/>
      <c r="G49" s="177"/>
      <c r="H49" s="76"/>
      <c r="I49" s="178"/>
      <c r="J49" s="141"/>
      <c r="K49" s="141"/>
      <c r="L49" s="179"/>
    </row>
    <row r="50" spans="1:116" s="165" customFormat="1" x14ac:dyDescent="0.2">
      <c r="A50" s="180"/>
      <c r="B50" s="181"/>
      <c r="C50" s="81" t="s">
        <v>74</v>
      </c>
      <c r="D50" s="182"/>
      <c r="E50" s="183"/>
      <c r="F50" s="109"/>
      <c r="G50" s="184">
        <f>SUM(F45:G49)</f>
        <v>0</v>
      </c>
      <c r="H50" s="109"/>
      <c r="J50" s="185"/>
      <c r="K50" s="185"/>
      <c r="L50" s="170"/>
      <c r="M50" s="186"/>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c r="BT50" s="47"/>
      <c r="BU50" s="47"/>
      <c r="BV50" s="47"/>
      <c r="BW50" s="47"/>
      <c r="BX50" s="47"/>
      <c r="BY50" s="47"/>
      <c r="BZ50" s="47"/>
      <c r="CA50" s="47"/>
      <c r="CB50" s="47"/>
      <c r="CC50" s="47"/>
      <c r="CD50" s="47"/>
      <c r="CE50" s="47"/>
      <c r="CF50" s="47"/>
      <c r="CG50" s="47"/>
      <c r="CH50" s="47"/>
      <c r="CI50" s="47"/>
      <c r="CJ50" s="47"/>
      <c r="CK50" s="47"/>
      <c r="CL50" s="47"/>
      <c r="CM50" s="47"/>
      <c r="CN50" s="47"/>
      <c r="CO50" s="47"/>
      <c r="CP50" s="47"/>
      <c r="CQ50" s="47"/>
      <c r="CR50" s="47"/>
      <c r="CS50" s="47"/>
      <c r="CT50" s="47"/>
      <c r="CU50" s="47"/>
      <c r="CV50" s="47"/>
      <c r="CW50" s="47"/>
      <c r="CX50" s="47"/>
      <c r="CY50" s="47"/>
      <c r="CZ50" s="47"/>
      <c r="DA50" s="47"/>
      <c r="DB50" s="47"/>
      <c r="DC50" s="47"/>
      <c r="DD50" s="47"/>
      <c r="DE50" s="47"/>
      <c r="DF50" s="47"/>
      <c r="DG50" s="47"/>
      <c r="DH50" s="47"/>
      <c r="DI50" s="47"/>
      <c r="DJ50" s="47"/>
      <c r="DK50" s="47"/>
      <c r="DL50" s="47"/>
    </row>
    <row r="51" spans="1:116" s="194" customFormat="1" x14ac:dyDescent="0.2">
      <c r="A51" s="187"/>
      <c r="B51" s="188"/>
      <c r="C51" s="189"/>
      <c r="D51" s="190"/>
      <c r="E51" s="191"/>
      <c r="F51" s="192"/>
      <c r="G51" s="193"/>
      <c r="H51" s="192"/>
      <c r="J51" s="195"/>
      <c r="K51" s="195"/>
      <c r="L51" s="196"/>
      <c r="M51" s="197"/>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50"/>
      <c r="AN51" s="150"/>
      <c r="AO51" s="150"/>
      <c r="AP51" s="150"/>
      <c r="AQ51" s="150"/>
      <c r="AR51" s="150"/>
      <c r="AS51" s="150"/>
      <c r="AT51" s="150"/>
      <c r="AU51" s="150"/>
      <c r="AV51" s="150"/>
      <c r="AW51" s="150"/>
      <c r="AX51" s="150"/>
      <c r="AY51" s="150"/>
      <c r="AZ51" s="150"/>
      <c r="BA51" s="150"/>
      <c r="BB51" s="150"/>
      <c r="BC51" s="150"/>
      <c r="BD51" s="150"/>
      <c r="BE51" s="150"/>
      <c r="BF51" s="150"/>
      <c r="BG51" s="150"/>
      <c r="BH51" s="150"/>
      <c r="BI51" s="150"/>
      <c r="BJ51" s="150"/>
      <c r="BK51" s="150"/>
      <c r="BL51" s="150"/>
      <c r="BM51" s="150"/>
      <c r="BN51" s="150"/>
      <c r="BO51" s="150"/>
      <c r="BP51" s="150"/>
      <c r="BQ51" s="150"/>
      <c r="BR51" s="150"/>
      <c r="BS51" s="150"/>
      <c r="BT51" s="150"/>
      <c r="BU51" s="150"/>
      <c r="BV51" s="150"/>
      <c r="BW51" s="150"/>
      <c r="BX51" s="150"/>
      <c r="BY51" s="150"/>
      <c r="BZ51" s="150"/>
      <c r="CA51" s="150"/>
      <c r="CB51" s="150"/>
      <c r="CC51" s="150"/>
      <c r="CD51" s="150"/>
      <c r="CE51" s="150"/>
      <c r="CF51" s="150"/>
      <c r="CG51" s="150"/>
      <c r="CH51" s="150"/>
      <c r="CI51" s="150"/>
      <c r="CJ51" s="150"/>
      <c r="CK51" s="150"/>
      <c r="CL51" s="150"/>
      <c r="CM51" s="150"/>
      <c r="CN51" s="150"/>
      <c r="CO51" s="150"/>
      <c r="CP51" s="150"/>
      <c r="CQ51" s="150"/>
      <c r="CR51" s="150"/>
      <c r="CS51" s="150"/>
      <c r="CT51" s="150"/>
      <c r="CU51" s="150"/>
      <c r="CV51" s="150"/>
      <c r="CW51" s="150"/>
      <c r="CX51" s="150"/>
      <c r="CY51" s="150"/>
      <c r="CZ51" s="150"/>
      <c r="DA51" s="150"/>
      <c r="DB51" s="150"/>
      <c r="DC51" s="150"/>
      <c r="DD51" s="150"/>
      <c r="DE51" s="150"/>
      <c r="DF51" s="150"/>
      <c r="DG51" s="150"/>
      <c r="DH51" s="150"/>
      <c r="DI51" s="150"/>
      <c r="DJ51" s="150"/>
      <c r="DK51" s="150"/>
      <c r="DL51" s="150"/>
    </row>
    <row r="52" spans="1:116" s="194" customFormat="1" ht="12" customHeight="1" x14ac:dyDescent="0.2">
      <c r="A52" s="187"/>
      <c r="B52" s="188"/>
      <c r="C52" s="189"/>
      <c r="D52" s="190"/>
      <c r="E52" s="191"/>
      <c r="F52" s="192"/>
      <c r="G52" s="193"/>
      <c r="H52" s="192"/>
      <c r="J52" s="195"/>
      <c r="K52" s="195"/>
      <c r="L52" s="196"/>
      <c r="M52" s="197"/>
      <c r="N52" s="150"/>
      <c r="O52" s="150"/>
      <c r="P52" s="150"/>
      <c r="Q52" s="150"/>
      <c r="R52" s="150"/>
      <c r="S52" s="150"/>
      <c r="T52" s="150"/>
      <c r="U52" s="150"/>
      <c r="V52" s="150"/>
      <c r="W52" s="150"/>
      <c r="X52" s="150"/>
      <c r="Y52" s="150"/>
      <c r="Z52" s="150"/>
      <c r="AA52" s="150"/>
      <c r="AB52" s="150"/>
      <c r="AC52" s="150"/>
      <c r="AD52" s="150"/>
      <c r="AE52" s="150"/>
      <c r="AF52" s="150"/>
      <c r="AG52" s="150"/>
      <c r="AH52" s="150"/>
      <c r="AI52" s="150"/>
      <c r="AJ52" s="150"/>
      <c r="AK52" s="150"/>
      <c r="AL52" s="150"/>
      <c r="AM52" s="150"/>
      <c r="AN52" s="150"/>
      <c r="AO52" s="150"/>
      <c r="AP52" s="150"/>
      <c r="AQ52" s="150"/>
      <c r="AR52" s="150"/>
      <c r="AS52" s="150"/>
      <c r="AT52" s="150"/>
      <c r="AU52" s="150"/>
      <c r="AV52" s="150"/>
      <c r="AW52" s="150"/>
      <c r="AX52" s="150"/>
      <c r="AY52" s="150"/>
      <c r="AZ52" s="150"/>
      <c r="BA52" s="150"/>
      <c r="BB52" s="150"/>
      <c r="BC52" s="150"/>
      <c r="BD52" s="150"/>
      <c r="BE52" s="150"/>
      <c r="BF52" s="150"/>
      <c r="BG52" s="150"/>
      <c r="BH52" s="150"/>
      <c r="BI52" s="150"/>
      <c r="BJ52" s="150"/>
      <c r="BK52" s="150"/>
      <c r="BL52" s="150"/>
      <c r="BM52" s="150"/>
      <c r="BN52" s="150"/>
      <c r="BO52" s="150"/>
      <c r="BP52" s="150"/>
      <c r="BQ52" s="150"/>
      <c r="BR52" s="150"/>
      <c r="BS52" s="150"/>
      <c r="BT52" s="150"/>
      <c r="BU52" s="150"/>
      <c r="BV52" s="150"/>
      <c r="BW52" s="150"/>
      <c r="BX52" s="150"/>
      <c r="BY52" s="150"/>
      <c r="BZ52" s="150"/>
      <c r="CA52" s="150"/>
      <c r="CB52" s="150"/>
      <c r="CC52" s="150"/>
      <c r="CD52" s="150"/>
      <c r="CE52" s="150"/>
      <c r="CF52" s="150"/>
      <c r="CG52" s="150"/>
      <c r="CH52" s="150"/>
      <c r="CI52" s="150"/>
      <c r="CJ52" s="150"/>
      <c r="CK52" s="150"/>
      <c r="CL52" s="150"/>
      <c r="CM52" s="150"/>
      <c r="CN52" s="150"/>
      <c r="CO52" s="150"/>
      <c r="CP52" s="150"/>
      <c r="CQ52" s="150"/>
      <c r="CR52" s="150"/>
      <c r="CS52" s="150"/>
      <c r="CT52" s="150"/>
      <c r="CU52" s="150"/>
      <c r="CV52" s="150"/>
      <c r="CW52" s="150"/>
      <c r="CX52" s="150"/>
      <c r="CY52" s="150"/>
      <c r="CZ52" s="150"/>
      <c r="DA52" s="150"/>
      <c r="DB52" s="150"/>
      <c r="DC52" s="150"/>
      <c r="DD52" s="150"/>
      <c r="DE52" s="150"/>
      <c r="DF52" s="150"/>
      <c r="DG52" s="150"/>
      <c r="DH52" s="150"/>
      <c r="DI52" s="150"/>
      <c r="DJ52" s="150"/>
      <c r="DK52" s="150"/>
      <c r="DL52" s="150"/>
    </row>
    <row r="53" spans="1:116" s="194" customFormat="1" hidden="1" x14ac:dyDescent="0.2">
      <c r="A53" s="187"/>
      <c r="B53" s="188"/>
      <c r="C53" s="189"/>
      <c r="D53" s="190"/>
      <c r="E53" s="191"/>
      <c r="F53" s="192"/>
      <c r="G53" s="193"/>
      <c r="H53" s="192"/>
      <c r="J53" s="195"/>
      <c r="K53" s="195"/>
      <c r="L53" s="196"/>
      <c r="M53" s="197"/>
      <c r="N53" s="150"/>
      <c r="O53" s="150"/>
      <c r="P53" s="150"/>
      <c r="Q53" s="150"/>
      <c r="R53" s="150"/>
      <c r="S53" s="150"/>
      <c r="T53" s="150"/>
      <c r="U53" s="150"/>
      <c r="V53" s="150"/>
      <c r="W53" s="150"/>
      <c r="X53" s="150"/>
      <c r="Y53" s="150"/>
      <c r="Z53" s="150"/>
      <c r="AA53" s="150"/>
      <c r="AB53" s="150"/>
      <c r="AC53" s="150"/>
      <c r="AD53" s="150"/>
      <c r="AE53" s="150"/>
      <c r="AF53" s="150"/>
      <c r="AG53" s="150"/>
      <c r="AH53" s="150"/>
      <c r="AI53" s="150"/>
      <c r="AJ53" s="150"/>
      <c r="AK53" s="150"/>
      <c r="AL53" s="150"/>
      <c r="AM53" s="150"/>
      <c r="AN53" s="150"/>
      <c r="AO53" s="150"/>
      <c r="AP53" s="150"/>
      <c r="AQ53" s="150"/>
      <c r="AR53" s="150"/>
      <c r="AS53" s="150"/>
      <c r="AT53" s="150"/>
      <c r="AU53" s="150"/>
      <c r="AV53" s="150"/>
      <c r="AW53" s="150"/>
      <c r="AX53" s="150"/>
      <c r="AY53" s="150"/>
      <c r="AZ53" s="150"/>
      <c r="BA53" s="150"/>
      <c r="BB53" s="150"/>
      <c r="BC53" s="150"/>
      <c r="BD53" s="150"/>
      <c r="BE53" s="150"/>
      <c r="BF53" s="150"/>
      <c r="BG53" s="150"/>
      <c r="BH53" s="150"/>
      <c r="BI53" s="150"/>
      <c r="BJ53" s="150"/>
      <c r="BK53" s="150"/>
      <c r="BL53" s="150"/>
      <c r="BM53" s="150"/>
      <c r="BN53" s="150"/>
      <c r="BO53" s="150"/>
      <c r="BP53" s="150"/>
      <c r="BQ53" s="150"/>
      <c r="BR53" s="150"/>
      <c r="BS53" s="150"/>
      <c r="BT53" s="150"/>
      <c r="BU53" s="150"/>
      <c r="BV53" s="150"/>
      <c r="BW53" s="150"/>
      <c r="BX53" s="150"/>
      <c r="BY53" s="150"/>
      <c r="BZ53" s="150"/>
      <c r="CA53" s="150"/>
      <c r="CB53" s="150"/>
      <c r="CC53" s="150"/>
      <c r="CD53" s="150"/>
      <c r="CE53" s="150"/>
      <c r="CF53" s="150"/>
      <c r="CG53" s="150"/>
      <c r="CH53" s="150"/>
      <c r="CI53" s="150"/>
      <c r="CJ53" s="150"/>
      <c r="CK53" s="150"/>
      <c r="CL53" s="150"/>
      <c r="CM53" s="150"/>
      <c r="CN53" s="150"/>
      <c r="CO53" s="150"/>
      <c r="CP53" s="150"/>
      <c r="CQ53" s="150"/>
      <c r="CR53" s="150"/>
      <c r="CS53" s="150"/>
      <c r="CT53" s="150"/>
      <c r="CU53" s="150"/>
      <c r="CV53" s="150"/>
      <c r="CW53" s="150"/>
      <c r="CX53" s="150"/>
      <c r="CY53" s="150"/>
      <c r="CZ53" s="150"/>
      <c r="DA53" s="150"/>
      <c r="DB53" s="150"/>
      <c r="DC53" s="150"/>
      <c r="DD53" s="150"/>
      <c r="DE53" s="150"/>
      <c r="DF53" s="150"/>
      <c r="DG53" s="150"/>
      <c r="DH53" s="150"/>
      <c r="DI53" s="150"/>
      <c r="DJ53" s="150"/>
      <c r="DK53" s="150"/>
      <c r="DL53" s="150"/>
    </row>
    <row r="54" spans="1:116" hidden="1" x14ac:dyDescent="0.2"/>
    <row r="55" spans="1:116" hidden="1" x14ac:dyDescent="0.2">
      <c r="A55" s="49"/>
      <c r="C55" s="198"/>
    </row>
    <row r="56" spans="1:116" s="65" customFormat="1" x14ac:dyDescent="0.2">
      <c r="A56" s="199"/>
      <c r="B56" s="62"/>
      <c r="C56" s="198"/>
      <c r="D56" s="63"/>
      <c r="G56" s="200"/>
      <c r="I56" s="201"/>
      <c r="L56" s="202"/>
      <c r="M56" s="132"/>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c r="CD56" s="49"/>
      <c r="CE56" s="49"/>
      <c r="CF56" s="49"/>
      <c r="CG56" s="49"/>
      <c r="CH56" s="49"/>
      <c r="CI56" s="49"/>
      <c r="CJ56" s="49"/>
      <c r="CK56" s="49"/>
      <c r="CL56" s="49"/>
      <c r="CM56" s="49"/>
      <c r="CN56" s="49"/>
      <c r="CO56" s="49"/>
      <c r="CP56" s="49"/>
      <c r="CQ56" s="49"/>
      <c r="CR56" s="49"/>
      <c r="CS56" s="49"/>
      <c r="CT56" s="49"/>
      <c r="CU56" s="49"/>
      <c r="CV56" s="49"/>
      <c r="CW56" s="49"/>
      <c r="CX56" s="49"/>
      <c r="CY56" s="49"/>
      <c r="CZ56" s="49"/>
      <c r="DA56" s="49"/>
      <c r="DB56" s="49"/>
      <c r="DC56" s="49"/>
      <c r="DD56" s="49"/>
      <c r="DE56" s="49"/>
      <c r="DF56" s="49"/>
      <c r="DG56" s="49"/>
      <c r="DH56" s="49"/>
      <c r="DI56" s="49"/>
      <c r="DJ56" s="49"/>
      <c r="DK56" s="49"/>
      <c r="DL56" s="49"/>
    </row>
    <row r="57" spans="1:116" s="65" customFormat="1" ht="12" customHeight="1" x14ac:dyDescent="0.2">
      <c r="A57" s="199"/>
      <c r="B57" s="62"/>
      <c r="D57" s="63"/>
      <c r="E57" s="84"/>
      <c r="F57" s="64"/>
      <c r="G57" s="168"/>
      <c r="H57" s="64"/>
      <c r="I57" s="131"/>
      <c r="J57" s="67"/>
      <c r="K57" s="67"/>
      <c r="L57" s="167"/>
      <c r="M57" s="132"/>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49"/>
      <c r="BY57" s="49"/>
      <c r="BZ57" s="49"/>
      <c r="CA57" s="49"/>
      <c r="CB57" s="49"/>
      <c r="CC57" s="49"/>
      <c r="CD57" s="49"/>
      <c r="CE57" s="49"/>
      <c r="CF57" s="49"/>
      <c r="CG57" s="49"/>
      <c r="CH57" s="49"/>
      <c r="CI57" s="49"/>
      <c r="CJ57" s="49"/>
      <c r="CK57" s="49"/>
      <c r="CL57" s="49"/>
      <c r="CM57" s="49"/>
      <c r="CN57" s="49"/>
      <c r="CO57" s="49"/>
      <c r="CP57" s="49"/>
      <c r="CQ57" s="49"/>
      <c r="CR57" s="49"/>
      <c r="CS57" s="49"/>
      <c r="CT57" s="49"/>
      <c r="CU57" s="49"/>
      <c r="CV57" s="49"/>
      <c r="CW57" s="49"/>
      <c r="CX57" s="49"/>
      <c r="CY57" s="49"/>
      <c r="CZ57" s="49"/>
      <c r="DA57" s="49"/>
      <c r="DB57" s="49"/>
      <c r="DC57" s="49"/>
      <c r="DD57" s="49"/>
      <c r="DE57" s="49"/>
      <c r="DF57" s="49"/>
      <c r="DG57" s="49"/>
      <c r="DH57" s="49"/>
      <c r="DI57" s="49"/>
      <c r="DJ57" s="49"/>
      <c r="DK57" s="49"/>
      <c r="DL57" s="49"/>
    </row>
    <row r="58" spans="1:116" x14ac:dyDescent="0.2">
      <c r="A58" s="173"/>
      <c r="B58" s="173"/>
      <c r="C58" s="153"/>
      <c r="D58" s="174"/>
      <c r="E58" s="155"/>
      <c r="F58" s="156"/>
      <c r="G58" s="157"/>
      <c r="H58" s="156"/>
      <c r="I58" s="159"/>
      <c r="J58" s="175"/>
      <c r="K58" s="175"/>
      <c r="L58" s="170"/>
    </row>
    <row r="60" spans="1:116" x14ac:dyDescent="0.2">
      <c r="A60" s="78"/>
      <c r="B60" s="78"/>
      <c r="D60" s="79"/>
      <c r="H60" s="64"/>
      <c r="J60" s="67"/>
      <c r="K60" s="67"/>
    </row>
    <row r="61" spans="1:116" x14ac:dyDescent="0.2">
      <c r="B61" s="78"/>
      <c r="D61" s="79"/>
      <c r="H61" s="64"/>
      <c r="J61" s="67"/>
      <c r="K61" s="67"/>
    </row>
    <row r="62" spans="1:116" x14ac:dyDescent="0.2">
      <c r="L62" s="203"/>
    </row>
  </sheetData>
  <sheetProtection password="CCBE" sheet="1"/>
  <phoneticPr fontId="0" type="noConversion"/>
  <printOptions horizontalCentered="1"/>
  <pageMargins left="0.49" right="0.39370078740157483" top="0.98425196850393704" bottom="0.78740157480314965" header="0.51181102362204722" footer="0.51181102362204722"/>
  <pageSetup paperSize="9" orientation="portrait" horizontalDpi="4294967292" verticalDpi="150" r:id="rId1"/>
  <headerFooter alignWithMargins="0">
    <oddHeader>&amp;CPRENOVA PST&amp;R&amp;P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1"/>
  <dimension ref="A1:DL127"/>
  <sheetViews>
    <sheetView view="pageBreakPreview" topLeftCell="A10" zoomScaleNormal="100" zoomScaleSheetLayoutView="100" workbookViewId="0">
      <selection activeCell="C11" sqref="C11"/>
    </sheetView>
  </sheetViews>
  <sheetFormatPr defaultRowHeight="12.75" x14ac:dyDescent="0.2"/>
  <cols>
    <col min="1" max="1" width="6.7109375" style="64" customWidth="1"/>
    <col min="2" max="2" width="1.85546875" style="65" customWidth="1"/>
    <col min="3" max="3" width="39.85546875" style="49" customWidth="1"/>
    <col min="4" max="4" width="2" style="49" customWidth="1"/>
    <col min="5" max="5" width="3.5703125" style="66" customWidth="1"/>
    <col min="6" max="6" width="0.85546875" style="64" customWidth="1"/>
    <col min="7" max="7" width="9.42578125" style="64" customWidth="1"/>
    <col min="8" max="8" width="0.85546875" style="65" customWidth="1"/>
    <col min="9" max="9" width="10.42578125" style="67" customWidth="1"/>
    <col min="10" max="10" width="0.42578125" style="142" hidden="1" customWidth="1"/>
    <col min="11" max="11" width="1" style="142" customWidth="1"/>
    <col min="12" max="12" width="15.7109375" style="214" customWidth="1"/>
    <col min="13" max="13" width="9.140625" style="49"/>
    <col min="14" max="14" width="11.7109375" style="49" bestFit="1" customWidth="1"/>
    <col min="15" max="16384" width="9.140625" style="49"/>
  </cols>
  <sheetData>
    <row r="1" spans="1:12" s="44" customFormat="1" x14ac:dyDescent="0.2">
      <c r="A1" s="54" t="s">
        <v>0</v>
      </c>
      <c r="C1" s="44" t="s">
        <v>23</v>
      </c>
      <c r="E1" s="55"/>
      <c r="F1" s="54"/>
      <c r="G1" s="54"/>
      <c r="H1" s="118"/>
      <c r="I1" s="119"/>
      <c r="J1" s="120"/>
      <c r="K1" s="120"/>
      <c r="L1" s="207"/>
    </row>
    <row r="2" spans="1:12" s="44" customFormat="1" x14ac:dyDescent="0.2">
      <c r="A2" s="56"/>
      <c r="E2" s="55"/>
      <c r="F2" s="54"/>
      <c r="G2" s="54"/>
      <c r="H2" s="118"/>
      <c r="I2" s="119"/>
      <c r="J2" s="120"/>
      <c r="K2" s="120"/>
      <c r="L2" s="207"/>
    </row>
    <row r="3" spans="1:12" s="44" customFormat="1" x14ac:dyDescent="0.2">
      <c r="A3" s="56"/>
      <c r="E3" s="55"/>
      <c r="F3" s="54"/>
      <c r="G3" s="54"/>
      <c r="H3" s="118"/>
      <c r="I3" s="119"/>
      <c r="J3" s="120"/>
      <c r="K3" s="120"/>
      <c r="L3" s="207"/>
    </row>
    <row r="4" spans="1:12" s="82" customFormat="1" x14ac:dyDescent="0.2">
      <c r="A4" s="72"/>
      <c r="B4" s="85"/>
      <c r="C4" s="44" t="s">
        <v>3</v>
      </c>
      <c r="E4" s="71"/>
      <c r="F4" s="72"/>
      <c r="G4" s="72"/>
      <c r="H4" s="85"/>
      <c r="I4" s="73"/>
      <c r="J4" s="121"/>
      <c r="K4" s="121"/>
      <c r="L4" s="208"/>
    </row>
    <row r="5" spans="1:12" s="82" customFormat="1" ht="120.75" customHeight="1" x14ac:dyDescent="0.2">
      <c r="A5" s="72"/>
      <c r="B5" s="85"/>
      <c r="C5" s="50" t="s">
        <v>60</v>
      </c>
      <c r="E5" s="71"/>
      <c r="F5" s="72"/>
      <c r="G5" s="72"/>
      <c r="H5" s="85"/>
      <c r="I5" s="73"/>
      <c r="J5" s="121"/>
      <c r="K5" s="121"/>
      <c r="L5" s="208"/>
    </row>
    <row r="6" spans="1:12" s="82" customFormat="1" ht="82.5" customHeight="1" x14ac:dyDescent="0.2">
      <c r="A6" s="72"/>
      <c r="B6" s="85"/>
      <c r="C6" s="50" t="s">
        <v>58</v>
      </c>
      <c r="E6" s="71"/>
      <c r="F6" s="72"/>
      <c r="G6" s="72"/>
      <c r="H6" s="85"/>
      <c r="I6" s="73"/>
      <c r="J6" s="121"/>
      <c r="K6" s="121"/>
      <c r="L6" s="208"/>
    </row>
    <row r="7" spans="1:12" s="88" customFormat="1" ht="108" customHeight="1" x14ac:dyDescent="0.2">
      <c r="A7" s="86"/>
      <c r="B7" s="87"/>
      <c r="C7" s="50" t="s">
        <v>113</v>
      </c>
      <c r="E7" s="89"/>
      <c r="F7" s="90"/>
      <c r="G7" s="90"/>
      <c r="H7" s="122"/>
      <c r="I7" s="123"/>
      <c r="L7" s="209"/>
    </row>
    <row r="8" spans="1:12" s="88" customFormat="1" ht="108" customHeight="1" x14ac:dyDescent="0.2">
      <c r="A8" s="86"/>
      <c r="B8" s="87"/>
      <c r="C8" s="50" t="s">
        <v>114</v>
      </c>
      <c r="E8" s="89"/>
      <c r="F8" s="90"/>
      <c r="G8" s="90"/>
      <c r="H8" s="122"/>
      <c r="I8" s="123"/>
      <c r="L8" s="209"/>
    </row>
    <row r="9" spans="1:12" s="88" customFormat="1" ht="43.5" customHeight="1" x14ac:dyDescent="0.2">
      <c r="A9" s="86"/>
      <c r="B9" s="87"/>
      <c r="C9" s="50" t="s">
        <v>86</v>
      </c>
      <c r="E9" s="89"/>
      <c r="F9" s="90"/>
      <c r="G9" s="90"/>
      <c r="H9" s="122"/>
      <c r="I9" s="123"/>
      <c r="L9" s="209"/>
    </row>
    <row r="10" spans="1:12" s="44" customFormat="1" ht="140.25" x14ac:dyDescent="0.2">
      <c r="A10" s="56"/>
      <c r="B10" s="72"/>
      <c r="C10" s="80" t="s">
        <v>66</v>
      </c>
      <c r="E10" s="55"/>
      <c r="F10" s="54"/>
      <c r="G10" s="54"/>
      <c r="H10" s="118"/>
      <c r="I10" s="119"/>
      <c r="J10" s="120"/>
      <c r="K10" s="120"/>
      <c r="L10" s="207"/>
    </row>
    <row r="11" spans="1:12" s="44" customFormat="1" ht="89.25" x14ac:dyDescent="0.2">
      <c r="A11" s="56"/>
      <c r="B11" s="72"/>
      <c r="C11" s="80" t="s">
        <v>67</v>
      </c>
      <c r="E11" s="55"/>
      <c r="F11" s="54"/>
      <c r="G11" s="54"/>
      <c r="H11" s="118"/>
      <c r="I11" s="119"/>
      <c r="J11" s="120"/>
      <c r="K11" s="120"/>
      <c r="L11" s="207"/>
    </row>
    <row r="12" spans="1:12" s="44" customFormat="1" x14ac:dyDescent="0.2">
      <c r="A12" s="56"/>
      <c r="B12" s="72"/>
      <c r="C12" s="80"/>
      <c r="E12" s="55"/>
      <c r="F12" s="54"/>
      <c r="G12" s="54"/>
      <c r="H12" s="118"/>
      <c r="I12" s="119"/>
      <c r="J12" s="120"/>
      <c r="K12" s="120"/>
      <c r="L12" s="207"/>
    </row>
    <row r="13" spans="1:12" s="45" customFormat="1" ht="10.5" x14ac:dyDescent="0.15">
      <c r="A13" s="57"/>
      <c r="E13" s="58" t="s">
        <v>9</v>
      </c>
      <c r="F13" s="59"/>
      <c r="G13" s="60" t="s">
        <v>6</v>
      </c>
      <c r="H13" s="124"/>
      <c r="I13" s="125" t="s">
        <v>7</v>
      </c>
      <c r="J13" s="126"/>
      <c r="K13" s="126"/>
      <c r="L13" s="210" t="s">
        <v>8</v>
      </c>
    </row>
    <row r="14" spans="1:12" s="45" customFormat="1" ht="10.5" x14ac:dyDescent="0.15">
      <c r="A14" s="57"/>
      <c r="E14" s="58"/>
      <c r="F14" s="59"/>
      <c r="G14" s="60"/>
      <c r="H14" s="124"/>
      <c r="I14" s="125"/>
      <c r="J14" s="126"/>
      <c r="K14" s="126"/>
      <c r="L14" s="210"/>
    </row>
    <row r="15" spans="1:12" s="45" customFormat="1" x14ac:dyDescent="0.2">
      <c r="A15" s="57"/>
      <c r="C15" s="44" t="s">
        <v>95</v>
      </c>
      <c r="E15" s="58"/>
      <c r="F15" s="59"/>
      <c r="G15" s="60"/>
      <c r="H15" s="124"/>
      <c r="I15" s="125"/>
      <c r="J15" s="126"/>
      <c r="K15" s="126"/>
      <c r="L15" s="210"/>
    </row>
    <row r="16" spans="1:12" s="45" customFormat="1" ht="10.5" x14ac:dyDescent="0.15">
      <c r="A16" s="57"/>
      <c r="E16" s="58"/>
      <c r="F16" s="59"/>
      <c r="G16" s="60"/>
      <c r="H16" s="124"/>
      <c r="I16" s="125"/>
      <c r="J16" s="126"/>
      <c r="K16" s="126"/>
      <c r="L16" s="210"/>
    </row>
    <row r="17" spans="1:116" s="85" customFormat="1" ht="145.5" customHeight="1" x14ac:dyDescent="0.2">
      <c r="A17" s="68">
        <v>1</v>
      </c>
      <c r="B17" s="69"/>
      <c r="C17" s="43" t="s">
        <v>164</v>
      </c>
      <c r="D17" s="70"/>
      <c r="E17" s="74"/>
      <c r="F17" s="72"/>
      <c r="G17" s="73"/>
      <c r="H17" s="72"/>
      <c r="I17" s="73"/>
      <c r="J17" s="73"/>
      <c r="K17" s="73"/>
      <c r="L17" s="208"/>
      <c r="M17" s="127"/>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c r="BZ17" s="82"/>
      <c r="CA17" s="82"/>
      <c r="CB17" s="82"/>
      <c r="CC17" s="82"/>
      <c r="CD17" s="82"/>
      <c r="CE17" s="82"/>
      <c r="CF17" s="82"/>
      <c r="CG17" s="82"/>
      <c r="CH17" s="82"/>
      <c r="CI17" s="82"/>
      <c r="CJ17" s="82"/>
      <c r="CK17" s="82"/>
      <c r="CL17" s="82"/>
      <c r="CM17" s="82"/>
      <c r="CN17" s="82"/>
      <c r="CO17" s="82"/>
      <c r="CP17" s="82"/>
      <c r="CQ17" s="82"/>
      <c r="CR17" s="82"/>
      <c r="CS17" s="82"/>
      <c r="CT17" s="82"/>
      <c r="CU17" s="82"/>
      <c r="CV17" s="82"/>
      <c r="CW17" s="82"/>
      <c r="CX17" s="82"/>
      <c r="CY17" s="82"/>
      <c r="CZ17" s="82"/>
      <c r="DA17" s="82"/>
      <c r="DB17" s="82"/>
      <c r="DC17" s="82"/>
      <c r="DD17" s="82"/>
      <c r="DE17" s="82"/>
      <c r="DF17" s="82"/>
      <c r="DG17" s="82"/>
      <c r="DH17" s="82"/>
      <c r="DI17" s="82"/>
      <c r="DJ17" s="82"/>
      <c r="DK17" s="82"/>
      <c r="DL17" s="82"/>
    </row>
    <row r="18" spans="1:116" s="85" customFormat="1" ht="58.5" customHeight="1" x14ac:dyDescent="0.2">
      <c r="A18" s="68"/>
      <c r="B18" s="69"/>
      <c r="C18" s="43" t="s">
        <v>68</v>
      </c>
      <c r="D18" s="70"/>
      <c r="E18" s="71" t="s">
        <v>10</v>
      </c>
      <c r="F18" s="72"/>
      <c r="G18" s="73">
        <v>35</v>
      </c>
      <c r="H18" s="72"/>
      <c r="I18" s="53">
        <v>0</v>
      </c>
      <c r="J18" s="73"/>
      <c r="K18" s="73"/>
      <c r="L18" s="208">
        <f>+G18*I18</f>
        <v>0</v>
      </c>
      <c r="M18" s="127"/>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c r="AX18" s="82"/>
      <c r="AY18" s="82"/>
      <c r="AZ18" s="82"/>
      <c r="BA18" s="82"/>
      <c r="BB18" s="82"/>
      <c r="BC18" s="82"/>
      <c r="BD18" s="82"/>
      <c r="BE18" s="82"/>
      <c r="BF18" s="82"/>
      <c r="BG18" s="82"/>
      <c r="BH18" s="82"/>
      <c r="BI18" s="82"/>
      <c r="BJ18" s="82"/>
      <c r="BK18" s="82"/>
      <c r="BL18" s="82"/>
      <c r="BM18" s="82"/>
      <c r="BN18" s="82"/>
      <c r="BO18" s="82"/>
      <c r="BP18" s="82"/>
      <c r="BQ18" s="82"/>
      <c r="BR18" s="82"/>
      <c r="BS18" s="82"/>
      <c r="BT18" s="82"/>
      <c r="BU18" s="82"/>
      <c r="BV18" s="82"/>
      <c r="BW18" s="82"/>
      <c r="BX18" s="82"/>
      <c r="BY18" s="82"/>
      <c r="BZ18" s="82"/>
      <c r="CA18" s="82"/>
      <c r="CB18" s="82"/>
      <c r="CC18" s="82"/>
      <c r="CD18" s="82"/>
      <c r="CE18" s="82"/>
      <c r="CF18" s="82"/>
      <c r="CG18" s="82"/>
      <c r="CH18" s="82"/>
      <c r="CI18" s="82"/>
      <c r="CJ18" s="82"/>
      <c r="CK18" s="82"/>
      <c r="CL18" s="82"/>
      <c r="CM18" s="82"/>
      <c r="CN18" s="82"/>
      <c r="CO18" s="82"/>
      <c r="CP18" s="82"/>
      <c r="CQ18" s="82"/>
      <c r="CR18" s="82"/>
      <c r="CS18" s="82"/>
      <c r="CT18" s="82"/>
      <c r="CU18" s="82"/>
      <c r="CV18" s="82"/>
      <c r="CW18" s="82"/>
      <c r="CX18" s="82"/>
      <c r="CY18" s="82"/>
      <c r="CZ18" s="82"/>
      <c r="DA18" s="82"/>
      <c r="DB18" s="82"/>
      <c r="DC18" s="82"/>
      <c r="DD18" s="82"/>
      <c r="DE18" s="82"/>
      <c r="DF18" s="82"/>
      <c r="DG18" s="82"/>
      <c r="DH18" s="82"/>
      <c r="DI18" s="82"/>
      <c r="DJ18" s="82"/>
      <c r="DK18" s="82"/>
      <c r="DL18" s="82"/>
    </row>
    <row r="19" spans="1:116" s="45" customFormat="1" ht="10.5" x14ac:dyDescent="0.15">
      <c r="A19" s="57"/>
      <c r="E19" s="58"/>
      <c r="F19" s="59"/>
      <c r="G19" s="60"/>
      <c r="H19" s="124"/>
      <c r="I19" s="125"/>
      <c r="J19" s="126"/>
      <c r="K19" s="126"/>
      <c r="L19" s="210"/>
    </row>
    <row r="20" spans="1:116" s="45" customFormat="1" ht="10.5" x14ac:dyDescent="0.15">
      <c r="A20" s="57"/>
      <c r="E20" s="58"/>
      <c r="F20" s="59"/>
      <c r="G20" s="60"/>
      <c r="H20" s="124"/>
      <c r="I20" s="125"/>
      <c r="J20" s="126"/>
      <c r="K20" s="126"/>
      <c r="L20" s="210"/>
    </row>
    <row r="21" spans="1:116" s="85" customFormat="1" ht="135" customHeight="1" x14ac:dyDescent="0.2">
      <c r="A21" s="68">
        <v>2</v>
      </c>
      <c r="B21" s="69"/>
      <c r="C21" s="43" t="s">
        <v>178</v>
      </c>
      <c r="D21" s="70"/>
      <c r="E21" s="74"/>
      <c r="F21" s="72"/>
      <c r="G21" s="73"/>
      <c r="H21" s="72"/>
      <c r="I21" s="73"/>
      <c r="J21" s="73"/>
      <c r="K21" s="73"/>
      <c r="L21" s="208"/>
      <c r="M21" s="127"/>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c r="BM21" s="82"/>
      <c r="BN21" s="82"/>
      <c r="BO21" s="82"/>
      <c r="BP21" s="82"/>
      <c r="BQ21" s="82"/>
      <c r="BR21" s="82"/>
      <c r="BS21" s="82"/>
      <c r="BT21" s="82"/>
      <c r="BU21" s="82"/>
      <c r="BV21" s="82"/>
      <c r="BW21" s="82"/>
      <c r="BX21" s="82"/>
      <c r="BY21" s="82"/>
      <c r="BZ21" s="82"/>
      <c r="CA21" s="82"/>
      <c r="CB21" s="82"/>
      <c r="CC21" s="82"/>
      <c r="CD21" s="82"/>
      <c r="CE21" s="82"/>
      <c r="CF21" s="82"/>
      <c r="CG21" s="82"/>
      <c r="CH21" s="82"/>
      <c r="CI21" s="82"/>
      <c r="CJ21" s="82"/>
      <c r="CK21" s="82"/>
      <c r="CL21" s="82"/>
      <c r="CM21" s="82"/>
      <c r="CN21" s="82"/>
      <c r="CO21" s="82"/>
      <c r="CP21" s="82"/>
      <c r="CQ21" s="82"/>
      <c r="CR21" s="82"/>
      <c r="CS21" s="82"/>
      <c r="CT21" s="82"/>
      <c r="CU21" s="82"/>
      <c r="CV21" s="82"/>
      <c r="CW21" s="82"/>
      <c r="CX21" s="82"/>
      <c r="CY21" s="82"/>
      <c r="CZ21" s="82"/>
      <c r="DA21" s="82"/>
      <c r="DB21" s="82"/>
      <c r="DC21" s="82"/>
      <c r="DD21" s="82"/>
      <c r="DE21" s="82"/>
      <c r="DF21" s="82"/>
      <c r="DG21" s="82"/>
      <c r="DH21" s="82"/>
      <c r="DI21" s="82"/>
      <c r="DJ21" s="82"/>
      <c r="DK21" s="82"/>
      <c r="DL21" s="82"/>
    </row>
    <row r="22" spans="1:116" s="85" customFormat="1" ht="58.5" customHeight="1" x14ac:dyDescent="0.2">
      <c r="A22" s="68"/>
      <c r="B22" s="69"/>
      <c r="C22" s="43" t="s">
        <v>93</v>
      </c>
      <c r="D22" s="70"/>
      <c r="E22" s="71" t="s">
        <v>10</v>
      </c>
      <c r="F22" s="72"/>
      <c r="G22" s="73">
        <v>126</v>
      </c>
      <c r="H22" s="72"/>
      <c r="I22" s="53">
        <v>0</v>
      </c>
      <c r="J22" s="73"/>
      <c r="K22" s="73"/>
      <c r="L22" s="208">
        <f>+G22*I22</f>
        <v>0</v>
      </c>
      <c r="M22" s="127"/>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c r="BM22" s="82"/>
      <c r="BN22" s="82"/>
      <c r="BO22" s="82"/>
      <c r="BP22" s="82"/>
      <c r="BQ22" s="82"/>
      <c r="BR22" s="82"/>
      <c r="BS22" s="82"/>
      <c r="BT22" s="82"/>
      <c r="BU22" s="82"/>
      <c r="BV22" s="82"/>
      <c r="BW22" s="82"/>
      <c r="BX22" s="82"/>
      <c r="BY22" s="82"/>
      <c r="BZ22" s="82"/>
      <c r="CA22" s="82"/>
      <c r="CB22" s="82"/>
      <c r="CC22" s="82"/>
      <c r="CD22" s="82"/>
      <c r="CE22" s="82"/>
      <c r="CF22" s="82"/>
      <c r="CG22" s="82"/>
      <c r="CH22" s="82"/>
      <c r="CI22" s="82"/>
      <c r="CJ22" s="82"/>
      <c r="CK22" s="82"/>
      <c r="CL22" s="82"/>
      <c r="CM22" s="82"/>
      <c r="CN22" s="82"/>
      <c r="CO22" s="82"/>
      <c r="CP22" s="82"/>
      <c r="CQ22" s="82"/>
      <c r="CR22" s="82"/>
      <c r="CS22" s="82"/>
      <c r="CT22" s="82"/>
      <c r="CU22" s="82"/>
      <c r="CV22" s="82"/>
      <c r="CW22" s="82"/>
      <c r="CX22" s="82"/>
      <c r="CY22" s="82"/>
      <c r="CZ22" s="82"/>
      <c r="DA22" s="82"/>
      <c r="DB22" s="82"/>
      <c r="DC22" s="82"/>
      <c r="DD22" s="82"/>
      <c r="DE22" s="82"/>
      <c r="DF22" s="82"/>
      <c r="DG22" s="82"/>
      <c r="DH22" s="82"/>
      <c r="DI22" s="82"/>
      <c r="DJ22" s="82"/>
      <c r="DK22" s="82"/>
      <c r="DL22" s="82"/>
    </row>
    <row r="23" spans="1:116" s="45" customFormat="1" ht="10.5" x14ac:dyDescent="0.15">
      <c r="A23" s="57"/>
      <c r="E23" s="58"/>
      <c r="F23" s="59"/>
      <c r="G23" s="60"/>
      <c r="H23" s="124"/>
      <c r="I23" s="125"/>
      <c r="J23" s="126"/>
      <c r="K23" s="126"/>
      <c r="L23" s="210"/>
    </row>
    <row r="24" spans="1:116" s="45" customFormat="1" ht="10.5" x14ac:dyDescent="0.15">
      <c r="A24" s="57"/>
      <c r="E24" s="58"/>
      <c r="F24" s="59"/>
      <c r="G24" s="60"/>
      <c r="H24" s="124"/>
      <c r="I24" s="125"/>
      <c r="J24" s="126"/>
      <c r="K24" s="126"/>
      <c r="L24" s="210"/>
    </row>
    <row r="25" spans="1:116" s="85" customFormat="1" ht="49.5" customHeight="1" x14ac:dyDescent="0.2">
      <c r="A25" s="68">
        <v>3</v>
      </c>
      <c r="B25" s="69"/>
      <c r="C25" s="43" t="s">
        <v>94</v>
      </c>
      <c r="D25" s="70"/>
      <c r="E25" s="74"/>
      <c r="F25" s="72"/>
      <c r="H25" s="72"/>
      <c r="I25" s="73"/>
      <c r="J25" s="73"/>
      <c r="K25" s="73"/>
      <c r="L25" s="208"/>
      <c r="M25" s="127"/>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c r="BO25" s="82"/>
      <c r="BP25" s="82"/>
      <c r="BQ25" s="82"/>
      <c r="BR25" s="82"/>
      <c r="BS25" s="82"/>
      <c r="BT25" s="82"/>
      <c r="BU25" s="82"/>
      <c r="BV25" s="82"/>
      <c r="BW25" s="82"/>
      <c r="BX25" s="82"/>
      <c r="BY25" s="82"/>
      <c r="BZ25" s="82"/>
      <c r="CA25" s="82"/>
      <c r="CB25" s="82"/>
      <c r="CC25" s="82"/>
      <c r="CD25" s="82"/>
      <c r="CE25" s="82"/>
      <c r="CF25" s="82"/>
      <c r="CG25" s="82"/>
      <c r="CH25" s="82"/>
      <c r="CI25" s="82"/>
      <c r="CJ25" s="82"/>
      <c r="CK25" s="82"/>
      <c r="CL25" s="82"/>
      <c r="CM25" s="82"/>
      <c r="CN25" s="82"/>
      <c r="CO25" s="82"/>
      <c r="CP25" s="82"/>
      <c r="CQ25" s="82"/>
      <c r="CR25" s="82"/>
      <c r="CS25" s="82"/>
      <c r="CT25" s="82"/>
      <c r="CU25" s="82"/>
      <c r="CV25" s="82"/>
      <c r="CW25" s="82"/>
      <c r="CX25" s="82"/>
      <c r="CY25" s="82"/>
      <c r="CZ25" s="82"/>
      <c r="DA25" s="82"/>
      <c r="DB25" s="82"/>
      <c r="DC25" s="82"/>
      <c r="DD25" s="82"/>
      <c r="DE25" s="82"/>
      <c r="DF25" s="82"/>
      <c r="DG25" s="82"/>
      <c r="DH25" s="82"/>
      <c r="DI25" s="82"/>
      <c r="DJ25" s="82"/>
      <c r="DK25" s="82"/>
      <c r="DL25" s="82"/>
    </row>
    <row r="26" spans="1:116" s="85" customFormat="1" ht="21" customHeight="1" x14ac:dyDescent="0.2">
      <c r="A26" s="68"/>
      <c r="B26" s="69"/>
      <c r="C26" s="43" t="s">
        <v>89</v>
      </c>
      <c r="D26" s="70"/>
      <c r="E26" s="71" t="s">
        <v>17</v>
      </c>
      <c r="F26" s="72"/>
      <c r="G26" s="73">
        <v>85</v>
      </c>
      <c r="H26" s="72"/>
      <c r="I26" s="53">
        <v>0</v>
      </c>
      <c r="J26" s="73"/>
      <c r="K26" s="73"/>
      <c r="L26" s="208">
        <f>G26*I26</f>
        <v>0</v>
      </c>
      <c r="M26" s="127"/>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82"/>
      <c r="CD26" s="82"/>
      <c r="CE26" s="82"/>
      <c r="CF26" s="82"/>
      <c r="CG26" s="82"/>
      <c r="CH26" s="82"/>
      <c r="CI26" s="82"/>
      <c r="CJ26" s="82"/>
      <c r="CK26" s="82"/>
      <c r="CL26" s="82"/>
      <c r="CM26" s="82"/>
      <c r="CN26" s="82"/>
      <c r="CO26" s="82"/>
      <c r="CP26" s="82"/>
      <c r="CQ26" s="82"/>
      <c r="CR26" s="82"/>
      <c r="CS26" s="82"/>
      <c r="CT26" s="82"/>
      <c r="CU26" s="82"/>
      <c r="CV26" s="82"/>
      <c r="CW26" s="82"/>
      <c r="CX26" s="82"/>
      <c r="CY26" s="82"/>
      <c r="CZ26" s="82"/>
      <c r="DA26" s="82"/>
      <c r="DB26" s="82"/>
      <c r="DC26" s="82"/>
      <c r="DD26" s="82"/>
      <c r="DE26" s="82"/>
      <c r="DF26" s="82"/>
      <c r="DG26" s="82"/>
      <c r="DH26" s="82"/>
      <c r="DI26" s="82"/>
      <c r="DJ26" s="82"/>
      <c r="DK26" s="82"/>
      <c r="DL26" s="82"/>
    </row>
    <row r="27" spans="1:116" s="85" customFormat="1" ht="12" customHeight="1" x14ac:dyDescent="0.2">
      <c r="A27" s="68"/>
      <c r="B27" s="69"/>
      <c r="C27" s="43"/>
      <c r="D27" s="70"/>
      <c r="E27" s="71"/>
      <c r="F27" s="72"/>
      <c r="G27" s="73"/>
      <c r="H27" s="72"/>
      <c r="I27" s="73"/>
      <c r="J27" s="73"/>
      <c r="K27" s="73"/>
      <c r="L27" s="208"/>
      <c r="M27" s="127"/>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82"/>
      <c r="BZ27" s="82"/>
      <c r="CA27" s="82"/>
      <c r="CB27" s="82"/>
      <c r="CC27" s="82"/>
      <c r="CD27" s="82"/>
      <c r="CE27" s="82"/>
      <c r="CF27" s="82"/>
      <c r="CG27" s="82"/>
      <c r="CH27" s="82"/>
      <c r="CI27" s="82"/>
      <c r="CJ27" s="82"/>
      <c r="CK27" s="82"/>
      <c r="CL27" s="82"/>
      <c r="CM27" s="82"/>
      <c r="CN27" s="82"/>
      <c r="CO27" s="82"/>
      <c r="CP27" s="82"/>
      <c r="CQ27" s="82"/>
      <c r="CR27" s="82"/>
      <c r="CS27" s="82"/>
      <c r="CT27" s="82"/>
      <c r="CU27" s="82"/>
      <c r="CV27" s="82"/>
      <c r="CW27" s="82"/>
      <c r="CX27" s="82"/>
      <c r="CY27" s="82"/>
      <c r="CZ27" s="82"/>
      <c r="DA27" s="82"/>
      <c r="DB27" s="82"/>
      <c r="DC27" s="82"/>
      <c r="DD27" s="82"/>
      <c r="DE27" s="82"/>
      <c r="DF27" s="82"/>
      <c r="DG27" s="82"/>
      <c r="DH27" s="82"/>
      <c r="DI27" s="82"/>
      <c r="DJ27" s="82"/>
      <c r="DK27" s="82"/>
      <c r="DL27" s="82"/>
    </row>
    <row r="28" spans="1:116" s="85" customFormat="1" ht="12" customHeight="1" x14ac:dyDescent="0.2">
      <c r="A28" s="68"/>
      <c r="B28" s="69"/>
      <c r="C28" s="43"/>
      <c r="D28" s="70"/>
      <c r="E28" s="71"/>
      <c r="F28" s="72"/>
      <c r="G28" s="73"/>
      <c r="H28" s="72"/>
      <c r="I28" s="73"/>
      <c r="J28" s="73"/>
      <c r="K28" s="73"/>
      <c r="L28" s="208"/>
      <c r="M28" s="127"/>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82"/>
      <c r="CD28" s="82"/>
      <c r="CE28" s="82"/>
      <c r="CF28" s="82"/>
      <c r="CG28" s="82"/>
      <c r="CH28" s="82"/>
      <c r="CI28" s="82"/>
      <c r="CJ28" s="82"/>
      <c r="CK28" s="82"/>
      <c r="CL28" s="82"/>
      <c r="CM28" s="82"/>
      <c r="CN28" s="82"/>
      <c r="CO28" s="82"/>
      <c r="CP28" s="82"/>
      <c r="CQ28" s="82"/>
      <c r="CR28" s="82"/>
      <c r="CS28" s="82"/>
      <c r="CT28" s="82"/>
      <c r="CU28" s="82"/>
      <c r="CV28" s="82"/>
      <c r="CW28" s="82"/>
      <c r="CX28" s="82"/>
      <c r="CY28" s="82"/>
      <c r="CZ28" s="82"/>
      <c r="DA28" s="82"/>
      <c r="DB28" s="82"/>
      <c r="DC28" s="82"/>
      <c r="DD28" s="82"/>
      <c r="DE28" s="82"/>
      <c r="DF28" s="82"/>
      <c r="DG28" s="82"/>
      <c r="DH28" s="82"/>
      <c r="DI28" s="82"/>
      <c r="DJ28" s="82"/>
      <c r="DK28" s="82"/>
      <c r="DL28" s="82"/>
    </row>
    <row r="29" spans="1:116" s="85" customFormat="1" ht="58.5" customHeight="1" x14ac:dyDescent="0.2">
      <c r="A29" s="68">
        <v>4</v>
      </c>
      <c r="B29" s="69"/>
      <c r="C29" s="43" t="s">
        <v>279</v>
      </c>
      <c r="D29" s="70"/>
      <c r="E29" s="71" t="s">
        <v>17</v>
      </c>
      <c r="F29" s="72"/>
      <c r="G29" s="73">
        <v>42</v>
      </c>
      <c r="H29" s="72"/>
      <c r="I29" s="53">
        <v>0</v>
      </c>
      <c r="J29" s="73"/>
      <c r="K29" s="73"/>
      <c r="L29" s="208">
        <f>+G29*I29</f>
        <v>0</v>
      </c>
      <c r="M29" s="127"/>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row>
    <row r="30" spans="1:116" s="85" customFormat="1" ht="12" customHeight="1" x14ac:dyDescent="0.2">
      <c r="A30" s="68"/>
      <c r="B30" s="69"/>
      <c r="C30" s="43"/>
      <c r="D30" s="70"/>
      <c r="E30" s="71"/>
      <c r="F30" s="72"/>
      <c r="G30" s="73"/>
      <c r="H30" s="72"/>
      <c r="I30" s="73"/>
      <c r="J30" s="73"/>
      <c r="K30" s="73"/>
      <c r="L30" s="208"/>
      <c r="M30" s="127"/>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row>
    <row r="31" spans="1:116" s="85" customFormat="1" ht="12" customHeight="1" x14ac:dyDescent="0.2">
      <c r="A31" s="68"/>
      <c r="B31" s="69"/>
      <c r="C31" s="43"/>
      <c r="D31" s="70"/>
      <c r="E31" s="71"/>
      <c r="F31" s="72"/>
      <c r="G31" s="73"/>
      <c r="H31" s="72"/>
      <c r="I31" s="73"/>
      <c r="J31" s="73"/>
      <c r="K31" s="73"/>
      <c r="L31" s="208"/>
      <c r="M31" s="127"/>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row>
    <row r="32" spans="1:116" s="85" customFormat="1" ht="100.5" customHeight="1" x14ac:dyDescent="0.2">
      <c r="A32" s="68">
        <v>5</v>
      </c>
      <c r="B32" s="69"/>
      <c r="C32" s="43" t="s">
        <v>278</v>
      </c>
      <c r="D32" s="70"/>
      <c r="E32" s="71" t="s">
        <v>10</v>
      </c>
      <c r="F32" s="72"/>
      <c r="G32" s="73">
        <v>3.5</v>
      </c>
      <c r="H32" s="72"/>
      <c r="I32" s="53">
        <v>0</v>
      </c>
      <c r="J32" s="73"/>
      <c r="K32" s="73"/>
      <c r="L32" s="208">
        <f>+G32*I32</f>
        <v>0</v>
      </c>
      <c r="M32" s="127"/>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c r="AY32" s="82"/>
      <c r="AZ32" s="82"/>
      <c r="BA32" s="82"/>
      <c r="BB32" s="82"/>
      <c r="BC32" s="82"/>
      <c r="BD32" s="82"/>
      <c r="BE32" s="82"/>
      <c r="BF32" s="82"/>
      <c r="BG32" s="82"/>
      <c r="BH32" s="82"/>
      <c r="BI32" s="82"/>
      <c r="BJ32" s="82"/>
      <c r="BK32" s="82"/>
      <c r="BL32" s="82"/>
      <c r="BM32" s="82"/>
      <c r="BN32" s="82"/>
      <c r="BO32" s="82"/>
      <c r="BP32" s="82"/>
      <c r="BQ32" s="82"/>
      <c r="BR32" s="82"/>
      <c r="BS32" s="82"/>
      <c r="BT32" s="82"/>
      <c r="BU32" s="82"/>
      <c r="BV32" s="82"/>
      <c r="BW32" s="82"/>
      <c r="BX32" s="82"/>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row>
    <row r="33" spans="1:116" s="92" customFormat="1" ht="10.5" x14ac:dyDescent="0.15">
      <c r="A33" s="91"/>
      <c r="E33" s="93"/>
      <c r="F33" s="94"/>
      <c r="G33" s="95"/>
      <c r="H33" s="128"/>
      <c r="I33" s="129"/>
      <c r="J33" s="130"/>
      <c r="K33" s="130"/>
      <c r="L33" s="211"/>
    </row>
    <row r="34" spans="1:116" s="92" customFormat="1" ht="10.5" x14ac:dyDescent="0.15">
      <c r="A34" s="91"/>
      <c r="E34" s="93"/>
      <c r="F34" s="94"/>
      <c r="G34" s="95"/>
      <c r="H34" s="128"/>
      <c r="I34" s="129"/>
      <c r="J34" s="130"/>
      <c r="K34" s="130"/>
      <c r="L34" s="211"/>
    </row>
    <row r="35" spans="1:116" s="85" customFormat="1" ht="68.25" customHeight="1" x14ac:dyDescent="0.2">
      <c r="A35" s="68">
        <v>6</v>
      </c>
      <c r="B35" s="69"/>
      <c r="C35" s="43" t="s">
        <v>277</v>
      </c>
      <c r="D35" s="70"/>
      <c r="E35" s="71" t="s">
        <v>10</v>
      </c>
      <c r="F35" s="72"/>
      <c r="G35" s="73">
        <v>9</v>
      </c>
      <c r="H35" s="72"/>
      <c r="I35" s="53">
        <v>0</v>
      </c>
      <c r="J35" s="73"/>
      <c r="K35" s="73"/>
      <c r="L35" s="208">
        <f>+G35*I35</f>
        <v>0</v>
      </c>
      <c r="M35" s="127"/>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row>
    <row r="36" spans="1:116" s="45" customFormat="1" ht="10.5" x14ac:dyDescent="0.15">
      <c r="A36" s="57"/>
      <c r="E36" s="58"/>
      <c r="F36" s="59"/>
      <c r="G36" s="60"/>
      <c r="H36" s="124"/>
      <c r="I36" s="125"/>
      <c r="J36" s="126"/>
      <c r="K36" s="126"/>
      <c r="L36" s="210"/>
    </row>
    <row r="37" spans="1:116" s="45" customFormat="1" ht="10.5" x14ac:dyDescent="0.15">
      <c r="A37" s="57"/>
      <c r="E37" s="58"/>
      <c r="F37" s="59"/>
      <c r="G37" s="60"/>
      <c r="H37" s="124"/>
      <c r="I37" s="125"/>
      <c r="J37" s="126"/>
      <c r="K37" s="126"/>
      <c r="L37" s="210"/>
    </row>
    <row r="38" spans="1:116" s="65" customFormat="1" ht="55.5" customHeight="1" x14ac:dyDescent="0.2">
      <c r="A38" s="96">
        <v>7</v>
      </c>
      <c r="B38" s="62"/>
      <c r="C38" s="51" t="s">
        <v>179</v>
      </c>
      <c r="D38" s="63"/>
      <c r="E38" s="66" t="s">
        <v>10</v>
      </c>
      <c r="F38" s="64"/>
      <c r="G38" s="67">
        <v>9</v>
      </c>
      <c r="H38" s="64"/>
      <c r="I38" s="52">
        <v>0</v>
      </c>
      <c r="J38" s="67"/>
      <c r="K38" s="67"/>
      <c r="L38" s="212">
        <f>+G38*I38</f>
        <v>0</v>
      </c>
      <c r="M38" s="132"/>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c r="DJ38" s="49"/>
      <c r="DK38" s="49"/>
      <c r="DL38" s="49"/>
    </row>
    <row r="39" spans="1:116" s="83" customFormat="1" ht="10.5" x14ac:dyDescent="0.15">
      <c r="A39" s="97"/>
      <c r="E39" s="98"/>
      <c r="F39" s="99"/>
      <c r="G39" s="100"/>
      <c r="H39" s="133"/>
      <c r="I39" s="134"/>
      <c r="J39" s="135"/>
      <c r="K39" s="135"/>
      <c r="L39" s="213"/>
    </row>
    <row r="40" spans="1:116" s="83" customFormat="1" ht="10.5" x14ac:dyDescent="0.15">
      <c r="A40" s="97"/>
      <c r="E40" s="98"/>
      <c r="F40" s="99"/>
      <c r="G40" s="100"/>
      <c r="H40" s="133"/>
      <c r="I40" s="134"/>
      <c r="J40" s="135"/>
      <c r="K40" s="135"/>
      <c r="L40" s="213"/>
    </row>
    <row r="41" spans="1:116" s="83" customFormat="1" ht="10.5" x14ac:dyDescent="0.15">
      <c r="A41" s="97"/>
      <c r="E41" s="98"/>
      <c r="F41" s="99"/>
      <c r="G41" s="100"/>
      <c r="H41" s="133"/>
      <c r="I41" s="134"/>
      <c r="J41" s="135"/>
      <c r="K41" s="135"/>
      <c r="L41" s="213"/>
    </row>
    <row r="42" spans="1:116" s="65" customFormat="1" ht="57" customHeight="1" x14ac:dyDescent="0.2">
      <c r="A42" s="61">
        <v>8</v>
      </c>
      <c r="B42" s="62"/>
      <c r="C42" s="51" t="s">
        <v>166</v>
      </c>
      <c r="D42" s="63"/>
      <c r="E42" s="84"/>
      <c r="F42" s="64"/>
      <c r="H42" s="64"/>
      <c r="I42" s="67"/>
      <c r="J42" s="67"/>
      <c r="K42" s="67"/>
      <c r="L42" s="214"/>
      <c r="M42" s="132"/>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c r="DJ42" s="49"/>
      <c r="DK42" s="49"/>
      <c r="DL42" s="49"/>
    </row>
    <row r="43" spans="1:116" s="65" customFormat="1" ht="57" customHeight="1" x14ac:dyDescent="0.2">
      <c r="A43" s="61"/>
      <c r="B43" s="62"/>
      <c r="C43" s="51" t="s">
        <v>276</v>
      </c>
      <c r="D43" s="63"/>
      <c r="E43" s="66" t="s">
        <v>28</v>
      </c>
      <c r="F43" s="64"/>
      <c r="G43" s="67">
        <v>5.5</v>
      </c>
      <c r="H43" s="64"/>
      <c r="I43" s="52">
        <v>0</v>
      </c>
      <c r="J43" s="67"/>
      <c r="K43" s="67"/>
      <c r="L43" s="214">
        <f>G43*I43</f>
        <v>0</v>
      </c>
      <c r="M43" s="132"/>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c r="DJ43" s="49"/>
      <c r="DK43" s="49"/>
      <c r="DL43" s="49"/>
    </row>
    <row r="44" spans="1:116" s="83" customFormat="1" ht="10.5" x14ac:dyDescent="0.15">
      <c r="A44" s="97"/>
      <c r="E44" s="98"/>
      <c r="F44" s="99"/>
      <c r="G44" s="100"/>
      <c r="H44" s="133"/>
      <c r="I44" s="134"/>
      <c r="J44" s="135"/>
      <c r="K44" s="135"/>
      <c r="L44" s="213"/>
    </row>
    <row r="45" spans="1:116" s="83" customFormat="1" ht="10.5" x14ac:dyDescent="0.15">
      <c r="A45" s="97"/>
      <c r="E45" s="98"/>
      <c r="F45" s="99"/>
      <c r="G45" s="100"/>
      <c r="H45" s="133"/>
      <c r="I45" s="134"/>
      <c r="J45" s="135"/>
      <c r="K45" s="135"/>
      <c r="L45" s="213"/>
    </row>
    <row r="46" spans="1:116" s="65" customFormat="1" ht="94.5" customHeight="1" x14ac:dyDescent="0.2">
      <c r="A46" s="61">
        <v>9</v>
      </c>
      <c r="B46" s="62"/>
      <c r="C46" s="101" t="s">
        <v>176</v>
      </c>
      <c r="D46" s="63"/>
      <c r="E46" s="66" t="s">
        <v>28</v>
      </c>
      <c r="F46" s="64"/>
      <c r="G46" s="67">
        <v>3</v>
      </c>
      <c r="H46" s="64"/>
      <c r="I46" s="52">
        <v>0</v>
      </c>
      <c r="J46" s="67"/>
      <c r="K46" s="67"/>
      <c r="L46" s="214">
        <f>G46*I46</f>
        <v>0</v>
      </c>
      <c r="M46" s="132"/>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c r="DJ46" s="49"/>
      <c r="DK46" s="49"/>
      <c r="DL46" s="49"/>
    </row>
    <row r="47" spans="1:116" s="83" customFormat="1" ht="10.5" x14ac:dyDescent="0.15">
      <c r="A47" s="97"/>
      <c r="E47" s="98"/>
      <c r="F47" s="99"/>
      <c r="G47" s="100"/>
      <c r="H47" s="133"/>
      <c r="I47" s="134"/>
      <c r="J47" s="135"/>
      <c r="K47" s="135"/>
      <c r="L47" s="213"/>
    </row>
    <row r="48" spans="1:116" s="83" customFormat="1" ht="10.5" x14ac:dyDescent="0.15">
      <c r="A48" s="97"/>
      <c r="E48" s="98"/>
      <c r="F48" s="99"/>
      <c r="G48" s="100"/>
      <c r="H48" s="133"/>
      <c r="I48" s="134"/>
      <c r="J48" s="135"/>
      <c r="K48" s="135"/>
      <c r="L48" s="213"/>
    </row>
    <row r="49" spans="1:116" s="83" customFormat="1" ht="10.5" x14ac:dyDescent="0.15">
      <c r="A49" s="97"/>
      <c r="E49" s="98"/>
      <c r="F49" s="99"/>
      <c r="G49" s="100"/>
      <c r="H49" s="133"/>
      <c r="I49" s="134"/>
      <c r="J49" s="135"/>
      <c r="K49" s="135"/>
      <c r="L49" s="213"/>
    </row>
    <row r="50" spans="1:116" s="65" customFormat="1" ht="44.25" customHeight="1" x14ac:dyDescent="0.2">
      <c r="A50" s="96">
        <v>10</v>
      </c>
      <c r="B50" s="62"/>
      <c r="C50" s="51" t="s">
        <v>65</v>
      </c>
      <c r="D50" s="63"/>
      <c r="E50" s="66" t="s">
        <v>10</v>
      </c>
      <c r="F50" s="64"/>
      <c r="G50" s="67">
        <v>126</v>
      </c>
      <c r="H50" s="64"/>
      <c r="I50" s="52">
        <v>0</v>
      </c>
      <c r="J50" s="67"/>
      <c r="K50" s="67"/>
      <c r="L50" s="212">
        <f>+G50*I50</f>
        <v>0</v>
      </c>
      <c r="M50" s="132"/>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49"/>
      <c r="CI50" s="49"/>
      <c r="CJ50" s="49"/>
      <c r="CK50" s="49"/>
      <c r="CL50" s="49"/>
      <c r="CM50" s="49"/>
      <c r="CN50" s="49"/>
      <c r="CO50" s="49"/>
      <c r="CP50" s="49"/>
      <c r="CQ50" s="49"/>
      <c r="CR50" s="49"/>
      <c r="CS50" s="49"/>
      <c r="CT50" s="49"/>
      <c r="CU50" s="49"/>
      <c r="CV50" s="49"/>
      <c r="CW50" s="49"/>
      <c r="CX50" s="49"/>
      <c r="CY50" s="49"/>
      <c r="CZ50" s="49"/>
      <c r="DA50" s="49"/>
      <c r="DB50" s="49"/>
      <c r="DC50" s="49"/>
      <c r="DD50" s="49"/>
      <c r="DE50" s="49"/>
      <c r="DF50" s="49"/>
      <c r="DG50" s="49"/>
      <c r="DH50" s="49"/>
      <c r="DI50" s="49"/>
      <c r="DJ50" s="49"/>
      <c r="DK50" s="49"/>
      <c r="DL50" s="49"/>
    </row>
    <row r="51" spans="1:116" s="83" customFormat="1" ht="10.5" x14ac:dyDescent="0.15">
      <c r="A51" s="97"/>
      <c r="E51" s="98"/>
      <c r="F51" s="99"/>
      <c r="G51" s="100"/>
      <c r="H51" s="133"/>
      <c r="I51" s="134"/>
      <c r="J51" s="135"/>
      <c r="K51" s="135"/>
      <c r="L51" s="215"/>
    </row>
    <row r="52" spans="1:116" s="83" customFormat="1" ht="10.5" x14ac:dyDescent="0.15">
      <c r="A52" s="97"/>
      <c r="E52" s="98"/>
      <c r="F52" s="99"/>
      <c r="G52" s="100"/>
      <c r="H52" s="133"/>
      <c r="I52" s="134"/>
      <c r="J52" s="135"/>
      <c r="K52" s="135"/>
      <c r="L52" s="215"/>
    </row>
    <row r="53" spans="1:116" s="65" customFormat="1" ht="32.25" customHeight="1" x14ac:dyDescent="0.2">
      <c r="A53" s="96">
        <v>11</v>
      </c>
      <c r="B53" s="62"/>
      <c r="C53" s="51" t="s">
        <v>119</v>
      </c>
      <c r="D53" s="63"/>
      <c r="E53" s="66" t="s">
        <v>10</v>
      </c>
      <c r="F53" s="64"/>
      <c r="G53" s="67">
        <v>126</v>
      </c>
      <c r="H53" s="64"/>
      <c r="I53" s="52">
        <v>0</v>
      </c>
      <c r="J53" s="67"/>
      <c r="K53" s="67"/>
      <c r="L53" s="212">
        <f>+G53*I53</f>
        <v>0</v>
      </c>
      <c r="M53" s="132"/>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c r="BO53" s="49"/>
      <c r="BP53" s="49"/>
      <c r="BQ53" s="49"/>
      <c r="BR53" s="49"/>
      <c r="BS53" s="49"/>
      <c r="BT53" s="49"/>
      <c r="BU53" s="49"/>
      <c r="BV53" s="49"/>
      <c r="BW53" s="49"/>
      <c r="BX53" s="49"/>
      <c r="BY53" s="49"/>
      <c r="BZ53" s="49"/>
      <c r="CA53" s="49"/>
      <c r="CB53" s="49"/>
      <c r="CC53" s="49"/>
      <c r="CD53" s="49"/>
      <c r="CE53" s="49"/>
      <c r="CF53" s="49"/>
      <c r="CG53" s="49"/>
      <c r="CH53" s="49"/>
      <c r="CI53" s="49"/>
      <c r="CJ53" s="49"/>
      <c r="CK53" s="49"/>
      <c r="CL53" s="49"/>
      <c r="CM53" s="49"/>
      <c r="CN53" s="49"/>
      <c r="CO53" s="49"/>
      <c r="CP53" s="49"/>
      <c r="CQ53" s="49"/>
      <c r="CR53" s="49"/>
      <c r="CS53" s="49"/>
      <c r="CT53" s="49"/>
      <c r="CU53" s="49"/>
      <c r="CV53" s="49"/>
      <c r="CW53" s="49"/>
      <c r="CX53" s="49"/>
      <c r="CY53" s="49"/>
      <c r="CZ53" s="49"/>
      <c r="DA53" s="49"/>
      <c r="DB53" s="49"/>
      <c r="DC53" s="49"/>
      <c r="DD53" s="49"/>
      <c r="DE53" s="49"/>
      <c r="DF53" s="49"/>
      <c r="DG53" s="49"/>
      <c r="DH53" s="49"/>
      <c r="DI53" s="49"/>
      <c r="DJ53" s="49"/>
      <c r="DK53" s="49"/>
      <c r="DL53" s="49"/>
    </row>
    <row r="54" spans="1:116" s="83" customFormat="1" ht="10.5" x14ac:dyDescent="0.15">
      <c r="A54" s="97"/>
      <c r="E54" s="98"/>
      <c r="F54" s="99"/>
      <c r="G54" s="100"/>
      <c r="H54" s="133"/>
      <c r="I54" s="134"/>
      <c r="J54" s="135"/>
      <c r="K54" s="135"/>
      <c r="L54" s="215"/>
    </row>
    <row r="55" spans="1:116" s="83" customFormat="1" ht="10.5" x14ac:dyDescent="0.15">
      <c r="A55" s="97"/>
      <c r="E55" s="98"/>
      <c r="F55" s="99"/>
      <c r="G55" s="100"/>
      <c r="H55" s="133"/>
      <c r="I55" s="134"/>
      <c r="J55" s="135"/>
      <c r="K55" s="135"/>
      <c r="L55" s="215"/>
    </row>
    <row r="56" spans="1:116" s="65" customFormat="1" ht="105" customHeight="1" x14ac:dyDescent="0.2">
      <c r="A56" s="96">
        <v>12</v>
      </c>
      <c r="B56" s="62"/>
      <c r="C56" s="51" t="s">
        <v>165</v>
      </c>
      <c r="D56" s="63"/>
      <c r="E56" s="66" t="s">
        <v>10</v>
      </c>
      <c r="F56" s="64"/>
      <c r="G56" s="67">
        <v>126</v>
      </c>
      <c r="H56" s="64"/>
      <c r="I56" s="52">
        <v>0</v>
      </c>
      <c r="J56" s="67"/>
      <c r="K56" s="67"/>
      <c r="L56" s="212">
        <f>+G56*I56</f>
        <v>0</v>
      </c>
      <c r="M56" s="132"/>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c r="CD56" s="49"/>
      <c r="CE56" s="49"/>
      <c r="CF56" s="49"/>
      <c r="CG56" s="49"/>
      <c r="CH56" s="49"/>
      <c r="CI56" s="49"/>
      <c r="CJ56" s="49"/>
      <c r="CK56" s="49"/>
      <c r="CL56" s="49"/>
      <c r="CM56" s="49"/>
      <c r="CN56" s="49"/>
      <c r="CO56" s="49"/>
      <c r="CP56" s="49"/>
      <c r="CQ56" s="49"/>
      <c r="CR56" s="49"/>
      <c r="CS56" s="49"/>
      <c r="CT56" s="49"/>
      <c r="CU56" s="49"/>
      <c r="CV56" s="49"/>
      <c r="CW56" s="49"/>
      <c r="CX56" s="49"/>
      <c r="CY56" s="49"/>
      <c r="CZ56" s="49"/>
      <c r="DA56" s="49"/>
      <c r="DB56" s="49"/>
      <c r="DC56" s="49"/>
      <c r="DD56" s="49"/>
      <c r="DE56" s="49"/>
      <c r="DF56" s="49"/>
      <c r="DG56" s="49"/>
      <c r="DH56" s="49"/>
      <c r="DI56" s="49"/>
      <c r="DJ56" s="49"/>
      <c r="DK56" s="49"/>
      <c r="DL56" s="49"/>
    </row>
    <row r="57" spans="1:116" s="83" customFormat="1" ht="10.5" x14ac:dyDescent="0.15">
      <c r="A57" s="97"/>
      <c r="E57" s="98"/>
      <c r="F57" s="99"/>
      <c r="G57" s="100"/>
      <c r="H57" s="133"/>
      <c r="I57" s="134"/>
      <c r="J57" s="135"/>
      <c r="K57" s="135"/>
      <c r="L57" s="213"/>
    </row>
    <row r="58" spans="1:116" s="83" customFormat="1" ht="10.5" x14ac:dyDescent="0.15">
      <c r="A58" s="97"/>
      <c r="E58" s="98"/>
      <c r="F58" s="99"/>
      <c r="G58" s="100"/>
      <c r="H58" s="133"/>
      <c r="I58" s="134"/>
      <c r="J58" s="135"/>
      <c r="K58" s="135"/>
      <c r="L58" s="213"/>
    </row>
    <row r="59" spans="1:116" s="83" customFormat="1" x14ac:dyDescent="0.2">
      <c r="A59" s="97"/>
      <c r="C59" s="47" t="s">
        <v>96</v>
      </c>
      <c r="E59" s="98"/>
      <c r="F59" s="99"/>
      <c r="G59" s="100"/>
      <c r="H59" s="133"/>
      <c r="I59" s="134"/>
      <c r="J59" s="135"/>
      <c r="K59" s="135"/>
      <c r="L59" s="213"/>
    </row>
    <row r="60" spans="1:116" s="83" customFormat="1" x14ac:dyDescent="0.2">
      <c r="A60" s="97"/>
      <c r="C60" s="47"/>
      <c r="E60" s="98"/>
      <c r="F60" s="99"/>
      <c r="G60" s="100"/>
      <c r="H60" s="133"/>
      <c r="I60" s="134"/>
      <c r="J60" s="135"/>
      <c r="K60" s="135"/>
      <c r="L60" s="213"/>
    </row>
    <row r="61" spans="1:116" s="65" customFormat="1" ht="66.75" customHeight="1" x14ac:dyDescent="0.2">
      <c r="A61" s="61">
        <v>13</v>
      </c>
      <c r="B61" s="62"/>
      <c r="C61" s="51" t="s">
        <v>287</v>
      </c>
      <c r="D61" s="63"/>
      <c r="E61" s="66" t="s">
        <v>17</v>
      </c>
      <c r="F61" s="64"/>
      <c r="G61" s="67">
        <v>195</v>
      </c>
      <c r="H61" s="64"/>
      <c r="I61" s="52">
        <v>0</v>
      </c>
      <c r="J61" s="67"/>
      <c r="K61" s="67"/>
      <c r="L61" s="214">
        <f>+G61*I61</f>
        <v>0</v>
      </c>
      <c r="M61" s="132"/>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c r="CD61" s="49"/>
      <c r="CE61" s="49"/>
      <c r="CF61" s="49"/>
      <c r="CG61" s="49"/>
      <c r="CH61" s="49"/>
      <c r="CI61" s="49"/>
      <c r="CJ61" s="49"/>
      <c r="CK61" s="49"/>
      <c r="CL61" s="49"/>
      <c r="CM61" s="49"/>
      <c r="CN61" s="49"/>
      <c r="CO61" s="49"/>
      <c r="CP61" s="49"/>
      <c r="CQ61" s="49"/>
      <c r="CR61" s="49"/>
      <c r="CS61" s="49"/>
      <c r="CT61" s="49"/>
      <c r="CU61" s="49"/>
      <c r="CV61" s="49"/>
      <c r="CW61" s="49"/>
      <c r="CX61" s="49"/>
      <c r="CY61" s="49"/>
      <c r="CZ61" s="49"/>
      <c r="DA61" s="49"/>
      <c r="DB61" s="49"/>
      <c r="DC61" s="49"/>
      <c r="DD61" s="49"/>
      <c r="DE61" s="49"/>
      <c r="DF61" s="49"/>
      <c r="DG61" s="49"/>
      <c r="DH61" s="49"/>
      <c r="DI61" s="49"/>
      <c r="DJ61" s="49"/>
      <c r="DK61" s="49"/>
      <c r="DL61" s="49"/>
    </row>
    <row r="62" spans="1:116" s="83" customFormat="1" x14ac:dyDescent="0.2">
      <c r="A62" s="97"/>
      <c r="C62" s="47"/>
      <c r="E62" s="98"/>
      <c r="F62" s="99"/>
      <c r="G62" s="100"/>
      <c r="H62" s="133"/>
      <c r="I62" s="134"/>
      <c r="J62" s="135"/>
      <c r="K62" s="135"/>
      <c r="L62" s="213"/>
    </row>
    <row r="63" spans="1:116" s="83" customFormat="1" x14ac:dyDescent="0.2">
      <c r="A63" s="97"/>
      <c r="C63" s="47"/>
      <c r="E63" s="98"/>
      <c r="F63" s="99"/>
      <c r="G63" s="100"/>
      <c r="H63" s="133"/>
      <c r="I63" s="134"/>
      <c r="J63" s="135"/>
      <c r="K63" s="135"/>
      <c r="L63" s="213"/>
    </row>
    <row r="64" spans="1:116" s="65" customFormat="1" ht="69" customHeight="1" x14ac:dyDescent="0.2">
      <c r="A64" s="61">
        <v>14</v>
      </c>
      <c r="B64" s="62"/>
      <c r="C64" s="51" t="s">
        <v>294</v>
      </c>
      <c r="D64" s="63"/>
      <c r="E64" s="84"/>
      <c r="F64" s="64"/>
      <c r="G64" s="67"/>
      <c r="H64" s="64"/>
      <c r="I64" s="67"/>
      <c r="J64" s="67"/>
      <c r="K64" s="67"/>
      <c r="L64" s="214"/>
      <c r="M64" s="132"/>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49"/>
      <c r="BR64" s="49"/>
      <c r="BS64" s="49"/>
      <c r="BT64" s="49"/>
      <c r="BU64" s="49"/>
      <c r="BV64" s="49"/>
      <c r="BW64" s="49"/>
      <c r="BX64" s="49"/>
      <c r="BY64" s="49"/>
      <c r="BZ64" s="49"/>
      <c r="CA64" s="49"/>
      <c r="CB64" s="49"/>
      <c r="CC64" s="49"/>
      <c r="CD64" s="49"/>
      <c r="CE64" s="49"/>
      <c r="CF64" s="49"/>
      <c r="CG64" s="49"/>
      <c r="CH64" s="49"/>
      <c r="CI64" s="49"/>
      <c r="CJ64" s="49"/>
      <c r="CK64" s="49"/>
      <c r="CL64" s="49"/>
      <c r="CM64" s="49"/>
      <c r="CN64" s="49"/>
      <c r="CO64" s="49"/>
      <c r="CP64" s="49"/>
      <c r="CQ64" s="49"/>
      <c r="CR64" s="49"/>
      <c r="CS64" s="49"/>
      <c r="CT64" s="49"/>
      <c r="CU64" s="49"/>
      <c r="CV64" s="49"/>
      <c r="CW64" s="49"/>
      <c r="CX64" s="49"/>
      <c r="CY64" s="49"/>
      <c r="CZ64" s="49"/>
      <c r="DA64" s="49"/>
      <c r="DB64" s="49"/>
      <c r="DC64" s="49"/>
      <c r="DD64" s="49"/>
      <c r="DE64" s="49"/>
      <c r="DF64" s="49"/>
      <c r="DG64" s="49"/>
      <c r="DH64" s="49"/>
      <c r="DI64" s="49"/>
      <c r="DJ64" s="49"/>
      <c r="DK64" s="49"/>
      <c r="DL64" s="49"/>
    </row>
    <row r="65" spans="1:116" s="65" customFormat="1" ht="20.25" customHeight="1" x14ac:dyDescent="0.2">
      <c r="A65" s="61"/>
      <c r="B65" s="62"/>
      <c r="C65" s="51" t="s">
        <v>288</v>
      </c>
      <c r="D65" s="63"/>
      <c r="E65" s="66" t="s">
        <v>17</v>
      </c>
      <c r="F65" s="64"/>
      <c r="G65" s="67">
        <v>530</v>
      </c>
      <c r="H65" s="64"/>
      <c r="I65" s="52">
        <v>0</v>
      </c>
      <c r="J65" s="67"/>
      <c r="K65" s="67"/>
      <c r="L65" s="214">
        <f>+G65*I65</f>
        <v>0</v>
      </c>
      <c r="M65" s="132"/>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49"/>
      <c r="BR65" s="49"/>
      <c r="BS65" s="49"/>
      <c r="BT65" s="49"/>
      <c r="BU65" s="49"/>
      <c r="BV65" s="49"/>
      <c r="BW65" s="49"/>
      <c r="BX65" s="49"/>
      <c r="BY65" s="49"/>
      <c r="BZ65" s="49"/>
      <c r="CA65" s="49"/>
      <c r="CB65" s="49"/>
      <c r="CC65" s="49"/>
      <c r="CD65" s="49"/>
      <c r="CE65" s="49"/>
      <c r="CF65" s="49"/>
      <c r="CG65" s="49"/>
      <c r="CH65" s="49"/>
      <c r="CI65" s="49"/>
      <c r="CJ65" s="49"/>
      <c r="CK65" s="49"/>
      <c r="CL65" s="49"/>
      <c r="CM65" s="49"/>
      <c r="CN65" s="49"/>
      <c r="CO65" s="49"/>
      <c r="CP65" s="49"/>
      <c r="CQ65" s="49"/>
      <c r="CR65" s="49"/>
      <c r="CS65" s="49"/>
      <c r="CT65" s="49"/>
      <c r="CU65" s="49"/>
      <c r="CV65" s="49"/>
      <c r="CW65" s="49"/>
      <c r="CX65" s="49"/>
      <c r="CY65" s="49"/>
      <c r="CZ65" s="49"/>
      <c r="DA65" s="49"/>
      <c r="DB65" s="49"/>
      <c r="DC65" s="49"/>
      <c r="DD65" s="49"/>
      <c r="DE65" s="49"/>
      <c r="DF65" s="49"/>
      <c r="DG65" s="49"/>
      <c r="DH65" s="49"/>
      <c r="DI65" s="49"/>
      <c r="DJ65" s="49"/>
      <c r="DK65" s="49"/>
      <c r="DL65" s="49"/>
    </row>
    <row r="66" spans="1:116" s="83" customFormat="1" x14ac:dyDescent="0.2">
      <c r="A66" s="97"/>
      <c r="C66" s="47"/>
      <c r="E66" s="98"/>
      <c r="F66" s="99"/>
      <c r="G66" s="100"/>
      <c r="H66" s="133"/>
      <c r="I66" s="134"/>
      <c r="J66" s="135"/>
      <c r="K66" s="135"/>
      <c r="L66" s="213"/>
    </row>
    <row r="67" spans="1:116" s="83" customFormat="1" x14ac:dyDescent="0.2">
      <c r="A67" s="97"/>
      <c r="C67" s="47"/>
      <c r="E67" s="98"/>
      <c r="F67" s="99"/>
      <c r="G67" s="100"/>
      <c r="H67" s="133"/>
      <c r="I67" s="134"/>
      <c r="J67" s="135"/>
      <c r="K67" s="135"/>
      <c r="L67" s="213"/>
    </row>
    <row r="68" spans="1:116" s="65" customFormat="1" ht="71.25" customHeight="1" x14ac:dyDescent="0.2">
      <c r="A68" s="61">
        <v>15</v>
      </c>
      <c r="B68" s="62"/>
      <c r="C68" s="51" t="s">
        <v>289</v>
      </c>
      <c r="D68" s="63"/>
      <c r="E68" s="84"/>
      <c r="F68" s="64"/>
      <c r="G68" s="67"/>
      <c r="H68" s="64"/>
      <c r="I68" s="67"/>
      <c r="J68" s="67"/>
      <c r="K68" s="67"/>
      <c r="L68" s="214"/>
      <c r="M68" s="132"/>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c r="CD68" s="49"/>
      <c r="CE68" s="49"/>
      <c r="CF68" s="49"/>
      <c r="CG68" s="49"/>
      <c r="CH68" s="49"/>
      <c r="CI68" s="49"/>
      <c r="CJ68" s="49"/>
      <c r="CK68" s="49"/>
      <c r="CL68" s="49"/>
      <c r="CM68" s="49"/>
      <c r="CN68" s="49"/>
      <c r="CO68" s="49"/>
      <c r="CP68" s="49"/>
      <c r="CQ68" s="49"/>
      <c r="CR68" s="49"/>
      <c r="CS68" s="49"/>
      <c r="CT68" s="49"/>
      <c r="CU68" s="49"/>
      <c r="CV68" s="49"/>
      <c r="CW68" s="49"/>
      <c r="CX68" s="49"/>
      <c r="CY68" s="49"/>
      <c r="CZ68" s="49"/>
      <c r="DA68" s="49"/>
      <c r="DB68" s="49"/>
      <c r="DC68" s="49"/>
      <c r="DD68" s="49"/>
      <c r="DE68" s="49"/>
      <c r="DF68" s="49"/>
      <c r="DG68" s="49"/>
      <c r="DH68" s="49"/>
      <c r="DI68" s="49"/>
      <c r="DJ68" s="49"/>
      <c r="DK68" s="49"/>
      <c r="DL68" s="49"/>
    </row>
    <row r="69" spans="1:116" s="65" customFormat="1" ht="56.25" customHeight="1" x14ac:dyDescent="0.2">
      <c r="A69" s="61"/>
      <c r="B69" s="62"/>
      <c r="C69" s="51" t="s">
        <v>290</v>
      </c>
      <c r="D69" s="63"/>
      <c r="E69" s="66" t="s">
        <v>20</v>
      </c>
      <c r="F69" s="64"/>
      <c r="G69" s="67">
        <v>12</v>
      </c>
      <c r="H69" s="64"/>
      <c r="I69" s="52">
        <v>0</v>
      </c>
      <c r="J69" s="67"/>
      <c r="K69" s="67"/>
      <c r="L69" s="214">
        <f>+G69*I69</f>
        <v>0</v>
      </c>
      <c r="M69" s="132"/>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49"/>
      <c r="CI69" s="49"/>
      <c r="CJ69" s="49"/>
      <c r="CK69" s="49"/>
      <c r="CL69" s="49"/>
      <c r="CM69" s="49"/>
      <c r="CN69" s="49"/>
      <c r="CO69" s="49"/>
      <c r="CP69" s="49"/>
      <c r="CQ69" s="49"/>
      <c r="CR69" s="49"/>
      <c r="CS69" s="49"/>
      <c r="CT69" s="49"/>
      <c r="CU69" s="49"/>
      <c r="CV69" s="49"/>
      <c r="CW69" s="49"/>
      <c r="CX69" s="49"/>
      <c r="CY69" s="49"/>
      <c r="CZ69" s="49"/>
      <c r="DA69" s="49"/>
      <c r="DB69" s="49"/>
      <c r="DC69" s="49"/>
      <c r="DD69" s="49"/>
      <c r="DE69" s="49"/>
      <c r="DF69" s="49"/>
      <c r="DG69" s="49"/>
      <c r="DH69" s="49"/>
      <c r="DI69" s="49"/>
      <c r="DJ69" s="49"/>
      <c r="DK69" s="49"/>
      <c r="DL69" s="49"/>
    </row>
    <row r="70" spans="1:116" s="83" customFormat="1" x14ac:dyDescent="0.2">
      <c r="A70" s="97"/>
      <c r="C70" s="47"/>
      <c r="E70" s="98"/>
      <c r="F70" s="99"/>
      <c r="G70" s="100"/>
      <c r="H70" s="133"/>
      <c r="I70" s="134"/>
      <c r="J70" s="135"/>
      <c r="K70" s="135"/>
      <c r="L70" s="213"/>
    </row>
    <row r="71" spans="1:116" s="83" customFormat="1" x14ac:dyDescent="0.2">
      <c r="A71" s="97"/>
      <c r="C71" s="47"/>
      <c r="E71" s="98"/>
      <c r="F71" s="99"/>
      <c r="G71" s="100"/>
      <c r="H71" s="133"/>
      <c r="I71" s="134"/>
      <c r="J71" s="135"/>
      <c r="K71" s="135"/>
      <c r="L71" s="213"/>
    </row>
    <row r="72" spans="1:116" s="65" customFormat="1" ht="43.5" customHeight="1" x14ac:dyDescent="0.2">
      <c r="A72" s="61">
        <v>16</v>
      </c>
      <c r="B72" s="62"/>
      <c r="C72" s="51" t="s">
        <v>300</v>
      </c>
      <c r="D72" s="63"/>
      <c r="E72" s="84"/>
      <c r="F72" s="64"/>
      <c r="G72" s="67"/>
      <c r="H72" s="64"/>
      <c r="I72" s="67"/>
      <c r="J72" s="67"/>
      <c r="K72" s="67"/>
      <c r="L72" s="214"/>
      <c r="M72" s="132"/>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49"/>
      <c r="CI72" s="49"/>
      <c r="CJ72" s="49"/>
      <c r="CK72" s="49"/>
      <c r="CL72" s="49"/>
      <c r="CM72" s="49"/>
      <c r="CN72" s="49"/>
      <c r="CO72" s="49"/>
      <c r="CP72" s="49"/>
      <c r="CQ72" s="49"/>
      <c r="CR72" s="49"/>
      <c r="CS72" s="49"/>
      <c r="CT72" s="49"/>
      <c r="CU72" s="49"/>
      <c r="CV72" s="49"/>
      <c r="CW72" s="49"/>
      <c r="CX72" s="49"/>
      <c r="CY72" s="49"/>
      <c r="CZ72" s="49"/>
      <c r="DA72" s="49"/>
      <c r="DB72" s="49"/>
      <c r="DC72" s="49"/>
      <c r="DD72" s="49"/>
      <c r="DE72" s="49"/>
      <c r="DF72" s="49"/>
      <c r="DG72" s="49"/>
      <c r="DH72" s="49"/>
      <c r="DI72" s="49"/>
      <c r="DJ72" s="49"/>
      <c r="DK72" s="49"/>
      <c r="DL72" s="49"/>
    </row>
    <row r="73" spans="1:116" s="65" customFormat="1" ht="20.25" customHeight="1" x14ac:dyDescent="0.2">
      <c r="A73" s="61"/>
      <c r="B73" s="62"/>
      <c r="C73" s="51" t="s">
        <v>292</v>
      </c>
      <c r="D73" s="63"/>
      <c r="E73" s="66" t="s">
        <v>10</v>
      </c>
      <c r="F73" s="64"/>
      <c r="G73" s="67">
        <v>500</v>
      </c>
      <c r="H73" s="64"/>
      <c r="I73" s="52">
        <v>0</v>
      </c>
      <c r="J73" s="67"/>
      <c r="K73" s="67"/>
      <c r="L73" s="214">
        <f>+G73*I73</f>
        <v>0</v>
      </c>
      <c r="M73" s="132"/>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49"/>
      <c r="CI73" s="49"/>
      <c r="CJ73" s="49"/>
      <c r="CK73" s="49"/>
      <c r="CL73" s="49"/>
      <c r="CM73" s="49"/>
      <c r="CN73" s="49"/>
      <c r="CO73" s="49"/>
      <c r="CP73" s="49"/>
      <c r="CQ73" s="49"/>
      <c r="CR73" s="49"/>
      <c r="CS73" s="49"/>
      <c r="CT73" s="49"/>
      <c r="CU73" s="49"/>
      <c r="CV73" s="49"/>
      <c r="CW73" s="49"/>
      <c r="CX73" s="49"/>
      <c r="CY73" s="49"/>
      <c r="CZ73" s="49"/>
      <c r="DA73" s="49"/>
      <c r="DB73" s="49"/>
      <c r="DC73" s="49"/>
      <c r="DD73" s="49"/>
      <c r="DE73" s="49"/>
      <c r="DF73" s="49"/>
      <c r="DG73" s="49"/>
      <c r="DH73" s="49"/>
      <c r="DI73" s="49"/>
      <c r="DJ73" s="49"/>
      <c r="DK73" s="49"/>
      <c r="DL73" s="49"/>
    </row>
    <row r="74" spans="1:116" s="83" customFormat="1" x14ac:dyDescent="0.2">
      <c r="A74" s="97"/>
      <c r="C74" s="47"/>
      <c r="E74" s="98"/>
      <c r="F74" s="99"/>
      <c r="G74" s="100"/>
      <c r="H74" s="133"/>
      <c r="I74" s="134"/>
      <c r="J74" s="135"/>
      <c r="K74" s="135"/>
      <c r="L74" s="213"/>
    </row>
    <row r="75" spans="1:116" s="83" customFormat="1" x14ac:dyDescent="0.2">
      <c r="A75" s="97"/>
      <c r="C75" s="47"/>
      <c r="E75" s="98"/>
      <c r="F75" s="99"/>
      <c r="G75" s="100"/>
      <c r="H75" s="133"/>
      <c r="I75" s="134"/>
      <c r="J75" s="135"/>
      <c r="K75" s="135"/>
      <c r="L75" s="213"/>
    </row>
    <row r="76" spans="1:116" s="65" customFormat="1" ht="62.25" customHeight="1" x14ac:dyDescent="0.2">
      <c r="A76" s="61">
        <v>16</v>
      </c>
      <c r="B76" s="62"/>
      <c r="C76" s="51" t="s">
        <v>293</v>
      </c>
      <c r="D76" s="63"/>
      <c r="E76" s="84"/>
      <c r="F76" s="64"/>
      <c r="G76" s="67"/>
      <c r="H76" s="64"/>
      <c r="I76" s="67"/>
      <c r="J76" s="67"/>
      <c r="K76" s="67"/>
      <c r="L76" s="214"/>
      <c r="M76" s="132"/>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49"/>
      <c r="CI76" s="49"/>
      <c r="CJ76" s="49"/>
      <c r="CK76" s="49"/>
      <c r="CL76" s="49"/>
      <c r="CM76" s="49"/>
      <c r="CN76" s="49"/>
      <c r="CO76" s="49"/>
      <c r="CP76" s="49"/>
      <c r="CQ76" s="49"/>
      <c r="CR76" s="49"/>
      <c r="CS76" s="49"/>
      <c r="CT76" s="49"/>
      <c r="CU76" s="49"/>
      <c r="CV76" s="49"/>
      <c r="CW76" s="49"/>
      <c r="CX76" s="49"/>
      <c r="CY76" s="49"/>
      <c r="CZ76" s="49"/>
      <c r="DA76" s="49"/>
      <c r="DB76" s="49"/>
      <c r="DC76" s="49"/>
      <c r="DD76" s="49"/>
      <c r="DE76" s="49"/>
      <c r="DF76" s="49"/>
      <c r="DG76" s="49"/>
      <c r="DH76" s="49"/>
      <c r="DI76" s="49"/>
      <c r="DJ76" s="49"/>
      <c r="DK76" s="49"/>
      <c r="DL76" s="49"/>
    </row>
    <row r="77" spans="1:116" s="65" customFormat="1" ht="20.25" customHeight="1" x14ac:dyDescent="0.2">
      <c r="A77" s="61"/>
      <c r="B77" s="62"/>
      <c r="C77" s="51" t="s">
        <v>291</v>
      </c>
      <c r="D77" s="63"/>
      <c r="E77" s="66" t="s">
        <v>10</v>
      </c>
      <c r="F77" s="64"/>
      <c r="G77" s="67">
        <v>150</v>
      </c>
      <c r="H77" s="64"/>
      <c r="I77" s="52">
        <v>0</v>
      </c>
      <c r="J77" s="67"/>
      <c r="K77" s="67"/>
      <c r="L77" s="214">
        <f>+G77*I77</f>
        <v>0</v>
      </c>
      <c r="M77" s="132"/>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49"/>
      <c r="CI77" s="49"/>
      <c r="CJ77" s="49"/>
      <c r="CK77" s="49"/>
      <c r="CL77" s="49"/>
      <c r="CM77" s="49"/>
      <c r="CN77" s="49"/>
      <c r="CO77" s="49"/>
      <c r="CP77" s="49"/>
      <c r="CQ77" s="49"/>
      <c r="CR77" s="49"/>
      <c r="CS77" s="49"/>
      <c r="CT77" s="49"/>
      <c r="CU77" s="49"/>
      <c r="CV77" s="49"/>
      <c r="CW77" s="49"/>
      <c r="CX77" s="49"/>
      <c r="CY77" s="49"/>
      <c r="CZ77" s="49"/>
      <c r="DA77" s="49"/>
      <c r="DB77" s="49"/>
      <c r="DC77" s="49"/>
      <c r="DD77" s="49"/>
      <c r="DE77" s="49"/>
      <c r="DF77" s="49"/>
      <c r="DG77" s="49"/>
      <c r="DH77" s="49"/>
      <c r="DI77" s="49"/>
      <c r="DJ77" s="49"/>
      <c r="DK77" s="49"/>
      <c r="DL77" s="49"/>
    </row>
    <row r="78" spans="1:116" s="83" customFormat="1" x14ac:dyDescent="0.2">
      <c r="A78" s="97"/>
      <c r="C78" s="47"/>
      <c r="E78" s="98"/>
      <c r="F78" s="99"/>
      <c r="G78" s="100"/>
      <c r="H78" s="133"/>
      <c r="I78" s="134"/>
      <c r="J78" s="135"/>
      <c r="K78" s="135"/>
      <c r="L78" s="213"/>
    </row>
    <row r="79" spans="1:116" s="83" customFormat="1" x14ac:dyDescent="0.2">
      <c r="A79" s="97"/>
      <c r="C79" s="47"/>
      <c r="E79" s="98"/>
      <c r="F79" s="99"/>
      <c r="G79" s="100"/>
      <c r="H79" s="133"/>
      <c r="I79" s="134"/>
      <c r="J79" s="135"/>
      <c r="K79" s="135"/>
      <c r="L79" s="213"/>
    </row>
    <row r="80" spans="1:116" s="65" customFormat="1" ht="69.75" customHeight="1" x14ac:dyDescent="0.2">
      <c r="A80" s="61">
        <v>17</v>
      </c>
      <c r="B80" s="62"/>
      <c r="C80" s="51" t="s">
        <v>115</v>
      </c>
      <c r="D80" s="63"/>
      <c r="E80" s="84"/>
      <c r="F80" s="64"/>
      <c r="G80" s="67"/>
      <c r="H80" s="64"/>
      <c r="I80" s="67"/>
      <c r="J80" s="67"/>
      <c r="K80" s="67"/>
      <c r="L80" s="214"/>
      <c r="M80" s="132"/>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49"/>
      <c r="BU80" s="49"/>
      <c r="BV80" s="49"/>
      <c r="BW80" s="49"/>
      <c r="BX80" s="49"/>
      <c r="BY80" s="49"/>
      <c r="BZ80" s="49"/>
      <c r="CA80" s="49"/>
      <c r="CB80" s="49"/>
      <c r="CC80" s="49"/>
      <c r="CD80" s="49"/>
      <c r="CE80" s="49"/>
      <c r="CF80" s="49"/>
      <c r="CG80" s="49"/>
      <c r="CH80" s="49"/>
      <c r="CI80" s="49"/>
      <c r="CJ80" s="49"/>
      <c r="CK80" s="49"/>
      <c r="CL80" s="49"/>
      <c r="CM80" s="49"/>
      <c r="CN80" s="49"/>
      <c r="CO80" s="49"/>
      <c r="CP80" s="49"/>
      <c r="CQ80" s="49"/>
      <c r="CR80" s="49"/>
      <c r="CS80" s="49"/>
      <c r="CT80" s="49"/>
      <c r="CU80" s="49"/>
      <c r="CV80" s="49"/>
      <c r="CW80" s="49"/>
      <c r="CX80" s="49"/>
      <c r="CY80" s="49"/>
      <c r="CZ80" s="49"/>
      <c r="DA80" s="49"/>
      <c r="DB80" s="49"/>
      <c r="DC80" s="49"/>
      <c r="DD80" s="49"/>
      <c r="DE80" s="49"/>
      <c r="DF80" s="49"/>
      <c r="DG80" s="49"/>
      <c r="DH80" s="49"/>
      <c r="DI80" s="49"/>
      <c r="DJ80" s="49"/>
      <c r="DK80" s="49"/>
      <c r="DL80" s="49"/>
    </row>
    <row r="81" spans="1:116" s="65" customFormat="1" ht="47.25" customHeight="1" x14ac:dyDescent="0.2">
      <c r="A81" s="61"/>
      <c r="B81" s="62"/>
      <c r="C81" s="51" t="s">
        <v>116</v>
      </c>
      <c r="D81" s="63"/>
      <c r="E81" s="66" t="s">
        <v>10</v>
      </c>
      <c r="F81" s="64"/>
      <c r="G81" s="67">
        <v>625</v>
      </c>
      <c r="H81" s="64"/>
      <c r="I81" s="52">
        <v>0</v>
      </c>
      <c r="J81" s="67"/>
      <c r="K81" s="67"/>
      <c r="L81" s="214">
        <f>+G81*I81</f>
        <v>0</v>
      </c>
      <c r="M81" s="132"/>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49"/>
      <c r="BU81" s="49"/>
      <c r="BV81" s="49"/>
      <c r="BW81" s="49"/>
      <c r="BX81" s="49"/>
      <c r="BY81" s="49"/>
      <c r="BZ81" s="49"/>
      <c r="CA81" s="49"/>
      <c r="CB81" s="49"/>
      <c r="CC81" s="49"/>
      <c r="CD81" s="49"/>
      <c r="CE81" s="49"/>
      <c r="CF81" s="49"/>
      <c r="CG81" s="49"/>
      <c r="CH81" s="49"/>
      <c r="CI81" s="49"/>
      <c r="CJ81" s="49"/>
      <c r="CK81" s="49"/>
      <c r="CL81" s="49"/>
      <c r="CM81" s="49"/>
      <c r="CN81" s="49"/>
      <c r="CO81" s="49"/>
      <c r="CP81" s="49"/>
      <c r="CQ81" s="49"/>
      <c r="CR81" s="49"/>
      <c r="CS81" s="49"/>
      <c r="CT81" s="49"/>
      <c r="CU81" s="49"/>
      <c r="CV81" s="49"/>
      <c r="CW81" s="49"/>
      <c r="CX81" s="49"/>
      <c r="CY81" s="49"/>
      <c r="CZ81" s="49"/>
      <c r="DA81" s="49"/>
      <c r="DB81" s="49"/>
      <c r="DC81" s="49"/>
      <c r="DD81" s="49"/>
      <c r="DE81" s="49"/>
      <c r="DF81" s="49"/>
      <c r="DG81" s="49"/>
      <c r="DH81" s="49"/>
      <c r="DI81" s="49"/>
      <c r="DJ81" s="49"/>
      <c r="DK81" s="49"/>
      <c r="DL81" s="49"/>
    </row>
    <row r="82" spans="1:116" s="83" customFormat="1" ht="10.5" x14ac:dyDescent="0.15">
      <c r="A82" s="97"/>
      <c r="E82" s="98"/>
      <c r="F82" s="99"/>
      <c r="G82" s="100"/>
      <c r="H82" s="133"/>
      <c r="I82" s="134"/>
      <c r="J82" s="135"/>
      <c r="K82" s="135"/>
      <c r="L82" s="213"/>
    </row>
    <row r="83" spans="1:116" s="83" customFormat="1" ht="10.5" x14ac:dyDescent="0.15">
      <c r="A83" s="97"/>
      <c r="E83" s="98"/>
      <c r="F83" s="99"/>
      <c r="G83" s="100"/>
      <c r="H83" s="133"/>
      <c r="I83" s="134"/>
      <c r="J83" s="135"/>
      <c r="K83" s="135"/>
      <c r="L83" s="213"/>
    </row>
    <row r="84" spans="1:116" s="65" customFormat="1" ht="57" customHeight="1" x14ac:dyDescent="0.2">
      <c r="A84" s="61">
        <v>18</v>
      </c>
      <c r="B84" s="62"/>
      <c r="C84" s="51" t="s">
        <v>117</v>
      </c>
      <c r="D84" s="63"/>
      <c r="E84" s="84"/>
      <c r="F84" s="64"/>
      <c r="G84" s="67"/>
      <c r="H84" s="64"/>
      <c r="I84" s="67"/>
      <c r="J84" s="67"/>
      <c r="K84" s="67"/>
      <c r="L84" s="214"/>
      <c r="M84" s="132"/>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49"/>
      <c r="BU84" s="49"/>
      <c r="BV84" s="49"/>
      <c r="BW84" s="49"/>
      <c r="BX84" s="49"/>
      <c r="BY84" s="49"/>
      <c r="BZ84" s="49"/>
      <c r="CA84" s="49"/>
      <c r="CB84" s="49"/>
      <c r="CC84" s="49"/>
      <c r="CD84" s="49"/>
      <c r="CE84" s="49"/>
      <c r="CF84" s="49"/>
      <c r="CG84" s="49"/>
      <c r="CH84" s="49"/>
      <c r="CI84" s="49"/>
      <c r="CJ84" s="49"/>
      <c r="CK84" s="49"/>
      <c r="CL84" s="49"/>
      <c r="CM84" s="49"/>
      <c r="CN84" s="49"/>
      <c r="CO84" s="49"/>
      <c r="CP84" s="49"/>
      <c r="CQ84" s="49"/>
      <c r="CR84" s="49"/>
      <c r="CS84" s="49"/>
      <c r="CT84" s="49"/>
      <c r="CU84" s="49"/>
      <c r="CV84" s="49"/>
      <c r="CW84" s="49"/>
      <c r="CX84" s="49"/>
      <c r="CY84" s="49"/>
      <c r="CZ84" s="49"/>
      <c r="DA84" s="49"/>
      <c r="DB84" s="49"/>
      <c r="DC84" s="49"/>
      <c r="DD84" s="49"/>
      <c r="DE84" s="49"/>
      <c r="DF84" s="49"/>
      <c r="DG84" s="49"/>
      <c r="DH84" s="49"/>
      <c r="DI84" s="49"/>
      <c r="DJ84" s="49"/>
      <c r="DK84" s="49"/>
      <c r="DL84" s="49"/>
    </row>
    <row r="85" spans="1:116" s="65" customFormat="1" ht="73.5" customHeight="1" x14ac:dyDescent="0.2">
      <c r="A85" s="61"/>
      <c r="B85" s="62"/>
      <c r="C85" s="51" t="s">
        <v>118</v>
      </c>
      <c r="D85" s="63"/>
      <c r="E85" s="66" t="s">
        <v>20</v>
      </c>
      <c r="F85" s="64"/>
      <c r="G85" s="67">
        <v>12</v>
      </c>
      <c r="H85" s="64"/>
      <c r="I85" s="52">
        <v>0</v>
      </c>
      <c r="J85" s="67"/>
      <c r="K85" s="67"/>
      <c r="L85" s="214">
        <f>+G85*I85</f>
        <v>0</v>
      </c>
      <c r="M85" s="132"/>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49"/>
      <c r="BK85" s="49"/>
      <c r="BL85" s="49"/>
      <c r="BM85" s="49"/>
      <c r="BN85" s="49"/>
      <c r="BO85" s="49"/>
      <c r="BP85" s="49"/>
      <c r="BQ85" s="49"/>
      <c r="BR85" s="49"/>
      <c r="BS85" s="49"/>
      <c r="BT85" s="49"/>
      <c r="BU85" s="49"/>
      <c r="BV85" s="49"/>
      <c r="BW85" s="49"/>
      <c r="BX85" s="49"/>
      <c r="BY85" s="49"/>
      <c r="BZ85" s="49"/>
      <c r="CA85" s="49"/>
      <c r="CB85" s="49"/>
      <c r="CC85" s="49"/>
      <c r="CD85" s="49"/>
      <c r="CE85" s="49"/>
      <c r="CF85" s="49"/>
      <c r="CG85" s="49"/>
      <c r="CH85" s="49"/>
      <c r="CI85" s="49"/>
      <c r="CJ85" s="49"/>
      <c r="CK85" s="49"/>
      <c r="CL85" s="49"/>
      <c r="CM85" s="49"/>
      <c r="CN85" s="49"/>
      <c r="CO85" s="49"/>
      <c r="CP85" s="49"/>
      <c r="CQ85" s="49"/>
      <c r="CR85" s="49"/>
      <c r="CS85" s="49"/>
      <c r="CT85" s="49"/>
      <c r="CU85" s="49"/>
      <c r="CV85" s="49"/>
      <c r="CW85" s="49"/>
      <c r="CX85" s="49"/>
      <c r="CY85" s="49"/>
      <c r="CZ85" s="49"/>
      <c r="DA85" s="49"/>
      <c r="DB85" s="49"/>
      <c r="DC85" s="49"/>
      <c r="DD85" s="49"/>
      <c r="DE85" s="49"/>
      <c r="DF85" s="49"/>
      <c r="DG85" s="49"/>
      <c r="DH85" s="49"/>
      <c r="DI85" s="49"/>
      <c r="DJ85" s="49"/>
      <c r="DK85" s="49"/>
      <c r="DL85" s="49"/>
    </row>
    <row r="86" spans="1:116" s="83" customFormat="1" ht="10.5" x14ac:dyDescent="0.15">
      <c r="A86" s="97"/>
      <c r="E86" s="98"/>
      <c r="F86" s="99"/>
      <c r="G86" s="100"/>
      <c r="H86" s="133"/>
      <c r="I86" s="134"/>
      <c r="J86" s="135"/>
      <c r="K86" s="135"/>
      <c r="L86" s="213"/>
    </row>
    <row r="87" spans="1:116" s="83" customFormat="1" ht="10.5" x14ac:dyDescent="0.15">
      <c r="A87" s="97"/>
      <c r="E87" s="98"/>
      <c r="F87" s="99"/>
      <c r="G87" s="100"/>
      <c r="H87" s="133"/>
      <c r="I87" s="134"/>
      <c r="J87" s="135"/>
      <c r="K87" s="135"/>
      <c r="L87" s="213"/>
    </row>
    <row r="88" spans="1:116" s="65" customFormat="1" ht="54.75" customHeight="1" x14ac:dyDescent="0.2">
      <c r="A88" s="61">
        <v>19</v>
      </c>
      <c r="B88" s="62"/>
      <c r="C88" s="51" t="s">
        <v>207</v>
      </c>
      <c r="D88" s="63"/>
      <c r="E88" s="66" t="s">
        <v>17</v>
      </c>
      <c r="F88" s="64"/>
      <c r="G88" s="67">
        <v>195</v>
      </c>
      <c r="H88" s="64"/>
      <c r="I88" s="52">
        <v>0</v>
      </c>
      <c r="J88" s="67"/>
      <c r="K88" s="67"/>
      <c r="L88" s="214">
        <f>+G88*I88</f>
        <v>0</v>
      </c>
      <c r="M88" s="132"/>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c r="AX88" s="49"/>
      <c r="AY88" s="49"/>
      <c r="AZ88" s="49"/>
      <c r="BA88" s="49"/>
      <c r="BB88" s="49"/>
      <c r="BC88" s="49"/>
      <c r="BD88" s="49"/>
      <c r="BE88" s="49"/>
      <c r="BF88" s="49"/>
      <c r="BG88" s="49"/>
      <c r="BH88" s="49"/>
      <c r="BI88" s="49"/>
      <c r="BJ88" s="49"/>
      <c r="BK88" s="49"/>
      <c r="BL88" s="49"/>
      <c r="BM88" s="49"/>
      <c r="BN88" s="49"/>
      <c r="BO88" s="49"/>
      <c r="BP88" s="49"/>
      <c r="BQ88" s="49"/>
      <c r="BR88" s="49"/>
      <c r="BS88" s="49"/>
      <c r="BT88" s="49"/>
      <c r="BU88" s="49"/>
      <c r="BV88" s="49"/>
      <c r="BW88" s="49"/>
      <c r="BX88" s="49"/>
      <c r="BY88" s="49"/>
      <c r="BZ88" s="49"/>
      <c r="CA88" s="49"/>
      <c r="CB88" s="49"/>
      <c r="CC88" s="49"/>
      <c r="CD88" s="49"/>
      <c r="CE88" s="49"/>
      <c r="CF88" s="49"/>
      <c r="CG88" s="49"/>
      <c r="CH88" s="49"/>
      <c r="CI88" s="49"/>
      <c r="CJ88" s="49"/>
      <c r="CK88" s="49"/>
      <c r="CL88" s="49"/>
      <c r="CM88" s="49"/>
      <c r="CN88" s="49"/>
      <c r="CO88" s="49"/>
      <c r="CP88" s="49"/>
      <c r="CQ88" s="49"/>
      <c r="CR88" s="49"/>
      <c r="CS88" s="49"/>
      <c r="CT88" s="49"/>
      <c r="CU88" s="49"/>
      <c r="CV88" s="49"/>
      <c r="CW88" s="49"/>
      <c r="CX88" s="49"/>
      <c r="CY88" s="49"/>
      <c r="CZ88" s="49"/>
      <c r="DA88" s="49"/>
      <c r="DB88" s="49"/>
      <c r="DC88" s="49"/>
      <c r="DD88" s="49"/>
      <c r="DE88" s="49"/>
      <c r="DF88" s="49"/>
      <c r="DG88" s="49"/>
      <c r="DH88" s="49"/>
      <c r="DI88" s="49"/>
      <c r="DJ88" s="49"/>
      <c r="DK88" s="49"/>
      <c r="DL88" s="49"/>
    </row>
    <row r="89" spans="1:116" s="83" customFormat="1" ht="10.5" x14ac:dyDescent="0.15">
      <c r="A89" s="97"/>
      <c r="E89" s="98"/>
      <c r="F89" s="99"/>
      <c r="G89" s="100"/>
      <c r="H89" s="133"/>
      <c r="I89" s="134"/>
      <c r="J89" s="135"/>
      <c r="K89" s="135"/>
      <c r="L89" s="213"/>
    </row>
    <row r="90" spans="1:116" s="83" customFormat="1" ht="10.5" x14ac:dyDescent="0.15">
      <c r="A90" s="97"/>
      <c r="E90" s="98"/>
      <c r="F90" s="99"/>
      <c r="G90" s="100"/>
      <c r="H90" s="133"/>
      <c r="I90" s="134"/>
      <c r="J90" s="135"/>
      <c r="K90" s="135"/>
      <c r="L90" s="213"/>
    </row>
    <row r="91" spans="1:116" s="65" customFormat="1" ht="84" customHeight="1" x14ac:dyDescent="0.2">
      <c r="A91" s="61">
        <v>20</v>
      </c>
      <c r="B91" s="62"/>
      <c r="C91" s="51" t="s">
        <v>295</v>
      </c>
      <c r="D91" s="63"/>
      <c r="E91" s="66" t="s">
        <v>10</v>
      </c>
      <c r="F91" s="64"/>
      <c r="G91" s="67">
        <v>600</v>
      </c>
      <c r="H91" s="64"/>
      <c r="I91" s="52">
        <v>0</v>
      </c>
      <c r="J91" s="67"/>
      <c r="K91" s="67"/>
      <c r="L91" s="214">
        <f>G91*I91</f>
        <v>0</v>
      </c>
      <c r="M91" s="132"/>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49"/>
      <c r="BU91" s="49"/>
      <c r="BV91" s="49"/>
      <c r="BW91" s="49"/>
      <c r="BX91" s="49"/>
      <c r="BY91" s="49"/>
      <c r="BZ91" s="49"/>
      <c r="CA91" s="49"/>
      <c r="CB91" s="49"/>
      <c r="CC91" s="49"/>
      <c r="CD91" s="49"/>
      <c r="CE91" s="49"/>
      <c r="CF91" s="49"/>
      <c r="CG91" s="49"/>
      <c r="CH91" s="49"/>
      <c r="CI91" s="49"/>
      <c r="CJ91" s="49"/>
      <c r="CK91" s="49"/>
      <c r="CL91" s="49"/>
      <c r="CM91" s="49"/>
      <c r="CN91" s="49"/>
      <c r="CO91" s="49"/>
      <c r="CP91" s="49"/>
      <c r="CQ91" s="49"/>
      <c r="CR91" s="49"/>
      <c r="CS91" s="49"/>
      <c r="CT91" s="49"/>
      <c r="CU91" s="49"/>
      <c r="CV91" s="49"/>
      <c r="CW91" s="49"/>
      <c r="CX91" s="49"/>
      <c r="CY91" s="49"/>
      <c r="CZ91" s="49"/>
      <c r="DA91" s="49"/>
      <c r="DB91" s="49"/>
      <c r="DC91" s="49"/>
      <c r="DD91" s="49"/>
      <c r="DE91" s="49"/>
      <c r="DF91" s="49"/>
      <c r="DG91" s="49"/>
      <c r="DH91" s="49"/>
      <c r="DI91" s="49"/>
      <c r="DJ91" s="49"/>
      <c r="DK91" s="49"/>
      <c r="DL91" s="49"/>
    </row>
    <row r="92" spans="1:116" s="83" customFormat="1" ht="10.5" x14ac:dyDescent="0.15">
      <c r="A92" s="97"/>
      <c r="E92" s="98"/>
      <c r="F92" s="99"/>
      <c r="G92" s="100"/>
      <c r="H92" s="133"/>
      <c r="I92" s="134"/>
      <c r="J92" s="135"/>
      <c r="K92" s="135"/>
      <c r="L92" s="213"/>
    </row>
    <row r="93" spans="1:116" s="83" customFormat="1" ht="10.5" x14ac:dyDescent="0.15">
      <c r="A93" s="97"/>
      <c r="E93" s="98"/>
      <c r="F93" s="99"/>
      <c r="G93" s="100"/>
      <c r="H93" s="133"/>
      <c r="I93" s="134"/>
      <c r="J93" s="135"/>
      <c r="K93" s="135"/>
      <c r="L93" s="213"/>
    </row>
    <row r="94" spans="1:116" s="65" customFormat="1" ht="129.75" customHeight="1" x14ac:dyDescent="0.2">
      <c r="A94" s="61">
        <v>21</v>
      </c>
      <c r="B94" s="62"/>
      <c r="C94" s="51" t="s">
        <v>210</v>
      </c>
      <c r="D94" s="63"/>
      <c r="E94" s="66" t="s">
        <v>28</v>
      </c>
      <c r="F94" s="64"/>
      <c r="G94" s="67">
        <v>315</v>
      </c>
      <c r="H94" s="64"/>
      <c r="I94" s="52">
        <v>0</v>
      </c>
      <c r="J94" s="67"/>
      <c r="K94" s="67"/>
      <c r="L94" s="214">
        <f>G94*I94</f>
        <v>0</v>
      </c>
      <c r="M94" s="132"/>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c r="BO94" s="49"/>
      <c r="BP94" s="49"/>
      <c r="BQ94" s="49"/>
      <c r="BR94" s="49"/>
      <c r="BS94" s="49"/>
      <c r="BT94" s="49"/>
      <c r="BU94" s="49"/>
      <c r="BV94" s="49"/>
      <c r="BW94" s="49"/>
      <c r="BX94" s="49"/>
      <c r="BY94" s="49"/>
      <c r="BZ94" s="49"/>
      <c r="CA94" s="49"/>
      <c r="CB94" s="49"/>
      <c r="CC94" s="49"/>
      <c r="CD94" s="49"/>
      <c r="CE94" s="49"/>
      <c r="CF94" s="49"/>
      <c r="CG94" s="49"/>
      <c r="CH94" s="49"/>
      <c r="CI94" s="49"/>
      <c r="CJ94" s="49"/>
      <c r="CK94" s="49"/>
      <c r="CL94" s="49"/>
      <c r="CM94" s="49"/>
      <c r="CN94" s="49"/>
      <c r="CO94" s="49"/>
      <c r="CP94" s="49"/>
      <c r="CQ94" s="49"/>
      <c r="CR94" s="49"/>
      <c r="CS94" s="49"/>
      <c r="CT94" s="49"/>
      <c r="CU94" s="49"/>
      <c r="CV94" s="49"/>
      <c r="CW94" s="49"/>
      <c r="CX94" s="49"/>
      <c r="CY94" s="49"/>
      <c r="CZ94" s="49"/>
      <c r="DA94" s="49"/>
      <c r="DB94" s="49"/>
      <c r="DC94" s="49"/>
      <c r="DD94" s="49"/>
      <c r="DE94" s="49"/>
      <c r="DF94" s="49"/>
      <c r="DG94" s="49"/>
      <c r="DH94" s="49"/>
      <c r="DI94" s="49"/>
      <c r="DJ94" s="49"/>
      <c r="DK94" s="49"/>
      <c r="DL94" s="49"/>
    </row>
    <row r="95" spans="1:116" s="83" customFormat="1" ht="10.5" x14ac:dyDescent="0.15">
      <c r="A95" s="97"/>
      <c r="B95" s="83" t="s">
        <v>14</v>
      </c>
      <c r="E95" s="98"/>
      <c r="F95" s="99"/>
      <c r="G95" s="100"/>
      <c r="H95" s="133"/>
      <c r="I95" s="134"/>
      <c r="J95" s="135"/>
      <c r="K95" s="135"/>
      <c r="L95" s="213"/>
    </row>
    <row r="96" spans="1:116" s="83" customFormat="1" ht="10.5" x14ac:dyDescent="0.15">
      <c r="A96" s="97"/>
      <c r="E96" s="98"/>
      <c r="F96" s="99"/>
      <c r="G96" s="100"/>
      <c r="H96" s="133"/>
      <c r="I96" s="134"/>
      <c r="J96" s="135"/>
      <c r="K96" s="135"/>
      <c r="L96" s="213"/>
    </row>
    <row r="97" spans="1:116" s="65" customFormat="1" ht="57" customHeight="1" x14ac:dyDescent="0.2">
      <c r="A97" s="61">
        <v>18</v>
      </c>
      <c r="B97" s="62"/>
      <c r="C97" s="51" t="s">
        <v>208</v>
      </c>
      <c r="D97" s="63"/>
      <c r="E97" s="84"/>
      <c r="F97" s="64"/>
      <c r="H97" s="64"/>
      <c r="I97" s="67"/>
      <c r="J97" s="67"/>
      <c r="K97" s="67"/>
      <c r="L97" s="214"/>
      <c r="M97" s="132"/>
      <c r="N97" s="49"/>
      <c r="O97" s="49"/>
      <c r="P97" s="49"/>
      <c r="Q97" s="49"/>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49"/>
      <c r="AS97" s="49"/>
      <c r="AT97" s="49"/>
      <c r="AU97" s="49"/>
      <c r="AV97" s="49"/>
      <c r="AW97" s="49"/>
      <c r="AX97" s="49"/>
      <c r="AY97" s="49"/>
      <c r="AZ97" s="49"/>
      <c r="BA97" s="49"/>
      <c r="BB97" s="49"/>
      <c r="BC97" s="49"/>
      <c r="BD97" s="49"/>
      <c r="BE97" s="49"/>
      <c r="BF97" s="49"/>
      <c r="BG97" s="49"/>
      <c r="BH97" s="49"/>
      <c r="BI97" s="49"/>
      <c r="BJ97" s="49"/>
      <c r="BK97" s="49"/>
      <c r="BL97" s="49"/>
      <c r="BM97" s="49"/>
      <c r="BN97" s="49"/>
      <c r="BO97" s="49"/>
      <c r="BP97" s="49"/>
      <c r="BQ97" s="49"/>
      <c r="BR97" s="49"/>
      <c r="BS97" s="49"/>
      <c r="BT97" s="49"/>
      <c r="BU97" s="49"/>
      <c r="BV97" s="49"/>
      <c r="BW97" s="49"/>
      <c r="BX97" s="49"/>
      <c r="BY97" s="49"/>
      <c r="BZ97" s="49"/>
      <c r="CA97" s="49"/>
      <c r="CB97" s="49"/>
      <c r="CC97" s="49"/>
      <c r="CD97" s="49"/>
      <c r="CE97" s="49"/>
      <c r="CF97" s="49"/>
      <c r="CG97" s="49"/>
      <c r="CH97" s="49"/>
      <c r="CI97" s="49"/>
      <c r="CJ97" s="49"/>
      <c r="CK97" s="49"/>
      <c r="CL97" s="49"/>
      <c r="CM97" s="49"/>
      <c r="CN97" s="49"/>
      <c r="CO97" s="49"/>
      <c r="CP97" s="49"/>
      <c r="CQ97" s="49"/>
      <c r="CR97" s="49"/>
      <c r="CS97" s="49"/>
      <c r="CT97" s="49"/>
      <c r="CU97" s="49"/>
      <c r="CV97" s="49"/>
      <c r="CW97" s="49"/>
      <c r="CX97" s="49"/>
      <c r="CY97" s="49"/>
      <c r="CZ97" s="49"/>
      <c r="DA97" s="49"/>
      <c r="DB97" s="49"/>
      <c r="DC97" s="49"/>
      <c r="DD97" s="49"/>
      <c r="DE97" s="49"/>
      <c r="DF97" s="49"/>
      <c r="DG97" s="49"/>
      <c r="DH97" s="49"/>
      <c r="DI97" s="49"/>
      <c r="DJ97" s="49"/>
      <c r="DK97" s="49"/>
      <c r="DL97" s="49"/>
    </row>
    <row r="98" spans="1:116" s="65" customFormat="1" ht="105.75" customHeight="1" x14ac:dyDescent="0.2">
      <c r="A98" s="61"/>
      <c r="B98" s="62"/>
      <c r="C98" s="51" t="s">
        <v>209</v>
      </c>
      <c r="D98" s="63"/>
      <c r="E98" s="66" t="s">
        <v>28</v>
      </c>
      <c r="F98" s="64"/>
      <c r="G98" s="67">
        <v>495</v>
      </c>
      <c r="H98" s="64"/>
      <c r="I98" s="52">
        <v>0</v>
      </c>
      <c r="J98" s="67"/>
      <c r="K98" s="67"/>
      <c r="L98" s="214">
        <f>G98*I98</f>
        <v>0</v>
      </c>
      <c r="M98" s="132"/>
      <c r="N98" s="49"/>
      <c r="O98" s="49"/>
      <c r="P98" s="49"/>
      <c r="Q98" s="49"/>
      <c r="R98" s="49"/>
      <c r="S98" s="49"/>
      <c r="T98" s="49"/>
      <c r="U98" s="49"/>
      <c r="V98" s="49"/>
      <c r="W98" s="49"/>
      <c r="X98" s="49"/>
      <c r="Y98" s="49"/>
      <c r="Z98" s="49"/>
      <c r="AA98" s="49"/>
      <c r="AB98" s="49"/>
      <c r="AC98" s="49"/>
      <c r="AD98" s="49"/>
      <c r="AE98" s="49"/>
      <c r="AF98" s="49"/>
      <c r="AG98" s="49"/>
      <c r="AH98" s="49"/>
      <c r="AI98" s="49"/>
      <c r="AJ98" s="49"/>
      <c r="AK98" s="49"/>
      <c r="AL98" s="49"/>
      <c r="AM98" s="49"/>
      <c r="AN98" s="49"/>
      <c r="AO98" s="49"/>
      <c r="AP98" s="49"/>
      <c r="AQ98" s="49"/>
      <c r="AR98" s="49"/>
      <c r="AS98" s="49"/>
      <c r="AT98" s="49"/>
      <c r="AU98" s="49"/>
      <c r="AV98" s="49"/>
      <c r="AW98" s="49"/>
      <c r="AX98" s="49"/>
      <c r="AY98" s="49"/>
      <c r="AZ98" s="49"/>
      <c r="BA98" s="49"/>
      <c r="BB98" s="49"/>
      <c r="BC98" s="49"/>
      <c r="BD98" s="49"/>
      <c r="BE98" s="49"/>
      <c r="BF98" s="49"/>
      <c r="BG98" s="49"/>
      <c r="BH98" s="49"/>
      <c r="BI98" s="49"/>
      <c r="BJ98" s="49"/>
      <c r="BK98" s="49"/>
      <c r="BL98" s="49"/>
      <c r="BM98" s="49"/>
      <c r="BN98" s="49"/>
      <c r="BO98" s="49"/>
      <c r="BP98" s="49"/>
      <c r="BQ98" s="49"/>
      <c r="BR98" s="49"/>
      <c r="BS98" s="49"/>
      <c r="BT98" s="49"/>
      <c r="BU98" s="49"/>
      <c r="BV98" s="49"/>
      <c r="BW98" s="49"/>
      <c r="BX98" s="49"/>
      <c r="BY98" s="49"/>
      <c r="BZ98" s="49"/>
      <c r="CA98" s="49"/>
      <c r="CB98" s="49"/>
      <c r="CC98" s="49"/>
      <c r="CD98" s="49"/>
      <c r="CE98" s="49"/>
      <c r="CF98" s="49"/>
      <c r="CG98" s="49"/>
      <c r="CH98" s="49"/>
      <c r="CI98" s="49"/>
      <c r="CJ98" s="49"/>
      <c r="CK98" s="49"/>
      <c r="CL98" s="49"/>
      <c r="CM98" s="49"/>
      <c r="CN98" s="49"/>
      <c r="CO98" s="49"/>
      <c r="CP98" s="49"/>
      <c r="CQ98" s="49"/>
      <c r="CR98" s="49"/>
      <c r="CS98" s="49"/>
      <c r="CT98" s="49"/>
      <c r="CU98" s="49"/>
      <c r="CV98" s="49"/>
      <c r="CW98" s="49"/>
      <c r="CX98" s="49"/>
      <c r="CY98" s="49"/>
      <c r="CZ98" s="49"/>
      <c r="DA98" s="49"/>
      <c r="DB98" s="49"/>
      <c r="DC98" s="49"/>
      <c r="DD98" s="49"/>
      <c r="DE98" s="49"/>
      <c r="DF98" s="49"/>
      <c r="DG98" s="49"/>
      <c r="DH98" s="49"/>
      <c r="DI98" s="49"/>
      <c r="DJ98" s="49"/>
      <c r="DK98" s="49"/>
      <c r="DL98" s="49"/>
    </row>
    <row r="99" spans="1:116" s="83" customFormat="1" ht="10.5" x14ac:dyDescent="0.15">
      <c r="A99" s="97"/>
      <c r="E99" s="98"/>
      <c r="F99" s="99"/>
      <c r="G99" s="100"/>
      <c r="H99" s="133"/>
      <c r="I99" s="134"/>
      <c r="J99" s="135"/>
      <c r="K99" s="135"/>
      <c r="L99" s="213"/>
    </row>
    <row r="100" spans="1:116" s="83" customFormat="1" ht="10.5" x14ac:dyDescent="0.15">
      <c r="A100" s="97"/>
      <c r="E100" s="98"/>
      <c r="F100" s="99"/>
      <c r="G100" s="100"/>
      <c r="H100" s="133"/>
      <c r="I100" s="134"/>
      <c r="J100" s="135"/>
      <c r="K100" s="135"/>
      <c r="L100" s="213"/>
    </row>
    <row r="101" spans="1:116" s="65" customFormat="1" ht="132.75" customHeight="1" x14ac:dyDescent="0.2">
      <c r="A101" s="61">
        <v>19</v>
      </c>
      <c r="B101" s="62"/>
      <c r="C101" s="51" t="s">
        <v>218</v>
      </c>
      <c r="D101" s="63"/>
      <c r="E101" s="66" t="s">
        <v>28</v>
      </c>
      <c r="F101" s="64"/>
      <c r="G101" s="67">
        <v>185</v>
      </c>
      <c r="H101" s="64"/>
      <c r="I101" s="52">
        <v>0</v>
      </c>
      <c r="J101" s="67"/>
      <c r="K101" s="67"/>
      <c r="L101" s="214">
        <f>G101*I101</f>
        <v>0</v>
      </c>
      <c r="M101" s="132"/>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49"/>
      <c r="AS101" s="49"/>
      <c r="AT101" s="49"/>
      <c r="AU101" s="49"/>
      <c r="AV101" s="49"/>
      <c r="AW101" s="49"/>
      <c r="AX101" s="49"/>
      <c r="AY101" s="49"/>
      <c r="AZ101" s="49"/>
      <c r="BA101" s="49"/>
      <c r="BB101" s="49"/>
      <c r="BC101" s="49"/>
      <c r="BD101" s="49"/>
      <c r="BE101" s="49"/>
      <c r="BF101" s="49"/>
      <c r="BG101" s="49"/>
      <c r="BH101" s="49"/>
      <c r="BI101" s="49"/>
      <c r="BJ101" s="49"/>
      <c r="BK101" s="49"/>
      <c r="BL101" s="49"/>
      <c r="BM101" s="49"/>
      <c r="BN101" s="49"/>
      <c r="BO101" s="49"/>
      <c r="BP101" s="49"/>
      <c r="BQ101" s="49"/>
      <c r="BR101" s="49"/>
      <c r="BS101" s="49"/>
      <c r="BT101" s="49"/>
      <c r="BU101" s="49"/>
      <c r="BV101" s="49"/>
      <c r="BW101" s="49"/>
      <c r="BX101" s="49"/>
      <c r="BY101" s="49"/>
      <c r="BZ101" s="49"/>
      <c r="CA101" s="49"/>
      <c r="CB101" s="49"/>
      <c r="CC101" s="49"/>
      <c r="CD101" s="49"/>
      <c r="CE101" s="49"/>
      <c r="CF101" s="49"/>
      <c r="CG101" s="49"/>
      <c r="CH101" s="49"/>
      <c r="CI101" s="49"/>
      <c r="CJ101" s="49"/>
      <c r="CK101" s="49"/>
      <c r="CL101" s="49"/>
      <c r="CM101" s="49"/>
      <c r="CN101" s="49"/>
      <c r="CO101" s="49"/>
      <c r="CP101" s="49"/>
      <c r="CQ101" s="49"/>
      <c r="CR101" s="49"/>
      <c r="CS101" s="49"/>
      <c r="CT101" s="49"/>
      <c r="CU101" s="49"/>
      <c r="CV101" s="49"/>
      <c r="CW101" s="49"/>
      <c r="CX101" s="49"/>
      <c r="CY101" s="49"/>
      <c r="CZ101" s="49"/>
      <c r="DA101" s="49"/>
      <c r="DB101" s="49"/>
      <c r="DC101" s="49"/>
      <c r="DD101" s="49"/>
      <c r="DE101" s="49"/>
      <c r="DF101" s="49"/>
      <c r="DG101" s="49"/>
      <c r="DH101" s="49"/>
      <c r="DI101" s="49"/>
      <c r="DJ101" s="49"/>
      <c r="DK101" s="49"/>
      <c r="DL101" s="49"/>
    </row>
    <row r="102" spans="1:116" s="83" customFormat="1" ht="10.5" x14ac:dyDescent="0.15">
      <c r="A102" s="97"/>
      <c r="E102" s="98"/>
      <c r="F102" s="99"/>
      <c r="G102" s="100"/>
      <c r="H102" s="133"/>
      <c r="I102" s="134"/>
      <c r="J102" s="135"/>
      <c r="K102" s="135"/>
      <c r="L102" s="213"/>
    </row>
    <row r="103" spans="1:116" s="83" customFormat="1" ht="10.5" x14ac:dyDescent="0.15">
      <c r="A103" s="97"/>
      <c r="E103" s="98"/>
      <c r="F103" s="99"/>
      <c r="G103" s="100"/>
      <c r="H103" s="133"/>
      <c r="I103" s="134"/>
      <c r="J103" s="135"/>
      <c r="K103" s="135"/>
      <c r="L103" s="213"/>
    </row>
    <row r="104" spans="1:116" s="65" customFormat="1" ht="57" customHeight="1" x14ac:dyDescent="0.2">
      <c r="A104" s="61">
        <v>20</v>
      </c>
      <c r="B104" s="62"/>
      <c r="C104" s="51" t="s">
        <v>211</v>
      </c>
      <c r="D104" s="63"/>
      <c r="E104" s="84"/>
      <c r="F104" s="64"/>
      <c r="H104" s="64"/>
      <c r="I104" s="67"/>
      <c r="J104" s="67"/>
      <c r="K104" s="67"/>
      <c r="L104" s="214"/>
      <c r="M104" s="132"/>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c r="AQ104" s="49"/>
      <c r="AR104" s="49"/>
      <c r="AS104" s="49"/>
      <c r="AT104" s="49"/>
      <c r="AU104" s="49"/>
      <c r="AV104" s="49"/>
      <c r="AW104" s="49"/>
      <c r="AX104" s="49"/>
      <c r="AY104" s="49"/>
      <c r="AZ104" s="49"/>
      <c r="BA104" s="49"/>
      <c r="BB104" s="49"/>
      <c r="BC104" s="49"/>
      <c r="BD104" s="49"/>
      <c r="BE104" s="49"/>
      <c r="BF104" s="49"/>
      <c r="BG104" s="49"/>
      <c r="BH104" s="49"/>
      <c r="BI104" s="49"/>
      <c r="BJ104" s="49"/>
      <c r="BK104" s="49"/>
      <c r="BL104" s="49"/>
      <c r="BM104" s="49"/>
      <c r="BN104" s="49"/>
      <c r="BO104" s="49"/>
      <c r="BP104" s="49"/>
      <c r="BQ104" s="49"/>
      <c r="BR104" s="49"/>
      <c r="BS104" s="49"/>
      <c r="BT104" s="49"/>
      <c r="BU104" s="49"/>
      <c r="BV104" s="49"/>
      <c r="BW104" s="49"/>
      <c r="BX104" s="49"/>
      <c r="BY104" s="49"/>
      <c r="BZ104" s="49"/>
      <c r="CA104" s="49"/>
      <c r="CB104" s="49"/>
      <c r="CC104" s="49"/>
      <c r="CD104" s="49"/>
      <c r="CE104" s="49"/>
      <c r="CF104" s="49"/>
      <c r="CG104" s="49"/>
      <c r="CH104" s="49"/>
      <c r="CI104" s="49"/>
      <c r="CJ104" s="49"/>
      <c r="CK104" s="49"/>
      <c r="CL104" s="49"/>
      <c r="CM104" s="49"/>
      <c r="CN104" s="49"/>
      <c r="CO104" s="49"/>
      <c r="CP104" s="49"/>
      <c r="CQ104" s="49"/>
      <c r="CR104" s="49"/>
      <c r="CS104" s="49"/>
      <c r="CT104" s="49"/>
      <c r="CU104" s="49"/>
      <c r="CV104" s="49"/>
      <c r="CW104" s="49"/>
      <c r="CX104" s="49"/>
      <c r="CY104" s="49"/>
      <c r="CZ104" s="49"/>
      <c r="DA104" s="49"/>
      <c r="DB104" s="49"/>
      <c r="DC104" s="49"/>
      <c r="DD104" s="49"/>
      <c r="DE104" s="49"/>
      <c r="DF104" s="49"/>
      <c r="DG104" s="49"/>
      <c r="DH104" s="49"/>
      <c r="DI104" s="49"/>
      <c r="DJ104" s="49"/>
      <c r="DK104" s="49"/>
      <c r="DL104" s="49"/>
    </row>
    <row r="105" spans="1:116" s="65" customFormat="1" ht="108.75" customHeight="1" x14ac:dyDescent="0.2">
      <c r="A105" s="61"/>
      <c r="B105" s="62"/>
      <c r="C105" s="51" t="s">
        <v>212</v>
      </c>
      <c r="D105" s="63"/>
      <c r="E105" s="66" t="s">
        <v>28</v>
      </c>
      <c r="F105" s="64"/>
      <c r="G105" s="67">
        <v>304</v>
      </c>
      <c r="H105" s="64"/>
      <c r="I105" s="52">
        <v>0</v>
      </c>
      <c r="J105" s="67"/>
      <c r="K105" s="67"/>
      <c r="L105" s="214">
        <f>G105*I105</f>
        <v>0</v>
      </c>
      <c r="M105" s="132"/>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c r="AQ105" s="49"/>
      <c r="AR105" s="49"/>
      <c r="AS105" s="49"/>
      <c r="AT105" s="49"/>
      <c r="AU105" s="49"/>
      <c r="AV105" s="49"/>
      <c r="AW105" s="49"/>
      <c r="AX105" s="49"/>
      <c r="AY105" s="49"/>
      <c r="AZ105" s="49"/>
      <c r="BA105" s="49"/>
      <c r="BB105" s="49"/>
      <c r="BC105" s="49"/>
      <c r="BD105" s="49"/>
      <c r="BE105" s="49"/>
      <c r="BF105" s="49"/>
      <c r="BG105" s="49"/>
      <c r="BH105" s="49"/>
      <c r="BI105" s="49"/>
      <c r="BJ105" s="49"/>
      <c r="BK105" s="49"/>
      <c r="BL105" s="49"/>
      <c r="BM105" s="49"/>
      <c r="BN105" s="49"/>
      <c r="BO105" s="49"/>
      <c r="BP105" s="49"/>
      <c r="BQ105" s="49"/>
      <c r="BR105" s="49"/>
      <c r="BS105" s="49"/>
      <c r="BT105" s="49"/>
      <c r="BU105" s="49"/>
      <c r="BV105" s="49"/>
      <c r="BW105" s="49"/>
      <c r="BX105" s="49"/>
      <c r="BY105" s="49"/>
      <c r="BZ105" s="49"/>
      <c r="CA105" s="49"/>
      <c r="CB105" s="49"/>
      <c r="CC105" s="49"/>
      <c r="CD105" s="49"/>
      <c r="CE105" s="49"/>
      <c r="CF105" s="49"/>
      <c r="CG105" s="49"/>
      <c r="CH105" s="49"/>
      <c r="CI105" s="49"/>
      <c r="CJ105" s="49"/>
      <c r="CK105" s="49"/>
      <c r="CL105" s="49"/>
      <c r="CM105" s="49"/>
      <c r="CN105" s="49"/>
      <c r="CO105" s="49"/>
      <c r="CP105" s="49"/>
      <c r="CQ105" s="49"/>
      <c r="CR105" s="49"/>
      <c r="CS105" s="49"/>
      <c r="CT105" s="49"/>
      <c r="CU105" s="49"/>
      <c r="CV105" s="49"/>
      <c r="CW105" s="49"/>
      <c r="CX105" s="49"/>
      <c r="CY105" s="49"/>
      <c r="CZ105" s="49"/>
      <c r="DA105" s="49"/>
      <c r="DB105" s="49"/>
      <c r="DC105" s="49"/>
      <c r="DD105" s="49"/>
      <c r="DE105" s="49"/>
      <c r="DF105" s="49"/>
      <c r="DG105" s="49"/>
      <c r="DH105" s="49"/>
      <c r="DI105" s="49"/>
      <c r="DJ105" s="49"/>
      <c r="DK105" s="49"/>
      <c r="DL105" s="49"/>
    </row>
    <row r="106" spans="1:116" s="83" customFormat="1" ht="10.5" x14ac:dyDescent="0.15">
      <c r="A106" s="97"/>
      <c r="E106" s="98"/>
      <c r="F106" s="99"/>
      <c r="G106" s="100"/>
      <c r="H106" s="133"/>
      <c r="I106" s="134"/>
      <c r="J106" s="135"/>
      <c r="K106" s="135"/>
      <c r="L106" s="213"/>
    </row>
    <row r="107" spans="1:116" s="83" customFormat="1" ht="10.5" x14ac:dyDescent="0.15">
      <c r="A107" s="97"/>
      <c r="E107" s="98"/>
      <c r="F107" s="99"/>
      <c r="G107" s="100"/>
      <c r="H107" s="133"/>
      <c r="I107" s="134"/>
      <c r="J107" s="135"/>
      <c r="K107" s="135"/>
      <c r="L107" s="213"/>
    </row>
    <row r="108" spans="1:116" s="65" customFormat="1" ht="96" customHeight="1" x14ac:dyDescent="0.2">
      <c r="A108" s="61">
        <v>21</v>
      </c>
      <c r="B108" s="62"/>
      <c r="C108" s="101" t="s">
        <v>280</v>
      </c>
      <c r="D108" s="63"/>
      <c r="E108" s="66" t="s">
        <v>10</v>
      </c>
      <c r="F108" s="64"/>
      <c r="G108" s="67">
        <v>16</v>
      </c>
      <c r="H108" s="64"/>
      <c r="I108" s="52">
        <v>0</v>
      </c>
      <c r="J108" s="67"/>
      <c r="K108" s="67"/>
      <c r="L108" s="214">
        <f>G108*I108</f>
        <v>0</v>
      </c>
      <c r="M108" s="132"/>
      <c r="N108" s="49"/>
      <c r="O108" s="49"/>
      <c r="P108" s="49"/>
      <c r="Q108" s="49"/>
      <c r="R108" s="49"/>
      <c r="S108" s="49"/>
      <c r="T108" s="49"/>
      <c r="U108" s="49"/>
      <c r="V108" s="49"/>
      <c r="W108" s="49"/>
      <c r="X108" s="49"/>
      <c r="Y108" s="49"/>
      <c r="Z108" s="49"/>
      <c r="AA108" s="49"/>
      <c r="AB108" s="49"/>
      <c r="AC108" s="49"/>
      <c r="AD108" s="49"/>
      <c r="AE108" s="49"/>
      <c r="AF108" s="49"/>
      <c r="AG108" s="49"/>
      <c r="AH108" s="49"/>
      <c r="AI108" s="49"/>
      <c r="AJ108" s="49"/>
      <c r="AK108" s="49"/>
      <c r="AL108" s="49"/>
      <c r="AM108" s="49"/>
      <c r="AN108" s="49"/>
      <c r="AO108" s="49"/>
      <c r="AP108" s="49"/>
      <c r="AQ108" s="49"/>
      <c r="AR108" s="49"/>
      <c r="AS108" s="49"/>
      <c r="AT108" s="49"/>
      <c r="AU108" s="49"/>
      <c r="AV108" s="49"/>
      <c r="AW108" s="49"/>
      <c r="AX108" s="49"/>
      <c r="AY108" s="49"/>
      <c r="AZ108" s="49"/>
      <c r="BA108" s="49"/>
      <c r="BB108" s="49"/>
      <c r="BC108" s="49"/>
      <c r="BD108" s="49"/>
      <c r="BE108" s="49"/>
      <c r="BF108" s="49"/>
      <c r="BG108" s="49"/>
      <c r="BH108" s="49"/>
      <c r="BI108" s="49"/>
      <c r="BJ108" s="49"/>
      <c r="BK108" s="49"/>
      <c r="BL108" s="49"/>
      <c r="BM108" s="49"/>
      <c r="BN108" s="49"/>
      <c r="BO108" s="49"/>
      <c r="BP108" s="49"/>
      <c r="BQ108" s="49"/>
      <c r="BR108" s="49"/>
      <c r="BS108" s="49"/>
      <c r="BT108" s="49"/>
      <c r="BU108" s="49"/>
      <c r="BV108" s="49"/>
      <c r="BW108" s="49"/>
      <c r="BX108" s="49"/>
      <c r="BY108" s="49"/>
      <c r="BZ108" s="49"/>
      <c r="CA108" s="49"/>
      <c r="CB108" s="49"/>
      <c r="CC108" s="49"/>
      <c r="CD108" s="49"/>
      <c r="CE108" s="49"/>
      <c r="CF108" s="49"/>
      <c r="CG108" s="49"/>
      <c r="CH108" s="49"/>
      <c r="CI108" s="49"/>
      <c r="CJ108" s="49"/>
      <c r="CK108" s="49"/>
      <c r="CL108" s="49"/>
      <c r="CM108" s="49"/>
      <c r="CN108" s="49"/>
      <c r="CO108" s="49"/>
      <c r="CP108" s="49"/>
      <c r="CQ108" s="49"/>
      <c r="CR108" s="49"/>
      <c r="CS108" s="49"/>
      <c r="CT108" s="49"/>
      <c r="CU108" s="49"/>
      <c r="CV108" s="49"/>
      <c r="CW108" s="49"/>
      <c r="CX108" s="49"/>
      <c r="CY108" s="49"/>
      <c r="CZ108" s="49"/>
      <c r="DA108" s="49"/>
      <c r="DB108" s="49"/>
      <c r="DC108" s="49"/>
      <c r="DD108" s="49"/>
      <c r="DE108" s="49"/>
      <c r="DF108" s="49"/>
      <c r="DG108" s="49"/>
      <c r="DH108" s="49"/>
      <c r="DI108" s="49"/>
      <c r="DJ108" s="49"/>
      <c r="DK108" s="49"/>
      <c r="DL108" s="49"/>
    </row>
    <row r="109" spans="1:116" s="83" customFormat="1" ht="10.5" x14ac:dyDescent="0.15">
      <c r="A109" s="97"/>
      <c r="E109" s="98"/>
      <c r="F109" s="99"/>
      <c r="G109" s="100"/>
      <c r="H109" s="133"/>
      <c r="I109" s="134"/>
      <c r="J109" s="135"/>
      <c r="K109" s="135"/>
      <c r="L109" s="213"/>
    </row>
    <row r="110" spans="1:116" s="83" customFormat="1" ht="10.5" x14ac:dyDescent="0.15">
      <c r="A110" s="97"/>
      <c r="E110" s="98"/>
      <c r="F110" s="99"/>
      <c r="G110" s="100"/>
      <c r="H110" s="133"/>
      <c r="I110" s="134"/>
      <c r="J110" s="135"/>
      <c r="K110" s="135"/>
      <c r="L110" s="213"/>
    </row>
    <row r="111" spans="1:116" s="65" customFormat="1" ht="54" customHeight="1" x14ac:dyDescent="0.2">
      <c r="A111" s="61">
        <v>22</v>
      </c>
      <c r="B111" s="62"/>
      <c r="C111" s="101" t="s">
        <v>275</v>
      </c>
      <c r="D111" s="63"/>
      <c r="E111" s="66" t="s">
        <v>20</v>
      </c>
      <c r="F111" s="64"/>
      <c r="G111" s="67">
        <v>5</v>
      </c>
      <c r="H111" s="64"/>
      <c r="I111" s="52">
        <v>0</v>
      </c>
      <c r="J111" s="67"/>
      <c r="K111" s="67"/>
      <c r="L111" s="214">
        <f>G111*I111</f>
        <v>0</v>
      </c>
      <c r="M111" s="132"/>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c r="AN111" s="49"/>
      <c r="AO111" s="49"/>
      <c r="AP111" s="49"/>
      <c r="AQ111" s="49"/>
      <c r="AR111" s="49"/>
      <c r="AS111" s="49"/>
      <c r="AT111" s="49"/>
      <c r="AU111" s="49"/>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49"/>
      <c r="BU111" s="49"/>
      <c r="BV111" s="49"/>
      <c r="BW111" s="49"/>
      <c r="BX111" s="49"/>
      <c r="BY111" s="49"/>
      <c r="BZ111" s="49"/>
      <c r="CA111" s="49"/>
      <c r="CB111" s="49"/>
      <c r="CC111" s="49"/>
      <c r="CD111" s="49"/>
      <c r="CE111" s="49"/>
      <c r="CF111" s="49"/>
      <c r="CG111" s="49"/>
      <c r="CH111" s="49"/>
      <c r="CI111" s="49"/>
      <c r="CJ111" s="49"/>
      <c r="CK111" s="49"/>
      <c r="CL111" s="49"/>
      <c r="CM111" s="49"/>
      <c r="CN111" s="49"/>
      <c r="CO111" s="49"/>
      <c r="CP111" s="49"/>
      <c r="CQ111" s="49"/>
      <c r="CR111" s="49"/>
      <c r="CS111" s="49"/>
      <c r="CT111" s="49"/>
      <c r="CU111" s="49"/>
      <c r="CV111" s="49"/>
      <c r="CW111" s="49"/>
      <c r="CX111" s="49"/>
      <c r="CY111" s="49"/>
      <c r="CZ111" s="49"/>
      <c r="DA111" s="49"/>
      <c r="DB111" s="49"/>
      <c r="DC111" s="49"/>
      <c r="DD111" s="49"/>
      <c r="DE111" s="49"/>
      <c r="DF111" s="49"/>
      <c r="DG111" s="49"/>
      <c r="DH111" s="49"/>
      <c r="DI111" s="49"/>
      <c r="DJ111" s="49"/>
      <c r="DK111" s="49"/>
      <c r="DL111" s="49"/>
    </row>
    <row r="112" spans="1:116" s="83" customFormat="1" ht="10.5" x14ac:dyDescent="0.15">
      <c r="A112" s="97"/>
      <c r="E112" s="98"/>
      <c r="F112" s="99"/>
      <c r="G112" s="100"/>
      <c r="H112" s="133"/>
      <c r="I112" s="134"/>
      <c r="J112" s="135"/>
      <c r="K112" s="135"/>
      <c r="L112" s="213"/>
    </row>
    <row r="113" spans="1:116" s="83" customFormat="1" ht="10.5" x14ac:dyDescent="0.15">
      <c r="A113" s="97"/>
      <c r="E113" s="98"/>
      <c r="F113" s="99"/>
      <c r="G113" s="100"/>
      <c r="H113" s="133"/>
      <c r="I113" s="134"/>
      <c r="J113" s="135"/>
      <c r="K113" s="135"/>
      <c r="L113" s="213"/>
    </row>
    <row r="114" spans="1:116" s="65" customFormat="1" ht="57" customHeight="1" x14ac:dyDescent="0.2">
      <c r="A114" s="61">
        <v>23</v>
      </c>
      <c r="B114" s="62"/>
      <c r="C114" s="101" t="s">
        <v>239</v>
      </c>
      <c r="D114" s="63"/>
      <c r="E114" s="66" t="s">
        <v>17</v>
      </c>
      <c r="F114" s="64"/>
      <c r="G114" s="67">
        <v>72</v>
      </c>
      <c r="H114" s="64"/>
      <c r="I114" s="52">
        <v>0</v>
      </c>
      <c r="J114" s="67"/>
      <c r="K114" s="67"/>
      <c r="L114" s="214">
        <f>G114*I114</f>
        <v>0</v>
      </c>
      <c r="M114" s="132"/>
      <c r="N114" s="49"/>
      <c r="O114" s="49"/>
      <c r="P114" s="49"/>
      <c r="Q114" s="49"/>
      <c r="R114" s="49"/>
      <c r="S114" s="49"/>
      <c r="T114" s="49"/>
      <c r="U114" s="49"/>
      <c r="V114" s="49"/>
      <c r="W114" s="49"/>
      <c r="X114" s="49"/>
      <c r="Y114" s="49"/>
      <c r="Z114" s="49"/>
      <c r="AA114" s="49"/>
      <c r="AB114" s="49"/>
      <c r="AC114" s="49"/>
      <c r="AD114" s="49"/>
      <c r="AE114" s="49"/>
      <c r="AF114" s="49"/>
      <c r="AG114" s="49"/>
      <c r="AH114" s="49"/>
      <c r="AI114" s="49"/>
      <c r="AJ114" s="49"/>
      <c r="AK114" s="49"/>
      <c r="AL114" s="49"/>
      <c r="AM114" s="49"/>
      <c r="AN114" s="49"/>
      <c r="AO114" s="49"/>
      <c r="AP114" s="49"/>
      <c r="AQ114" s="49"/>
      <c r="AR114" s="49"/>
      <c r="AS114" s="49"/>
      <c r="AT114" s="49"/>
      <c r="AU114" s="49"/>
      <c r="AV114" s="49"/>
      <c r="AW114" s="49"/>
      <c r="AX114" s="49"/>
      <c r="AY114" s="49"/>
      <c r="AZ114" s="49"/>
      <c r="BA114" s="49"/>
      <c r="BB114" s="49"/>
      <c r="BC114" s="49"/>
      <c r="BD114" s="49"/>
      <c r="BE114" s="49"/>
      <c r="BF114" s="49"/>
      <c r="BG114" s="49"/>
      <c r="BH114" s="49"/>
      <c r="BI114" s="49"/>
      <c r="BJ114" s="49"/>
      <c r="BK114" s="49"/>
      <c r="BL114" s="49"/>
      <c r="BM114" s="49"/>
      <c r="BN114" s="49"/>
      <c r="BO114" s="49"/>
      <c r="BP114" s="49"/>
      <c r="BQ114" s="49"/>
      <c r="BR114" s="49"/>
      <c r="BS114" s="49"/>
      <c r="BT114" s="49"/>
      <c r="BU114" s="49"/>
      <c r="BV114" s="49"/>
      <c r="BW114" s="49"/>
      <c r="BX114" s="49"/>
      <c r="BY114" s="49"/>
      <c r="BZ114" s="49"/>
      <c r="CA114" s="49"/>
      <c r="CB114" s="49"/>
      <c r="CC114" s="49"/>
      <c r="CD114" s="49"/>
      <c r="CE114" s="49"/>
      <c r="CF114" s="49"/>
      <c r="CG114" s="49"/>
      <c r="CH114" s="49"/>
      <c r="CI114" s="49"/>
      <c r="CJ114" s="49"/>
      <c r="CK114" s="49"/>
      <c r="CL114" s="49"/>
      <c r="CM114" s="49"/>
      <c r="CN114" s="49"/>
      <c r="CO114" s="49"/>
      <c r="CP114" s="49"/>
      <c r="CQ114" s="49"/>
      <c r="CR114" s="49"/>
      <c r="CS114" s="49"/>
      <c r="CT114" s="49"/>
      <c r="CU114" s="49"/>
      <c r="CV114" s="49"/>
      <c r="CW114" s="49"/>
      <c r="CX114" s="49"/>
      <c r="CY114" s="49"/>
      <c r="CZ114" s="49"/>
      <c r="DA114" s="49"/>
      <c r="DB114" s="49"/>
      <c r="DC114" s="49"/>
      <c r="DD114" s="49"/>
      <c r="DE114" s="49"/>
      <c r="DF114" s="49"/>
      <c r="DG114" s="49"/>
      <c r="DH114" s="49"/>
      <c r="DI114" s="49"/>
      <c r="DJ114" s="49"/>
      <c r="DK114" s="49"/>
      <c r="DL114" s="49"/>
    </row>
    <row r="115" spans="1:116" s="83" customFormat="1" ht="10.5" x14ac:dyDescent="0.15">
      <c r="A115" s="97"/>
      <c r="E115" s="98"/>
      <c r="F115" s="99"/>
      <c r="G115" s="100"/>
      <c r="H115" s="133"/>
      <c r="I115" s="134"/>
      <c r="J115" s="135"/>
      <c r="K115" s="135"/>
      <c r="L115" s="213"/>
    </row>
    <row r="116" spans="1:116" s="83" customFormat="1" ht="10.5" x14ac:dyDescent="0.15">
      <c r="A116" s="97"/>
      <c r="E116" s="98"/>
      <c r="F116" s="99"/>
      <c r="G116" s="100"/>
      <c r="H116" s="133"/>
      <c r="I116" s="134"/>
      <c r="J116" s="135"/>
      <c r="K116" s="135"/>
      <c r="L116" s="213"/>
    </row>
    <row r="117" spans="1:116" s="65" customFormat="1" ht="84.75" customHeight="1" x14ac:dyDescent="0.2">
      <c r="A117" s="61">
        <v>24</v>
      </c>
      <c r="B117" s="62"/>
      <c r="C117" s="101" t="s">
        <v>240</v>
      </c>
      <c r="D117" s="63"/>
      <c r="E117" s="66" t="s">
        <v>10</v>
      </c>
      <c r="F117" s="64"/>
      <c r="G117" s="67">
        <v>120</v>
      </c>
      <c r="H117" s="64"/>
      <c r="I117" s="52">
        <v>0</v>
      </c>
      <c r="J117" s="67"/>
      <c r="K117" s="67"/>
      <c r="L117" s="214">
        <f>G117*I117</f>
        <v>0</v>
      </c>
      <c r="M117" s="132"/>
      <c r="N117" s="49"/>
      <c r="O117" s="49"/>
      <c r="P117" s="49"/>
      <c r="Q117" s="49"/>
      <c r="R117" s="49"/>
      <c r="S117" s="49"/>
      <c r="T117" s="49"/>
      <c r="U117" s="49"/>
      <c r="V117" s="49"/>
      <c r="W117" s="49"/>
      <c r="X117" s="49"/>
      <c r="Y117" s="49"/>
      <c r="Z117" s="49"/>
      <c r="AA117" s="49"/>
      <c r="AB117" s="49"/>
      <c r="AC117" s="49"/>
      <c r="AD117" s="49"/>
      <c r="AE117" s="49"/>
      <c r="AF117" s="49"/>
      <c r="AG117" s="49"/>
      <c r="AH117" s="49"/>
      <c r="AI117" s="49"/>
      <c r="AJ117" s="49"/>
      <c r="AK117" s="49"/>
      <c r="AL117" s="49"/>
      <c r="AM117" s="49"/>
      <c r="AN117" s="49"/>
      <c r="AO117" s="49"/>
      <c r="AP117" s="49"/>
      <c r="AQ117" s="49"/>
      <c r="AR117" s="49"/>
      <c r="AS117" s="49"/>
      <c r="AT117" s="49"/>
      <c r="AU117" s="49"/>
      <c r="AV117" s="49"/>
      <c r="AW117" s="49"/>
      <c r="AX117" s="49"/>
      <c r="AY117" s="49"/>
      <c r="AZ117" s="49"/>
      <c r="BA117" s="49"/>
      <c r="BB117" s="49"/>
      <c r="BC117" s="49"/>
      <c r="BD117" s="49"/>
      <c r="BE117" s="49"/>
      <c r="BF117" s="49"/>
      <c r="BG117" s="49"/>
      <c r="BH117" s="49"/>
      <c r="BI117" s="49"/>
      <c r="BJ117" s="49"/>
      <c r="BK117" s="49"/>
      <c r="BL117" s="49"/>
      <c r="BM117" s="49"/>
      <c r="BN117" s="49"/>
      <c r="BO117" s="49"/>
      <c r="BP117" s="49"/>
      <c r="BQ117" s="49"/>
      <c r="BR117" s="49"/>
      <c r="BS117" s="49"/>
      <c r="BT117" s="49"/>
      <c r="BU117" s="49"/>
      <c r="BV117" s="49"/>
      <c r="BW117" s="49"/>
      <c r="BX117" s="49"/>
      <c r="BY117" s="49"/>
      <c r="BZ117" s="49"/>
      <c r="CA117" s="49"/>
      <c r="CB117" s="49"/>
      <c r="CC117" s="49"/>
      <c r="CD117" s="49"/>
      <c r="CE117" s="49"/>
      <c r="CF117" s="49"/>
      <c r="CG117" s="49"/>
      <c r="CH117" s="49"/>
      <c r="CI117" s="49"/>
      <c r="CJ117" s="49"/>
      <c r="CK117" s="49"/>
      <c r="CL117" s="49"/>
      <c r="CM117" s="49"/>
      <c r="CN117" s="49"/>
      <c r="CO117" s="49"/>
      <c r="CP117" s="49"/>
      <c r="CQ117" s="49"/>
      <c r="CR117" s="49"/>
      <c r="CS117" s="49"/>
      <c r="CT117" s="49"/>
      <c r="CU117" s="49"/>
      <c r="CV117" s="49"/>
      <c r="CW117" s="49"/>
      <c r="CX117" s="49"/>
      <c r="CY117" s="49"/>
      <c r="CZ117" s="49"/>
      <c r="DA117" s="49"/>
      <c r="DB117" s="49"/>
      <c r="DC117" s="49"/>
      <c r="DD117" s="49"/>
      <c r="DE117" s="49"/>
      <c r="DF117" s="49"/>
      <c r="DG117" s="49"/>
      <c r="DH117" s="49"/>
      <c r="DI117" s="49"/>
      <c r="DJ117" s="49"/>
      <c r="DK117" s="49"/>
      <c r="DL117" s="49"/>
    </row>
    <row r="118" spans="1:116" s="83" customFormat="1" ht="10.5" x14ac:dyDescent="0.15">
      <c r="A118" s="97"/>
      <c r="E118" s="98"/>
      <c r="F118" s="99"/>
      <c r="G118" s="100"/>
      <c r="H118" s="133"/>
      <c r="I118" s="134"/>
      <c r="J118" s="135"/>
      <c r="K118" s="135"/>
      <c r="L118" s="213"/>
    </row>
    <row r="119" spans="1:116" s="83" customFormat="1" ht="10.5" x14ac:dyDescent="0.15">
      <c r="A119" s="97"/>
      <c r="E119" s="98"/>
      <c r="F119" s="99"/>
      <c r="G119" s="100"/>
      <c r="H119" s="133"/>
      <c r="I119" s="134"/>
      <c r="J119" s="135"/>
      <c r="K119" s="135"/>
      <c r="L119" s="213"/>
    </row>
    <row r="120" spans="1:116" s="65" customFormat="1" ht="73.5" customHeight="1" x14ac:dyDescent="0.2">
      <c r="A120" s="61">
        <v>25</v>
      </c>
      <c r="B120" s="62"/>
      <c r="C120" s="101" t="s">
        <v>241</v>
      </c>
      <c r="D120" s="63"/>
      <c r="E120" s="66" t="s">
        <v>10</v>
      </c>
      <c r="F120" s="64"/>
      <c r="G120" s="67">
        <v>200</v>
      </c>
      <c r="H120" s="64"/>
      <c r="I120" s="52">
        <v>0</v>
      </c>
      <c r="J120" s="67"/>
      <c r="K120" s="67"/>
      <c r="L120" s="214">
        <f>G120*I120</f>
        <v>0</v>
      </c>
      <c r="M120" s="132"/>
      <c r="N120" s="49"/>
      <c r="O120" s="49"/>
      <c r="P120" s="49"/>
      <c r="Q120" s="49"/>
      <c r="R120" s="49"/>
      <c r="S120" s="49"/>
      <c r="T120" s="49"/>
      <c r="U120" s="49"/>
      <c r="V120" s="49"/>
      <c r="W120" s="49"/>
      <c r="X120" s="49"/>
      <c r="Y120" s="49"/>
      <c r="Z120" s="49"/>
      <c r="AA120" s="49"/>
      <c r="AB120" s="49"/>
      <c r="AC120" s="49"/>
      <c r="AD120" s="49"/>
      <c r="AE120" s="49"/>
      <c r="AF120" s="49"/>
      <c r="AG120" s="49"/>
      <c r="AH120" s="49"/>
      <c r="AI120" s="49"/>
      <c r="AJ120" s="49"/>
      <c r="AK120" s="49"/>
      <c r="AL120" s="49"/>
      <c r="AM120" s="49"/>
      <c r="AN120" s="49"/>
      <c r="AO120" s="49"/>
      <c r="AP120" s="49"/>
      <c r="AQ120" s="49"/>
      <c r="AR120" s="49"/>
      <c r="AS120" s="49"/>
      <c r="AT120" s="49"/>
      <c r="AU120" s="49"/>
      <c r="AV120" s="49"/>
      <c r="AW120" s="49"/>
      <c r="AX120" s="49"/>
      <c r="AY120" s="49"/>
      <c r="AZ120" s="49"/>
      <c r="BA120" s="49"/>
      <c r="BB120" s="49"/>
      <c r="BC120" s="49"/>
      <c r="BD120" s="49"/>
      <c r="BE120" s="49"/>
      <c r="BF120" s="49"/>
      <c r="BG120" s="49"/>
      <c r="BH120" s="49"/>
      <c r="BI120" s="49"/>
      <c r="BJ120" s="49"/>
      <c r="BK120" s="49"/>
      <c r="BL120" s="49"/>
      <c r="BM120" s="49"/>
      <c r="BN120" s="49"/>
      <c r="BO120" s="49"/>
      <c r="BP120" s="49"/>
      <c r="BQ120" s="49"/>
      <c r="BR120" s="49"/>
      <c r="BS120" s="49"/>
      <c r="BT120" s="49"/>
      <c r="BU120" s="49"/>
      <c r="BV120" s="49"/>
      <c r="BW120" s="49"/>
      <c r="BX120" s="49"/>
      <c r="BY120" s="49"/>
      <c r="BZ120" s="49"/>
      <c r="CA120" s="49"/>
      <c r="CB120" s="49"/>
      <c r="CC120" s="49"/>
      <c r="CD120" s="49"/>
      <c r="CE120" s="49"/>
      <c r="CF120" s="49"/>
      <c r="CG120" s="49"/>
      <c r="CH120" s="49"/>
      <c r="CI120" s="49"/>
      <c r="CJ120" s="49"/>
      <c r="CK120" s="49"/>
      <c r="CL120" s="49"/>
      <c r="CM120" s="49"/>
      <c r="CN120" s="49"/>
      <c r="CO120" s="49"/>
      <c r="CP120" s="49"/>
      <c r="CQ120" s="49"/>
      <c r="CR120" s="49"/>
      <c r="CS120" s="49"/>
      <c r="CT120" s="49"/>
      <c r="CU120" s="49"/>
      <c r="CV120" s="49"/>
      <c r="CW120" s="49"/>
      <c r="CX120" s="49"/>
      <c r="CY120" s="49"/>
      <c r="CZ120" s="49"/>
      <c r="DA120" s="49"/>
      <c r="DB120" s="49"/>
      <c r="DC120" s="49"/>
      <c r="DD120" s="49"/>
      <c r="DE120" s="49"/>
      <c r="DF120" s="49"/>
      <c r="DG120" s="49"/>
      <c r="DH120" s="49"/>
      <c r="DI120" s="49"/>
      <c r="DJ120" s="49"/>
      <c r="DK120" s="49"/>
      <c r="DL120" s="49"/>
    </row>
    <row r="121" spans="1:116" s="83" customFormat="1" ht="10.5" x14ac:dyDescent="0.15">
      <c r="A121" s="97"/>
      <c r="E121" s="98"/>
      <c r="F121" s="99"/>
      <c r="G121" s="100"/>
      <c r="H121" s="133"/>
      <c r="I121" s="134"/>
      <c r="J121" s="135"/>
      <c r="K121" s="135"/>
      <c r="L121" s="213"/>
    </row>
    <row r="122" spans="1:116" s="85" customFormat="1" ht="12" customHeight="1" x14ac:dyDescent="0.2">
      <c r="A122" s="68"/>
      <c r="B122" s="69"/>
      <c r="C122" s="43"/>
      <c r="D122" s="70"/>
      <c r="E122" s="71"/>
      <c r="F122" s="72"/>
      <c r="G122" s="73"/>
      <c r="H122" s="72"/>
      <c r="I122" s="73"/>
      <c r="J122" s="73"/>
      <c r="K122" s="73"/>
      <c r="L122" s="208"/>
      <c r="M122" s="127"/>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c r="AP122" s="82"/>
      <c r="AQ122" s="82"/>
      <c r="AR122" s="82"/>
      <c r="AS122" s="82"/>
      <c r="AT122" s="82"/>
      <c r="AU122" s="82"/>
      <c r="AV122" s="82"/>
      <c r="AW122" s="82"/>
      <c r="AX122" s="82"/>
      <c r="AY122" s="82"/>
      <c r="AZ122" s="82"/>
      <c r="BA122" s="82"/>
      <c r="BB122" s="82"/>
      <c r="BC122" s="82"/>
      <c r="BD122" s="82"/>
      <c r="BE122" s="82"/>
      <c r="BF122" s="82"/>
      <c r="BG122" s="82"/>
      <c r="BH122" s="82"/>
      <c r="BI122" s="82"/>
      <c r="BJ122" s="82"/>
      <c r="BK122" s="82"/>
      <c r="BL122" s="82"/>
      <c r="BM122" s="82"/>
      <c r="BN122" s="82"/>
      <c r="BO122" s="82"/>
      <c r="BP122" s="82"/>
      <c r="BQ122" s="82"/>
      <c r="BR122" s="82"/>
      <c r="BS122" s="82"/>
      <c r="BT122" s="82"/>
      <c r="BU122" s="82"/>
      <c r="BV122" s="82"/>
      <c r="BW122" s="82"/>
      <c r="BX122" s="82"/>
      <c r="BY122" s="82"/>
      <c r="BZ122" s="82"/>
      <c r="CA122" s="82"/>
      <c r="CB122" s="82"/>
      <c r="CC122" s="82"/>
      <c r="CD122" s="82"/>
      <c r="CE122" s="82"/>
      <c r="CF122" s="82"/>
      <c r="CG122" s="82"/>
      <c r="CH122" s="82"/>
      <c r="CI122" s="82"/>
      <c r="CJ122" s="82"/>
      <c r="CK122" s="82"/>
      <c r="CL122" s="82"/>
      <c r="CM122" s="82"/>
      <c r="CN122" s="82"/>
      <c r="CO122" s="82"/>
      <c r="CP122" s="82"/>
      <c r="CQ122" s="82"/>
      <c r="CR122" s="82"/>
      <c r="CS122" s="82"/>
      <c r="CT122" s="82"/>
      <c r="CU122" s="82"/>
      <c r="CV122" s="82"/>
      <c r="CW122" s="82"/>
      <c r="CX122" s="82"/>
      <c r="CY122" s="82"/>
      <c r="CZ122" s="82"/>
      <c r="DA122" s="82"/>
      <c r="DB122" s="82"/>
      <c r="DC122" s="82"/>
      <c r="DD122" s="82"/>
      <c r="DE122" s="82"/>
      <c r="DF122" s="82"/>
      <c r="DG122" s="82"/>
      <c r="DH122" s="82"/>
      <c r="DI122" s="82"/>
      <c r="DJ122" s="82"/>
      <c r="DK122" s="82"/>
      <c r="DL122" s="82"/>
    </row>
    <row r="123" spans="1:116" s="85" customFormat="1" ht="12" customHeight="1" x14ac:dyDescent="0.2">
      <c r="A123" s="68"/>
      <c r="B123" s="69"/>
      <c r="D123" s="70"/>
      <c r="E123" s="74"/>
      <c r="F123" s="72"/>
      <c r="G123" s="73"/>
      <c r="H123" s="72"/>
      <c r="I123" s="73"/>
      <c r="J123" s="73"/>
      <c r="K123" s="73"/>
      <c r="L123" s="208"/>
      <c r="M123" s="127"/>
      <c r="N123" s="82" t="s">
        <v>14</v>
      </c>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c r="AO123" s="82"/>
      <c r="AP123" s="82"/>
      <c r="AQ123" s="82"/>
      <c r="AR123" s="82"/>
      <c r="AS123" s="82"/>
      <c r="AT123" s="82"/>
      <c r="AU123" s="82"/>
      <c r="AV123" s="82"/>
      <c r="AW123" s="82"/>
      <c r="AX123" s="82"/>
      <c r="AY123" s="82"/>
      <c r="AZ123" s="82"/>
      <c r="BA123" s="82"/>
      <c r="BB123" s="82"/>
      <c r="BC123" s="82"/>
      <c r="BD123" s="82"/>
      <c r="BE123" s="82"/>
      <c r="BF123" s="82"/>
      <c r="BG123" s="82"/>
      <c r="BH123" s="82"/>
      <c r="BI123" s="82"/>
      <c r="BJ123" s="82"/>
      <c r="BK123" s="82"/>
      <c r="BL123" s="82"/>
      <c r="BM123" s="82"/>
      <c r="BN123" s="82"/>
      <c r="BO123" s="82"/>
      <c r="BP123" s="82"/>
      <c r="BQ123" s="82"/>
      <c r="BR123" s="82"/>
      <c r="BS123" s="82"/>
      <c r="BT123" s="82"/>
      <c r="BU123" s="82"/>
      <c r="BV123" s="82"/>
      <c r="BW123" s="82"/>
      <c r="BX123" s="82"/>
      <c r="BY123" s="82"/>
      <c r="BZ123" s="82"/>
      <c r="CA123" s="82"/>
      <c r="CB123" s="82"/>
      <c r="CC123" s="82"/>
      <c r="CD123" s="82"/>
      <c r="CE123" s="82"/>
      <c r="CF123" s="82"/>
      <c r="CG123" s="82"/>
      <c r="CH123" s="82"/>
      <c r="CI123" s="82"/>
      <c r="CJ123" s="82"/>
      <c r="CK123" s="82"/>
      <c r="CL123" s="82"/>
      <c r="CM123" s="82"/>
      <c r="CN123" s="82"/>
      <c r="CO123" s="82"/>
      <c r="CP123" s="82"/>
      <c r="CQ123" s="82"/>
      <c r="CR123" s="82"/>
      <c r="CS123" s="82"/>
      <c r="CT123" s="82"/>
      <c r="CU123" s="82"/>
      <c r="CV123" s="82"/>
      <c r="CW123" s="82"/>
      <c r="CX123" s="82"/>
      <c r="CY123" s="82"/>
      <c r="CZ123" s="82"/>
      <c r="DA123" s="82"/>
      <c r="DB123" s="82"/>
      <c r="DC123" s="82"/>
      <c r="DD123" s="82"/>
      <c r="DE123" s="82"/>
      <c r="DF123" s="82"/>
      <c r="DG123" s="82"/>
      <c r="DH123" s="82"/>
      <c r="DI123" s="82"/>
      <c r="DJ123" s="82"/>
      <c r="DK123" s="82"/>
      <c r="DL123" s="82"/>
    </row>
    <row r="124" spans="1:116" s="139" customFormat="1" x14ac:dyDescent="0.2">
      <c r="A124" s="102"/>
      <c r="B124" s="103"/>
      <c r="C124" s="104" t="s">
        <v>29</v>
      </c>
      <c r="D124" s="103"/>
      <c r="E124" s="105"/>
      <c r="F124" s="106"/>
      <c r="G124" s="106"/>
      <c r="H124" s="136"/>
      <c r="I124" s="137"/>
      <c r="J124" s="138"/>
      <c r="K124" s="138"/>
      <c r="L124" s="207">
        <f>SUM(L16:L123)</f>
        <v>0</v>
      </c>
    </row>
    <row r="125" spans="1:116" s="48" customFormat="1" x14ac:dyDescent="0.2">
      <c r="A125" s="75"/>
      <c r="B125" s="76"/>
      <c r="E125" s="77"/>
      <c r="F125" s="75"/>
      <c r="G125" s="75"/>
      <c r="H125" s="76"/>
      <c r="I125" s="140"/>
      <c r="J125" s="141"/>
      <c r="K125" s="141"/>
      <c r="L125" s="216" t="s">
        <v>14</v>
      </c>
    </row>
    <row r="126" spans="1:116" x14ac:dyDescent="0.2">
      <c r="A126" s="61"/>
      <c r="B126" s="78"/>
      <c r="D126" s="79"/>
      <c r="H126" s="64"/>
      <c r="J126" s="67"/>
      <c r="K126" s="67"/>
    </row>
    <row r="127" spans="1:116" x14ac:dyDescent="0.2">
      <c r="B127" s="78"/>
      <c r="D127" s="79"/>
      <c r="H127" s="64"/>
      <c r="J127" s="67"/>
      <c r="K127" s="67"/>
    </row>
  </sheetData>
  <sheetProtection password="CCBE" sheet="1" objects="1" scenarios="1"/>
  <phoneticPr fontId="0" type="noConversion"/>
  <printOptions horizontalCentered="1"/>
  <pageMargins left="0.47244094488188981" right="0.39370078740157483" top="0.98425196850393704" bottom="0.78740157480314965" header="0.51181102362204722" footer="0.51181102362204722"/>
  <pageSetup paperSize="9" orientation="portrait" horizontalDpi="4294967292" verticalDpi="180" r:id="rId1"/>
  <headerFooter alignWithMargins="0">
    <oddHeader>&amp;CPRENOVA PST&amp;R&amp;P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L54"/>
  <sheetViews>
    <sheetView view="pageBreakPreview" zoomScaleNormal="100" zoomScaleSheetLayoutView="100" workbookViewId="0">
      <selection activeCell="C9" sqref="C9"/>
    </sheetView>
  </sheetViews>
  <sheetFormatPr defaultRowHeight="12.75" x14ac:dyDescent="0.2"/>
  <cols>
    <col min="1" max="1" width="6.7109375" style="64" customWidth="1"/>
    <col min="2" max="2" width="1.85546875" style="65" customWidth="1"/>
    <col min="3" max="3" width="39.85546875" style="49" customWidth="1"/>
    <col min="4" max="4" width="2" style="49" customWidth="1"/>
    <col min="5" max="5" width="3.5703125" style="66" customWidth="1"/>
    <col min="6" max="6" width="0.85546875" style="64" customWidth="1"/>
    <col min="7" max="7" width="9.42578125" style="64" customWidth="1"/>
    <col min="8" max="8" width="0.85546875" style="65" customWidth="1"/>
    <col min="9" max="9" width="10.42578125" style="212" customWidth="1"/>
    <col min="10" max="10" width="0.42578125" style="214" hidden="1" customWidth="1"/>
    <col min="11" max="11" width="1" style="214" customWidth="1"/>
    <col min="12" max="12" width="15.7109375" style="212" customWidth="1"/>
    <col min="13" max="13" width="9.140625" style="49"/>
    <col min="14" max="14" width="11.7109375" style="49" bestFit="1" customWidth="1"/>
    <col min="15" max="16384" width="9.140625" style="49"/>
  </cols>
  <sheetData>
    <row r="1" spans="1:116" s="44" customFormat="1" x14ac:dyDescent="0.2">
      <c r="A1" s="54" t="s">
        <v>18</v>
      </c>
      <c r="C1" s="44" t="s">
        <v>225</v>
      </c>
      <c r="E1" s="55"/>
      <c r="F1" s="54"/>
      <c r="G1" s="54"/>
      <c r="H1" s="118"/>
      <c r="I1" s="217"/>
      <c r="J1" s="207"/>
      <c r="K1" s="207"/>
      <c r="L1" s="217"/>
    </row>
    <row r="2" spans="1:116" s="44" customFormat="1" x14ac:dyDescent="0.2">
      <c r="A2" s="54"/>
      <c r="E2" s="55"/>
      <c r="F2" s="54"/>
      <c r="G2" s="54"/>
      <c r="H2" s="118"/>
      <c r="I2" s="217"/>
      <c r="J2" s="207"/>
      <c r="K2" s="207"/>
      <c r="L2" s="217"/>
    </row>
    <row r="3" spans="1:116" s="44" customFormat="1" ht="51" x14ac:dyDescent="0.2">
      <c r="A3" s="54"/>
      <c r="C3" s="50" t="s">
        <v>99</v>
      </c>
      <c r="E3" s="55"/>
      <c r="F3" s="54"/>
      <c r="G3" s="54"/>
      <c r="H3" s="118"/>
      <c r="I3" s="217"/>
      <c r="J3" s="207"/>
      <c r="K3" s="207"/>
      <c r="L3" s="217"/>
    </row>
    <row r="4" spans="1:116" s="44" customFormat="1" ht="42.75" customHeight="1" x14ac:dyDescent="0.2">
      <c r="A4" s="54"/>
      <c r="C4" s="50" t="s">
        <v>86</v>
      </c>
      <c r="E4" s="55"/>
      <c r="F4" s="54"/>
      <c r="G4" s="54"/>
      <c r="H4" s="118"/>
      <c r="I4" s="217"/>
      <c r="J4" s="207"/>
      <c r="K4" s="207"/>
      <c r="L4" s="217"/>
    </row>
    <row r="5" spans="1:116" s="44" customFormat="1" ht="66.75" customHeight="1" x14ac:dyDescent="0.2">
      <c r="A5" s="54"/>
      <c r="C5" s="107" t="s">
        <v>217</v>
      </c>
      <c r="E5" s="55"/>
      <c r="F5" s="54"/>
      <c r="G5" s="54"/>
      <c r="H5" s="118"/>
      <c r="I5" s="217"/>
      <c r="J5" s="207"/>
      <c r="K5" s="207"/>
      <c r="L5" s="217"/>
    </row>
    <row r="6" spans="1:116" s="44" customFormat="1" ht="29.25" customHeight="1" x14ac:dyDescent="0.2">
      <c r="A6" s="54"/>
      <c r="C6" s="50" t="s">
        <v>245</v>
      </c>
      <c r="E6" s="55"/>
      <c r="F6" s="54"/>
      <c r="G6" s="54"/>
      <c r="H6" s="118"/>
      <c r="I6" s="217"/>
      <c r="J6" s="207"/>
      <c r="K6" s="207"/>
      <c r="L6" s="217"/>
    </row>
    <row r="7" spans="1:116" s="44" customFormat="1" ht="182.25" customHeight="1" x14ac:dyDescent="0.2">
      <c r="A7" s="54"/>
      <c r="C7" s="107" t="s">
        <v>221</v>
      </c>
      <c r="E7" s="55"/>
      <c r="F7" s="54"/>
      <c r="G7" s="54"/>
      <c r="H7" s="118"/>
      <c r="I7" s="217"/>
      <c r="J7" s="207"/>
      <c r="K7" s="207"/>
      <c r="L7" s="217"/>
    </row>
    <row r="8" spans="1:116" s="44" customFormat="1" x14ac:dyDescent="0.2">
      <c r="A8" s="56"/>
      <c r="C8" s="108"/>
      <c r="E8" s="55"/>
      <c r="F8" s="54"/>
      <c r="G8" s="54"/>
      <c r="H8" s="118"/>
      <c r="I8" s="217"/>
      <c r="J8" s="207"/>
      <c r="K8" s="207"/>
      <c r="L8" s="217"/>
    </row>
    <row r="9" spans="1:116" s="44" customFormat="1" ht="25.5" x14ac:dyDescent="0.2">
      <c r="A9" s="56"/>
      <c r="C9" s="50" t="s">
        <v>41</v>
      </c>
      <c r="E9" s="55"/>
      <c r="F9" s="54"/>
      <c r="G9" s="54"/>
      <c r="H9" s="118"/>
      <c r="I9" s="217"/>
      <c r="J9" s="207"/>
      <c r="K9" s="207"/>
      <c r="L9" s="217"/>
    </row>
    <row r="10" spans="1:116" s="45" customFormat="1" x14ac:dyDescent="0.15">
      <c r="A10" s="57"/>
      <c r="C10" s="50"/>
      <c r="E10" s="58" t="s">
        <v>9</v>
      </c>
      <c r="F10" s="59"/>
      <c r="G10" s="60" t="s">
        <v>6</v>
      </c>
      <c r="H10" s="124"/>
      <c r="I10" s="218" t="s">
        <v>7</v>
      </c>
      <c r="J10" s="219"/>
      <c r="K10" s="219"/>
      <c r="L10" s="218" t="s">
        <v>8</v>
      </c>
    </row>
    <row r="11" spans="1:116" s="45" customFormat="1" ht="14.25" customHeight="1" x14ac:dyDescent="0.15">
      <c r="A11" s="57"/>
      <c r="E11" s="58"/>
      <c r="F11" s="59"/>
      <c r="G11" s="60"/>
      <c r="H11" s="124"/>
      <c r="I11" s="218"/>
      <c r="J11" s="219"/>
      <c r="K11" s="219"/>
      <c r="L11" s="218"/>
    </row>
    <row r="12" spans="1:116" s="85" customFormat="1" ht="13.5" customHeight="1" x14ac:dyDescent="0.2">
      <c r="A12" s="68"/>
      <c r="B12" s="69"/>
      <c r="C12" s="45"/>
      <c r="D12" s="70"/>
      <c r="E12" s="71"/>
      <c r="F12" s="72"/>
      <c r="G12" s="73"/>
      <c r="H12" s="72"/>
      <c r="I12" s="220"/>
      <c r="J12" s="220"/>
      <c r="K12" s="220"/>
      <c r="L12" s="220"/>
      <c r="M12" s="127"/>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2"/>
      <c r="CN12" s="82"/>
      <c r="CO12" s="82"/>
      <c r="CP12" s="82"/>
      <c r="CQ12" s="82"/>
      <c r="CR12" s="82"/>
      <c r="CS12" s="82"/>
      <c r="CT12" s="82"/>
      <c r="CU12" s="82"/>
      <c r="CV12" s="82"/>
      <c r="CW12" s="82"/>
      <c r="CX12" s="82"/>
      <c r="CY12" s="82"/>
      <c r="CZ12" s="82"/>
      <c r="DA12" s="82"/>
      <c r="DB12" s="82"/>
      <c r="DC12" s="82"/>
      <c r="DD12" s="82"/>
      <c r="DE12" s="82"/>
      <c r="DF12" s="82"/>
      <c r="DG12" s="82"/>
      <c r="DH12" s="82"/>
      <c r="DI12" s="82"/>
      <c r="DJ12" s="82"/>
      <c r="DK12" s="82"/>
      <c r="DL12" s="82"/>
    </row>
    <row r="13" spans="1:116" s="85" customFormat="1" ht="13.5" customHeight="1" x14ac:dyDescent="0.2">
      <c r="A13" s="68"/>
      <c r="B13" s="69"/>
      <c r="C13" s="81" t="s">
        <v>96</v>
      </c>
      <c r="D13" s="70"/>
      <c r="E13" s="71"/>
      <c r="F13" s="72"/>
      <c r="G13" s="73"/>
      <c r="H13" s="72"/>
      <c r="I13" s="220"/>
      <c r="J13" s="220"/>
      <c r="K13" s="220"/>
      <c r="L13" s="220"/>
      <c r="M13" s="127"/>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c r="BS13" s="82"/>
      <c r="BT13" s="82"/>
      <c r="BU13" s="82"/>
      <c r="BV13" s="82"/>
      <c r="BW13" s="82"/>
      <c r="BX13" s="82"/>
      <c r="BY13" s="82"/>
      <c r="BZ13" s="82"/>
      <c r="CA13" s="82"/>
      <c r="CB13" s="82"/>
      <c r="CC13" s="82"/>
      <c r="CD13" s="82"/>
      <c r="CE13" s="82"/>
      <c r="CF13" s="82"/>
      <c r="CG13" s="82"/>
      <c r="CH13" s="82"/>
      <c r="CI13" s="82"/>
      <c r="CJ13" s="82"/>
      <c r="CK13" s="82"/>
      <c r="CL13" s="82"/>
      <c r="CM13" s="82"/>
      <c r="CN13" s="82"/>
      <c r="CO13" s="82"/>
      <c r="CP13" s="82"/>
      <c r="CQ13" s="82"/>
      <c r="CR13" s="82"/>
      <c r="CS13" s="82"/>
      <c r="CT13" s="82"/>
      <c r="CU13" s="82"/>
      <c r="CV13" s="82"/>
      <c r="CW13" s="82"/>
      <c r="CX13" s="82"/>
      <c r="CY13" s="82"/>
      <c r="CZ13" s="82"/>
      <c r="DA13" s="82"/>
      <c r="DB13" s="82"/>
      <c r="DC13" s="82"/>
      <c r="DD13" s="82"/>
      <c r="DE13" s="82"/>
      <c r="DF13" s="82"/>
      <c r="DG13" s="82"/>
      <c r="DH13" s="82"/>
      <c r="DI13" s="82"/>
      <c r="DJ13" s="82"/>
      <c r="DK13" s="82"/>
      <c r="DL13" s="82"/>
    </row>
    <row r="14" spans="1:116" s="85" customFormat="1" ht="146.25" customHeight="1" x14ac:dyDescent="0.2">
      <c r="A14" s="68">
        <v>1</v>
      </c>
      <c r="B14" s="69"/>
      <c r="C14" s="43" t="s">
        <v>236</v>
      </c>
      <c r="D14" s="70"/>
      <c r="E14" s="74"/>
      <c r="F14" s="72"/>
      <c r="H14" s="72"/>
      <c r="I14" s="220"/>
      <c r="J14" s="220"/>
      <c r="K14" s="220"/>
      <c r="L14" s="220"/>
      <c r="M14" s="127"/>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row>
    <row r="15" spans="1:116" s="85" customFormat="1" ht="68.25" customHeight="1" x14ac:dyDescent="0.2">
      <c r="A15" s="68"/>
      <c r="B15" s="69"/>
      <c r="C15" s="43" t="s">
        <v>235</v>
      </c>
      <c r="D15" s="70"/>
      <c r="E15" s="74"/>
      <c r="F15" s="72"/>
      <c r="H15" s="72"/>
      <c r="I15" s="220"/>
      <c r="J15" s="220"/>
      <c r="K15" s="220"/>
      <c r="L15" s="220"/>
      <c r="M15" s="127"/>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c r="AX15" s="82"/>
      <c r="AY15" s="82"/>
      <c r="AZ15" s="82"/>
      <c r="BA15" s="82"/>
      <c r="BB15" s="82"/>
      <c r="BC15" s="82"/>
      <c r="BD15" s="82"/>
      <c r="BE15" s="82"/>
      <c r="BF15" s="82"/>
      <c r="BG15" s="82"/>
      <c r="BH15" s="82"/>
      <c r="BI15" s="82"/>
      <c r="BJ15" s="82"/>
      <c r="BK15" s="82"/>
      <c r="BL15" s="82"/>
      <c r="BM15" s="82"/>
      <c r="BN15" s="82"/>
      <c r="BO15" s="82"/>
      <c r="BP15" s="82"/>
      <c r="BQ15" s="82"/>
      <c r="BR15" s="82"/>
      <c r="BS15" s="82"/>
      <c r="BT15" s="82"/>
      <c r="BU15" s="82"/>
      <c r="BV15" s="82"/>
      <c r="BW15" s="82"/>
      <c r="BX15" s="82"/>
      <c r="BY15" s="82"/>
      <c r="BZ15" s="82"/>
      <c r="CA15" s="82"/>
      <c r="CB15" s="82"/>
      <c r="CC15" s="82"/>
      <c r="CD15" s="82"/>
      <c r="CE15" s="82"/>
      <c r="CF15" s="82"/>
      <c r="CG15" s="82"/>
      <c r="CH15" s="82"/>
      <c r="CI15" s="82"/>
      <c r="CJ15" s="82"/>
      <c r="CK15" s="82"/>
      <c r="CL15" s="82"/>
      <c r="CM15" s="82"/>
      <c r="CN15" s="82"/>
      <c r="CO15" s="82"/>
      <c r="CP15" s="82"/>
      <c r="CQ15" s="82"/>
      <c r="CR15" s="82"/>
      <c r="CS15" s="82"/>
      <c r="CT15" s="82"/>
      <c r="CU15" s="82"/>
      <c r="CV15" s="82"/>
      <c r="CW15" s="82"/>
      <c r="CX15" s="82"/>
      <c r="CY15" s="82"/>
      <c r="CZ15" s="82"/>
      <c r="DA15" s="82"/>
      <c r="DB15" s="82"/>
      <c r="DC15" s="82"/>
      <c r="DD15" s="82"/>
      <c r="DE15" s="82"/>
      <c r="DF15" s="82"/>
      <c r="DG15" s="82"/>
      <c r="DH15" s="82"/>
      <c r="DI15" s="82"/>
      <c r="DJ15" s="82"/>
      <c r="DK15" s="82"/>
      <c r="DL15" s="82"/>
    </row>
    <row r="16" spans="1:116" s="85" customFormat="1" ht="60.75" customHeight="1" x14ac:dyDescent="0.2">
      <c r="A16" s="68"/>
      <c r="B16" s="69"/>
      <c r="C16" s="43" t="s">
        <v>234</v>
      </c>
      <c r="D16" s="70"/>
      <c r="E16" s="71" t="s">
        <v>14</v>
      </c>
      <c r="F16" s="72"/>
      <c r="G16" s="73" t="s">
        <v>14</v>
      </c>
      <c r="H16" s="72"/>
      <c r="I16" s="220" t="s">
        <v>14</v>
      </c>
      <c r="J16" s="220"/>
      <c r="K16" s="220"/>
      <c r="L16" s="220" t="s">
        <v>14</v>
      </c>
      <c r="M16" s="127"/>
      <c r="N16" s="82"/>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c r="AO16" s="82"/>
      <c r="AP16" s="82"/>
      <c r="AQ16" s="82"/>
      <c r="AR16" s="82"/>
      <c r="AS16" s="82"/>
      <c r="AT16" s="82"/>
      <c r="AU16" s="82"/>
      <c r="AV16" s="82"/>
      <c r="AW16" s="82"/>
      <c r="AX16" s="82"/>
      <c r="AY16" s="82"/>
      <c r="AZ16" s="82"/>
      <c r="BA16" s="82"/>
      <c r="BB16" s="82"/>
      <c r="BC16" s="82"/>
      <c r="BD16" s="82"/>
      <c r="BE16" s="82"/>
      <c r="BF16" s="82"/>
      <c r="BG16" s="82"/>
      <c r="BH16" s="82"/>
      <c r="BI16" s="82"/>
      <c r="BJ16" s="82"/>
      <c r="BK16" s="82"/>
      <c r="BL16" s="82"/>
      <c r="BM16" s="82"/>
      <c r="BN16" s="82"/>
      <c r="BO16" s="82"/>
      <c r="BP16" s="82"/>
      <c r="BQ16" s="82"/>
      <c r="BR16" s="82"/>
      <c r="BS16" s="82"/>
      <c r="BT16" s="82"/>
      <c r="BU16" s="82"/>
      <c r="BV16" s="82"/>
      <c r="BW16" s="82"/>
      <c r="BX16" s="82"/>
      <c r="BY16" s="82"/>
      <c r="BZ16" s="82"/>
      <c r="CA16" s="82"/>
      <c r="CB16" s="82"/>
      <c r="CC16" s="82"/>
      <c r="CD16" s="82"/>
      <c r="CE16" s="82"/>
      <c r="CF16" s="82"/>
      <c r="CG16" s="82"/>
      <c r="CH16" s="82"/>
      <c r="CI16" s="82"/>
      <c r="CJ16" s="82"/>
      <c r="CK16" s="82"/>
      <c r="CL16" s="82"/>
      <c r="CM16" s="82"/>
      <c r="CN16" s="82"/>
      <c r="CO16" s="82"/>
      <c r="CP16" s="82"/>
      <c r="CQ16" s="82"/>
      <c r="CR16" s="82"/>
      <c r="CS16" s="82"/>
      <c r="CT16" s="82"/>
      <c r="CU16" s="82"/>
      <c r="CV16" s="82"/>
      <c r="CW16" s="82"/>
      <c r="CX16" s="82"/>
      <c r="CY16" s="82"/>
      <c r="CZ16" s="82"/>
      <c r="DA16" s="82"/>
      <c r="DB16" s="82"/>
      <c r="DC16" s="82"/>
      <c r="DD16" s="82"/>
      <c r="DE16" s="82"/>
      <c r="DF16" s="82"/>
      <c r="DG16" s="82"/>
      <c r="DH16" s="82"/>
      <c r="DI16" s="82"/>
      <c r="DJ16" s="82"/>
      <c r="DK16" s="82"/>
      <c r="DL16" s="82"/>
    </row>
    <row r="17" spans="1:116" s="85" customFormat="1" ht="40.5" customHeight="1" x14ac:dyDescent="0.2">
      <c r="A17" s="68"/>
      <c r="B17" s="69"/>
      <c r="C17" s="43" t="s">
        <v>237</v>
      </c>
      <c r="D17" s="70"/>
      <c r="E17" s="71" t="s">
        <v>10</v>
      </c>
      <c r="F17" s="72"/>
      <c r="G17" s="73">
        <v>295</v>
      </c>
      <c r="H17" s="72"/>
      <c r="I17" s="221">
        <v>0</v>
      </c>
      <c r="J17" s="220"/>
      <c r="K17" s="220"/>
      <c r="L17" s="220">
        <f>G17*I17</f>
        <v>0</v>
      </c>
      <c r="M17" s="127"/>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c r="BZ17" s="82"/>
      <c r="CA17" s="82"/>
      <c r="CB17" s="82"/>
      <c r="CC17" s="82"/>
      <c r="CD17" s="82"/>
      <c r="CE17" s="82"/>
      <c r="CF17" s="82"/>
      <c r="CG17" s="82"/>
      <c r="CH17" s="82"/>
      <c r="CI17" s="82"/>
      <c r="CJ17" s="82"/>
      <c r="CK17" s="82"/>
      <c r="CL17" s="82"/>
      <c r="CM17" s="82"/>
      <c r="CN17" s="82"/>
      <c r="CO17" s="82"/>
      <c r="CP17" s="82"/>
      <c r="CQ17" s="82"/>
      <c r="CR17" s="82"/>
      <c r="CS17" s="82"/>
      <c r="CT17" s="82"/>
      <c r="CU17" s="82"/>
      <c r="CV17" s="82"/>
      <c r="CW17" s="82"/>
      <c r="CX17" s="82"/>
      <c r="CY17" s="82"/>
      <c r="CZ17" s="82"/>
      <c r="DA17" s="82"/>
      <c r="DB17" s="82"/>
      <c r="DC17" s="82"/>
      <c r="DD17" s="82"/>
      <c r="DE17" s="82"/>
      <c r="DF17" s="82"/>
      <c r="DG17" s="82"/>
      <c r="DH17" s="82"/>
      <c r="DI17" s="82"/>
      <c r="DJ17" s="82"/>
      <c r="DK17" s="82"/>
      <c r="DL17" s="82"/>
    </row>
    <row r="18" spans="1:116" s="45" customFormat="1" ht="18" customHeight="1" x14ac:dyDescent="0.15">
      <c r="A18" s="57"/>
      <c r="E18" s="58" t="s">
        <v>14</v>
      </c>
      <c r="F18" s="59"/>
      <c r="G18" s="60"/>
      <c r="H18" s="124"/>
      <c r="I18" s="218"/>
      <c r="J18" s="219"/>
      <c r="K18" s="219"/>
      <c r="L18" s="218"/>
    </row>
    <row r="19" spans="1:116" s="45" customFormat="1" ht="18" customHeight="1" x14ac:dyDescent="0.15">
      <c r="A19" s="57"/>
      <c r="E19" s="58"/>
      <c r="F19" s="59"/>
      <c r="G19" s="60"/>
      <c r="H19" s="124"/>
      <c r="I19" s="218"/>
      <c r="J19" s="219"/>
      <c r="K19" s="219"/>
      <c r="L19" s="218"/>
    </row>
    <row r="20" spans="1:116" s="85" customFormat="1" ht="167.25" customHeight="1" x14ac:dyDescent="0.2">
      <c r="A20" s="68">
        <v>2</v>
      </c>
      <c r="B20" s="69"/>
      <c r="C20" s="43" t="s">
        <v>224</v>
      </c>
      <c r="D20" s="70"/>
      <c r="E20" s="71" t="s">
        <v>17</v>
      </c>
      <c r="F20" s="72"/>
      <c r="G20" s="73">
        <v>590</v>
      </c>
      <c r="H20" s="72"/>
      <c r="I20" s="221">
        <v>0</v>
      </c>
      <c r="J20" s="220"/>
      <c r="K20" s="220"/>
      <c r="L20" s="220">
        <f>G20*I20</f>
        <v>0</v>
      </c>
      <c r="M20" s="127"/>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c r="BM20" s="82"/>
      <c r="BN20" s="82"/>
      <c r="BO20" s="82"/>
      <c r="BP20" s="82"/>
      <c r="BQ20" s="82"/>
      <c r="BR20" s="82"/>
      <c r="BS20" s="82"/>
      <c r="BT20" s="82"/>
      <c r="BU20" s="82"/>
      <c r="BV20" s="82"/>
      <c r="BW20" s="82"/>
      <c r="BX20" s="82"/>
      <c r="BY20" s="82"/>
      <c r="BZ20" s="82"/>
      <c r="CA20" s="82"/>
      <c r="CB20" s="82"/>
      <c r="CC20" s="82"/>
      <c r="CD20" s="82"/>
      <c r="CE20" s="82"/>
      <c r="CF20" s="82"/>
      <c r="CG20" s="82"/>
      <c r="CH20" s="82"/>
      <c r="CI20" s="82"/>
      <c r="CJ20" s="82"/>
      <c r="CK20" s="82"/>
      <c r="CL20" s="82"/>
      <c r="CM20" s="82"/>
      <c r="CN20" s="82"/>
      <c r="CO20" s="82"/>
      <c r="CP20" s="82"/>
      <c r="CQ20" s="82"/>
      <c r="CR20" s="82"/>
      <c r="CS20" s="82"/>
      <c r="CT20" s="82"/>
      <c r="CU20" s="82"/>
      <c r="CV20" s="82"/>
      <c r="CW20" s="82"/>
      <c r="CX20" s="82"/>
      <c r="CY20" s="82"/>
      <c r="CZ20" s="82"/>
      <c r="DA20" s="82"/>
      <c r="DB20" s="82"/>
      <c r="DC20" s="82"/>
      <c r="DD20" s="82"/>
      <c r="DE20" s="82"/>
      <c r="DF20" s="82"/>
      <c r="DG20" s="82"/>
      <c r="DH20" s="82"/>
      <c r="DI20" s="82"/>
      <c r="DJ20" s="82"/>
      <c r="DK20" s="82"/>
      <c r="DL20" s="82"/>
    </row>
    <row r="21" spans="1:116" s="85" customFormat="1" ht="15" customHeight="1" x14ac:dyDescent="0.2">
      <c r="A21" s="68"/>
      <c r="B21" s="69"/>
      <c r="C21" s="43" t="s">
        <v>219</v>
      </c>
      <c r="D21" s="70"/>
      <c r="E21" s="71"/>
      <c r="F21" s="72"/>
      <c r="G21" s="73"/>
      <c r="H21" s="72"/>
      <c r="I21" s="220"/>
      <c r="J21" s="220"/>
      <c r="K21" s="220"/>
      <c r="L21" s="220"/>
      <c r="M21" s="127"/>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c r="BM21" s="82"/>
      <c r="BN21" s="82"/>
      <c r="BO21" s="82"/>
      <c r="BP21" s="82"/>
      <c r="BQ21" s="82"/>
      <c r="BR21" s="82"/>
      <c r="BS21" s="82"/>
      <c r="BT21" s="82"/>
      <c r="BU21" s="82"/>
      <c r="BV21" s="82"/>
      <c r="BW21" s="82"/>
      <c r="BX21" s="82"/>
      <c r="BY21" s="82"/>
      <c r="BZ21" s="82"/>
      <c r="CA21" s="82"/>
      <c r="CB21" s="82"/>
      <c r="CC21" s="82"/>
      <c r="CD21" s="82"/>
      <c r="CE21" s="82"/>
      <c r="CF21" s="82"/>
      <c r="CG21" s="82"/>
      <c r="CH21" s="82"/>
      <c r="CI21" s="82"/>
      <c r="CJ21" s="82"/>
      <c r="CK21" s="82"/>
      <c r="CL21" s="82"/>
      <c r="CM21" s="82"/>
      <c r="CN21" s="82"/>
      <c r="CO21" s="82"/>
      <c r="CP21" s="82"/>
      <c r="CQ21" s="82"/>
      <c r="CR21" s="82"/>
      <c r="CS21" s="82"/>
      <c r="CT21" s="82"/>
      <c r="CU21" s="82"/>
      <c r="CV21" s="82"/>
      <c r="CW21" s="82"/>
      <c r="CX21" s="82"/>
      <c r="CY21" s="82"/>
      <c r="CZ21" s="82"/>
      <c r="DA21" s="82"/>
      <c r="DB21" s="82"/>
      <c r="DC21" s="82"/>
      <c r="DD21" s="82"/>
      <c r="DE21" s="82"/>
      <c r="DF21" s="82"/>
      <c r="DG21" s="82"/>
      <c r="DH21" s="82"/>
      <c r="DI21" s="82"/>
      <c r="DJ21" s="82"/>
      <c r="DK21" s="82"/>
      <c r="DL21" s="82"/>
    </row>
    <row r="22" spans="1:116" s="85" customFormat="1" ht="15" customHeight="1" x14ac:dyDescent="0.2">
      <c r="A22" s="68"/>
      <c r="B22" s="69"/>
      <c r="C22" s="43"/>
      <c r="D22" s="70"/>
      <c r="E22" s="71"/>
      <c r="F22" s="72"/>
      <c r="G22" s="73"/>
      <c r="H22" s="72"/>
      <c r="I22" s="220"/>
      <c r="J22" s="220"/>
      <c r="K22" s="220"/>
      <c r="L22" s="220"/>
      <c r="M22" s="127"/>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c r="BM22" s="82"/>
      <c r="BN22" s="82"/>
      <c r="BO22" s="82"/>
      <c r="BP22" s="82"/>
      <c r="BQ22" s="82"/>
      <c r="BR22" s="82"/>
      <c r="BS22" s="82"/>
      <c r="BT22" s="82"/>
      <c r="BU22" s="82"/>
      <c r="BV22" s="82"/>
      <c r="BW22" s="82"/>
      <c r="BX22" s="82"/>
      <c r="BY22" s="82"/>
      <c r="BZ22" s="82"/>
      <c r="CA22" s="82"/>
      <c r="CB22" s="82"/>
      <c r="CC22" s="82"/>
      <c r="CD22" s="82"/>
      <c r="CE22" s="82"/>
      <c r="CF22" s="82"/>
      <c r="CG22" s="82"/>
      <c r="CH22" s="82"/>
      <c r="CI22" s="82"/>
      <c r="CJ22" s="82"/>
      <c r="CK22" s="82"/>
      <c r="CL22" s="82"/>
      <c r="CM22" s="82"/>
      <c r="CN22" s="82"/>
      <c r="CO22" s="82"/>
      <c r="CP22" s="82"/>
      <c r="CQ22" s="82"/>
      <c r="CR22" s="82"/>
      <c r="CS22" s="82"/>
      <c r="CT22" s="82"/>
      <c r="CU22" s="82"/>
      <c r="CV22" s="82"/>
      <c r="CW22" s="82"/>
      <c r="CX22" s="82"/>
      <c r="CY22" s="82"/>
      <c r="CZ22" s="82"/>
      <c r="DA22" s="82"/>
      <c r="DB22" s="82"/>
      <c r="DC22" s="82"/>
      <c r="DD22" s="82"/>
      <c r="DE22" s="82"/>
      <c r="DF22" s="82"/>
      <c r="DG22" s="82"/>
      <c r="DH22" s="82"/>
      <c r="DI22" s="82"/>
      <c r="DJ22" s="82"/>
      <c r="DK22" s="82"/>
      <c r="DL22" s="82"/>
    </row>
    <row r="23" spans="1:116" s="85" customFormat="1" ht="16.5" customHeight="1" x14ac:dyDescent="0.2">
      <c r="A23" s="68" t="s">
        <v>14</v>
      </c>
      <c r="B23" s="69"/>
      <c r="C23" s="43"/>
      <c r="D23" s="70"/>
      <c r="E23" s="74"/>
      <c r="F23" s="72"/>
      <c r="H23" s="72"/>
      <c r="I23" s="220"/>
      <c r="J23" s="220"/>
      <c r="K23" s="220"/>
      <c r="L23" s="220"/>
      <c r="M23" s="127"/>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c r="BM23" s="82"/>
      <c r="BN23" s="82"/>
      <c r="BO23" s="82"/>
      <c r="BP23" s="82"/>
      <c r="BQ23" s="82"/>
      <c r="BR23" s="82"/>
      <c r="BS23" s="82"/>
      <c r="BT23" s="82"/>
      <c r="BU23" s="82"/>
      <c r="BV23" s="82"/>
      <c r="BW23" s="82"/>
      <c r="BX23" s="82"/>
      <c r="BY23" s="82"/>
      <c r="BZ23" s="82"/>
      <c r="CA23" s="82"/>
      <c r="CB23" s="82"/>
      <c r="CC23" s="82"/>
      <c r="CD23" s="82"/>
      <c r="CE23" s="82"/>
      <c r="CF23" s="82"/>
      <c r="CG23" s="82"/>
      <c r="CH23" s="82"/>
      <c r="CI23" s="82"/>
      <c r="CJ23" s="82"/>
      <c r="CK23" s="82"/>
      <c r="CL23" s="82"/>
      <c r="CM23" s="82"/>
      <c r="CN23" s="82"/>
      <c r="CO23" s="82"/>
      <c r="CP23" s="82"/>
      <c r="CQ23" s="82"/>
      <c r="CR23" s="82"/>
      <c r="CS23" s="82"/>
      <c r="CT23" s="82"/>
      <c r="CU23" s="82"/>
      <c r="CV23" s="82"/>
      <c r="CW23" s="82"/>
      <c r="CX23" s="82"/>
      <c r="CY23" s="82"/>
      <c r="CZ23" s="82"/>
      <c r="DA23" s="82"/>
      <c r="DB23" s="82"/>
      <c r="DC23" s="82"/>
      <c r="DD23" s="82"/>
      <c r="DE23" s="82"/>
      <c r="DF23" s="82"/>
      <c r="DG23" s="82"/>
      <c r="DH23" s="82"/>
      <c r="DI23" s="82"/>
      <c r="DJ23" s="82"/>
      <c r="DK23" s="82"/>
      <c r="DL23" s="82"/>
    </row>
    <row r="24" spans="1:116" s="85" customFormat="1" ht="55.5" customHeight="1" x14ac:dyDescent="0.2">
      <c r="A24" s="68">
        <v>3</v>
      </c>
      <c r="B24" s="69"/>
      <c r="C24" s="43" t="s">
        <v>220</v>
      </c>
      <c r="D24" s="70"/>
      <c r="E24" s="71" t="s">
        <v>14</v>
      </c>
      <c r="F24" s="72"/>
      <c r="G24" s="73" t="s">
        <v>14</v>
      </c>
      <c r="H24" s="72"/>
      <c r="I24" s="220" t="s">
        <v>14</v>
      </c>
      <c r="J24" s="220"/>
      <c r="K24" s="220"/>
      <c r="L24" s="220" t="s">
        <v>14</v>
      </c>
      <c r="M24" s="127"/>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c r="BO24" s="82"/>
      <c r="BP24" s="82"/>
      <c r="BQ24" s="82"/>
      <c r="BR24" s="82"/>
      <c r="BS24" s="82"/>
      <c r="BT24" s="82"/>
      <c r="BU24" s="82"/>
      <c r="BV24" s="82"/>
      <c r="BW24" s="82"/>
      <c r="BX24" s="82"/>
      <c r="BY24" s="82"/>
      <c r="BZ24" s="82"/>
      <c r="CA24" s="82"/>
      <c r="CB24" s="82"/>
      <c r="CC24" s="82"/>
      <c r="CD24" s="82"/>
      <c r="CE24" s="82"/>
      <c r="CF24" s="82"/>
      <c r="CG24" s="82"/>
      <c r="CH24" s="82"/>
      <c r="CI24" s="82"/>
      <c r="CJ24" s="82"/>
      <c r="CK24" s="82"/>
      <c r="CL24" s="82"/>
      <c r="CM24" s="82"/>
      <c r="CN24" s="82"/>
      <c r="CO24" s="82"/>
      <c r="CP24" s="82"/>
      <c r="CQ24" s="82"/>
      <c r="CR24" s="82"/>
      <c r="CS24" s="82"/>
      <c r="CT24" s="82"/>
      <c r="CU24" s="82"/>
      <c r="CV24" s="82"/>
      <c r="CW24" s="82"/>
      <c r="CX24" s="82"/>
      <c r="CY24" s="82"/>
      <c r="CZ24" s="82"/>
      <c r="DA24" s="82"/>
      <c r="DB24" s="82"/>
      <c r="DC24" s="82"/>
      <c r="DD24" s="82"/>
      <c r="DE24" s="82"/>
      <c r="DF24" s="82"/>
      <c r="DG24" s="82"/>
      <c r="DH24" s="82"/>
      <c r="DI24" s="82"/>
      <c r="DJ24" s="82"/>
      <c r="DK24" s="82"/>
      <c r="DL24" s="82"/>
    </row>
    <row r="25" spans="1:116" s="85" customFormat="1" ht="32.25" customHeight="1" x14ac:dyDescent="0.2">
      <c r="A25" s="68" t="s">
        <v>14</v>
      </c>
      <c r="B25" s="69"/>
      <c r="C25" s="43" t="s">
        <v>238</v>
      </c>
      <c r="D25" s="70"/>
      <c r="E25" s="71" t="s">
        <v>17</v>
      </c>
      <c r="F25" s="72"/>
      <c r="G25" s="73">
        <v>590</v>
      </c>
      <c r="H25" s="72"/>
      <c r="I25" s="221">
        <v>0</v>
      </c>
      <c r="J25" s="220"/>
      <c r="K25" s="220"/>
      <c r="L25" s="220">
        <f>G25*I25</f>
        <v>0</v>
      </c>
      <c r="M25" s="127"/>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c r="BO25" s="82"/>
      <c r="BP25" s="82"/>
      <c r="BQ25" s="82"/>
      <c r="BR25" s="82"/>
      <c r="BS25" s="82"/>
      <c r="BT25" s="82"/>
      <c r="BU25" s="82"/>
      <c r="BV25" s="82"/>
      <c r="BW25" s="82"/>
      <c r="BX25" s="82"/>
      <c r="BY25" s="82"/>
      <c r="BZ25" s="82"/>
      <c r="CA25" s="82"/>
      <c r="CB25" s="82"/>
      <c r="CC25" s="82"/>
      <c r="CD25" s="82"/>
      <c r="CE25" s="82"/>
      <c r="CF25" s="82"/>
      <c r="CG25" s="82"/>
      <c r="CH25" s="82"/>
      <c r="CI25" s="82"/>
      <c r="CJ25" s="82"/>
      <c r="CK25" s="82"/>
      <c r="CL25" s="82"/>
      <c r="CM25" s="82"/>
      <c r="CN25" s="82"/>
      <c r="CO25" s="82"/>
      <c r="CP25" s="82"/>
      <c r="CQ25" s="82"/>
      <c r="CR25" s="82"/>
      <c r="CS25" s="82"/>
      <c r="CT25" s="82"/>
      <c r="CU25" s="82"/>
      <c r="CV25" s="82"/>
      <c r="CW25" s="82"/>
      <c r="CX25" s="82"/>
      <c r="CY25" s="82"/>
      <c r="CZ25" s="82"/>
      <c r="DA25" s="82"/>
      <c r="DB25" s="82"/>
      <c r="DC25" s="82"/>
      <c r="DD25" s="82"/>
      <c r="DE25" s="82"/>
      <c r="DF25" s="82"/>
      <c r="DG25" s="82"/>
      <c r="DH25" s="82"/>
      <c r="DI25" s="82"/>
      <c r="DJ25" s="82"/>
      <c r="DK25" s="82"/>
      <c r="DL25" s="82"/>
    </row>
    <row r="26" spans="1:116" s="85" customFormat="1" ht="15" customHeight="1" x14ac:dyDescent="0.2">
      <c r="A26" s="68"/>
      <c r="B26" s="69"/>
      <c r="D26" s="70"/>
      <c r="E26" s="71"/>
      <c r="F26" s="72"/>
      <c r="G26" s="73"/>
      <c r="H26" s="72"/>
      <c r="I26" s="220"/>
      <c r="J26" s="220"/>
      <c r="K26" s="220"/>
      <c r="L26" s="220"/>
      <c r="M26" s="127"/>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82"/>
      <c r="CD26" s="82"/>
      <c r="CE26" s="82"/>
      <c r="CF26" s="82"/>
      <c r="CG26" s="82"/>
      <c r="CH26" s="82"/>
      <c r="CI26" s="82"/>
      <c r="CJ26" s="82"/>
      <c r="CK26" s="82"/>
      <c r="CL26" s="82"/>
      <c r="CM26" s="82"/>
      <c r="CN26" s="82"/>
      <c r="CO26" s="82"/>
      <c r="CP26" s="82"/>
      <c r="CQ26" s="82"/>
      <c r="CR26" s="82"/>
      <c r="CS26" s="82"/>
      <c r="CT26" s="82"/>
      <c r="CU26" s="82"/>
      <c r="CV26" s="82"/>
      <c r="CW26" s="82"/>
      <c r="CX26" s="82"/>
      <c r="CY26" s="82"/>
      <c r="CZ26" s="82"/>
      <c r="DA26" s="82"/>
      <c r="DB26" s="82"/>
      <c r="DC26" s="82"/>
      <c r="DD26" s="82"/>
      <c r="DE26" s="82"/>
      <c r="DF26" s="82"/>
      <c r="DG26" s="82"/>
      <c r="DH26" s="82"/>
      <c r="DI26" s="82"/>
      <c r="DJ26" s="82"/>
      <c r="DK26" s="82"/>
      <c r="DL26" s="82"/>
    </row>
    <row r="27" spans="1:116" s="85" customFormat="1" ht="15" customHeight="1" x14ac:dyDescent="0.2">
      <c r="A27" s="68"/>
      <c r="B27" s="69"/>
      <c r="C27" s="43"/>
      <c r="D27" s="70"/>
      <c r="E27" s="71"/>
      <c r="F27" s="72"/>
      <c r="G27" s="73"/>
      <c r="H27" s="72"/>
      <c r="I27" s="220"/>
      <c r="J27" s="220"/>
      <c r="K27" s="220"/>
      <c r="L27" s="220"/>
      <c r="M27" s="127"/>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82"/>
      <c r="BZ27" s="82"/>
      <c r="CA27" s="82"/>
      <c r="CB27" s="82"/>
      <c r="CC27" s="82"/>
      <c r="CD27" s="82"/>
      <c r="CE27" s="82"/>
      <c r="CF27" s="82"/>
      <c r="CG27" s="82"/>
      <c r="CH27" s="82"/>
      <c r="CI27" s="82"/>
      <c r="CJ27" s="82"/>
      <c r="CK27" s="82"/>
      <c r="CL27" s="82"/>
      <c r="CM27" s="82"/>
      <c r="CN27" s="82"/>
      <c r="CO27" s="82"/>
      <c r="CP27" s="82"/>
      <c r="CQ27" s="82"/>
      <c r="CR27" s="82"/>
      <c r="CS27" s="82"/>
      <c r="CT27" s="82"/>
      <c r="CU27" s="82"/>
      <c r="CV27" s="82"/>
      <c r="CW27" s="82"/>
      <c r="CX27" s="82"/>
      <c r="CY27" s="82"/>
      <c r="CZ27" s="82"/>
      <c r="DA27" s="82"/>
      <c r="DB27" s="82"/>
      <c r="DC27" s="82"/>
      <c r="DD27" s="82"/>
      <c r="DE27" s="82"/>
      <c r="DF27" s="82"/>
      <c r="DG27" s="82"/>
      <c r="DH27" s="82"/>
      <c r="DI27" s="82"/>
      <c r="DJ27" s="82"/>
      <c r="DK27" s="82"/>
      <c r="DL27" s="82"/>
    </row>
    <row r="28" spans="1:116" s="85" customFormat="1" ht="64.5" customHeight="1" x14ac:dyDescent="0.2">
      <c r="A28" s="68">
        <v>4</v>
      </c>
      <c r="B28" s="69"/>
      <c r="C28" s="43" t="s">
        <v>222</v>
      </c>
      <c r="D28" s="70"/>
      <c r="E28" s="71" t="s">
        <v>14</v>
      </c>
      <c r="F28" s="72"/>
      <c r="G28" s="73" t="s">
        <v>14</v>
      </c>
      <c r="H28" s="72"/>
      <c r="I28" s="220" t="s">
        <v>14</v>
      </c>
      <c r="J28" s="220"/>
      <c r="K28" s="220"/>
      <c r="L28" s="220" t="s">
        <v>14</v>
      </c>
      <c r="M28" s="127"/>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82"/>
      <c r="CD28" s="82"/>
      <c r="CE28" s="82"/>
      <c r="CF28" s="82"/>
      <c r="CG28" s="82"/>
      <c r="CH28" s="82"/>
      <c r="CI28" s="82"/>
      <c r="CJ28" s="82"/>
      <c r="CK28" s="82"/>
      <c r="CL28" s="82"/>
      <c r="CM28" s="82"/>
      <c r="CN28" s="82"/>
      <c r="CO28" s="82"/>
      <c r="CP28" s="82"/>
      <c r="CQ28" s="82"/>
      <c r="CR28" s="82"/>
      <c r="CS28" s="82"/>
      <c r="CT28" s="82"/>
      <c r="CU28" s="82"/>
      <c r="CV28" s="82"/>
      <c r="CW28" s="82"/>
      <c r="CX28" s="82"/>
      <c r="CY28" s="82"/>
      <c r="CZ28" s="82"/>
      <c r="DA28" s="82"/>
      <c r="DB28" s="82"/>
      <c r="DC28" s="82"/>
      <c r="DD28" s="82"/>
      <c r="DE28" s="82"/>
      <c r="DF28" s="82"/>
      <c r="DG28" s="82"/>
      <c r="DH28" s="82"/>
      <c r="DI28" s="82"/>
      <c r="DJ28" s="82"/>
      <c r="DK28" s="82"/>
      <c r="DL28" s="82"/>
    </row>
    <row r="29" spans="1:116" s="85" customFormat="1" ht="18.75" customHeight="1" x14ac:dyDescent="0.2">
      <c r="A29" s="68" t="s">
        <v>14</v>
      </c>
      <c r="B29" s="69"/>
      <c r="C29" s="43" t="s">
        <v>223</v>
      </c>
      <c r="D29" s="70"/>
      <c r="E29" s="71" t="s">
        <v>10</v>
      </c>
      <c r="F29" s="72"/>
      <c r="G29" s="73">
        <v>185</v>
      </c>
      <c r="H29" s="72"/>
      <c r="I29" s="221">
        <v>0</v>
      </c>
      <c r="J29" s="220"/>
      <c r="K29" s="220"/>
      <c r="L29" s="220">
        <f>G29*I29</f>
        <v>0</v>
      </c>
      <c r="M29" s="127"/>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row>
    <row r="30" spans="1:116" s="85" customFormat="1" ht="15" customHeight="1" x14ac:dyDescent="0.2">
      <c r="A30" s="68"/>
      <c r="B30" s="69"/>
      <c r="C30" s="43"/>
      <c r="D30" s="70"/>
      <c r="E30" s="71"/>
      <c r="F30" s="72"/>
      <c r="G30" s="73"/>
      <c r="H30" s="72"/>
      <c r="I30" s="220"/>
      <c r="J30" s="220"/>
      <c r="K30" s="220"/>
      <c r="L30" s="220"/>
      <c r="M30" s="127"/>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row>
    <row r="31" spans="1:116" s="85" customFormat="1" ht="15" customHeight="1" x14ac:dyDescent="0.2">
      <c r="A31" s="68"/>
      <c r="B31" s="69"/>
      <c r="C31" s="43"/>
      <c r="D31" s="70"/>
      <c r="E31" s="71"/>
      <c r="F31" s="72"/>
      <c r="G31" s="73"/>
      <c r="H31" s="72"/>
      <c r="I31" s="220"/>
      <c r="J31" s="220"/>
      <c r="K31" s="220"/>
      <c r="L31" s="220"/>
      <c r="M31" s="127"/>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row>
    <row r="32" spans="1:116" s="65" customFormat="1" ht="46.5" customHeight="1" x14ac:dyDescent="0.2">
      <c r="A32" s="61">
        <v>5</v>
      </c>
      <c r="B32" s="62"/>
      <c r="C32" s="101" t="s">
        <v>213</v>
      </c>
      <c r="D32" s="63"/>
      <c r="E32" s="66" t="s">
        <v>28</v>
      </c>
      <c r="F32" s="64"/>
      <c r="G32" s="67">
        <v>92</v>
      </c>
      <c r="H32" s="64"/>
      <c r="I32" s="222">
        <v>0</v>
      </c>
      <c r="J32" s="212"/>
      <c r="K32" s="212"/>
      <c r="L32" s="214">
        <f>G32*I32</f>
        <v>0</v>
      </c>
      <c r="M32" s="132"/>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c r="DJ32" s="49"/>
      <c r="DK32" s="49"/>
      <c r="DL32" s="49"/>
    </row>
    <row r="33" spans="1:116" s="85" customFormat="1" ht="15" customHeight="1" x14ac:dyDescent="0.2">
      <c r="A33" s="68"/>
      <c r="B33" s="69"/>
      <c r="C33" s="43"/>
      <c r="D33" s="70"/>
      <c r="E33" s="71"/>
      <c r="F33" s="72"/>
      <c r="G33" s="73"/>
      <c r="H33" s="72"/>
      <c r="I33" s="220"/>
      <c r="J33" s="220"/>
      <c r="K33" s="220"/>
      <c r="L33" s="220"/>
      <c r="M33" s="127"/>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row>
    <row r="34" spans="1:116" s="85" customFormat="1" ht="15" customHeight="1" x14ac:dyDescent="0.2">
      <c r="A34" s="68"/>
      <c r="B34" s="69"/>
      <c r="C34" s="43"/>
      <c r="D34" s="70"/>
      <c r="E34" s="71"/>
      <c r="F34" s="72"/>
      <c r="G34" s="73"/>
      <c r="H34" s="72"/>
      <c r="I34" s="220"/>
      <c r="J34" s="220"/>
      <c r="K34" s="220"/>
      <c r="L34" s="220"/>
      <c r="M34" s="127"/>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row>
    <row r="35" spans="1:116" s="65" customFormat="1" ht="97.5" customHeight="1" x14ac:dyDescent="0.2">
      <c r="A35" s="61">
        <v>6</v>
      </c>
      <c r="B35" s="62"/>
      <c r="C35" s="101" t="s">
        <v>242</v>
      </c>
      <c r="D35" s="63"/>
      <c r="E35" s="66" t="s">
        <v>14</v>
      </c>
      <c r="F35" s="64"/>
      <c r="G35" s="67" t="s">
        <v>14</v>
      </c>
      <c r="H35" s="64"/>
      <c r="I35" s="212" t="s">
        <v>14</v>
      </c>
      <c r="J35" s="212"/>
      <c r="K35" s="212"/>
      <c r="L35" s="214" t="s">
        <v>14</v>
      </c>
      <c r="M35" s="132"/>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c r="DJ35" s="49"/>
      <c r="DK35" s="49"/>
      <c r="DL35" s="49"/>
    </row>
    <row r="36" spans="1:116" s="65" customFormat="1" ht="135" customHeight="1" x14ac:dyDescent="0.2">
      <c r="A36" s="61" t="s">
        <v>14</v>
      </c>
      <c r="B36" s="62"/>
      <c r="C36" s="101" t="s">
        <v>226</v>
      </c>
      <c r="D36" s="63"/>
      <c r="E36" s="66" t="s">
        <v>28</v>
      </c>
      <c r="F36" s="64"/>
      <c r="G36" s="67">
        <v>225</v>
      </c>
      <c r="H36" s="64"/>
      <c r="I36" s="222">
        <v>0</v>
      </c>
      <c r="J36" s="212"/>
      <c r="K36" s="212"/>
      <c r="L36" s="214">
        <f>G36*I36</f>
        <v>0</v>
      </c>
      <c r="M36" s="132"/>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c r="DJ36" s="49"/>
      <c r="DK36" s="49"/>
      <c r="DL36" s="49"/>
    </row>
    <row r="37" spans="1:116" s="85" customFormat="1" ht="15" customHeight="1" x14ac:dyDescent="0.2">
      <c r="A37" s="68"/>
      <c r="B37" s="69"/>
      <c r="C37" s="43"/>
      <c r="D37" s="70"/>
      <c r="E37" s="71"/>
      <c r="F37" s="72"/>
      <c r="G37" s="73"/>
      <c r="H37" s="72"/>
      <c r="I37" s="220"/>
      <c r="J37" s="220"/>
      <c r="K37" s="220"/>
      <c r="L37" s="220"/>
      <c r="M37" s="127"/>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row>
    <row r="38" spans="1:116" s="83" customFormat="1" ht="162.75" customHeight="1" x14ac:dyDescent="0.2">
      <c r="A38" s="61">
        <v>7</v>
      </c>
      <c r="C38" s="51" t="s">
        <v>243</v>
      </c>
      <c r="E38" s="98"/>
      <c r="F38" s="99"/>
      <c r="G38" s="65"/>
      <c r="H38" s="133"/>
      <c r="I38" s="215"/>
      <c r="J38" s="223"/>
      <c r="K38" s="223"/>
      <c r="L38" s="215"/>
    </row>
    <row r="39" spans="1:116" s="65" customFormat="1" ht="46.5" customHeight="1" x14ac:dyDescent="0.2">
      <c r="A39" s="61"/>
      <c r="B39" s="62"/>
      <c r="C39" s="51" t="s">
        <v>244</v>
      </c>
      <c r="D39" s="63"/>
      <c r="E39" s="66" t="s">
        <v>20</v>
      </c>
      <c r="F39" s="64"/>
      <c r="G39" s="67">
        <v>650</v>
      </c>
      <c r="H39" s="64"/>
      <c r="I39" s="222">
        <v>0</v>
      </c>
      <c r="J39" s="212"/>
      <c r="K39" s="212"/>
      <c r="L39" s="212">
        <f>G39*I39</f>
        <v>0</v>
      </c>
      <c r="M39" s="132"/>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c r="DJ39" s="49"/>
      <c r="DK39" s="49"/>
      <c r="DL39" s="49"/>
    </row>
    <row r="40" spans="1:116" s="85" customFormat="1" ht="15" customHeight="1" x14ac:dyDescent="0.2">
      <c r="A40" s="68"/>
      <c r="B40" s="69"/>
      <c r="C40" s="43"/>
      <c r="D40" s="70"/>
      <c r="E40" s="71"/>
      <c r="F40" s="72"/>
      <c r="G40" s="73"/>
      <c r="H40" s="72"/>
      <c r="I40" s="220"/>
      <c r="J40" s="220"/>
      <c r="K40" s="220"/>
      <c r="L40" s="220"/>
      <c r="M40" s="127"/>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2"/>
      <c r="BR40" s="82"/>
      <c r="BS40" s="82"/>
      <c r="BT40" s="82"/>
      <c r="BU40" s="82"/>
      <c r="BV40" s="82"/>
      <c r="BW40" s="82"/>
      <c r="BX40" s="82"/>
      <c r="BY40" s="82"/>
      <c r="BZ40" s="82"/>
      <c r="CA40" s="82"/>
      <c r="CB40" s="82"/>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row>
    <row r="41" spans="1:116" s="85" customFormat="1" ht="15" customHeight="1" x14ac:dyDescent="0.2">
      <c r="A41" s="68"/>
      <c r="B41" s="69"/>
      <c r="C41" s="43"/>
      <c r="D41" s="70"/>
      <c r="E41" s="71"/>
      <c r="F41" s="72"/>
      <c r="G41" s="73"/>
      <c r="H41" s="72"/>
      <c r="I41" s="220"/>
      <c r="J41" s="220"/>
      <c r="K41" s="220"/>
      <c r="L41" s="220"/>
      <c r="M41" s="127"/>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2"/>
      <c r="BT41" s="82"/>
      <c r="BU41" s="82"/>
      <c r="BV41" s="82"/>
      <c r="BW41" s="82"/>
      <c r="BX41" s="82"/>
      <c r="BY41" s="82"/>
      <c r="BZ41" s="82"/>
      <c r="CA41" s="82"/>
      <c r="CB41" s="82"/>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row>
    <row r="42" spans="1:116" s="65" customFormat="1" ht="59.25" customHeight="1" x14ac:dyDescent="0.2">
      <c r="A42" s="61">
        <v>8</v>
      </c>
      <c r="B42" s="62"/>
      <c r="C42" s="101" t="s">
        <v>214</v>
      </c>
      <c r="D42" s="63"/>
      <c r="E42" s="66" t="s">
        <v>28</v>
      </c>
      <c r="F42" s="64"/>
      <c r="G42" s="67">
        <v>280</v>
      </c>
      <c r="H42" s="64"/>
      <c r="I42" s="222">
        <v>0</v>
      </c>
      <c r="J42" s="212"/>
      <c r="K42" s="212"/>
      <c r="L42" s="214">
        <f>G42*I42</f>
        <v>0</v>
      </c>
      <c r="M42" s="132"/>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c r="DJ42" s="49"/>
      <c r="DK42" s="49"/>
      <c r="DL42" s="49"/>
    </row>
    <row r="43" spans="1:116" s="85" customFormat="1" ht="15" customHeight="1" x14ac:dyDescent="0.2">
      <c r="A43" s="68"/>
      <c r="B43" s="69"/>
      <c r="C43" s="43"/>
      <c r="D43" s="70"/>
      <c r="E43" s="71"/>
      <c r="F43" s="72"/>
      <c r="G43" s="73"/>
      <c r="H43" s="72"/>
      <c r="I43" s="220"/>
      <c r="J43" s="220"/>
      <c r="K43" s="220"/>
      <c r="L43" s="220"/>
      <c r="M43" s="127"/>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row>
    <row r="44" spans="1:116" s="85" customFormat="1" ht="15" customHeight="1" x14ac:dyDescent="0.2">
      <c r="A44" s="68"/>
      <c r="B44" s="69"/>
      <c r="C44" s="43"/>
      <c r="D44" s="70"/>
      <c r="E44" s="71"/>
      <c r="F44" s="72"/>
      <c r="G44" s="73"/>
      <c r="H44" s="72"/>
      <c r="I44" s="220"/>
      <c r="J44" s="220"/>
      <c r="K44" s="220"/>
      <c r="L44" s="220"/>
      <c r="M44" s="127"/>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c r="BB44" s="82"/>
      <c r="BC44" s="82"/>
      <c r="BD44" s="82"/>
      <c r="BE44" s="82"/>
      <c r="BF44" s="82"/>
      <c r="BG44" s="82"/>
      <c r="BH44" s="82"/>
      <c r="BI44" s="82"/>
      <c r="BJ44" s="82"/>
      <c r="BK44" s="82"/>
      <c r="BL44" s="82"/>
      <c r="BM44" s="82"/>
      <c r="BN44" s="82"/>
      <c r="BO44" s="82"/>
      <c r="BP44" s="82"/>
      <c r="BQ44" s="82"/>
      <c r="BR44" s="82"/>
      <c r="BS44" s="82"/>
      <c r="BT44" s="82"/>
      <c r="BU44" s="82"/>
      <c r="BV44" s="82"/>
      <c r="BW44" s="82"/>
      <c r="BX44" s="82"/>
      <c r="BY44" s="82"/>
      <c r="BZ44" s="82"/>
      <c r="CA44" s="82"/>
      <c r="CB44" s="82"/>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row>
    <row r="45" spans="1:116" s="65" customFormat="1" ht="60" customHeight="1" x14ac:dyDescent="0.2">
      <c r="A45" s="61">
        <v>9</v>
      </c>
      <c r="B45" s="62"/>
      <c r="C45" s="101" t="s">
        <v>304</v>
      </c>
      <c r="D45" s="63"/>
      <c r="E45" s="66" t="s">
        <v>10</v>
      </c>
      <c r="F45" s="64"/>
      <c r="G45" s="67">
        <v>500</v>
      </c>
      <c r="H45" s="64"/>
      <c r="I45" s="222">
        <v>0</v>
      </c>
      <c r="J45" s="212"/>
      <c r="K45" s="212"/>
      <c r="L45" s="214">
        <f>G45*I45</f>
        <v>0</v>
      </c>
      <c r="M45" s="132"/>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c r="DJ45" s="49"/>
      <c r="DK45" s="49"/>
      <c r="DL45" s="49"/>
    </row>
    <row r="46" spans="1:116" s="85" customFormat="1" ht="15" customHeight="1" x14ac:dyDescent="0.2">
      <c r="A46" s="68"/>
      <c r="B46" s="69"/>
      <c r="C46" s="43"/>
      <c r="D46" s="70"/>
      <c r="E46" s="71"/>
      <c r="F46" s="72"/>
      <c r="G46" s="73"/>
      <c r="H46" s="72"/>
      <c r="I46" s="220"/>
      <c r="J46" s="220"/>
      <c r="K46" s="220"/>
      <c r="L46" s="220"/>
      <c r="M46" s="127"/>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c r="BB46" s="82"/>
      <c r="BC46" s="82"/>
      <c r="BD46" s="82"/>
      <c r="BE46" s="82"/>
      <c r="BF46" s="82"/>
      <c r="BG46" s="82"/>
      <c r="BH46" s="82"/>
      <c r="BI46" s="82"/>
      <c r="BJ46" s="82"/>
      <c r="BK46" s="82"/>
      <c r="BL46" s="82"/>
      <c r="BM46" s="82"/>
      <c r="BN46" s="82"/>
      <c r="BO46" s="82"/>
      <c r="BP46" s="82"/>
      <c r="BQ46" s="82"/>
      <c r="BR46" s="82"/>
      <c r="BS46" s="82"/>
      <c r="BT46" s="82"/>
      <c r="BU46" s="82"/>
      <c r="BV46" s="82"/>
      <c r="BW46" s="82"/>
      <c r="BX46" s="82"/>
      <c r="BY46" s="82"/>
      <c r="BZ46" s="82"/>
      <c r="CA46" s="82"/>
      <c r="CB46" s="82"/>
      <c r="CC46" s="82"/>
      <c r="CD46" s="82"/>
      <c r="CE46" s="82"/>
      <c r="CF46" s="82"/>
      <c r="CG46" s="82"/>
      <c r="CH46" s="82"/>
      <c r="CI46" s="82"/>
      <c r="CJ46" s="82"/>
      <c r="CK46" s="82"/>
      <c r="CL46" s="82"/>
      <c r="CM46" s="82"/>
      <c r="CN46" s="82"/>
      <c r="CO46" s="82"/>
      <c r="CP46" s="82"/>
      <c r="CQ46" s="82"/>
      <c r="CR46" s="82"/>
      <c r="CS46" s="82"/>
      <c r="CT46" s="82"/>
      <c r="CU46" s="82"/>
      <c r="CV46" s="82"/>
      <c r="CW46" s="82"/>
      <c r="CX46" s="82"/>
      <c r="CY46" s="82"/>
      <c r="CZ46" s="82"/>
      <c r="DA46" s="82"/>
      <c r="DB46" s="82"/>
      <c r="DC46" s="82"/>
      <c r="DD46" s="82"/>
      <c r="DE46" s="82"/>
      <c r="DF46" s="82"/>
      <c r="DG46" s="82"/>
      <c r="DH46" s="82"/>
      <c r="DI46" s="82"/>
      <c r="DJ46" s="82"/>
      <c r="DK46" s="82"/>
      <c r="DL46" s="82"/>
    </row>
    <row r="47" spans="1:116" s="85" customFormat="1" x14ac:dyDescent="0.2">
      <c r="A47" s="68"/>
      <c r="B47" s="69"/>
      <c r="C47" s="46"/>
      <c r="D47" s="70"/>
      <c r="E47" s="74"/>
      <c r="F47" s="72"/>
      <c r="G47" s="73"/>
      <c r="H47" s="72"/>
      <c r="I47" s="220"/>
      <c r="J47" s="220"/>
      <c r="K47" s="220"/>
      <c r="L47" s="220"/>
      <c r="M47" s="127"/>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c r="BA47" s="82"/>
      <c r="BB47" s="82"/>
      <c r="BC47" s="82"/>
      <c r="BD47" s="82"/>
      <c r="BE47" s="82"/>
      <c r="BF47" s="82"/>
      <c r="BG47" s="82"/>
      <c r="BH47" s="82"/>
      <c r="BI47" s="82"/>
      <c r="BJ47" s="82"/>
      <c r="BK47" s="82"/>
      <c r="BL47" s="82"/>
      <c r="BM47" s="82"/>
      <c r="BN47" s="82"/>
      <c r="BO47" s="82"/>
      <c r="BP47" s="82"/>
      <c r="BQ47" s="82"/>
      <c r="BR47" s="82"/>
      <c r="BS47" s="82"/>
      <c r="BT47" s="82"/>
      <c r="BU47" s="82"/>
      <c r="BV47" s="82"/>
      <c r="BW47" s="82"/>
      <c r="BX47" s="82"/>
      <c r="BY47" s="82"/>
      <c r="BZ47" s="82"/>
      <c r="CA47" s="82"/>
      <c r="CB47" s="82"/>
      <c r="CC47" s="82"/>
      <c r="CD47" s="82"/>
      <c r="CE47" s="82"/>
      <c r="CF47" s="82"/>
      <c r="CG47" s="82"/>
      <c r="CH47" s="82"/>
      <c r="CI47" s="82"/>
      <c r="CJ47" s="82"/>
      <c r="CK47" s="82"/>
      <c r="CL47" s="82"/>
      <c r="CM47" s="82"/>
      <c r="CN47" s="82"/>
      <c r="CO47" s="82"/>
      <c r="CP47" s="82"/>
      <c r="CQ47" s="82"/>
      <c r="CR47" s="82"/>
      <c r="CS47" s="82"/>
      <c r="CT47" s="82"/>
      <c r="CU47" s="82"/>
      <c r="CV47" s="82"/>
      <c r="CW47" s="82"/>
      <c r="CX47" s="82"/>
      <c r="CY47" s="82"/>
      <c r="CZ47" s="82"/>
      <c r="DA47" s="82"/>
      <c r="DB47" s="82"/>
      <c r="DC47" s="82"/>
      <c r="DD47" s="82"/>
      <c r="DE47" s="82"/>
      <c r="DF47" s="82"/>
      <c r="DG47" s="82"/>
      <c r="DH47" s="82"/>
      <c r="DI47" s="82"/>
      <c r="DJ47" s="82"/>
      <c r="DK47" s="82"/>
      <c r="DL47" s="82"/>
    </row>
    <row r="48" spans="1:116" x14ac:dyDescent="0.2">
      <c r="C48" s="47" t="s">
        <v>227</v>
      </c>
      <c r="L48" s="224">
        <f>SUM(L12:L47)</f>
        <v>0</v>
      </c>
    </row>
    <row r="50" spans="1:116" s="85" customFormat="1" x14ac:dyDescent="0.2">
      <c r="A50" s="68"/>
      <c r="B50" s="69"/>
      <c r="C50" s="49"/>
      <c r="D50" s="70"/>
      <c r="E50" s="74"/>
      <c r="F50" s="72"/>
      <c r="G50" s="73"/>
      <c r="H50" s="72"/>
      <c r="I50" s="220"/>
      <c r="J50" s="220"/>
      <c r="K50" s="220"/>
      <c r="L50" s="220"/>
      <c r="M50" s="127"/>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2"/>
      <c r="BR50" s="82"/>
      <c r="BS50" s="82"/>
      <c r="BT50" s="82"/>
      <c r="BU50" s="82"/>
      <c r="BV50" s="82"/>
      <c r="BW50" s="82"/>
      <c r="BX50" s="82"/>
      <c r="BY50" s="82"/>
      <c r="BZ50" s="82"/>
      <c r="CA50" s="82"/>
      <c r="CB50" s="82"/>
      <c r="CC50" s="82"/>
      <c r="CD50" s="82"/>
      <c r="CE50" s="82"/>
      <c r="CF50" s="82"/>
      <c r="CG50" s="82"/>
      <c r="CH50" s="82"/>
      <c r="CI50" s="82"/>
      <c r="CJ50" s="82"/>
      <c r="CK50" s="82"/>
      <c r="CL50" s="82"/>
      <c r="CM50" s="82"/>
      <c r="CN50" s="82"/>
      <c r="CO50" s="82"/>
      <c r="CP50" s="82"/>
      <c r="CQ50" s="82"/>
      <c r="CR50" s="82"/>
      <c r="CS50" s="82"/>
      <c r="CT50" s="82"/>
      <c r="CU50" s="82"/>
      <c r="CV50" s="82"/>
      <c r="CW50" s="82"/>
      <c r="CX50" s="82"/>
      <c r="CY50" s="82"/>
      <c r="CZ50" s="82"/>
      <c r="DA50" s="82"/>
      <c r="DB50" s="82"/>
      <c r="DC50" s="82"/>
      <c r="DD50" s="82"/>
      <c r="DE50" s="82"/>
      <c r="DF50" s="82"/>
      <c r="DG50" s="82"/>
      <c r="DH50" s="82"/>
      <c r="DI50" s="82"/>
      <c r="DJ50" s="82"/>
      <c r="DK50" s="82"/>
      <c r="DL50" s="82"/>
    </row>
    <row r="51" spans="1:116" s="48" customFormat="1" x14ac:dyDescent="0.2">
      <c r="A51" s="75"/>
      <c r="B51" s="76"/>
      <c r="C51" s="46"/>
      <c r="E51" s="77"/>
      <c r="F51" s="75"/>
      <c r="G51" s="75"/>
      <c r="H51" s="76"/>
      <c r="I51" s="225"/>
      <c r="J51" s="216"/>
      <c r="K51" s="216"/>
      <c r="L51" s="225" t="s">
        <v>14</v>
      </c>
    </row>
    <row r="52" spans="1:116" x14ac:dyDescent="0.2">
      <c r="A52" s="61"/>
      <c r="B52" s="78"/>
      <c r="C52" s="48"/>
      <c r="D52" s="79"/>
      <c r="H52" s="64"/>
      <c r="J52" s="212"/>
      <c r="K52" s="212"/>
    </row>
    <row r="53" spans="1:116" x14ac:dyDescent="0.2">
      <c r="B53" s="78"/>
      <c r="D53" s="79"/>
      <c r="H53" s="64"/>
      <c r="J53" s="212"/>
      <c r="K53" s="212"/>
    </row>
    <row r="54" spans="1:116" x14ac:dyDescent="0.2">
      <c r="L54" s="226"/>
    </row>
  </sheetData>
  <sheetProtection password="CCBE" sheet="1"/>
  <printOptions horizontalCentered="1"/>
  <pageMargins left="0.47244094488188981" right="0.39370078740157483" top="0.98425196850393704" bottom="0.78740157480314965" header="0.51181102362204722" footer="0.51181102362204722"/>
  <pageSetup paperSize="9" orientation="portrait" horizontalDpi="4294967292" verticalDpi="180" r:id="rId1"/>
  <headerFooter alignWithMargins="0">
    <oddHeader>&amp;CPRENOVA PST&amp;R&amp;P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L50"/>
  <sheetViews>
    <sheetView view="pageBreakPreview" zoomScaleNormal="100" zoomScaleSheetLayoutView="100" workbookViewId="0">
      <selection activeCell="I14" sqref="I14"/>
    </sheetView>
  </sheetViews>
  <sheetFormatPr defaultRowHeight="12.75" x14ac:dyDescent="0.2"/>
  <cols>
    <col min="1" max="1" width="6.7109375" style="64" customWidth="1"/>
    <col min="2" max="2" width="1.85546875" style="65" customWidth="1"/>
    <col min="3" max="3" width="39.85546875" style="49" customWidth="1"/>
    <col min="4" max="4" width="2" style="49" customWidth="1"/>
    <col min="5" max="5" width="3.5703125" style="66" customWidth="1"/>
    <col min="6" max="6" width="0.85546875" style="64" customWidth="1"/>
    <col min="7" max="7" width="9.42578125" style="64" customWidth="1"/>
    <col min="8" max="8" width="0.85546875" style="65" customWidth="1"/>
    <col min="9" max="9" width="10.42578125" style="212" customWidth="1"/>
    <col min="10" max="10" width="0.42578125" style="214" hidden="1" customWidth="1"/>
    <col min="11" max="11" width="1" style="214" customWidth="1"/>
    <col min="12" max="12" width="15.7109375" style="212" customWidth="1"/>
    <col min="13" max="13" width="9.140625" style="49"/>
    <col min="14" max="14" width="11.7109375" style="49" bestFit="1" customWidth="1"/>
    <col min="15" max="16384" width="9.140625" style="49"/>
  </cols>
  <sheetData>
    <row r="1" spans="1:116" s="44" customFormat="1" x14ac:dyDescent="0.2">
      <c r="A1" s="54" t="s">
        <v>18</v>
      </c>
      <c r="C1" s="44" t="s">
        <v>97</v>
      </c>
      <c r="E1" s="55"/>
      <c r="F1" s="54"/>
      <c r="G1" s="54"/>
      <c r="H1" s="118"/>
      <c r="I1" s="217"/>
      <c r="J1" s="207"/>
      <c r="K1" s="207"/>
      <c r="L1" s="217"/>
    </row>
    <row r="2" spans="1:116" s="44" customFormat="1" x14ac:dyDescent="0.2">
      <c r="A2" s="54"/>
      <c r="E2" s="55"/>
      <c r="F2" s="54"/>
      <c r="G2" s="54"/>
      <c r="H2" s="118"/>
      <c r="I2" s="217"/>
      <c r="J2" s="207"/>
      <c r="K2" s="207"/>
      <c r="L2" s="217"/>
    </row>
    <row r="3" spans="1:116" s="44" customFormat="1" ht="51" x14ac:dyDescent="0.2">
      <c r="A3" s="54"/>
      <c r="C3" s="50" t="s">
        <v>99</v>
      </c>
      <c r="E3" s="55"/>
      <c r="F3" s="54"/>
      <c r="G3" s="54"/>
      <c r="H3" s="118"/>
      <c r="I3" s="217"/>
      <c r="J3" s="207"/>
      <c r="K3" s="207"/>
      <c r="L3" s="217"/>
    </row>
    <row r="4" spans="1:116" s="44" customFormat="1" ht="38.25" x14ac:dyDescent="0.2">
      <c r="A4" s="54"/>
      <c r="C4" s="50" t="s">
        <v>86</v>
      </c>
      <c r="E4" s="55"/>
      <c r="F4" s="54"/>
      <c r="G4" s="54"/>
      <c r="H4" s="118"/>
      <c r="I4" s="217"/>
      <c r="J4" s="207"/>
      <c r="K4" s="207"/>
      <c r="L4" s="217"/>
    </row>
    <row r="5" spans="1:116" s="44" customFormat="1" ht="58.5" customHeight="1" x14ac:dyDescent="0.2">
      <c r="A5" s="54"/>
      <c r="C5" s="107" t="s">
        <v>124</v>
      </c>
      <c r="E5" s="55"/>
      <c r="F5" s="54"/>
      <c r="G5" s="54"/>
      <c r="H5" s="118"/>
      <c r="I5" s="217"/>
      <c r="J5" s="207"/>
      <c r="K5" s="207"/>
      <c r="L5" s="217"/>
    </row>
    <row r="6" spans="1:116" s="44" customFormat="1" ht="45" customHeight="1" x14ac:dyDescent="0.2">
      <c r="A6" s="54"/>
      <c r="C6" s="107" t="s">
        <v>308</v>
      </c>
      <c r="E6" s="55"/>
      <c r="F6" s="54"/>
      <c r="G6" s="54"/>
      <c r="H6" s="118"/>
      <c r="I6" s="217"/>
      <c r="J6" s="207"/>
      <c r="K6" s="207"/>
      <c r="L6" s="217"/>
    </row>
    <row r="7" spans="1:116" s="44" customFormat="1" ht="25.5" x14ac:dyDescent="0.2">
      <c r="A7" s="56"/>
      <c r="C7" s="50" t="s">
        <v>41</v>
      </c>
      <c r="E7" s="55"/>
      <c r="F7" s="54"/>
      <c r="G7" s="54"/>
      <c r="H7" s="118"/>
      <c r="I7" s="217"/>
      <c r="J7" s="207"/>
      <c r="K7" s="207"/>
      <c r="L7" s="217"/>
    </row>
    <row r="8" spans="1:116" s="44" customFormat="1" x14ac:dyDescent="0.2">
      <c r="A8" s="56"/>
      <c r="C8" s="50"/>
      <c r="E8" s="55"/>
      <c r="F8" s="54"/>
      <c r="G8" s="54"/>
      <c r="H8" s="118"/>
      <c r="I8" s="217"/>
      <c r="J8" s="207"/>
      <c r="K8" s="207"/>
      <c r="L8" s="217"/>
    </row>
    <row r="9" spans="1:116" s="45" customFormat="1" ht="10.5" x14ac:dyDescent="0.15">
      <c r="A9" s="57"/>
      <c r="E9" s="58" t="s">
        <v>9</v>
      </c>
      <c r="F9" s="59"/>
      <c r="G9" s="60" t="s">
        <v>6</v>
      </c>
      <c r="H9" s="124"/>
      <c r="I9" s="218" t="s">
        <v>7</v>
      </c>
      <c r="J9" s="219"/>
      <c r="K9" s="219"/>
      <c r="L9" s="218" t="s">
        <v>8</v>
      </c>
    </row>
    <row r="10" spans="1:116" s="45" customFormat="1" ht="14.25" customHeight="1" x14ac:dyDescent="0.15">
      <c r="A10" s="57"/>
      <c r="E10" s="58"/>
      <c r="F10" s="59"/>
      <c r="G10" s="60"/>
      <c r="H10" s="124"/>
      <c r="I10" s="218"/>
      <c r="J10" s="219"/>
      <c r="K10" s="219"/>
      <c r="L10" s="218"/>
    </row>
    <row r="11" spans="1:116" s="85" customFormat="1" ht="13.5" customHeight="1" x14ac:dyDescent="0.2">
      <c r="A11" s="68"/>
      <c r="B11" s="69"/>
      <c r="C11" s="81" t="s">
        <v>95</v>
      </c>
      <c r="D11" s="70"/>
      <c r="E11" s="71"/>
      <c r="F11" s="72"/>
      <c r="G11" s="73"/>
      <c r="H11" s="72"/>
      <c r="I11" s="220"/>
      <c r="J11" s="220"/>
      <c r="K11" s="220"/>
      <c r="L11" s="220"/>
      <c r="M11" s="127"/>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2"/>
      <c r="CN11" s="82"/>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row>
    <row r="12" spans="1:116" s="85" customFormat="1" ht="13.5" customHeight="1" x14ac:dyDescent="0.2">
      <c r="A12" s="68"/>
      <c r="B12" s="69"/>
      <c r="C12" s="43"/>
      <c r="D12" s="70"/>
      <c r="E12" s="71"/>
      <c r="F12" s="72"/>
      <c r="G12" s="73"/>
      <c r="H12" s="72"/>
      <c r="I12" s="220"/>
      <c r="J12" s="220"/>
      <c r="K12" s="220"/>
      <c r="L12" s="220"/>
      <c r="M12" s="127"/>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2"/>
      <c r="CN12" s="82"/>
      <c r="CO12" s="82"/>
      <c r="CP12" s="82"/>
      <c r="CQ12" s="82"/>
      <c r="CR12" s="82"/>
      <c r="CS12" s="82"/>
      <c r="CT12" s="82"/>
      <c r="CU12" s="82"/>
      <c r="CV12" s="82"/>
      <c r="CW12" s="82"/>
      <c r="CX12" s="82"/>
      <c r="CY12" s="82"/>
      <c r="CZ12" s="82"/>
      <c r="DA12" s="82"/>
      <c r="DB12" s="82"/>
      <c r="DC12" s="82"/>
      <c r="DD12" s="82"/>
      <c r="DE12" s="82"/>
      <c r="DF12" s="82"/>
      <c r="DG12" s="82"/>
      <c r="DH12" s="82"/>
      <c r="DI12" s="82"/>
      <c r="DJ12" s="82"/>
      <c r="DK12" s="82"/>
      <c r="DL12" s="82"/>
    </row>
    <row r="13" spans="1:116" s="85" customFormat="1" ht="57" customHeight="1" x14ac:dyDescent="0.2">
      <c r="A13" s="68">
        <v>1</v>
      </c>
      <c r="B13" s="69"/>
      <c r="C13" s="43" t="s">
        <v>167</v>
      </c>
      <c r="D13" s="70"/>
      <c r="E13" s="74"/>
      <c r="F13" s="72"/>
      <c r="H13" s="72"/>
      <c r="I13" s="220"/>
      <c r="J13" s="220"/>
      <c r="K13" s="220"/>
      <c r="L13" s="220"/>
      <c r="M13" s="127"/>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c r="BS13" s="82"/>
      <c r="BT13" s="82"/>
      <c r="BU13" s="82"/>
      <c r="BV13" s="82"/>
      <c r="BW13" s="82"/>
      <c r="BX13" s="82"/>
      <c r="BY13" s="82"/>
      <c r="BZ13" s="82"/>
      <c r="CA13" s="82"/>
      <c r="CB13" s="82"/>
      <c r="CC13" s="82"/>
      <c r="CD13" s="82"/>
      <c r="CE13" s="82"/>
      <c r="CF13" s="82"/>
      <c r="CG13" s="82"/>
      <c r="CH13" s="82"/>
      <c r="CI13" s="82"/>
      <c r="CJ13" s="82"/>
      <c r="CK13" s="82"/>
      <c r="CL13" s="82"/>
      <c r="CM13" s="82"/>
      <c r="CN13" s="82"/>
      <c r="CO13" s="82"/>
      <c r="CP13" s="82"/>
      <c r="CQ13" s="82"/>
      <c r="CR13" s="82"/>
      <c r="CS13" s="82"/>
      <c r="CT13" s="82"/>
      <c r="CU13" s="82"/>
      <c r="CV13" s="82"/>
      <c r="CW13" s="82"/>
      <c r="CX13" s="82"/>
      <c r="CY13" s="82"/>
      <c r="CZ13" s="82"/>
      <c r="DA13" s="82"/>
      <c r="DB13" s="82"/>
      <c r="DC13" s="82"/>
      <c r="DD13" s="82"/>
      <c r="DE13" s="82"/>
      <c r="DF13" s="82"/>
      <c r="DG13" s="82"/>
      <c r="DH13" s="82"/>
      <c r="DI13" s="82"/>
      <c r="DJ13" s="82"/>
      <c r="DK13" s="82"/>
      <c r="DL13" s="82"/>
    </row>
    <row r="14" spans="1:116" s="85" customFormat="1" ht="21" customHeight="1" x14ac:dyDescent="0.2">
      <c r="A14" s="68"/>
      <c r="B14" s="69"/>
      <c r="C14" s="43" t="s">
        <v>168</v>
      </c>
      <c r="D14" s="70"/>
      <c r="E14" s="71" t="s">
        <v>17</v>
      </c>
      <c r="F14" s="72"/>
      <c r="G14" s="73">
        <v>82</v>
      </c>
      <c r="H14" s="72"/>
      <c r="I14" s="221">
        <v>0</v>
      </c>
      <c r="J14" s="220"/>
      <c r="K14" s="220"/>
      <c r="L14" s="220">
        <f>G14*I14</f>
        <v>0</v>
      </c>
      <c r="M14" s="127"/>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row>
    <row r="15" spans="1:116" s="45" customFormat="1" ht="10.5" x14ac:dyDescent="0.15">
      <c r="A15" s="57"/>
      <c r="E15" s="58"/>
      <c r="F15" s="59"/>
      <c r="G15" s="60"/>
      <c r="H15" s="124"/>
      <c r="I15" s="218"/>
      <c r="J15" s="219"/>
      <c r="K15" s="219"/>
      <c r="L15" s="218"/>
    </row>
    <row r="16" spans="1:116" s="45" customFormat="1" ht="10.5" x14ac:dyDescent="0.15">
      <c r="A16" s="57"/>
      <c r="E16" s="58"/>
      <c r="F16" s="59"/>
      <c r="G16" s="60"/>
      <c r="H16" s="124"/>
      <c r="I16" s="218"/>
      <c r="J16" s="219"/>
      <c r="K16" s="219"/>
      <c r="L16" s="218"/>
    </row>
    <row r="17" spans="1:116" s="85" customFormat="1" ht="55.5" customHeight="1" x14ac:dyDescent="0.2">
      <c r="A17" s="68">
        <v>2</v>
      </c>
      <c r="B17" s="69"/>
      <c r="C17" s="43" t="s">
        <v>169</v>
      </c>
      <c r="D17" s="70"/>
      <c r="E17" s="74"/>
      <c r="F17" s="72"/>
      <c r="H17" s="72"/>
      <c r="I17" s="220"/>
      <c r="J17" s="220"/>
      <c r="K17" s="220"/>
      <c r="L17" s="220"/>
      <c r="M17" s="127"/>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c r="BZ17" s="82"/>
      <c r="CA17" s="82"/>
      <c r="CB17" s="82"/>
      <c r="CC17" s="82"/>
      <c r="CD17" s="82"/>
      <c r="CE17" s="82"/>
      <c r="CF17" s="82"/>
      <c r="CG17" s="82"/>
      <c r="CH17" s="82"/>
      <c r="CI17" s="82"/>
      <c r="CJ17" s="82"/>
      <c r="CK17" s="82"/>
      <c r="CL17" s="82"/>
      <c r="CM17" s="82"/>
      <c r="CN17" s="82"/>
      <c r="CO17" s="82"/>
      <c r="CP17" s="82"/>
      <c r="CQ17" s="82"/>
      <c r="CR17" s="82"/>
      <c r="CS17" s="82"/>
      <c r="CT17" s="82"/>
      <c r="CU17" s="82"/>
      <c r="CV17" s="82"/>
      <c r="CW17" s="82"/>
      <c r="CX17" s="82"/>
      <c r="CY17" s="82"/>
      <c r="CZ17" s="82"/>
      <c r="DA17" s="82"/>
      <c r="DB17" s="82"/>
      <c r="DC17" s="82"/>
      <c r="DD17" s="82"/>
      <c r="DE17" s="82"/>
      <c r="DF17" s="82"/>
      <c r="DG17" s="82"/>
      <c r="DH17" s="82"/>
      <c r="DI17" s="82"/>
      <c r="DJ17" s="82"/>
      <c r="DK17" s="82"/>
      <c r="DL17" s="82"/>
    </row>
    <row r="18" spans="1:116" s="85" customFormat="1" ht="21.75" customHeight="1" x14ac:dyDescent="0.2">
      <c r="A18" s="68"/>
      <c r="B18" s="69"/>
      <c r="C18" s="43" t="s">
        <v>125</v>
      </c>
      <c r="D18" s="70"/>
      <c r="E18" s="71" t="s">
        <v>10</v>
      </c>
      <c r="F18" s="72"/>
      <c r="G18" s="73">
        <v>11</v>
      </c>
      <c r="H18" s="72"/>
      <c r="I18" s="221">
        <v>0</v>
      </c>
      <c r="J18" s="220"/>
      <c r="K18" s="220"/>
      <c r="L18" s="220">
        <f>G18*I18</f>
        <v>0</v>
      </c>
      <c r="M18" s="127"/>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c r="AX18" s="82"/>
      <c r="AY18" s="82"/>
      <c r="AZ18" s="82"/>
      <c r="BA18" s="82"/>
      <c r="BB18" s="82"/>
      <c r="BC18" s="82"/>
      <c r="BD18" s="82"/>
      <c r="BE18" s="82"/>
      <c r="BF18" s="82"/>
      <c r="BG18" s="82"/>
      <c r="BH18" s="82"/>
      <c r="BI18" s="82"/>
      <c r="BJ18" s="82"/>
      <c r="BK18" s="82"/>
      <c r="BL18" s="82"/>
      <c r="BM18" s="82"/>
      <c r="BN18" s="82"/>
      <c r="BO18" s="82"/>
      <c r="BP18" s="82"/>
      <c r="BQ18" s="82"/>
      <c r="BR18" s="82"/>
      <c r="BS18" s="82"/>
      <c r="BT18" s="82"/>
      <c r="BU18" s="82"/>
      <c r="BV18" s="82"/>
      <c r="BW18" s="82"/>
      <c r="BX18" s="82"/>
      <c r="BY18" s="82"/>
      <c r="BZ18" s="82"/>
      <c r="CA18" s="82"/>
      <c r="CB18" s="82"/>
      <c r="CC18" s="82"/>
      <c r="CD18" s="82"/>
      <c r="CE18" s="82"/>
      <c r="CF18" s="82"/>
      <c r="CG18" s="82"/>
      <c r="CH18" s="82"/>
      <c r="CI18" s="82"/>
      <c r="CJ18" s="82"/>
      <c r="CK18" s="82"/>
      <c r="CL18" s="82"/>
      <c r="CM18" s="82"/>
      <c r="CN18" s="82"/>
      <c r="CO18" s="82"/>
      <c r="CP18" s="82"/>
      <c r="CQ18" s="82"/>
      <c r="CR18" s="82"/>
      <c r="CS18" s="82"/>
      <c r="CT18" s="82"/>
      <c r="CU18" s="82"/>
      <c r="CV18" s="82"/>
      <c r="CW18" s="82"/>
      <c r="CX18" s="82"/>
      <c r="CY18" s="82"/>
      <c r="CZ18" s="82"/>
      <c r="DA18" s="82"/>
      <c r="DB18" s="82"/>
      <c r="DC18" s="82"/>
      <c r="DD18" s="82"/>
      <c r="DE18" s="82"/>
      <c r="DF18" s="82"/>
      <c r="DG18" s="82"/>
      <c r="DH18" s="82"/>
      <c r="DI18" s="82"/>
      <c r="DJ18" s="82"/>
      <c r="DK18" s="82"/>
      <c r="DL18" s="82"/>
    </row>
    <row r="19" spans="1:116" s="45" customFormat="1" ht="10.5" x14ac:dyDescent="0.15">
      <c r="A19" s="57"/>
      <c r="E19" s="58"/>
      <c r="F19" s="59"/>
      <c r="G19" s="60"/>
      <c r="H19" s="124"/>
      <c r="I19" s="218"/>
      <c r="J19" s="219"/>
      <c r="K19" s="219"/>
      <c r="L19" s="218"/>
    </row>
    <row r="20" spans="1:116" s="85" customFormat="1" ht="56.25" customHeight="1" x14ac:dyDescent="0.2">
      <c r="A20" s="68">
        <v>3</v>
      </c>
      <c r="B20" s="69"/>
      <c r="C20" s="43" t="s">
        <v>170</v>
      </c>
      <c r="D20" s="70"/>
      <c r="E20" s="74"/>
      <c r="F20" s="72"/>
      <c r="H20" s="72"/>
      <c r="I20" s="220"/>
      <c r="J20" s="220"/>
      <c r="K20" s="220"/>
      <c r="L20" s="220"/>
      <c r="M20" s="127"/>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c r="BM20" s="82"/>
      <c r="BN20" s="82"/>
      <c r="BO20" s="82"/>
      <c r="BP20" s="82"/>
      <c r="BQ20" s="82"/>
      <c r="BR20" s="82"/>
      <c r="BS20" s="82"/>
      <c r="BT20" s="82"/>
      <c r="BU20" s="82"/>
      <c r="BV20" s="82"/>
      <c r="BW20" s="82"/>
      <c r="BX20" s="82"/>
      <c r="BY20" s="82"/>
      <c r="BZ20" s="82"/>
      <c r="CA20" s="82"/>
      <c r="CB20" s="82"/>
      <c r="CC20" s="82"/>
      <c r="CD20" s="82"/>
      <c r="CE20" s="82"/>
      <c r="CF20" s="82"/>
      <c r="CG20" s="82"/>
      <c r="CH20" s="82"/>
      <c r="CI20" s="82"/>
      <c r="CJ20" s="82"/>
      <c r="CK20" s="82"/>
      <c r="CL20" s="82"/>
      <c r="CM20" s="82"/>
      <c r="CN20" s="82"/>
      <c r="CO20" s="82"/>
      <c r="CP20" s="82"/>
      <c r="CQ20" s="82"/>
      <c r="CR20" s="82"/>
      <c r="CS20" s="82"/>
      <c r="CT20" s="82"/>
      <c r="CU20" s="82"/>
      <c r="CV20" s="82"/>
      <c r="CW20" s="82"/>
      <c r="CX20" s="82"/>
      <c r="CY20" s="82"/>
      <c r="CZ20" s="82"/>
      <c r="DA20" s="82"/>
      <c r="DB20" s="82"/>
      <c r="DC20" s="82"/>
      <c r="DD20" s="82"/>
      <c r="DE20" s="82"/>
      <c r="DF20" s="82"/>
      <c r="DG20" s="82"/>
      <c r="DH20" s="82"/>
      <c r="DI20" s="82"/>
      <c r="DJ20" s="82"/>
      <c r="DK20" s="82"/>
      <c r="DL20" s="82"/>
    </row>
    <row r="21" spans="1:116" s="85" customFormat="1" ht="21" customHeight="1" x14ac:dyDescent="0.2">
      <c r="A21" s="68"/>
      <c r="B21" s="69"/>
      <c r="C21" s="43" t="s">
        <v>168</v>
      </c>
      <c r="D21" s="70"/>
      <c r="E21" s="71" t="s">
        <v>17</v>
      </c>
      <c r="F21" s="72"/>
      <c r="G21" s="73">
        <v>42</v>
      </c>
      <c r="H21" s="72"/>
      <c r="I21" s="221">
        <v>0</v>
      </c>
      <c r="J21" s="220"/>
      <c r="K21" s="220"/>
      <c r="L21" s="220">
        <f>G21*I21</f>
        <v>0</v>
      </c>
      <c r="M21" s="127"/>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c r="BM21" s="82"/>
      <c r="BN21" s="82"/>
      <c r="BO21" s="82"/>
      <c r="BP21" s="82"/>
      <c r="BQ21" s="82"/>
      <c r="BR21" s="82"/>
      <c r="BS21" s="82"/>
      <c r="BT21" s="82"/>
      <c r="BU21" s="82"/>
      <c r="BV21" s="82"/>
      <c r="BW21" s="82"/>
      <c r="BX21" s="82"/>
      <c r="BY21" s="82"/>
      <c r="BZ21" s="82"/>
      <c r="CA21" s="82"/>
      <c r="CB21" s="82"/>
      <c r="CC21" s="82"/>
      <c r="CD21" s="82"/>
      <c r="CE21" s="82"/>
      <c r="CF21" s="82"/>
      <c r="CG21" s="82"/>
      <c r="CH21" s="82"/>
      <c r="CI21" s="82"/>
      <c r="CJ21" s="82"/>
      <c r="CK21" s="82"/>
      <c r="CL21" s="82"/>
      <c r="CM21" s="82"/>
      <c r="CN21" s="82"/>
      <c r="CO21" s="82"/>
      <c r="CP21" s="82"/>
      <c r="CQ21" s="82"/>
      <c r="CR21" s="82"/>
      <c r="CS21" s="82"/>
      <c r="CT21" s="82"/>
      <c r="CU21" s="82"/>
      <c r="CV21" s="82"/>
      <c r="CW21" s="82"/>
      <c r="CX21" s="82"/>
      <c r="CY21" s="82"/>
      <c r="CZ21" s="82"/>
      <c r="DA21" s="82"/>
      <c r="DB21" s="82"/>
      <c r="DC21" s="82"/>
      <c r="DD21" s="82"/>
      <c r="DE21" s="82"/>
      <c r="DF21" s="82"/>
      <c r="DG21" s="82"/>
      <c r="DH21" s="82"/>
      <c r="DI21" s="82"/>
      <c r="DJ21" s="82"/>
      <c r="DK21" s="82"/>
      <c r="DL21" s="82"/>
    </row>
    <row r="22" spans="1:116" s="85" customFormat="1" ht="13.5" customHeight="1" x14ac:dyDescent="0.2">
      <c r="A22" s="68"/>
      <c r="B22" s="69"/>
      <c r="C22" s="43"/>
      <c r="D22" s="70"/>
      <c r="E22" s="71"/>
      <c r="F22" s="72"/>
      <c r="G22" s="73"/>
      <c r="H22" s="72"/>
      <c r="I22" s="220"/>
      <c r="J22" s="220"/>
      <c r="K22" s="220"/>
      <c r="L22" s="220"/>
      <c r="M22" s="127"/>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c r="BM22" s="82"/>
      <c r="BN22" s="82"/>
      <c r="BO22" s="82"/>
      <c r="BP22" s="82"/>
      <c r="BQ22" s="82"/>
      <c r="BR22" s="82"/>
      <c r="BS22" s="82"/>
      <c r="BT22" s="82"/>
      <c r="BU22" s="82"/>
      <c r="BV22" s="82"/>
      <c r="BW22" s="82"/>
      <c r="BX22" s="82"/>
      <c r="BY22" s="82"/>
      <c r="BZ22" s="82"/>
      <c r="CA22" s="82"/>
      <c r="CB22" s="82"/>
      <c r="CC22" s="82"/>
      <c r="CD22" s="82"/>
      <c r="CE22" s="82"/>
      <c r="CF22" s="82"/>
      <c r="CG22" s="82"/>
      <c r="CH22" s="82"/>
      <c r="CI22" s="82"/>
      <c r="CJ22" s="82"/>
      <c r="CK22" s="82"/>
      <c r="CL22" s="82"/>
      <c r="CM22" s="82"/>
      <c r="CN22" s="82"/>
      <c r="CO22" s="82"/>
      <c r="CP22" s="82"/>
      <c r="CQ22" s="82"/>
      <c r="CR22" s="82"/>
      <c r="CS22" s="82"/>
      <c r="CT22" s="82"/>
      <c r="CU22" s="82"/>
      <c r="CV22" s="82"/>
      <c r="CW22" s="82"/>
      <c r="CX22" s="82"/>
      <c r="CY22" s="82"/>
      <c r="CZ22" s="82"/>
      <c r="DA22" s="82"/>
      <c r="DB22" s="82"/>
      <c r="DC22" s="82"/>
      <c r="DD22" s="82"/>
      <c r="DE22" s="82"/>
      <c r="DF22" s="82"/>
      <c r="DG22" s="82"/>
      <c r="DH22" s="82"/>
      <c r="DI22" s="82"/>
      <c r="DJ22" s="82"/>
      <c r="DK22" s="82"/>
      <c r="DL22" s="82"/>
    </row>
    <row r="23" spans="1:116" s="85" customFormat="1" ht="12" customHeight="1" x14ac:dyDescent="0.2">
      <c r="A23" s="68"/>
      <c r="B23" s="69"/>
      <c r="C23" s="43"/>
      <c r="D23" s="70"/>
      <c r="E23" s="71"/>
      <c r="F23" s="72"/>
      <c r="G23" s="73"/>
      <c r="H23" s="72"/>
      <c r="I23" s="220"/>
      <c r="J23" s="220"/>
      <c r="K23" s="220"/>
      <c r="L23" s="220"/>
      <c r="M23" s="127"/>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c r="BM23" s="82"/>
      <c r="BN23" s="82"/>
      <c r="BO23" s="82"/>
      <c r="BP23" s="82"/>
      <c r="BQ23" s="82"/>
      <c r="BR23" s="82"/>
      <c r="BS23" s="82"/>
      <c r="BT23" s="82"/>
      <c r="BU23" s="82"/>
      <c r="BV23" s="82"/>
      <c r="BW23" s="82"/>
      <c r="BX23" s="82"/>
      <c r="BY23" s="82"/>
      <c r="BZ23" s="82"/>
      <c r="CA23" s="82"/>
      <c r="CB23" s="82"/>
      <c r="CC23" s="82"/>
      <c r="CD23" s="82"/>
      <c r="CE23" s="82"/>
      <c r="CF23" s="82"/>
      <c r="CG23" s="82"/>
      <c r="CH23" s="82"/>
      <c r="CI23" s="82"/>
      <c r="CJ23" s="82"/>
      <c r="CK23" s="82"/>
      <c r="CL23" s="82"/>
      <c r="CM23" s="82"/>
      <c r="CN23" s="82"/>
      <c r="CO23" s="82"/>
      <c r="CP23" s="82"/>
      <c r="CQ23" s="82"/>
      <c r="CR23" s="82"/>
      <c r="CS23" s="82"/>
      <c r="CT23" s="82"/>
      <c r="CU23" s="82"/>
      <c r="CV23" s="82"/>
      <c r="CW23" s="82"/>
      <c r="CX23" s="82"/>
      <c r="CY23" s="82"/>
      <c r="CZ23" s="82"/>
      <c r="DA23" s="82"/>
      <c r="DB23" s="82"/>
      <c r="DC23" s="82"/>
      <c r="DD23" s="82"/>
      <c r="DE23" s="82"/>
      <c r="DF23" s="82"/>
      <c r="DG23" s="82"/>
      <c r="DH23" s="82"/>
      <c r="DI23" s="82"/>
      <c r="DJ23" s="82"/>
      <c r="DK23" s="82"/>
      <c r="DL23" s="82"/>
    </row>
    <row r="24" spans="1:116" s="85" customFormat="1" ht="81" customHeight="1" x14ac:dyDescent="0.2">
      <c r="A24" s="68">
        <v>4</v>
      </c>
      <c r="B24" s="69"/>
      <c r="C24" s="43" t="s">
        <v>121</v>
      </c>
      <c r="D24" s="70"/>
      <c r="E24" s="74"/>
      <c r="F24" s="72"/>
      <c r="H24" s="72"/>
      <c r="I24" s="220"/>
      <c r="J24" s="220"/>
      <c r="K24" s="220"/>
      <c r="L24" s="220"/>
      <c r="M24" s="127"/>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c r="BO24" s="82"/>
      <c r="BP24" s="82"/>
      <c r="BQ24" s="82"/>
      <c r="BR24" s="82"/>
      <c r="BS24" s="82"/>
      <c r="BT24" s="82"/>
      <c r="BU24" s="82"/>
      <c r="BV24" s="82"/>
      <c r="BW24" s="82"/>
      <c r="BX24" s="82"/>
      <c r="BY24" s="82"/>
      <c r="BZ24" s="82"/>
      <c r="CA24" s="82"/>
      <c r="CB24" s="82"/>
      <c r="CC24" s="82"/>
      <c r="CD24" s="82"/>
      <c r="CE24" s="82"/>
      <c r="CF24" s="82"/>
      <c r="CG24" s="82"/>
      <c r="CH24" s="82"/>
      <c r="CI24" s="82"/>
      <c r="CJ24" s="82"/>
      <c r="CK24" s="82"/>
      <c r="CL24" s="82"/>
      <c r="CM24" s="82"/>
      <c r="CN24" s="82"/>
      <c r="CO24" s="82"/>
      <c r="CP24" s="82"/>
      <c r="CQ24" s="82"/>
      <c r="CR24" s="82"/>
      <c r="CS24" s="82"/>
      <c r="CT24" s="82"/>
      <c r="CU24" s="82"/>
      <c r="CV24" s="82"/>
      <c r="CW24" s="82"/>
      <c r="CX24" s="82"/>
      <c r="CY24" s="82"/>
      <c r="CZ24" s="82"/>
      <c r="DA24" s="82"/>
      <c r="DB24" s="82"/>
      <c r="DC24" s="82"/>
      <c r="DD24" s="82"/>
      <c r="DE24" s="82"/>
      <c r="DF24" s="82"/>
      <c r="DG24" s="82"/>
      <c r="DH24" s="82"/>
      <c r="DI24" s="82"/>
      <c r="DJ24" s="82"/>
      <c r="DK24" s="82"/>
      <c r="DL24" s="82"/>
    </row>
    <row r="25" spans="1:116" s="85" customFormat="1" ht="21" customHeight="1" x14ac:dyDescent="0.2">
      <c r="A25" s="68"/>
      <c r="B25" s="69"/>
      <c r="C25" s="43" t="s">
        <v>177</v>
      </c>
      <c r="D25" s="70"/>
      <c r="E25" s="71" t="s">
        <v>17</v>
      </c>
      <c r="F25" s="72"/>
      <c r="G25" s="73">
        <v>12</v>
      </c>
      <c r="H25" s="72"/>
      <c r="I25" s="221">
        <v>0</v>
      </c>
      <c r="J25" s="220"/>
      <c r="K25" s="220"/>
      <c r="L25" s="220">
        <f>G25*I25</f>
        <v>0</v>
      </c>
      <c r="M25" s="127"/>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c r="BO25" s="82"/>
      <c r="BP25" s="82"/>
      <c r="BQ25" s="82"/>
      <c r="BR25" s="82"/>
      <c r="BS25" s="82"/>
      <c r="BT25" s="82"/>
      <c r="BU25" s="82"/>
      <c r="BV25" s="82"/>
      <c r="BW25" s="82"/>
      <c r="BX25" s="82"/>
      <c r="BY25" s="82"/>
      <c r="BZ25" s="82"/>
      <c r="CA25" s="82"/>
      <c r="CB25" s="82"/>
      <c r="CC25" s="82"/>
      <c r="CD25" s="82"/>
      <c r="CE25" s="82"/>
      <c r="CF25" s="82"/>
      <c r="CG25" s="82"/>
      <c r="CH25" s="82"/>
      <c r="CI25" s="82"/>
      <c r="CJ25" s="82"/>
      <c r="CK25" s="82"/>
      <c r="CL25" s="82"/>
      <c r="CM25" s="82"/>
      <c r="CN25" s="82"/>
      <c r="CO25" s="82"/>
      <c r="CP25" s="82"/>
      <c r="CQ25" s="82"/>
      <c r="CR25" s="82"/>
      <c r="CS25" s="82"/>
      <c r="CT25" s="82"/>
      <c r="CU25" s="82"/>
      <c r="CV25" s="82"/>
      <c r="CW25" s="82"/>
      <c r="CX25" s="82"/>
      <c r="CY25" s="82"/>
      <c r="CZ25" s="82"/>
      <c r="DA25" s="82"/>
      <c r="DB25" s="82"/>
      <c r="DC25" s="82"/>
      <c r="DD25" s="82"/>
      <c r="DE25" s="82"/>
      <c r="DF25" s="82"/>
      <c r="DG25" s="82"/>
      <c r="DH25" s="82"/>
      <c r="DI25" s="82"/>
      <c r="DJ25" s="82"/>
      <c r="DK25" s="82"/>
      <c r="DL25" s="82"/>
    </row>
    <row r="26" spans="1:116" s="45" customFormat="1" ht="10.5" x14ac:dyDescent="0.15">
      <c r="A26" s="57"/>
      <c r="E26" s="58"/>
      <c r="F26" s="59"/>
      <c r="G26" s="60"/>
      <c r="H26" s="124"/>
      <c r="I26" s="218"/>
      <c r="J26" s="219"/>
      <c r="K26" s="219"/>
      <c r="L26" s="218"/>
    </row>
    <row r="27" spans="1:116" s="45" customFormat="1" ht="10.5" x14ac:dyDescent="0.15">
      <c r="A27" s="57"/>
      <c r="E27" s="58"/>
      <c r="F27" s="59"/>
      <c r="G27" s="60"/>
      <c r="H27" s="124"/>
      <c r="I27" s="218"/>
      <c r="J27" s="219"/>
      <c r="K27" s="219"/>
      <c r="L27" s="218"/>
    </row>
    <row r="28" spans="1:116" s="45" customFormat="1" x14ac:dyDescent="0.2">
      <c r="A28" s="57"/>
      <c r="C28" s="44" t="s">
        <v>96</v>
      </c>
      <c r="E28" s="58"/>
      <c r="F28" s="59"/>
      <c r="G28" s="60"/>
      <c r="H28" s="124"/>
      <c r="I28" s="218"/>
      <c r="J28" s="219"/>
      <c r="K28" s="219"/>
      <c r="L28" s="218"/>
    </row>
    <row r="29" spans="1:116" s="45" customFormat="1" ht="10.5" x14ac:dyDescent="0.15">
      <c r="A29" s="57"/>
      <c r="E29" s="58"/>
      <c r="F29" s="59"/>
      <c r="G29" s="60"/>
      <c r="H29" s="124"/>
      <c r="I29" s="218"/>
      <c r="J29" s="219"/>
      <c r="K29" s="219"/>
      <c r="L29" s="218"/>
    </row>
    <row r="30" spans="1:116" s="85" customFormat="1" ht="81" customHeight="1" x14ac:dyDescent="0.2">
      <c r="A30" s="68">
        <v>5</v>
      </c>
      <c r="B30" s="69"/>
      <c r="C30" s="43" t="s">
        <v>215</v>
      </c>
      <c r="D30" s="70"/>
      <c r="E30" s="74"/>
      <c r="F30" s="72"/>
      <c r="H30" s="72"/>
      <c r="I30" s="220"/>
      <c r="J30" s="220"/>
      <c r="K30" s="220"/>
      <c r="L30" s="220"/>
      <c r="M30" s="127"/>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row>
    <row r="31" spans="1:116" s="85" customFormat="1" ht="21" customHeight="1" x14ac:dyDescent="0.2">
      <c r="A31" s="68"/>
      <c r="B31" s="69"/>
      <c r="C31" s="43" t="s">
        <v>216</v>
      </c>
      <c r="D31" s="70"/>
      <c r="E31" s="71" t="s">
        <v>17</v>
      </c>
      <c r="F31" s="72"/>
      <c r="G31" s="73">
        <v>400</v>
      </c>
      <c r="H31" s="72"/>
      <c r="I31" s="221">
        <v>0</v>
      </c>
      <c r="J31" s="220"/>
      <c r="K31" s="220"/>
      <c r="L31" s="220">
        <f>G31*I31</f>
        <v>0</v>
      </c>
      <c r="M31" s="127"/>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row>
    <row r="32" spans="1:116" s="85" customFormat="1" ht="10.5" customHeight="1" x14ac:dyDescent="0.2">
      <c r="A32" s="68"/>
      <c r="B32" s="69"/>
      <c r="C32" s="43"/>
      <c r="D32" s="70"/>
      <c r="E32" s="71"/>
      <c r="F32" s="72"/>
      <c r="G32" s="73"/>
      <c r="H32" s="72"/>
      <c r="I32" s="220"/>
      <c r="J32" s="220"/>
      <c r="K32" s="220"/>
      <c r="L32" s="220"/>
      <c r="M32" s="127"/>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c r="AY32" s="82"/>
      <c r="AZ32" s="82"/>
      <c r="BA32" s="82"/>
      <c r="BB32" s="82"/>
      <c r="BC32" s="82"/>
      <c r="BD32" s="82"/>
      <c r="BE32" s="82"/>
      <c r="BF32" s="82"/>
      <c r="BG32" s="82"/>
      <c r="BH32" s="82"/>
      <c r="BI32" s="82"/>
      <c r="BJ32" s="82"/>
      <c r="BK32" s="82"/>
      <c r="BL32" s="82"/>
      <c r="BM32" s="82"/>
      <c r="BN32" s="82"/>
      <c r="BO32" s="82"/>
      <c r="BP32" s="82"/>
      <c r="BQ32" s="82"/>
      <c r="BR32" s="82"/>
      <c r="BS32" s="82"/>
      <c r="BT32" s="82"/>
      <c r="BU32" s="82"/>
      <c r="BV32" s="82"/>
      <c r="BW32" s="82"/>
      <c r="BX32" s="82"/>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row>
    <row r="33" spans="1:116" s="85" customFormat="1" ht="10.5" customHeight="1" x14ac:dyDescent="0.2">
      <c r="A33" s="68"/>
      <c r="B33" s="69"/>
      <c r="C33" s="43"/>
      <c r="D33" s="70"/>
      <c r="E33" s="71"/>
      <c r="F33" s="72"/>
      <c r="G33" s="73"/>
      <c r="H33" s="72"/>
      <c r="I33" s="220"/>
      <c r="J33" s="220"/>
      <c r="K33" s="220"/>
      <c r="L33" s="220"/>
      <c r="M33" s="127"/>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row>
    <row r="34" spans="1:116" s="85" customFormat="1" ht="171" customHeight="1" x14ac:dyDescent="0.2">
      <c r="A34" s="68">
        <v>6</v>
      </c>
      <c r="B34" s="69"/>
      <c r="C34" s="43" t="s">
        <v>228</v>
      </c>
      <c r="D34" s="70"/>
      <c r="E34" s="74"/>
      <c r="F34" s="72"/>
      <c r="H34" s="72"/>
      <c r="I34" s="220"/>
      <c r="J34" s="220"/>
      <c r="K34" s="220"/>
      <c r="L34" s="220"/>
      <c r="M34" s="127"/>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row>
    <row r="35" spans="1:116" s="85" customFormat="1" ht="68.25" customHeight="1" x14ac:dyDescent="0.2">
      <c r="A35" s="68"/>
      <c r="B35" s="69"/>
      <c r="C35" s="43" t="s">
        <v>120</v>
      </c>
      <c r="D35" s="70"/>
      <c r="E35" s="74"/>
      <c r="F35" s="72"/>
      <c r="H35" s="72"/>
      <c r="I35" s="220"/>
      <c r="J35" s="220"/>
      <c r="K35" s="220"/>
      <c r="L35" s="220"/>
      <c r="M35" s="127"/>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row>
    <row r="36" spans="1:116" s="85" customFormat="1" ht="17.25" customHeight="1" x14ac:dyDescent="0.2">
      <c r="A36" s="68"/>
      <c r="B36" s="69"/>
      <c r="C36" s="43" t="s">
        <v>105</v>
      </c>
      <c r="D36" s="70"/>
      <c r="E36" s="71" t="s">
        <v>17</v>
      </c>
      <c r="F36" s="72"/>
      <c r="G36" s="73">
        <v>116</v>
      </c>
      <c r="H36" s="72"/>
      <c r="I36" s="221">
        <v>0</v>
      </c>
      <c r="J36" s="220"/>
      <c r="K36" s="220"/>
      <c r="L36" s="220">
        <f>G36*I36</f>
        <v>0</v>
      </c>
      <c r="M36" s="127"/>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row>
    <row r="37" spans="1:116" s="85" customFormat="1" ht="12.75" customHeight="1" x14ac:dyDescent="0.2">
      <c r="A37" s="68"/>
      <c r="B37" s="69"/>
      <c r="C37" s="43"/>
      <c r="D37" s="70"/>
      <c r="E37" s="71"/>
      <c r="F37" s="72"/>
      <c r="G37" s="73"/>
      <c r="H37" s="72"/>
      <c r="I37" s="220"/>
      <c r="J37" s="220"/>
      <c r="K37" s="220"/>
      <c r="L37" s="220"/>
      <c r="M37" s="127"/>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row>
    <row r="38" spans="1:116" s="85" customFormat="1" ht="11.25" customHeight="1" x14ac:dyDescent="0.2">
      <c r="A38" s="68"/>
      <c r="B38" s="69"/>
      <c r="C38" s="43"/>
      <c r="D38" s="70"/>
      <c r="E38" s="71"/>
      <c r="F38" s="72"/>
      <c r="G38" s="73"/>
      <c r="H38" s="72"/>
      <c r="I38" s="220"/>
      <c r="J38" s="220"/>
      <c r="K38" s="220"/>
      <c r="L38" s="220"/>
      <c r="M38" s="127"/>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row>
    <row r="39" spans="1:116" s="85" customFormat="1" ht="70.5" customHeight="1" x14ac:dyDescent="0.2">
      <c r="A39" s="68">
        <v>7</v>
      </c>
      <c r="B39" s="69"/>
      <c r="C39" s="43" t="s">
        <v>122</v>
      </c>
      <c r="D39" s="70"/>
      <c r="E39" s="74"/>
      <c r="F39" s="72"/>
      <c r="H39" s="72"/>
      <c r="I39" s="220"/>
      <c r="J39" s="220"/>
      <c r="K39" s="220"/>
      <c r="L39" s="220"/>
      <c r="M39" s="127"/>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row>
    <row r="40" spans="1:116" s="85" customFormat="1" ht="17.25" customHeight="1" x14ac:dyDescent="0.2">
      <c r="A40" s="68"/>
      <c r="B40" s="69"/>
      <c r="C40" s="43" t="s">
        <v>123</v>
      </c>
      <c r="D40" s="70"/>
      <c r="E40" s="71" t="s">
        <v>20</v>
      </c>
      <c r="F40" s="72"/>
      <c r="G40" s="73">
        <v>65</v>
      </c>
      <c r="H40" s="72"/>
      <c r="I40" s="221">
        <v>0</v>
      </c>
      <c r="J40" s="220"/>
      <c r="K40" s="220"/>
      <c r="L40" s="220">
        <f>G40*I40</f>
        <v>0</v>
      </c>
      <c r="M40" s="127"/>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2"/>
      <c r="BR40" s="82"/>
      <c r="BS40" s="82"/>
      <c r="BT40" s="82"/>
      <c r="BU40" s="82"/>
      <c r="BV40" s="82"/>
      <c r="BW40" s="82"/>
      <c r="BX40" s="82"/>
      <c r="BY40" s="82"/>
      <c r="BZ40" s="82"/>
      <c r="CA40" s="82"/>
      <c r="CB40" s="82"/>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row>
    <row r="41" spans="1:116" s="85" customFormat="1" ht="13.5" customHeight="1" x14ac:dyDescent="0.2">
      <c r="A41" s="68"/>
      <c r="B41" s="69"/>
      <c r="C41" s="43"/>
      <c r="D41" s="70"/>
      <c r="E41" s="71"/>
      <c r="F41" s="72"/>
      <c r="G41" s="73"/>
      <c r="H41" s="72"/>
      <c r="I41" s="220"/>
      <c r="J41" s="220"/>
      <c r="K41" s="220"/>
      <c r="L41" s="220"/>
      <c r="M41" s="127"/>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2"/>
      <c r="BT41" s="82"/>
      <c r="BU41" s="82"/>
      <c r="BV41" s="82"/>
      <c r="BW41" s="82"/>
      <c r="BX41" s="82"/>
      <c r="BY41" s="82"/>
      <c r="BZ41" s="82"/>
      <c r="CA41" s="82"/>
      <c r="CB41" s="82"/>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row>
    <row r="42" spans="1:116" s="85" customFormat="1" ht="13.5" customHeight="1" x14ac:dyDescent="0.2">
      <c r="A42" s="68"/>
      <c r="B42" s="69"/>
      <c r="C42" s="43"/>
      <c r="D42" s="70"/>
      <c r="E42" s="71"/>
      <c r="F42" s="72"/>
      <c r="G42" s="73"/>
      <c r="H42" s="72"/>
      <c r="I42" s="220"/>
      <c r="J42" s="220"/>
      <c r="K42" s="220"/>
      <c r="L42" s="220"/>
      <c r="M42" s="127"/>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c r="BU42" s="82"/>
      <c r="BV42" s="82"/>
      <c r="BW42" s="82"/>
      <c r="BX42" s="82"/>
      <c r="BY42" s="82"/>
      <c r="BZ42" s="82"/>
      <c r="CA42" s="82"/>
      <c r="CB42" s="82"/>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row>
    <row r="43" spans="1:116" s="85" customFormat="1" x14ac:dyDescent="0.2">
      <c r="A43" s="68"/>
      <c r="B43" s="69"/>
      <c r="C43" s="46"/>
      <c r="D43" s="70"/>
      <c r="E43" s="74"/>
      <c r="F43" s="72"/>
      <c r="G43" s="73"/>
      <c r="H43" s="72"/>
      <c r="I43" s="220"/>
      <c r="J43" s="220"/>
      <c r="K43" s="220"/>
      <c r="L43" s="220"/>
      <c r="M43" s="127"/>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row>
    <row r="44" spans="1:116" x14ac:dyDescent="0.2">
      <c r="C44" s="47" t="s">
        <v>98</v>
      </c>
      <c r="L44" s="224">
        <f>SUM(L11:L43)</f>
        <v>0</v>
      </c>
    </row>
    <row r="46" spans="1:116" s="85" customFormat="1" x14ac:dyDescent="0.2">
      <c r="A46" s="68"/>
      <c r="B46" s="69"/>
      <c r="C46" s="46"/>
      <c r="D46" s="70"/>
      <c r="E46" s="74"/>
      <c r="F46" s="72"/>
      <c r="G46" s="73"/>
      <c r="H46" s="72"/>
      <c r="I46" s="220"/>
      <c r="J46" s="220"/>
      <c r="K46" s="220"/>
      <c r="L46" s="220"/>
      <c r="M46" s="127"/>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c r="BB46" s="82"/>
      <c r="BC46" s="82"/>
      <c r="BD46" s="82"/>
      <c r="BE46" s="82"/>
      <c r="BF46" s="82"/>
      <c r="BG46" s="82"/>
      <c r="BH46" s="82"/>
      <c r="BI46" s="82"/>
      <c r="BJ46" s="82"/>
      <c r="BK46" s="82"/>
      <c r="BL46" s="82"/>
      <c r="BM46" s="82"/>
      <c r="BN46" s="82"/>
      <c r="BO46" s="82"/>
      <c r="BP46" s="82"/>
      <c r="BQ46" s="82"/>
      <c r="BR46" s="82"/>
      <c r="BS46" s="82"/>
      <c r="BT46" s="82"/>
      <c r="BU46" s="82"/>
      <c r="BV46" s="82"/>
      <c r="BW46" s="82"/>
      <c r="BX46" s="82"/>
      <c r="BY46" s="82"/>
      <c r="BZ46" s="82"/>
      <c r="CA46" s="82"/>
      <c r="CB46" s="82"/>
      <c r="CC46" s="82"/>
      <c r="CD46" s="82"/>
      <c r="CE46" s="82"/>
      <c r="CF46" s="82"/>
      <c r="CG46" s="82"/>
      <c r="CH46" s="82"/>
      <c r="CI46" s="82"/>
      <c r="CJ46" s="82"/>
      <c r="CK46" s="82"/>
      <c r="CL46" s="82"/>
      <c r="CM46" s="82"/>
      <c r="CN46" s="82"/>
      <c r="CO46" s="82"/>
      <c r="CP46" s="82"/>
      <c r="CQ46" s="82"/>
      <c r="CR46" s="82"/>
      <c r="CS46" s="82"/>
      <c r="CT46" s="82"/>
      <c r="CU46" s="82"/>
      <c r="CV46" s="82"/>
      <c r="CW46" s="82"/>
      <c r="CX46" s="82"/>
      <c r="CY46" s="82"/>
      <c r="CZ46" s="82"/>
      <c r="DA46" s="82"/>
      <c r="DB46" s="82"/>
      <c r="DC46" s="82"/>
      <c r="DD46" s="82"/>
      <c r="DE46" s="82"/>
      <c r="DF46" s="82"/>
      <c r="DG46" s="82"/>
      <c r="DH46" s="82"/>
      <c r="DI46" s="82"/>
      <c r="DJ46" s="82"/>
      <c r="DK46" s="82"/>
      <c r="DL46" s="82"/>
    </row>
    <row r="47" spans="1:116" s="48" customFormat="1" x14ac:dyDescent="0.2">
      <c r="A47" s="75"/>
      <c r="B47" s="76"/>
      <c r="E47" s="77"/>
      <c r="F47" s="75"/>
      <c r="G47" s="75"/>
      <c r="H47" s="76"/>
      <c r="I47" s="225"/>
      <c r="J47" s="216"/>
      <c r="K47" s="216"/>
      <c r="L47" s="225" t="s">
        <v>14</v>
      </c>
    </row>
    <row r="48" spans="1:116" x14ac:dyDescent="0.2">
      <c r="A48" s="61"/>
      <c r="B48" s="78"/>
      <c r="D48" s="79"/>
      <c r="H48" s="64"/>
      <c r="J48" s="212"/>
      <c r="K48" s="212"/>
    </row>
    <row r="49" spans="2:12" x14ac:dyDescent="0.2">
      <c r="B49" s="78"/>
      <c r="D49" s="79"/>
      <c r="H49" s="64"/>
      <c r="J49" s="212"/>
      <c r="K49" s="212"/>
    </row>
    <row r="50" spans="2:12" x14ac:dyDescent="0.2">
      <c r="L50" s="226"/>
    </row>
  </sheetData>
  <sheetProtection password="CCBE" sheet="1"/>
  <printOptions horizontalCentered="1"/>
  <pageMargins left="0.47244094488188981" right="0.39370078740157483" top="0.98425196850393704" bottom="0.78740157480314965" header="0.51181102362204722" footer="0.51181102362204722"/>
  <pageSetup paperSize="9" orientation="portrait" horizontalDpi="4294967292" verticalDpi="180" r:id="rId1"/>
  <headerFooter alignWithMargins="0">
    <oddHeader>&amp;CPRENOVA PST&amp;R&amp;P</oddHeader>
  </headerFooter>
  <rowBreaks count="1" manualBreakCount="1">
    <brk id="27"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L60"/>
  <sheetViews>
    <sheetView view="pageBreakPreview" zoomScaleNormal="100" zoomScaleSheetLayoutView="100" workbookViewId="0">
      <selection activeCell="C5" sqref="C5"/>
    </sheetView>
  </sheetViews>
  <sheetFormatPr defaultRowHeight="12.75" x14ac:dyDescent="0.2"/>
  <cols>
    <col min="1" max="1" width="6.7109375" style="64" customWidth="1"/>
    <col min="2" max="2" width="1.85546875" style="65" customWidth="1"/>
    <col min="3" max="3" width="39.85546875" style="49" customWidth="1"/>
    <col min="4" max="4" width="2" style="49" customWidth="1"/>
    <col min="5" max="5" width="3.5703125" style="66" customWidth="1"/>
    <col min="6" max="6" width="0.85546875" style="64" customWidth="1"/>
    <col min="7" max="7" width="9.42578125" style="64" customWidth="1"/>
    <col min="8" max="8" width="0.85546875" style="65" customWidth="1"/>
    <col min="9" max="9" width="10.42578125" style="212" customWidth="1"/>
    <col min="10" max="10" width="0.42578125" style="214" hidden="1" customWidth="1"/>
    <col min="11" max="11" width="1" style="214" customWidth="1"/>
    <col min="12" max="12" width="15.7109375" style="212" customWidth="1"/>
    <col min="13" max="13" width="9.140625" style="49"/>
    <col min="14" max="14" width="11.7109375" style="49" bestFit="1" customWidth="1"/>
    <col min="15" max="16384" width="9.140625" style="49"/>
  </cols>
  <sheetData>
    <row r="1" spans="1:116" s="47" customFormat="1" x14ac:dyDescent="0.2">
      <c r="A1" s="109" t="s">
        <v>103</v>
      </c>
      <c r="C1" s="47" t="s">
        <v>100</v>
      </c>
      <c r="E1" s="110"/>
      <c r="F1" s="109"/>
      <c r="G1" s="109"/>
      <c r="H1" s="165"/>
      <c r="I1" s="224"/>
      <c r="J1" s="227"/>
      <c r="K1" s="227"/>
      <c r="L1" s="224"/>
    </row>
    <row r="2" spans="1:116" s="47" customFormat="1" x14ac:dyDescent="0.2">
      <c r="A2" s="109"/>
      <c r="E2" s="110"/>
      <c r="F2" s="109"/>
      <c r="G2" s="109"/>
      <c r="H2" s="165"/>
      <c r="I2" s="224"/>
      <c r="J2" s="227"/>
      <c r="K2" s="227"/>
      <c r="L2" s="224"/>
    </row>
    <row r="3" spans="1:116" s="47" customFormat="1" ht="45" customHeight="1" x14ac:dyDescent="0.2">
      <c r="A3" s="109"/>
      <c r="C3" s="81" t="s">
        <v>86</v>
      </c>
      <c r="E3" s="110"/>
      <c r="F3" s="109"/>
      <c r="G3" s="109"/>
      <c r="H3" s="165"/>
      <c r="I3" s="224"/>
      <c r="J3" s="227"/>
      <c r="K3" s="227"/>
      <c r="L3" s="224"/>
    </row>
    <row r="4" spans="1:116" s="47" customFormat="1" ht="70.5" customHeight="1" x14ac:dyDescent="0.2">
      <c r="A4" s="111"/>
      <c r="C4" s="81" t="s">
        <v>27</v>
      </c>
      <c r="E4" s="110"/>
      <c r="F4" s="109"/>
      <c r="G4" s="109"/>
      <c r="H4" s="165"/>
      <c r="I4" s="224"/>
      <c r="J4" s="227"/>
      <c r="K4" s="227"/>
      <c r="L4" s="224"/>
    </row>
    <row r="5" spans="1:116" s="47" customFormat="1" ht="57.75" customHeight="1" x14ac:dyDescent="0.2">
      <c r="A5" s="111"/>
      <c r="C5" s="81" t="s">
        <v>306</v>
      </c>
      <c r="E5" s="110"/>
      <c r="F5" s="109"/>
      <c r="G5" s="109"/>
      <c r="H5" s="165"/>
      <c r="I5" s="224"/>
      <c r="J5" s="227"/>
      <c r="K5" s="227"/>
      <c r="L5" s="224"/>
    </row>
    <row r="6" spans="1:116" s="47" customFormat="1" ht="25.5" x14ac:dyDescent="0.2">
      <c r="A6" s="111"/>
      <c r="C6" s="81" t="s">
        <v>41</v>
      </c>
      <c r="E6" s="110"/>
      <c r="F6" s="109"/>
      <c r="G6" s="109"/>
      <c r="H6" s="165"/>
      <c r="I6" s="224"/>
      <c r="J6" s="227"/>
      <c r="K6" s="227"/>
      <c r="L6" s="224"/>
    </row>
    <row r="7" spans="1:116" s="47" customFormat="1" x14ac:dyDescent="0.2">
      <c r="A7" s="111"/>
      <c r="C7" s="81"/>
      <c r="E7" s="110"/>
      <c r="F7" s="109"/>
      <c r="G7" s="109"/>
      <c r="H7" s="165"/>
      <c r="I7" s="224"/>
      <c r="J7" s="227"/>
      <c r="K7" s="227"/>
      <c r="L7" s="224"/>
    </row>
    <row r="8" spans="1:116" s="83" customFormat="1" ht="10.5" x14ac:dyDescent="0.15">
      <c r="A8" s="97"/>
      <c r="E8" s="98" t="s">
        <v>9</v>
      </c>
      <c r="F8" s="99"/>
      <c r="G8" s="100" t="s">
        <v>6</v>
      </c>
      <c r="H8" s="133"/>
      <c r="I8" s="215" t="s">
        <v>7</v>
      </c>
      <c r="J8" s="223"/>
      <c r="K8" s="223"/>
      <c r="L8" s="215" t="s">
        <v>8</v>
      </c>
    </row>
    <row r="9" spans="1:116" s="83" customFormat="1" ht="14.25" customHeight="1" x14ac:dyDescent="0.15">
      <c r="A9" s="97"/>
      <c r="E9" s="98"/>
      <c r="F9" s="99"/>
      <c r="G9" s="100"/>
      <c r="H9" s="133"/>
      <c r="I9" s="215"/>
      <c r="J9" s="223"/>
      <c r="K9" s="223"/>
      <c r="L9" s="215"/>
    </row>
    <row r="10" spans="1:116" s="65" customFormat="1" ht="13.5" customHeight="1" x14ac:dyDescent="0.2">
      <c r="A10" s="61"/>
      <c r="B10" s="62"/>
      <c r="C10" s="81" t="s">
        <v>95</v>
      </c>
      <c r="D10" s="63"/>
      <c r="E10" s="66"/>
      <c r="F10" s="64"/>
      <c r="G10" s="67"/>
      <c r="H10" s="64"/>
      <c r="I10" s="212"/>
      <c r="J10" s="212"/>
      <c r="K10" s="212"/>
      <c r="L10" s="212"/>
      <c r="M10" s="132"/>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row>
    <row r="11" spans="1:116" s="65" customFormat="1" ht="13.5" customHeight="1" x14ac:dyDescent="0.2">
      <c r="A11" s="61"/>
      <c r="B11" s="62"/>
      <c r="C11" s="81"/>
      <c r="D11" s="63"/>
      <c r="E11" s="66"/>
      <c r="F11" s="64"/>
      <c r="G11" s="67"/>
      <c r="H11" s="64"/>
      <c r="I11" s="212"/>
      <c r="J11" s="212"/>
      <c r="K11" s="212"/>
      <c r="L11" s="212"/>
      <c r="M11" s="132"/>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row>
    <row r="12" spans="1:116" s="65" customFormat="1" ht="94.5" customHeight="1" x14ac:dyDescent="0.2">
      <c r="A12" s="61">
        <v>1</v>
      </c>
      <c r="B12" s="62"/>
      <c r="C12" s="51" t="s">
        <v>175</v>
      </c>
      <c r="D12" s="63"/>
      <c r="E12" s="66" t="s">
        <v>28</v>
      </c>
      <c r="F12" s="64"/>
      <c r="G12" s="67">
        <v>10</v>
      </c>
      <c r="H12" s="64"/>
      <c r="I12" s="222">
        <v>0</v>
      </c>
      <c r="J12" s="212"/>
      <c r="K12" s="212"/>
      <c r="L12" s="212">
        <f>G12*I12</f>
        <v>0</v>
      </c>
      <c r="M12" s="132"/>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c r="BP12" s="49"/>
      <c r="BQ12" s="49"/>
      <c r="BR12" s="49"/>
      <c r="BS12" s="49"/>
      <c r="BT12" s="49"/>
      <c r="BU12" s="49"/>
      <c r="BV12" s="49"/>
      <c r="BW12" s="49"/>
      <c r="BX12" s="49"/>
      <c r="BY12" s="49"/>
      <c r="BZ12" s="49"/>
      <c r="CA12" s="49"/>
      <c r="CB12" s="49"/>
      <c r="CC12" s="49"/>
      <c r="CD12" s="49"/>
      <c r="CE12" s="49"/>
      <c r="CF12" s="49"/>
      <c r="CG12" s="49"/>
      <c r="CH12" s="49"/>
      <c r="CI12" s="49"/>
      <c r="CJ12" s="49"/>
      <c r="CK12" s="49"/>
      <c r="CL12" s="49"/>
      <c r="CM12" s="49"/>
      <c r="CN12" s="49"/>
      <c r="CO12" s="49"/>
      <c r="CP12" s="49"/>
      <c r="CQ12" s="49"/>
      <c r="CR12" s="49"/>
      <c r="CS12" s="49"/>
      <c r="CT12" s="49"/>
      <c r="CU12" s="49"/>
      <c r="CV12" s="49"/>
      <c r="CW12" s="49"/>
      <c r="CX12" s="49"/>
      <c r="CY12" s="49"/>
      <c r="CZ12" s="49"/>
      <c r="DA12" s="49"/>
      <c r="DB12" s="49"/>
      <c r="DC12" s="49"/>
      <c r="DD12" s="49"/>
      <c r="DE12" s="49"/>
      <c r="DF12" s="49"/>
      <c r="DG12" s="49"/>
      <c r="DH12" s="49"/>
      <c r="DI12" s="49"/>
      <c r="DJ12" s="49"/>
      <c r="DK12" s="49"/>
      <c r="DL12" s="49"/>
    </row>
    <row r="15" spans="1:116" s="65" customFormat="1" ht="84" customHeight="1" x14ac:dyDescent="0.2">
      <c r="A15" s="61">
        <v>2</v>
      </c>
      <c r="B15" s="62"/>
      <c r="C15" s="51" t="s">
        <v>180</v>
      </c>
      <c r="D15" s="63"/>
      <c r="E15" s="84"/>
      <c r="F15" s="64"/>
      <c r="H15" s="64"/>
      <c r="I15" s="212"/>
      <c r="J15" s="212"/>
      <c r="K15" s="212"/>
      <c r="L15" s="212"/>
      <c r="M15" s="132"/>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c r="DB15" s="49"/>
      <c r="DC15" s="49"/>
      <c r="DD15" s="49"/>
      <c r="DE15" s="49"/>
      <c r="DF15" s="49"/>
      <c r="DG15" s="49"/>
      <c r="DH15" s="49"/>
      <c r="DI15" s="49"/>
      <c r="DJ15" s="49"/>
      <c r="DK15" s="49"/>
      <c r="DL15" s="49"/>
    </row>
    <row r="16" spans="1:116" s="65" customFormat="1" ht="121.5" customHeight="1" x14ac:dyDescent="0.2">
      <c r="A16" s="61"/>
      <c r="B16" s="62"/>
      <c r="C16" s="51" t="s">
        <v>230</v>
      </c>
      <c r="D16" s="63"/>
      <c r="E16" s="66" t="s">
        <v>10</v>
      </c>
      <c r="F16" s="64"/>
      <c r="G16" s="67">
        <v>90.3</v>
      </c>
      <c r="H16" s="64"/>
      <c r="I16" s="222">
        <v>0</v>
      </c>
      <c r="J16" s="212"/>
      <c r="K16" s="212"/>
      <c r="L16" s="212">
        <f>G16*I16</f>
        <v>0</v>
      </c>
      <c r="M16" s="132"/>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49"/>
      <c r="CI16" s="49"/>
      <c r="CJ16" s="49"/>
      <c r="CK16" s="49"/>
      <c r="CL16" s="49"/>
      <c r="CM16" s="49"/>
      <c r="CN16" s="49"/>
      <c r="CO16" s="49"/>
      <c r="CP16" s="49"/>
      <c r="CQ16" s="49"/>
      <c r="CR16" s="49"/>
      <c r="CS16" s="49"/>
      <c r="CT16" s="49"/>
      <c r="CU16" s="49"/>
      <c r="CV16" s="49"/>
      <c r="CW16" s="49"/>
      <c r="CX16" s="49"/>
      <c r="CY16" s="49"/>
      <c r="CZ16" s="49"/>
      <c r="DA16" s="49"/>
      <c r="DB16" s="49"/>
      <c r="DC16" s="49"/>
      <c r="DD16" s="49"/>
      <c r="DE16" s="49"/>
      <c r="DF16" s="49"/>
      <c r="DG16" s="49"/>
      <c r="DH16" s="49"/>
      <c r="DI16" s="49"/>
      <c r="DJ16" s="49"/>
      <c r="DK16" s="49"/>
      <c r="DL16" s="49"/>
    </row>
    <row r="17" spans="1:116" s="83" customFormat="1" ht="10.5" x14ac:dyDescent="0.15">
      <c r="A17" s="97"/>
      <c r="E17" s="98"/>
      <c r="F17" s="99"/>
      <c r="G17" s="100"/>
      <c r="H17" s="133"/>
      <c r="I17" s="215"/>
      <c r="J17" s="223"/>
      <c r="K17" s="223"/>
      <c r="L17" s="215"/>
    </row>
    <row r="18" spans="1:116" s="83" customFormat="1" ht="10.5" x14ac:dyDescent="0.15">
      <c r="A18" s="97"/>
      <c r="E18" s="98"/>
      <c r="F18" s="99"/>
      <c r="G18" s="100"/>
      <c r="H18" s="133"/>
      <c r="I18" s="215"/>
      <c r="J18" s="223"/>
      <c r="K18" s="223"/>
      <c r="L18" s="215"/>
    </row>
    <row r="19" spans="1:116" s="83" customFormat="1" ht="89.25" x14ac:dyDescent="0.15">
      <c r="A19" s="61">
        <v>3</v>
      </c>
      <c r="C19" s="51" t="s">
        <v>171</v>
      </c>
      <c r="E19" s="98"/>
      <c r="F19" s="99"/>
      <c r="G19" s="100"/>
      <c r="H19" s="133"/>
      <c r="I19" s="215"/>
      <c r="J19" s="223"/>
      <c r="K19" s="223"/>
      <c r="L19" s="215"/>
    </row>
    <row r="20" spans="1:116" s="65" customFormat="1" ht="67.5" customHeight="1" x14ac:dyDescent="0.2">
      <c r="A20" s="61"/>
      <c r="B20" s="62"/>
      <c r="C20" s="51" t="s">
        <v>231</v>
      </c>
      <c r="D20" s="63"/>
      <c r="E20" s="66" t="s">
        <v>28</v>
      </c>
      <c r="F20" s="64"/>
      <c r="G20" s="67">
        <v>2</v>
      </c>
      <c r="H20" s="64"/>
      <c r="I20" s="222">
        <v>0</v>
      </c>
      <c r="J20" s="212"/>
      <c r="K20" s="212"/>
      <c r="L20" s="212">
        <f>G20*I20</f>
        <v>0</v>
      </c>
      <c r="M20" s="132"/>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row>
    <row r="21" spans="1:116" s="83" customFormat="1" ht="10.5" x14ac:dyDescent="0.15">
      <c r="A21" s="97"/>
      <c r="E21" s="98"/>
      <c r="F21" s="99"/>
      <c r="G21" s="100"/>
      <c r="H21" s="133"/>
      <c r="I21" s="215"/>
      <c r="J21" s="223"/>
      <c r="K21" s="223"/>
      <c r="L21" s="215"/>
    </row>
    <row r="22" spans="1:116" s="83" customFormat="1" ht="10.5" x14ac:dyDescent="0.15">
      <c r="A22" s="97"/>
      <c r="E22" s="98"/>
      <c r="F22" s="99"/>
      <c r="G22" s="100"/>
      <c r="H22" s="133"/>
      <c r="I22" s="215"/>
      <c r="J22" s="223"/>
      <c r="K22" s="223"/>
      <c r="L22" s="215"/>
    </row>
    <row r="23" spans="1:116" s="65" customFormat="1" ht="69.75" customHeight="1" x14ac:dyDescent="0.2">
      <c r="A23" s="61">
        <v>4</v>
      </c>
      <c r="B23" s="62"/>
      <c r="C23" s="51" t="s">
        <v>102</v>
      </c>
      <c r="D23" s="63"/>
      <c r="E23" s="84"/>
      <c r="F23" s="64"/>
      <c r="H23" s="64"/>
      <c r="I23" s="212"/>
      <c r="J23" s="212"/>
      <c r="K23" s="212"/>
      <c r="L23" s="212"/>
      <c r="M23" s="132"/>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49"/>
      <c r="CI23" s="49"/>
      <c r="CJ23" s="49"/>
      <c r="CK23" s="49"/>
      <c r="CL23" s="49"/>
      <c r="CM23" s="49"/>
      <c r="CN23" s="49"/>
      <c r="CO23" s="49"/>
      <c r="CP23" s="49"/>
      <c r="CQ23" s="49"/>
      <c r="CR23" s="49"/>
      <c r="CS23" s="49"/>
      <c r="CT23" s="49"/>
      <c r="CU23" s="49"/>
      <c r="CV23" s="49"/>
      <c r="CW23" s="49"/>
      <c r="CX23" s="49"/>
      <c r="CY23" s="49"/>
      <c r="CZ23" s="49"/>
      <c r="DA23" s="49"/>
      <c r="DB23" s="49"/>
      <c r="DC23" s="49"/>
      <c r="DD23" s="49"/>
      <c r="DE23" s="49"/>
      <c r="DF23" s="49"/>
      <c r="DG23" s="49"/>
      <c r="DH23" s="49"/>
      <c r="DI23" s="49"/>
      <c r="DJ23" s="49"/>
      <c r="DK23" s="49"/>
      <c r="DL23" s="49"/>
    </row>
    <row r="24" spans="1:116" s="65" customFormat="1" ht="18" customHeight="1" x14ac:dyDescent="0.2">
      <c r="A24" s="61"/>
      <c r="B24" s="62"/>
      <c r="C24" s="51" t="s">
        <v>101</v>
      </c>
      <c r="D24" s="63"/>
      <c r="E24" s="66" t="s">
        <v>10</v>
      </c>
      <c r="F24" s="64"/>
      <c r="G24" s="67">
        <v>42</v>
      </c>
      <c r="H24" s="64"/>
      <c r="I24" s="222">
        <v>0</v>
      </c>
      <c r="J24" s="212"/>
      <c r="K24" s="212"/>
      <c r="L24" s="212">
        <f>G24*I24</f>
        <v>0</v>
      </c>
      <c r="M24" s="132"/>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c r="BZ24" s="49"/>
      <c r="CA24" s="49"/>
      <c r="CB24" s="49"/>
      <c r="CC24" s="49"/>
      <c r="CD24" s="49"/>
      <c r="CE24" s="49"/>
      <c r="CF24" s="49"/>
      <c r="CG24" s="49"/>
      <c r="CH24" s="49"/>
      <c r="CI24" s="49"/>
      <c r="CJ24" s="49"/>
      <c r="CK24" s="49"/>
      <c r="CL24" s="49"/>
      <c r="CM24" s="49"/>
      <c r="CN24" s="49"/>
      <c r="CO24" s="49"/>
      <c r="CP24" s="49"/>
      <c r="CQ24" s="49"/>
      <c r="CR24" s="49"/>
      <c r="CS24" s="49"/>
      <c r="CT24" s="49"/>
      <c r="CU24" s="49"/>
      <c r="CV24" s="49"/>
      <c r="CW24" s="49"/>
      <c r="CX24" s="49"/>
      <c r="CY24" s="49"/>
      <c r="CZ24" s="49"/>
      <c r="DA24" s="49"/>
      <c r="DB24" s="49"/>
      <c r="DC24" s="49"/>
      <c r="DD24" s="49"/>
      <c r="DE24" s="49"/>
      <c r="DF24" s="49"/>
      <c r="DG24" s="49"/>
      <c r="DH24" s="49"/>
      <c r="DI24" s="49"/>
      <c r="DJ24" s="49"/>
      <c r="DK24" s="49"/>
      <c r="DL24" s="49"/>
    </row>
    <row r="25" spans="1:116" s="83" customFormat="1" ht="10.5" x14ac:dyDescent="0.15">
      <c r="A25" s="97"/>
      <c r="E25" s="98"/>
      <c r="F25" s="99"/>
      <c r="G25" s="100"/>
      <c r="H25" s="133"/>
      <c r="I25" s="215"/>
      <c r="J25" s="223"/>
      <c r="K25" s="223"/>
      <c r="L25" s="215"/>
    </row>
    <row r="26" spans="1:116" s="83" customFormat="1" ht="10.5" x14ac:dyDescent="0.15">
      <c r="A26" s="97"/>
      <c r="E26" s="98"/>
      <c r="F26" s="99"/>
      <c r="G26" s="100"/>
      <c r="H26" s="133"/>
      <c r="I26" s="215"/>
      <c r="J26" s="223"/>
      <c r="K26" s="223"/>
      <c r="L26" s="215"/>
    </row>
    <row r="27" spans="1:116" s="65" customFormat="1" ht="65.25" customHeight="1" x14ac:dyDescent="0.2">
      <c r="A27" s="61">
        <v>5</v>
      </c>
      <c r="B27" s="62"/>
      <c r="C27" s="51" t="s">
        <v>83</v>
      </c>
      <c r="D27" s="63"/>
      <c r="E27" s="84"/>
      <c r="F27" s="64"/>
      <c r="H27" s="64"/>
      <c r="I27" s="212"/>
      <c r="J27" s="212"/>
      <c r="K27" s="212"/>
      <c r="L27" s="212"/>
      <c r="M27" s="132"/>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row>
    <row r="28" spans="1:116" s="65" customFormat="1" ht="20.25" customHeight="1" x14ac:dyDescent="0.2">
      <c r="A28" s="61"/>
      <c r="B28" s="62"/>
      <c r="C28" s="51" t="s">
        <v>84</v>
      </c>
      <c r="D28" s="63"/>
      <c r="E28" s="66" t="s">
        <v>20</v>
      </c>
      <c r="F28" s="64"/>
      <c r="G28" s="67">
        <v>6</v>
      </c>
      <c r="H28" s="64"/>
      <c r="I28" s="222">
        <v>0</v>
      </c>
      <c r="J28" s="212"/>
      <c r="K28" s="212"/>
      <c r="L28" s="212">
        <f>G28*I28</f>
        <v>0</v>
      </c>
      <c r="M28" s="132"/>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row>
    <row r="29" spans="1:116" s="65" customFormat="1" ht="13.5" customHeight="1" x14ac:dyDescent="0.2">
      <c r="A29" s="61"/>
      <c r="B29" s="62"/>
      <c r="C29" s="51"/>
      <c r="D29" s="63"/>
      <c r="E29" s="66"/>
      <c r="F29" s="64"/>
      <c r="G29" s="67"/>
      <c r="H29" s="64"/>
      <c r="I29" s="212"/>
      <c r="J29" s="212"/>
      <c r="K29" s="212"/>
      <c r="L29" s="212"/>
      <c r="M29" s="132"/>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c r="DJ29" s="49"/>
      <c r="DK29" s="49"/>
      <c r="DL29" s="49"/>
    </row>
    <row r="30" spans="1:116" s="65" customFormat="1" ht="11.25" customHeight="1" x14ac:dyDescent="0.2">
      <c r="A30" s="61"/>
      <c r="B30" s="62"/>
      <c r="C30" s="51"/>
      <c r="D30" s="63"/>
      <c r="E30" s="66"/>
      <c r="F30" s="64"/>
      <c r="G30" s="67"/>
      <c r="H30" s="64"/>
      <c r="I30" s="212"/>
      <c r="J30" s="212"/>
      <c r="K30" s="212"/>
      <c r="L30" s="212"/>
      <c r="M30" s="132"/>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c r="DJ30" s="49"/>
      <c r="DK30" s="49"/>
      <c r="DL30" s="49"/>
    </row>
    <row r="31" spans="1:116" s="65" customFormat="1" ht="45.75" customHeight="1" x14ac:dyDescent="0.2">
      <c r="A31" s="61">
        <v>6</v>
      </c>
      <c r="B31" s="62"/>
      <c r="C31" s="51" t="s">
        <v>128</v>
      </c>
      <c r="D31" s="63"/>
      <c r="E31" s="84"/>
      <c r="F31" s="64"/>
      <c r="H31" s="64"/>
      <c r="I31" s="212"/>
      <c r="J31" s="212"/>
      <c r="K31" s="212"/>
      <c r="L31" s="212"/>
      <c r="M31" s="132"/>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c r="DJ31" s="49"/>
      <c r="DK31" s="49"/>
      <c r="DL31" s="49"/>
    </row>
    <row r="32" spans="1:116" s="65" customFormat="1" ht="21.75" customHeight="1" x14ac:dyDescent="0.2">
      <c r="A32" s="61"/>
      <c r="B32" s="62"/>
      <c r="C32" s="51" t="s">
        <v>126</v>
      </c>
      <c r="D32" s="63"/>
      <c r="E32" s="66" t="s">
        <v>42</v>
      </c>
      <c r="F32" s="64"/>
      <c r="G32" s="67">
        <v>380</v>
      </c>
      <c r="H32" s="64"/>
      <c r="I32" s="222">
        <v>0</v>
      </c>
      <c r="J32" s="212"/>
      <c r="K32" s="212"/>
      <c r="L32" s="212">
        <f>G32*I32</f>
        <v>0</v>
      </c>
      <c r="M32" s="132"/>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c r="DJ32" s="49"/>
      <c r="DK32" s="49"/>
      <c r="DL32" s="49"/>
    </row>
    <row r="33" spans="1:116" s="65" customFormat="1" ht="21.75" customHeight="1" x14ac:dyDescent="0.2">
      <c r="A33" s="61"/>
      <c r="B33" s="62"/>
      <c r="C33" s="51" t="s">
        <v>127</v>
      </c>
      <c r="D33" s="63"/>
      <c r="E33" s="66" t="s">
        <v>42</v>
      </c>
      <c r="F33" s="64"/>
      <c r="G33" s="67">
        <v>683</v>
      </c>
      <c r="H33" s="64"/>
      <c r="I33" s="222">
        <v>0</v>
      </c>
      <c r="J33" s="212"/>
      <c r="K33" s="212"/>
      <c r="L33" s="212">
        <f>G33*I33</f>
        <v>0</v>
      </c>
      <c r="M33" s="132"/>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c r="DJ33" s="49"/>
      <c r="DK33" s="49"/>
      <c r="DL33" s="49"/>
    </row>
    <row r="34" spans="1:116" s="65" customFormat="1" ht="14.25" customHeight="1" x14ac:dyDescent="0.2">
      <c r="A34" s="61"/>
      <c r="B34" s="62"/>
      <c r="C34" s="51"/>
      <c r="D34" s="63"/>
      <c r="E34" s="66"/>
      <c r="F34" s="64"/>
      <c r="G34" s="67"/>
      <c r="H34" s="64"/>
      <c r="I34" s="212"/>
      <c r="J34" s="212"/>
      <c r="K34" s="212"/>
      <c r="L34" s="212"/>
      <c r="M34" s="132"/>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c r="DJ34" s="49"/>
      <c r="DK34" s="49"/>
      <c r="DL34" s="49"/>
    </row>
    <row r="35" spans="1:116" s="65" customFormat="1" ht="13.5" customHeight="1" x14ac:dyDescent="0.2">
      <c r="A35" s="61"/>
      <c r="B35" s="62"/>
      <c r="C35" s="51"/>
      <c r="D35" s="63"/>
      <c r="E35" s="66"/>
      <c r="F35" s="64"/>
      <c r="G35" s="67"/>
      <c r="H35" s="64"/>
      <c r="I35" s="212"/>
      <c r="J35" s="212"/>
      <c r="K35" s="212"/>
      <c r="L35" s="212"/>
      <c r="M35" s="132"/>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c r="DJ35" s="49"/>
      <c r="DK35" s="49"/>
      <c r="DL35" s="49"/>
    </row>
    <row r="36" spans="1:116" s="65" customFormat="1" ht="13.5" customHeight="1" x14ac:dyDescent="0.2">
      <c r="A36" s="61"/>
      <c r="B36" s="62"/>
      <c r="C36" s="81" t="s">
        <v>96</v>
      </c>
      <c r="D36" s="63"/>
      <c r="E36" s="66"/>
      <c r="F36" s="64"/>
      <c r="G36" s="67"/>
      <c r="H36" s="64"/>
      <c r="I36" s="212"/>
      <c r="J36" s="212"/>
      <c r="K36" s="212"/>
      <c r="L36" s="212"/>
      <c r="M36" s="132"/>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c r="DJ36" s="49"/>
      <c r="DK36" s="49"/>
      <c r="DL36" s="49"/>
    </row>
    <row r="37" spans="1:116" s="65" customFormat="1" ht="13.5" customHeight="1" x14ac:dyDescent="0.2">
      <c r="A37" s="61"/>
      <c r="B37" s="62"/>
      <c r="C37" s="51"/>
      <c r="D37" s="63"/>
      <c r="E37" s="66"/>
      <c r="F37" s="64"/>
      <c r="G37" s="67"/>
      <c r="H37" s="64"/>
      <c r="I37" s="212"/>
      <c r="J37" s="212"/>
      <c r="K37" s="212"/>
      <c r="L37" s="212"/>
      <c r="M37" s="132"/>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c r="DJ37" s="49"/>
      <c r="DK37" s="49"/>
      <c r="DL37" s="49"/>
    </row>
    <row r="38" spans="1:116" s="65" customFormat="1" ht="13.5" customHeight="1" x14ac:dyDescent="0.2">
      <c r="A38" s="61"/>
      <c r="B38" s="62"/>
      <c r="C38" s="51"/>
      <c r="D38" s="63"/>
      <c r="E38" s="66"/>
      <c r="F38" s="64"/>
      <c r="G38" s="67"/>
      <c r="H38" s="64"/>
      <c r="I38" s="212"/>
      <c r="J38" s="212"/>
      <c r="K38" s="212"/>
      <c r="L38" s="212"/>
      <c r="M38" s="132"/>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c r="DJ38" s="49"/>
      <c r="DK38" s="49"/>
      <c r="DL38" s="49"/>
    </row>
    <row r="39" spans="1:116" s="65" customFormat="1" ht="136.5" customHeight="1" x14ac:dyDescent="0.2">
      <c r="A39" s="61">
        <v>7</v>
      </c>
      <c r="B39" s="62"/>
      <c r="C39" s="51" t="s">
        <v>274</v>
      </c>
      <c r="D39" s="63"/>
      <c r="E39" s="84"/>
      <c r="F39" s="64"/>
      <c r="H39" s="64"/>
      <c r="I39" s="212"/>
      <c r="J39" s="212"/>
      <c r="K39" s="212"/>
      <c r="L39" s="212"/>
      <c r="M39" s="132"/>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c r="DJ39" s="49"/>
      <c r="DK39" s="49"/>
      <c r="DL39" s="49"/>
    </row>
    <row r="40" spans="1:116" s="65" customFormat="1" ht="246" customHeight="1" x14ac:dyDescent="0.2">
      <c r="A40" s="61"/>
      <c r="B40" s="62"/>
      <c r="C40" s="51" t="s">
        <v>233</v>
      </c>
      <c r="D40" s="63"/>
      <c r="E40" s="84"/>
      <c r="F40" s="64"/>
      <c r="H40" s="64"/>
      <c r="I40" s="212"/>
      <c r="J40" s="212"/>
      <c r="K40" s="212"/>
      <c r="L40" s="212"/>
      <c r="M40" s="132"/>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c r="DJ40" s="49"/>
      <c r="DK40" s="49"/>
      <c r="DL40" s="49"/>
    </row>
    <row r="41" spans="1:116" s="65" customFormat="1" ht="32.25" customHeight="1" x14ac:dyDescent="0.2">
      <c r="A41" s="61"/>
      <c r="B41" s="62"/>
      <c r="C41" s="51" t="s">
        <v>232</v>
      </c>
      <c r="D41" s="63"/>
      <c r="E41" s="66" t="s">
        <v>10</v>
      </c>
      <c r="F41" s="64"/>
      <c r="G41" s="67">
        <v>500</v>
      </c>
      <c r="H41" s="64"/>
      <c r="I41" s="222">
        <v>0</v>
      </c>
      <c r="J41" s="212"/>
      <c r="K41" s="212"/>
      <c r="L41" s="212">
        <f>G41*I41</f>
        <v>0</v>
      </c>
      <c r="M41" s="132"/>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c r="DJ41" s="49"/>
      <c r="DK41" s="49"/>
      <c r="DL41" s="49"/>
    </row>
    <row r="42" spans="1:116" s="65" customFormat="1" ht="13.5" customHeight="1" x14ac:dyDescent="0.2">
      <c r="A42" s="61"/>
      <c r="B42" s="62"/>
      <c r="C42" s="51"/>
      <c r="D42" s="63"/>
      <c r="E42" s="66"/>
      <c r="F42" s="64"/>
      <c r="G42" s="67"/>
      <c r="H42" s="64"/>
      <c r="I42" s="212"/>
      <c r="J42" s="212"/>
      <c r="K42" s="212"/>
      <c r="L42" s="212"/>
      <c r="M42" s="132"/>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c r="DJ42" s="49"/>
      <c r="DK42" s="49"/>
      <c r="DL42" s="49"/>
    </row>
    <row r="43" spans="1:116" s="65" customFormat="1" ht="13.5" customHeight="1" x14ac:dyDescent="0.2">
      <c r="A43" s="61"/>
      <c r="B43" s="62"/>
      <c r="C43" s="51"/>
      <c r="D43" s="63"/>
      <c r="E43" s="66"/>
      <c r="F43" s="64"/>
      <c r="G43" s="67"/>
      <c r="H43" s="64"/>
      <c r="I43" s="212"/>
      <c r="J43" s="212"/>
      <c r="K43" s="212"/>
      <c r="L43" s="212"/>
      <c r="M43" s="132"/>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c r="DJ43" s="49"/>
      <c r="DK43" s="49"/>
      <c r="DL43" s="49"/>
    </row>
    <row r="44" spans="1:116" s="65" customFormat="1" ht="83.25" customHeight="1" x14ac:dyDescent="0.2">
      <c r="A44" s="61">
        <v>8</v>
      </c>
      <c r="B44" s="62"/>
      <c r="C44" s="51" t="s">
        <v>246</v>
      </c>
      <c r="D44" s="63"/>
      <c r="E44" s="66" t="s">
        <v>20</v>
      </c>
      <c r="F44" s="64"/>
      <c r="G44" s="67">
        <v>65</v>
      </c>
      <c r="H44" s="64"/>
      <c r="I44" s="222">
        <v>0</v>
      </c>
      <c r="J44" s="212"/>
      <c r="K44" s="212"/>
      <c r="L44" s="212">
        <f>G44*I44</f>
        <v>0</v>
      </c>
      <c r="M44" s="132"/>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c r="DJ44" s="49"/>
      <c r="DK44" s="49"/>
      <c r="DL44" s="49"/>
    </row>
    <row r="45" spans="1:116" s="65" customFormat="1" ht="13.5" customHeight="1" x14ac:dyDescent="0.2">
      <c r="A45" s="61"/>
      <c r="B45" s="62"/>
      <c r="C45" s="51"/>
      <c r="D45" s="63"/>
      <c r="E45" s="66"/>
      <c r="F45" s="64"/>
      <c r="G45" s="67"/>
      <c r="H45" s="64"/>
      <c r="I45" s="212"/>
      <c r="J45" s="212"/>
      <c r="K45" s="212"/>
      <c r="L45" s="212"/>
      <c r="M45" s="132"/>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c r="DJ45" s="49"/>
      <c r="DK45" s="49"/>
      <c r="DL45" s="49"/>
    </row>
    <row r="46" spans="1:116" s="65" customFormat="1" ht="13.5" customHeight="1" x14ac:dyDescent="0.2">
      <c r="A46" s="61"/>
      <c r="B46" s="62"/>
      <c r="C46" s="51"/>
      <c r="D46" s="63"/>
      <c r="E46" s="66"/>
      <c r="F46" s="64"/>
      <c r="G46" s="67"/>
      <c r="H46" s="64"/>
      <c r="I46" s="212"/>
      <c r="J46" s="212"/>
      <c r="K46" s="212"/>
      <c r="L46" s="212"/>
      <c r="M46" s="132"/>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c r="DJ46" s="49"/>
      <c r="DK46" s="49"/>
      <c r="DL46" s="49"/>
    </row>
    <row r="47" spans="1:116" s="65" customFormat="1" ht="57" customHeight="1" x14ac:dyDescent="0.2">
      <c r="A47" s="61">
        <v>9</v>
      </c>
      <c r="B47" s="62"/>
      <c r="C47" s="51" t="s">
        <v>272</v>
      </c>
      <c r="D47" s="63"/>
      <c r="E47" s="66" t="s">
        <v>20</v>
      </c>
      <c r="F47" s="64"/>
      <c r="G47" s="67">
        <v>2</v>
      </c>
      <c r="H47" s="64"/>
      <c r="I47" s="222">
        <v>0</v>
      </c>
      <c r="J47" s="212"/>
      <c r="K47" s="212"/>
      <c r="L47" s="212">
        <f>G47*I47</f>
        <v>0</v>
      </c>
      <c r="M47" s="132"/>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c r="BT47" s="49"/>
      <c r="BU47" s="49"/>
      <c r="BV47" s="49"/>
      <c r="BW47" s="49"/>
      <c r="BX47" s="49"/>
      <c r="BY47" s="49"/>
      <c r="BZ47" s="49"/>
      <c r="CA47" s="49"/>
      <c r="CB47" s="49"/>
      <c r="CC47" s="49"/>
      <c r="CD47" s="49"/>
      <c r="CE47" s="49"/>
      <c r="CF47" s="49"/>
      <c r="CG47" s="49"/>
      <c r="CH47" s="49"/>
      <c r="CI47" s="49"/>
      <c r="CJ47" s="49"/>
      <c r="CK47" s="49"/>
      <c r="CL47" s="49"/>
      <c r="CM47" s="49"/>
      <c r="CN47" s="49"/>
      <c r="CO47" s="49"/>
      <c r="CP47" s="49"/>
      <c r="CQ47" s="49"/>
      <c r="CR47" s="49"/>
      <c r="CS47" s="49"/>
      <c r="CT47" s="49"/>
      <c r="CU47" s="49"/>
      <c r="CV47" s="49"/>
      <c r="CW47" s="49"/>
      <c r="CX47" s="49"/>
      <c r="CY47" s="49"/>
      <c r="CZ47" s="49"/>
      <c r="DA47" s="49"/>
      <c r="DB47" s="49"/>
      <c r="DC47" s="49"/>
      <c r="DD47" s="49"/>
      <c r="DE47" s="49"/>
      <c r="DF47" s="49"/>
      <c r="DG47" s="49"/>
      <c r="DH47" s="49"/>
      <c r="DI47" s="49"/>
      <c r="DJ47" s="49"/>
      <c r="DK47" s="49"/>
      <c r="DL47" s="49"/>
    </row>
    <row r="48" spans="1:116" s="65" customFormat="1" ht="13.5" customHeight="1" x14ac:dyDescent="0.2">
      <c r="A48" s="61"/>
      <c r="B48" s="62"/>
      <c r="C48" s="51"/>
      <c r="D48" s="63"/>
      <c r="E48" s="66"/>
      <c r="F48" s="64"/>
      <c r="G48" s="67"/>
      <c r="H48" s="64"/>
      <c r="I48" s="212"/>
      <c r="J48" s="212"/>
      <c r="K48" s="212"/>
      <c r="L48" s="212"/>
      <c r="M48" s="132"/>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Q48" s="49"/>
      <c r="BR48" s="49"/>
      <c r="BS48" s="49"/>
      <c r="BT48" s="49"/>
      <c r="BU48" s="49"/>
      <c r="BV48" s="49"/>
      <c r="BW48" s="49"/>
      <c r="BX48" s="49"/>
      <c r="BY48" s="49"/>
      <c r="BZ48" s="49"/>
      <c r="CA48" s="49"/>
      <c r="CB48" s="49"/>
      <c r="CC48" s="49"/>
      <c r="CD48" s="49"/>
      <c r="CE48" s="49"/>
      <c r="CF48" s="49"/>
      <c r="CG48" s="49"/>
      <c r="CH48" s="49"/>
      <c r="CI48" s="49"/>
      <c r="CJ48" s="49"/>
      <c r="CK48" s="49"/>
      <c r="CL48" s="49"/>
      <c r="CM48" s="49"/>
      <c r="CN48" s="49"/>
      <c r="CO48" s="49"/>
      <c r="CP48" s="49"/>
      <c r="CQ48" s="49"/>
      <c r="CR48" s="49"/>
      <c r="CS48" s="49"/>
      <c r="CT48" s="49"/>
      <c r="CU48" s="49"/>
      <c r="CV48" s="49"/>
      <c r="CW48" s="49"/>
      <c r="CX48" s="49"/>
      <c r="CY48" s="49"/>
      <c r="CZ48" s="49"/>
      <c r="DA48" s="49"/>
      <c r="DB48" s="49"/>
      <c r="DC48" s="49"/>
      <c r="DD48" s="49"/>
      <c r="DE48" s="49"/>
      <c r="DF48" s="49"/>
      <c r="DG48" s="49"/>
      <c r="DH48" s="49"/>
      <c r="DI48" s="49"/>
      <c r="DJ48" s="49"/>
      <c r="DK48" s="49"/>
      <c r="DL48" s="49"/>
    </row>
    <row r="49" spans="1:116" s="65" customFormat="1" ht="13.5" customHeight="1" x14ac:dyDescent="0.2">
      <c r="A49" s="61"/>
      <c r="B49" s="62"/>
      <c r="C49" s="51"/>
      <c r="D49" s="63"/>
      <c r="E49" s="66"/>
      <c r="F49" s="64"/>
      <c r="G49" s="67"/>
      <c r="H49" s="64"/>
      <c r="I49" s="212"/>
      <c r="J49" s="212"/>
      <c r="K49" s="212"/>
      <c r="L49" s="212"/>
      <c r="M49" s="132"/>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c r="BR49" s="49"/>
      <c r="BS49" s="49"/>
      <c r="BT49" s="49"/>
      <c r="BU49" s="49"/>
      <c r="BV49" s="49"/>
      <c r="BW49" s="49"/>
      <c r="BX49" s="49"/>
      <c r="BY49" s="49"/>
      <c r="BZ49" s="49"/>
      <c r="CA49" s="49"/>
      <c r="CB49" s="49"/>
      <c r="CC49" s="49"/>
      <c r="CD49" s="49"/>
      <c r="CE49" s="49"/>
      <c r="CF49" s="49"/>
      <c r="CG49" s="49"/>
      <c r="CH49" s="49"/>
      <c r="CI49" s="49"/>
      <c r="CJ49" s="49"/>
      <c r="CK49" s="49"/>
      <c r="CL49" s="49"/>
      <c r="CM49" s="49"/>
      <c r="CN49" s="49"/>
      <c r="CO49" s="49"/>
      <c r="CP49" s="49"/>
      <c r="CQ49" s="49"/>
      <c r="CR49" s="49"/>
      <c r="CS49" s="49"/>
      <c r="CT49" s="49"/>
      <c r="CU49" s="49"/>
      <c r="CV49" s="49"/>
      <c r="CW49" s="49"/>
      <c r="CX49" s="49"/>
      <c r="CY49" s="49"/>
      <c r="CZ49" s="49"/>
      <c r="DA49" s="49"/>
      <c r="DB49" s="49"/>
      <c r="DC49" s="49"/>
      <c r="DD49" s="49"/>
      <c r="DE49" s="49"/>
      <c r="DF49" s="49"/>
      <c r="DG49" s="49"/>
      <c r="DH49" s="49"/>
      <c r="DI49" s="49"/>
      <c r="DJ49" s="49"/>
      <c r="DK49" s="49"/>
      <c r="DL49" s="49"/>
    </row>
    <row r="50" spans="1:116" s="65" customFormat="1" ht="57" customHeight="1" x14ac:dyDescent="0.2">
      <c r="A50" s="61">
        <v>10</v>
      </c>
      <c r="B50" s="62"/>
      <c r="C50" s="51" t="s">
        <v>273</v>
      </c>
      <c r="D50" s="63"/>
      <c r="E50" s="66" t="s">
        <v>20</v>
      </c>
      <c r="F50" s="64"/>
      <c r="G50" s="67">
        <v>1</v>
      </c>
      <c r="H50" s="64"/>
      <c r="I50" s="222">
        <v>0</v>
      </c>
      <c r="J50" s="212"/>
      <c r="K50" s="212"/>
      <c r="L50" s="212">
        <f>G50*I50</f>
        <v>0</v>
      </c>
      <c r="M50" s="132"/>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49"/>
      <c r="CI50" s="49"/>
      <c r="CJ50" s="49"/>
      <c r="CK50" s="49"/>
      <c r="CL50" s="49"/>
      <c r="CM50" s="49"/>
      <c r="CN50" s="49"/>
      <c r="CO50" s="49"/>
      <c r="CP50" s="49"/>
      <c r="CQ50" s="49"/>
      <c r="CR50" s="49"/>
      <c r="CS50" s="49"/>
      <c r="CT50" s="49"/>
      <c r="CU50" s="49"/>
      <c r="CV50" s="49"/>
      <c r="CW50" s="49"/>
      <c r="CX50" s="49"/>
      <c r="CY50" s="49"/>
      <c r="CZ50" s="49"/>
      <c r="DA50" s="49"/>
      <c r="DB50" s="49"/>
      <c r="DC50" s="49"/>
      <c r="DD50" s="49"/>
      <c r="DE50" s="49"/>
      <c r="DF50" s="49"/>
      <c r="DG50" s="49"/>
      <c r="DH50" s="49"/>
      <c r="DI50" s="49"/>
      <c r="DJ50" s="49"/>
      <c r="DK50" s="49"/>
      <c r="DL50" s="49"/>
    </row>
    <row r="51" spans="1:116" s="65" customFormat="1" ht="13.5" customHeight="1" x14ac:dyDescent="0.2">
      <c r="A51" s="61"/>
      <c r="B51" s="62"/>
      <c r="C51" s="51"/>
      <c r="D51" s="63"/>
      <c r="E51" s="66"/>
      <c r="F51" s="64"/>
      <c r="G51" s="67"/>
      <c r="H51" s="64"/>
      <c r="I51" s="212"/>
      <c r="J51" s="212"/>
      <c r="K51" s="212"/>
      <c r="L51" s="212"/>
      <c r="M51" s="132"/>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c r="BZ51" s="49"/>
      <c r="CA51" s="49"/>
      <c r="CB51" s="49"/>
      <c r="CC51" s="49"/>
      <c r="CD51" s="49"/>
      <c r="CE51" s="49"/>
      <c r="CF51" s="49"/>
      <c r="CG51" s="49"/>
      <c r="CH51" s="49"/>
      <c r="CI51" s="49"/>
      <c r="CJ51" s="49"/>
      <c r="CK51" s="49"/>
      <c r="CL51" s="49"/>
      <c r="CM51" s="49"/>
      <c r="CN51" s="49"/>
      <c r="CO51" s="49"/>
      <c r="CP51" s="49"/>
      <c r="CQ51" s="49"/>
      <c r="CR51" s="49"/>
      <c r="CS51" s="49"/>
      <c r="CT51" s="49"/>
      <c r="CU51" s="49"/>
      <c r="CV51" s="49"/>
      <c r="CW51" s="49"/>
      <c r="CX51" s="49"/>
      <c r="CY51" s="49"/>
      <c r="CZ51" s="49"/>
      <c r="DA51" s="49"/>
      <c r="DB51" s="49"/>
      <c r="DC51" s="49"/>
      <c r="DD51" s="49"/>
      <c r="DE51" s="49"/>
      <c r="DF51" s="49"/>
      <c r="DG51" s="49"/>
      <c r="DH51" s="49"/>
      <c r="DI51" s="49"/>
      <c r="DJ51" s="49"/>
      <c r="DK51" s="49"/>
      <c r="DL51" s="49"/>
    </row>
    <row r="52" spans="1:116" s="65" customFormat="1" ht="13.5" customHeight="1" x14ac:dyDescent="0.2">
      <c r="A52" s="61"/>
      <c r="B52" s="62"/>
      <c r="C52" s="51"/>
      <c r="D52" s="63"/>
      <c r="E52" s="66"/>
      <c r="F52" s="64"/>
      <c r="G52" s="67"/>
      <c r="H52" s="64"/>
      <c r="I52" s="212"/>
      <c r="J52" s="212"/>
      <c r="K52" s="212"/>
      <c r="L52" s="212"/>
      <c r="M52" s="132"/>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c r="BR52" s="49"/>
      <c r="BS52" s="49"/>
      <c r="BT52" s="49"/>
      <c r="BU52" s="49"/>
      <c r="BV52" s="49"/>
      <c r="BW52" s="49"/>
      <c r="BX52" s="49"/>
      <c r="BY52" s="49"/>
      <c r="BZ52" s="49"/>
      <c r="CA52" s="49"/>
      <c r="CB52" s="49"/>
      <c r="CC52" s="49"/>
      <c r="CD52" s="49"/>
      <c r="CE52" s="49"/>
      <c r="CF52" s="49"/>
      <c r="CG52" s="49"/>
      <c r="CH52" s="49"/>
      <c r="CI52" s="49"/>
      <c r="CJ52" s="49"/>
      <c r="CK52" s="49"/>
      <c r="CL52" s="49"/>
      <c r="CM52" s="49"/>
      <c r="CN52" s="49"/>
      <c r="CO52" s="49"/>
      <c r="CP52" s="49"/>
      <c r="CQ52" s="49"/>
      <c r="CR52" s="49"/>
      <c r="CS52" s="49"/>
      <c r="CT52" s="49"/>
      <c r="CU52" s="49"/>
      <c r="CV52" s="49"/>
      <c r="CW52" s="49"/>
      <c r="CX52" s="49"/>
      <c r="CY52" s="49"/>
      <c r="CZ52" s="49"/>
      <c r="DA52" s="49"/>
      <c r="DB52" s="49"/>
      <c r="DC52" s="49"/>
      <c r="DD52" s="49"/>
      <c r="DE52" s="49"/>
      <c r="DF52" s="49"/>
      <c r="DG52" s="49"/>
      <c r="DH52" s="49"/>
      <c r="DI52" s="49"/>
      <c r="DJ52" s="49"/>
      <c r="DK52" s="49"/>
      <c r="DL52" s="49"/>
    </row>
    <row r="53" spans="1:116" s="85" customFormat="1" x14ac:dyDescent="0.2">
      <c r="A53" s="68"/>
      <c r="B53" s="69"/>
      <c r="C53" s="46"/>
      <c r="D53" s="70"/>
      <c r="E53" s="74"/>
      <c r="F53" s="72"/>
      <c r="G53" s="73"/>
      <c r="H53" s="72"/>
      <c r="I53" s="220"/>
      <c r="J53" s="220"/>
      <c r="K53" s="220"/>
      <c r="L53" s="220"/>
      <c r="M53" s="127"/>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c r="BB53" s="82"/>
      <c r="BC53" s="82"/>
      <c r="BD53" s="82"/>
      <c r="BE53" s="82"/>
      <c r="BF53" s="82"/>
      <c r="BG53" s="82"/>
      <c r="BH53" s="82"/>
      <c r="BI53" s="82"/>
      <c r="BJ53" s="82"/>
      <c r="BK53" s="82"/>
      <c r="BL53" s="82"/>
      <c r="BM53" s="82"/>
      <c r="BN53" s="82"/>
      <c r="BO53" s="82"/>
      <c r="BP53" s="82"/>
      <c r="BQ53" s="82"/>
      <c r="BR53" s="82"/>
      <c r="BS53" s="82"/>
      <c r="BT53" s="82"/>
      <c r="BU53" s="82"/>
      <c r="BV53" s="82"/>
      <c r="BW53" s="82"/>
      <c r="BX53" s="82"/>
      <c r="BY53" s="82"/>
      <c r="BZ53" s="82"/>
      <c r="CA53" s="82"/>
      <c r="CB53" s="82"/>
      <c r="CC53" s="82"/>
      <c r="CD53" s="82"/>
      <c r="CE53" s="82"/>
      <c r="CF53" s="82"/>
      <c r="CG53" s="82"/>
      <c r="CH53" s="82"/>
      <c r="CI53" s="82"/>
      <c r="CJ53" s="82"/>
      <c r="CK53" s="82"/>
      <c r="CL53" s="82"/>
      <c r="CM53" s="82"/>
      <c r="CN53" s="82"/>
      <c r="CO53" s="82"/>
      <c r="CP53" s="82"/>
      <c r="CQ53" s="82"/>
      <c r="CR53" s="82"/>
      <c r="CS53" s="82"/>
      <c r="CT53" s="82"/>
      <c r="CU53" s="82"/>
      <c r="CV53" s="82"/>
      <c r="CW53" s="82"/>
      <c r="CX53" s="82"/>
      <c r="CY53" s="82"/>
      <c r="CZ53" s="82"/>
      <c r="DA53" s="82"/>
      <c r="DB53" s="82"/>
      <c r="DC53" s="82"/>
      <c r="DD53" s="82"/>
      <c r="DE53" s="82"/>
      <c r="DF53" s="82"/>
      <c r="DG53" s="82"/>
      <c r="DH53" s="82"/>
      <c r="DI53" s="82"/>
      <c r="DJ53" s="82"/>
      <c r="DK53" s="82"/>
      <c r="DL53" s="82"/>
    </row>
    <row r="54" spans="1:116" x14ac:dyDescent="0.2">
      <c r="C54" s="47" t="s">
        <v>100</v>
      </c>
      <c r="L54" s="224">
        <f>SUM(L10:L53)</f>
        <v>0</v>
      </c>
    </row>
    <row r="56" spans="1:116" s="85" customFormat="1" x14ac:dyDescent="0.2">
      <c r="A56" s="68"/>
      <c r="B56" s="69"/>
      <c r="C56" s="46"/>
      <c r="D56" s="70"/>
      <c r="E56" s="74"/>
      <c r="F56" s="72"/>
      <c r="G56" s="73"/>
      <c r="H56" s="72"/>
      <c r="I56" s="220"/>
      <c r="J56" s="220"/>
      <c r="K56" s="220"/>
      <c r="L56" s="220"/>
      <c r="M56" s="127"/>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2"/>
      <c r="AP56" s="82"/>
      <c r="AQ56" s="82"/>
      <c r="AR56" s="82"/>
      <c r="AS56" s="82"/>
      <c r="AT56" s="82"/>
      <c r="AU56" s="82"/>
      <c r="AV56" s="82"/>
      <c r="AW56" s="82"/>
      <c r="AX56" s="82"/>
      <c r="AY56" s="82"/>
      <c r="AZ56" s="82"/>
      <c r="BA56" s="82"/>
      <c r="BB56" s="82"/>
      <c r="BC56" s="82"/>
      <c r="BD56" s="82"/>
      <c r="BE56" s="82"/>
      <c r="BF56" s="82"/>
      <c r="BG56" s="82"/>
      <c r="BH56" s="82"/>
      <c r="BI56" s="82"/>
      <c r="BJ56" s="82"/>
      <c r="BK56" s="82"/>
      <c r="BL56" s="82"/>
      <c r="BM56" s="82"/>
      <c r="BN56" s="82"/>
      <c r="BO56" s="82"/>
      <c r="BP56" s="82"/>
      <c r="BQ56" s="82"/>
      <c r="BR56" s="82"/>
      <c r="BS56" s="82"/>
      <c r="BT56" s="82"/>
      <c r="BU56" s="82"/>
      <c r="BV56" s="82"/>
      <c r="BW56" s="82"/>
      <c r="BX56" s="82"/>
      <c r="BY56" s="82"/>
      <c r="BZ56" s="82"/>
      <c r="CA56" s="82"/>
      <c r="CB56" s="82"/>
      <c r="CC56" s="82"/>
      <c r="CD56" s="82"/>
      <c r="CE56" s="82"/>
      <c r="CF56" s="82"/>
      <c r="CG56" s="82"/>
      <c r="CH56" s="82"/>
      <c r="CI56" s="82"/>
      <c r="CJ56" s="82"/>
      <c r="CK56" s="82"/>
      <c r="CL56" s="82"/>
      <c r="CM56" s="82"/>
      <c r="CN56" s="82"/>
      <c r="CO56" s="82"/>
      <c r="CP56" s="82"/>
      <c r="CQ56" s="82"/>
      <c r="CR56" s="82"/>
      <c r="CS56" s="82"/>
      <c r="CT56" s="82"/>
      <c r="CU56" s="82"/>
      <c r="CV56" s="82"/>
      <c r="CW56" s="82"/>
      <c r="CX56" s="82"/>
      <c r="CY56" s="82"/>
      <c r="CZ56" s="82"/>
      <c r="DA56" s="82"/>
      <c r="DB56" s="82"/>
      <c r="DC56" s="82"/>
      <c r="DD56" s="82"/>
      <c r="DE56" s="82"/>
      <c r="DF56" s="82"/>
      <c r="DG56" s="82"/>
      <c r="DH56" s="82"/>
      <c r="DI56" s="82"/>
      <c r="DJ56" s="82"/>
      <c r="DK56" s="82"/>
      <c r="DL56" s="82"/>
    </row>
    <row r="57" spans="1:116" s="48" customFormat="1" x14ac:dyDescent="0.2">
      <c r="A57" s="75"/>
      <c r="B57" s="76"/>
      <c r="E57" s="77"/>
      <c r="F57" s="75"/>
      <c r="G57" s="75"/>
      <c r="H57" s="76"/>
      <c r="I57" s="225"/>
      <c r="J57" s="216"/>
      <c r="K57" s="216"/>
      <c r="L57" s="225" t="s">
        <v>14</v>
      </c>
    </row>
    <row r="58" spans="1:116" x14ac:dyDescent="0.2">
      <c r="A58" s="61"/>
      <c r="B58" s="78"/>
      <c r="D58" s="79"/>
      <c r="H58" s="64"/>
      <c r="J58" s="212"/>
      <c r="K58" s="212"/>
    </row>
    <row r="59" spans="1:116" x14ac:dyDescent="0.2">
      <c r="B59" s="78"/>
      <c r="D59" s="79"/>
      <c r="H59" s="64"/>
      <c r="J59" s="212"/>
      <c r="K59" s="212"/>
    </row>
    <row r="60" spans="1:116" x14ac:dyDescent="0.2">
      <c r="L60" s="226"/>
    </row>
  </sheetData>
  <sheetProtection password="CCBE" sheet="1"/>
  <printOptions horizontalCentered="1"/>
  <pageMargins left="0.47244094488188981" right="0.39370078740157483" top="0.98425196850393704" bottom="0.78740157480314965" header="0.51181102362204722" footer="0.51181102362204722"/>
  <pageSetup paperSize="9" orientation="portrait" horizontalDpi="4294967292" verticalDpi="180" r:id="rId1"/>
  <headerFooter alignWithMargins="0">
    <oddHeader>&amp;CPRENOVA PST&amp;R&amp;P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L52"/>
  <sheetViews>
    <sheetView view="pageBreakPreview" zoomScaleNormal="100" zoomScaleSheetLayoutView="100" workbookViewId="0">
      <selection activeCell="I13" sqref="I13"/>
    </sheetView>
  </sheetViews>
  <sheetFormatPr defaultRowHeight="12.75" x14ac:dyDescent="0.2"/>
  <cols>
    <col min="1" max="1" width="6.7109375" style="64" customWidth="1"/>
    <col min="2" max="2" width="1.85546875" style="65" customWidth="1"/>
    <col min="3" max="3" width="39.85546875" style="49" customWidth="1"/>
    <col min="4" max="4" width="2" style="49" customWidth="1"/>
    <col min="5" max="5" width="3.5703125" style="66" customWidth="1"/>
    <col min="6" max="6" width="0.85546875" style="64" customWidth="1"/>
    <col min="7" max="7" width="9.42578125" style="64" customWidth="1"/>
    <col min="8" max="8" width="0.85546875" style="65" customWidth="1"/>
    <col min="9" max="9" width="10.42578125" style="212" customWidth="1"/>
    <col min="10" max="10" width="0.42578125" style="214" hidden="1" customWidth="1"/>
    <col min="11" max="11" width="1" style="214" customWidth="1"/>
    <col min="12" max="12" width="15.7109375" style="212" customWidth="1"/>
    <col min="13" max="13" width="9.140625" style="49"/>
    <col min="14" max="14" width="11.7109375" style="49" bestFit="1" customWidth="1"/>
    <col min="15" max="16384" width="9.140625" style="49"/>
  </cols>
  <sheetData>
    <row r="1" spans="1:116" s="44" customFormat="1" x14ac:dyDescent="0.2">
      <c r="A1" s="54" t="s">
        <v>21</v>
      </c>
      <c r="C1" s="44" t="s">
        <v>61</v>
      </c>
      <c r="E1" s="55"/>
      <c r="F1" s="54"/>
      <c r="G1" s="54"/>
      <c r="H1" s="118"/>
      <c r="I1" s="217"/>
      <c r="J1" s="207"/>
      <c r="K1" s="207"/>
      <c r="L1" s="217"/>
    </row>
    <row r="2" spans="1:116" s="44" customFormat="1" x14ac:dyDescent="0.2">
      <c r="A2" s="54"/>
      <c r="E2" s="55"/>
      <c r="F2" s="54"/>
      <c r="G2" s="54"/>
      <c r="H2" s="118"/>
      <c r="I2" s="217"/>
      <c r="J2" s="207"/>
      <c r="K2" s="207"/>
      <c r="L2" s="217"/>
    </row>
    <row r="3" spans="1:116" s="44" customFormat="1" ht="43.5" customHeight="1" x14ac:dyDescent="0.2">
      <c r="A3" s="54"/>
      <c r="C3" s="50" t="s">
        <v>86</v>
      </c>
      <c r="E3" s="55"/>
      <c r="F3" s="54"/>
      <c r="G3" s="54"/>
      <c r="H3" s="118"/>
      <c r="I3" s="217"/>
      <c r="J3" s="207"/>
      <c r="K3" s="207"/>
      <c r="L3" s="217"/>
    </row>
    <row r="4" spans="1:116" s="44" customFormat="1" ht="109.5" customHeight="1" x14ac:dyDescent="0.2">
      <c r="A4" s="54"/>
      <c r="C4" s="50" t="s">
        <v>62</v>
      </c>
      <c r="E4" s="55"/>
      <c r="F4" s="54"/>
      <c r="G4" s="54"/>
      <c r="H4" s="118"/>
      <c r="I4" s="217"/>
      <c r="J4" s="207"/>
      <c r="K4" s="207"/>
      <c r="L4" s="217"/>
    </row>
    <row r="5" spans="1:116" s="44" customFormat="1" ht="45" customHeight="1" x14ac:dyDescent="0.2">
      <c r="A5" s="54"/>
      <c r="C5" s="112" t="s">
        <v>63</v>
      </c>
      <c r="E5" s="55"/>
      <c r="F5" s="54"/>
      <c r="G5" s="54"/>
      <c r="H5" s="118"/>
      <c r="I5" s="217"/>
      <c r="J5" s="207"/>
      <c r="K5" s="207"/>
      <c r="L5" s="217"/>
    </row>
    <row r="6" spans="1:116" s="44" customFormat="1" ht="17.25" customHeight="1" x14ac:dyDescent="0.2">
      <c r="A6" s="56"/>
      <c r="C6" s="113" t="s">
        <v>64</v>
      </c>
      <c r="E6" s="55"/>
      <c r="F6" s="54"/>
      <c r="G6" s="54"/>
      <c r="H6" s="118"/>
      <c r="I6" s="217"/>
      <c r="J6" s="207"/>
      <c r="K6" s="207"/>
      <c r="L6" s="217"/>
    </row>
    <row r="7" spans="1:116" s="44" customFormat="1" ht="47.25" customHeight="1" x14ac:dyDescent="0.2">
      <c r="A7" s="56"/>
      <c r="C7" s="107" t="s">
        <v>85</v>
      </c>
      <c r="E7" s="55"/>
      <c r="F7" s="54"/>
      <c r="G7" s="54"/>
      <c r="H7" s="118"/>
      <c r="I7" s="217"/>
      <c r="J7" s="207"/>
      <c r="K7" s="207"/>
      <c r="L7" s="217"/>
    </row>
    <row r="8" spans="1:116" s="44" customFormat="1" x14ac:dyDescent="0.2">
      <c r="A8" s="56"/>
      <c r="E8" s="55"/>
      <c r="F8" s="54"/>
      <c r="G8" s="54"/>
      <c r="H8" s="118"/>
      <c r="I8" s="217"/>
      <c r="J8" s="207"/>
      <c r="K8" s="207"/>
      <c r="L8" s="217"/>
    </row>
    <row r="9" spans="1:116" s="45" customFormat="1" ht="10.5" x14ac:dyDescent="0.15">
      <c r="A9" s="57"/>
      <c r="E9" s="58" t="s">
        <v>9</v>
      </c>
      <c r="F9" s="59"/>
      <c r="G9" s="60" t="s">
        <v>6</v>
      </c>
      <c r="H9" s="124"/>
      <c r="I9" s="218" t="s">
        <v>7</v>
      </c>
      <c r="J9" s="219"/>
      <c r="K9" s="219"/>
      <c r="L9" s="218" t="s">
        <v>8</v>
      </c>
    </row>
    <row r="10" spans="1:116" s="45" customFormat="1" ht="10.5" x14ac:dyDescent="0.15">
      <c r="A10" s="57"/>
      <c r="E10" s="58"/>
      <c r="F10" s="59"/>
      <c r="G10" s="60"/>
      <c r="H10" s="124"/>
      <c r="I10" s="218"/>
      <c r="J10" s="219"/>
      <c r="K10" s="219"/>
      <c r="L10" s="218"/>
    </row>
    <row r="11" spans="1:116" s="45" customFormat="1" x14ac:dyDescent="0.2">
      <c r="A11" s="57"/>
      <c r="C11" s="47" t="s">
        <v>95</v>
      </c>
      <c r="E11" s="58"/>
      <c r="F11" s="59"/>
      <c r="G11" s="60"/>
      <c r="H11" s="124"/>
      <c r="I11" s="218"/>
      <c r="J11" s="219"/>
      <c r="K11" s="219"/>
      <c r="L11" s="218"/>
    </row>
    <row r="12" spans="1:116" s="45" customFormat="1" ht="10.5" x14ac:dyDescent="0.15">
      <c r="A12" s="57"/>
      <c r="E12" s="58"/>
      <c r="F12" s="59"/>
      <c r="G12" s="60"/>
      <c r="H12" s="124"/>
      <c r="I12" s="218"/>
      <c r="J12" s="219"/>
      <c r="K12" s="219"/>
      <c r="L12" s="218"/>
    </row>
    <row r="13" spans="1:116" s="85" customFormat="1" ht="44.25" customHeight="1" x14ac:dyDescent="0.2">
      <c r="A13" s="114">
        <v>1</v>
      </c>
      <c r="B13" s="69"/>
      <c r="C13" s="43" t="s">
        <v>172</v>
      </c>
      <c r="D13" s="70"/>
      <c r="E13" s="71" t="s">
        <v>10</v>
      </c>
      <c r="F13" s="72"/>
      <c r="G13" s="73">
        <v>126</v>
      </c>
      <c r="H13" s="72"/>
      <c r="I13" s="221">
        <v>0</v>
      </c>
      <c r="J13" s="220"/>
      <c r="K13" s="220"/>
      <c r="L13" s="220">
        <f>+G13*I13</f>
        <v>0</v>
      </c>
      <c r="M13" s="127"/>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c r="BS13" s="82"/>
      <c r="BT13" s="82"/>
      <c r="BU13" s="82"/>
      <c r="BV13" s="82"/>
      <c r="BW13" s="82"/>
      <c r="BX13" s="82"/>
      <c r="BY13" s="82"/>
      <c r="BZ13" s="82"/>
      <c r="CA13" s="82"/>
      <c r="CB13" s="82"/>
      <c r="CC13" s="82"/>
      <c r="CD13" s="82"/>
      <c r="CE13" s="82"/>
      <c r="CF13" s="82"/>
      <c r="CG13" s="82"/>
      <c r="CH13" s="82"/>
      <c r="CI13" s="82"/>
      <c r="CJ13" s="82"/>
      <c r="CK13" s="82"/>
      <c r="CL13" s="82"/>
      <c r="CM13" s="82"/>
      <c r="CN13" s="82"/>
      <c r="CO13" s="82"/>
      <c r="CP13" s="82"/>
      <c r="CQ13" s="82"/>
      <c r="CR13" s="82"/>
      <c r="CS13" s="82"/>
      <c r="CT13" s="82"/>
      <c r="CU13" s="82"/>
      <c r="CV13" s="82"/>
      <c r="CW13" s="82"/>
      <c r="CX13" s="82"/>
      <c r="CY13" s="82"/>
      <c r="CZ13" s="82"/>
      <c r="DA13" s="82"/>
      <c r="DB13" s="82"/>
      <c r="DC13" s="82"/>
      <c r="DD13" s="82"/>
      <c r="DE13" s="82"/>
      <c r="DF13" s="82"/>
      <c r="DG13" s="82"/>
      <c r="DH13" s="82"/>
      <c r="DI13" s="82"/>
      <c r="DJ13" s="82"/>
      <c r="DK13" s="82"/>
      <c r="DL13" s="82"/>
    </row>
    <row r="14" spans="1:116" s="45" customFormat="1" ht="10.5" x14ac:dyDescent="0.15">
      <c r="A14" s="57"/>
      <c r="E14" s="58"/>
      <c r="F14" s="59"/>
      <c r="G14" s="60"/>
      <c r="H14" s="124"/>
      <c r="I14" s="218"/>
      <c r="J14" s="219"/>
      <c r="K14" s="219"/>
      <c r="L14" s="218"/>
    </row>
    <row r="15" spans="1:116" s="45" customFormat="1" ht="10.5" x14ac:dyDescent="0.15">
      <c r="A15" s="57"/>
      <c r="E15" s="58"/>
      <c r="F15" s="59"/>
      <c r="G15" s="60"/>
      <c r="H15" s="124"/>
      <c r="I15" s="218"/>
      <c r="J15" s="219"/>
      <c r="K15" s="219"/>
      <c r="L15" s="218"/>
    </row>
    <row r="16" spans="1:116" s="85" customFormat="1" ht="144.75" customHeight="1" x14ac:dyDescent="0.2">
      <c r="A16" s="114">
        <v>2</v>
      </c>
      <c r="B16" s="69"/>
      <c r="C16" s="43" t="s">
        <v>174</v>
      </c>
      <c r="D16" s="70"/>
      <c r="E16" s="71" t="s">
        <v>10</v>
      </c>
      <c r="F16" s="72"/>
      <c r="G16" s="73">
        <v>126</v>
      </c>
      <c r="H16" s="72"/>
      <c r="I16" s="221">
        <v>0</v>
      </c>
      <c r="J16" s="220"/>
      <c r="K16" s="220"/>
      <c r="L16" s="220">
        <f>+G16*I16</f>
        <v>0</v>
      </c>
      <c r="M16" s="127"/>
      <c r="N16" s="82"/>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c r="AO16" s="82"/>
      <c r="AP16" s="82"/>
      <c r="AQ16" s="82"/>
      <c r="AR16" s="82"/>
      <c r="AS16" s="82"/>
      <c r="AT16" s="82"/>
      <c r="AU16" s="82"/>
      <c r="AV16" s="82"/>
      <c r="AW16" s="82"/>
      <c r="AX16" s="82"/>
      <c r="AY16" s="82"/>
      <c r="AZ16" s="82"/>
      <c r="BA16" s="82"/>
      <c r="BB16" s="82"/>
      <c r="BC16" s="82"/>
      <c r="BD16" s="82"/>
      <c r="BE16" s="82"/>
      <c r="BF16" s="82"/>
      <c r="BG16" s="82"/>
      <c r="BH16" s="82"/>
      <c r="BI16" s="82"/>
      <c r="BJ16" s="82"/>
      <c r="BK16" s="82"/>
      <c r="BL16" s="82"/>
      <c r="BM16" s="82"/>
      <c r="BN16" s="82"/>
      <c r="BO16" s="82"/>
      <c r="BP16" s="82"/>
      <c r="BQ16" s="82"/>
      <c r="BR16" s="82"/>
      <c r="BS16" s="82"/>
      <c r="BT16" s="82"/>
      <c r="BU16" s="82"/>
      <c r="BV16" s="82"/>
      <c r="BW16" s="82"/>
      <c r="BX16" s="82"/>
      <c r="BY16" s="82"/>
      <c r="BZ16" s="82"/>
      <c r="CA16" s="82"/>
      <c r="CB16" s="82"/>
      <c r="CC16" s="82"/>
      <c r="CD16" s="82"/>
      <c r="CE16" s="82"/>
      <c r="CF16" s="82"/>
      <c r="CG16" s="82"/>
      <c r="CH16" s="82"/>
      <c r="CI16" s="82"/>
      <c r="CJ16" s="82"/>
      <c r="CK16" s="82"/>
      <c r="CL16" s="82"/>
      <c r="CM16" s="82"/>
      <c r="CN16" s="82"/>
      <c r="CO16" s="82"/>
      <c r="CP16" s="82"/>
      <c r="CQ16" s="82"/>
      <c r="CR16" s="82"/>
      <c r="CS16" s="82"/>
      <c r="CT16" s="82"/>
      <c r="CU16" s="82"/>
      <c r="CV16" s="82"/>
      <c r="CW16" s="82"/>
      <c r="CX16" s="82"/>
      <c r="CY16" s="82"/>
      <c r="CZ16" s="82"/>
      <c r="DA16" s="82"/>
      <c r="DB16" s="82"/>
      <c r="DC16" s="82"/>
      <c r="DD16" s="82"/>
      <c r="DE16" s="82"/>
      <c r="DF16" s="82"/>
      <c r="DG16" s="82"/>
      <c r="DH16" s="82"/>
      <c r="DI16" s="82"/>
      <c r="DJ16" s="82"/>
      <c r="DK16" s="82"/>
      <c r="DL16" s="82"/>
    </row>
    <row r="17" spans="1:116" s="45" customFormat="1" ht="10.5" x14ac:dyDescent="0.15">
      <c r="A17" s="57"/>
      <c r="E17" s="58"/>
      <c r="F17" s="59"/>
      <c r="G17" s="60"/>
      <c r="H17" s="124"/>
      <c r="I17" s="218"/>
      <c r="J17" s="219"/>
      <c r="K17" s="219"/>
      <c r="L17" s="218"/>
    </row>
    <row r="18" spans="1:116" s="45" customFormat="1" ht="10.5" x14ac:dyDescent="0.15">
      <c r="A18" s="57"/>
      <c r="E18" s="58"/>
      <c r="F18" s="59"/>
      <c r="G18" s="60"/>
      <c r="H18" s="124"/>
      <c r="I18" s="218"/>
      <c r="J18" s="219"/>
      <c r="K18" s="219"/>
      <c r="L18" s="218"/>
    </row>
    <row r="19" spans="1:116" s="85" customFormat="1" ht="32.25" customHeight="1" x14ac:dyDescent="0.2">
      <c r="A19" s="114">
        <v>3</v>
      </c>
      <c r="B19" s="69"/>
      <c r="C19" s="43" t="s">
        <v>119</v>
      </c>
      <c r="D19" s="70"/>
      <c r="E19" s="71" t="s">
        <v>10</v>
      </c>
      <c r="F19" s="72"/>
      <c r="G19" s="73">
        <v>130</v>
      </c>
      <c r="H19" s="72"/>
      <c r="I19" s="221">
        <v>0</v>
      </c>
      <c r="J19" s="220"/>
      <c r="K19" s="220"/>
      <c r="L19" s="220">
        <f>+G19*I19</f>
        <v>0</v>
      </c>
      <c r="M19" s="127"/>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c r="BM19" s="82"/>
      <c r="BN19" s="82"/>
      <c r="BO19" s="82"/>
      <c r="BP19" s="82"/>
      <c r="BQ19" s="82"/>
      <c r="BR19" s="82"/>
      <c r="BS19" s="82"/>
      <c r="BT19" s="82"/>
      <c r="BU19" s="82"/>
      <c r="BV19" s="82"/>
      <c r="BW19" s="82"/>
      <c r="BX19" s="82"/>
      <c r="BY19" s="82"/>
      <c r="BZ19" s="82"/>
      <c r="CA19" s="82"/>
      <c r="CB19" s="82"/>
      <c r="CC19" s="82"/>
      <c r="CD19" s="82"/>
      <c r="CE19" s="82"/>
      <c r="CF19" s="82"/>
      <c r="CG19" s="82"/>
      <c r="CH19" s="82"/>
      <c r="CI19" s="82"/>
      <c r="CJ19" s="82"/>
      <c r="CK19" s="82"/>
      <c r="CL19" s="82"/>
      <c r="CM19" s="82"/>
      <c r="CN19" s="82"/>
      <c r="CO19" s="82"/>
      <c r="CP19" s="82"/>
      <c r="CQ19" s="82"/>
      <c r="CR19" s="82"/>
      <c r="CS19" s="82"/>
      <c r="CT19" s="82"/>
      <c r="CU19" s="82"/>
      <c r="CV19" s="82"/>
      <c r="CW19" s="82"/>
      <c r="CX19" s="82"/>
      <c r="CY19" s="82"/>
      <c r="CZ19" s="82"/>
      <c r="DA19" s="82"/>
      <c r="DB19" s="82"/>
      <c r="DC19" s="82"/>
      <c r="DD19" s="82"/>
      <c r="DE19" s="82"/>
      <c r="DF19" s="82"/>
      <c r="DG19" s="82"/>
      <c r="DH19" s="82"/>
      <c r="DI19" s="82"/>
      <c r="DJ19" s="82"/>
      <c r="DK19" s="82"/>
      <c r="DL19" s="82"/>
    </row>
    <row r="20" spans="1:116" s="45" customFormat="1" ht="10.5" x14ac:dyDescent="0.15">
      <c r="A20" s="57"/>
      <c r="E20" s="58"/>
      <c r="F20" s="59"/>
      <c r="G20" s="60"/>
      <c r="H20" s="124"/>
      <c r="I20" s="218"/>
      <c r="J20" s="219"/>
      <c r="K20" s="219"/>
      <c r="L20" s="218"/>
    </row>
    <row r="21" spans="1:116" s="45" customFormat="1" ht="10.5" x14ac:dyDescent="0.15">
      <c r="A21" s="57"/>
      <c r="E21" s="58"/>
      <c r="F21" s="59"/>
      <c r="G21" s="60"/>
      <c r="H21" s="124"/>
      <c r="I21" s="218"/>
      <c r="J21" s="219"/>
      <c r="K21" s="219"/>
      <c r="L21" s="218"/>
    </row>
    <row r="22" spans="1:116" s="45" customFormat="1" ht="10.5" x14ac:dyDescent="0.15">
      <c r="A22" s="57"/>
      <c r="E22" s="58"/>
      <c r="F22" s="59"/>
      <c r="G22" s="60"/>
      <c r="H22" s="124"/>
      <c r="I22" s="218"/>
      <c r="J22" s="219"/>
      <c r="K22" s="219"/>
      <c r="L22" s="218"/>
    </row>
    <row r="23" spans="1:116" s="45" customFormat="1" x14ac:dyDescent="0.2">
      <c r="A23" s="57"/>
      <c r="C23" s="44" t="s">
        <v>96</v>
      </c>
      <c r="E23" s="58"/>
      <c r="F23" s="59"/>
      <c r="G23" s="60"/>
      <c r="H23" s="124"/>
      <c r="I23" s="218"/>
      <c r="J23" s="219"/>
      <c r="K23" s="219"/>
      <c r="L23" s="218"/>
    </row>
    <row r="24" spans="1:116" s="45" customFormat="1" ht="10.5" x14ac:dyDescent="0.15">
      <c r="A24" s="57"/>
      <c r="E24" s="58"/>
      <c r="F24" s="59"/>
      <c r="G24" s="60"/>
      <c r="H24" s="124"/>
      <c r="I24" s="218"/>
      <c r="J24" s="219"/>
      <c r="K24" s="219"/>
      <c r="L24" s="218"/>
    </row>
    <row r="25" spans="1:116" s="85" customFormat="1" ht="57.75" customHeight="1" x14ac:dyDescent="0.2">
      <c r="A25" s="114">
        <v>4</v>
      </c>
      <c r="B25" s="69"/>
      <c r="C25" s="43" t="s">
        <v>173</v>
      </c>
      <c r="D25" s="70"/>
      <c r="E25" s="71" t="s">
        <v>10</v>
      </c>
      <c r="F25" s="72"/>
      <c r="G25" s="73">
        <v>585</v>
      </c>
      <c r="H25" s="72"/>
      <c r="I25" s="221">
        <v>0</v>
      </c>
      <c r="J25" s="220"/>
      <c r="K25" s="220"/>
      <c r="L25" s="220">
        <f>+G25*I25</f>
        <v>0</v>
      </c>
      <c r="M25" s="127"/>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c r="BO25" s="82"/>
      <c r="BP25" s="82"/>
      <c r="BQ25" s="82"/>
      <c r="BR25" s="82"/>
      <c r="BS25" s="82"/>
      <c r="BT25" s="82"/>
      <c r="BU25" s="82"/>
      <c r="BV25" s="82"/>
      <c r="BW25" s="82"/>
      <c r="BX25" s="82"/>
      <c r="BY25" s="82"/>
      <c r="BZ25" s="82"/>
      <c r="CA25" s="82"/>
      <c r="CB25" s="82"/>
      <c r="CC25" s="82"/>
      <c r="CD25" s="82"/>
      <c r="CE25" s="82"/>
      <c r="CF25" s="82"/>
      <c r="CG25" s="82"/>
      <c r="CH25" s="82"/>
      <c r="CI25" s="82"/>
      <c r="CJ25" s="82"/>
      <c r="CK25" s="82"/>
      <c r="CL25" s="82"/>
      <c r="CM25" s="82"/>
      <c r="CN25" s="82"/>
      <c r="CO25" s="82"/>
      <c r="CP25" s="82"/>
      <c r="CQ25" s="82"/>
      <c r="CR25" s="82"/>
      <c r="CS25" s="82"/>
      <c r="CT25" s="82"/>
      <c r="CU25" s="82"/>
      <c r="CV25" s="82"/>
      <c r="CW25" s="82"/>
      <c r="CX25" s="82"/>
      <c r="CY25" s="82"/>
      <c r="CZ25" s="82"/>
      <c r="DA25" s="82"/>
      <c r="DB25" s="82"/>
      <c r="DC25" s="82"/>
      <c r="DD25" s="82"/>
      <c r="DE25" s="82"/>
      <c r="DF25" s="82"/>
      <c r="DG25" s="82"/>
      <c r="DH25" s="82"/>
      <c r="DI25" s="82"/>
      <c r="DJ25" s="82"/>
      <c r="DK25" s="82"/>
      <c r="DL25" s="82"/>
    </row>
    <row r="26" spans="1:116" s="45" customFormat="1" ht="10.5" x14ac:dyDescent="0.15">
      <c r="A26" s="57"/>
      <c r="E26" s="58"/>
      <c r="F26" s="59"/>
      <c r="G26" s="60"/>
      <c r="H26" s="124"/>
      <c r="I26" s="218"/>
      <c r="J26" s="219"/>
      <c r="K26" s="219"/>
      <c r="L26" s="218"/>
    </row>
    <row r="27" spans="1:116" s="45" customFormat="1" ht="10.5" x14ac:dyDescent="0.15">
      <c r="A27" s="57"/>
      <c r="E27" s="58"/>
      <c r="F27" s="59"/>
      <c r="G27" s="60"/>
      <c r="H27" s="124"/>
      <c r="I27" s="218"/>
      <c r="J27" s="219"/>
      <c r="K27" s="219"/>
      <c r="L27" s="218"/>
    </row>
    <row r="28" spans="1:116" s="85" customFormat="1" ht="32.25" customHeight="1" x14ac:dyDescent="0.2">
      <c r="A28" s="114">
        <v>5</v>
      </c>
      <c r="B28" s="69"/>
      <c r="C28" s="43" t="s">
        <v>119</v>
      </c>
      <c r="D28" s="70"/>
      <c r="E28" s="71" t="s">
        <v>10</v>
      </c>
      <c r="F28" s="72"/>
      <c r="G28" s="73">
        <v>600</v>
      </c>
      <c r="H28" s="72"/>
      <c r="I28" s="221">
        <v>0</v>
      </c>
      <c r="J28" s="220"/>
      <c r="K28" s="220"/>
      <c r="L28" s="220">
        <f>+G28*I28</f>
        <v>0</v>
      </c>
      <c r="M28" s="127"/>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82"/>
      <c r="CD28" s="82"/>
      <c r="CE28" s="82"/>
      <c r="CF28" s="82"/>
      <c r="CG28" s="82"/>
      <c r="CH28" s="82"/>
      <c r="CI28" s="82"/>
      <c r="CJ28" s="82"/>
      <c r="CK28" s="82"/>
      <c r="CL28" s="82"/>
      <c r="CM28" s="82"/>
      <c r="CN28" s="82"/>
      <c r="CO28" s="82"/>
      <c r="CP28" s="82"/>
      <c r="CQ28" s="82"/>
      <c r="CR28" s="82"/>
      <c r="CS28" s="82"/>
      <c r="CT28" s="82"/>
      <c r="CU28" s="82"/>
      <c r="CV28" s="82"/>
      <c r="CW28" s="82"/>
      <c r="CX28" s="82"/>
      <c r="CY28" s="82"/>
      <c r="CZ28" s="82"/>
      <c r="DA28" s="82"/>
      <c r="DB28" s="82"/>
      <c r="DC28" s="82"/>
      <c r="DD28" s="82"/>
      <c r="DE28" s="82"/>
      <c r="DF28" s="82"/>
      <c r="DG28" s="82"/>
      <c r="DH28" s="82"/>
      <c r="DI28" s="82"/>
      <c r="DJ28" s="82"/>
      <c r="DK28" s="82"/>
      <c r="DL28" s="82"/>
    </row>
    <row r="29" spans="1:116" s="45" customFormat="1" ht="10.5" x14ac:dyDescent="0.15">
      <c r="A29" s="57"/>
      <c r="E29" s="58"/>
      <c r="F29" s="59"/>
      <c r="G29" s="60"/>
      <c r="H29" s="124"/>
      <c r="I29" s="218"/>
      <c r="J29" s="219"/>
      <c r="K29" s="219"/>
      <c r="L29" s="218"/>
    </row>
    <row r="30" spans="1:116" s="45" customFormat="1" ht="10.5" x14ac:dyDescent="0.15">
      <c r="A30" s="57"/>
      <c r="E30" s="58"/>
      <c r="F30" s="59"/>
      <c r="G30" s="60"/>
      <c r="H30" s="124"/>
      <c r="I30" s="218"/>
      <c r="J30" s="219"/>
      <c r="K30" s="219"/>
      <c r="L30" s="218"/>
    </row>
    <row r="31" spans="1:116" s="85" customFormat="1" ht="107.25" customHeight="1" x14ac:dyDescent="0.2">
      <c r="A31" s="114">
        <v>6</v>
      </c>
      <c r="B31" s="69"/>
      <c r="C31" s="43" t="s">
        <v>229</v>
      </c>
      <c r="D31" s="70"/>
      <c r="E31" s="71" t="s">
        <v>10</v>
      </c>
      <c r="F31" s="72"/>
      <c r="G31" s="73">
        <v>555</v>
      </c>
      <c r="H31" s="72"/>
      <c r="I31" s="221">
        <v>0</v>
      </c>
      <c r="J31" s="220"/>
      <c r="K31" s="220"/>
      <c r="L31" s="220">
        <f>+G31*I31</f>
        <v>0</v>
      </c>
      <c r="M31" s="127"/>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row>
    <row r="32" spans="1:116" s="45" customFormat="1" ht="10.5" x14ac:dyDescent="0.15">
      <c r="A32" s="57"/>
      <c r="E32" s="58"/>
      <c r="F32" s="59"/>
      <c r="G32" s="60"/>
      <c r="H32" s="124"/>
      <c r="I32" s="218"/>
      <c r="J32" s="219"/>
      <c r="K32" s="219"/>
      <c r="L32" s="218"/>
    </row>
    <row r="33" spans="1:116" s="45" customFormat="1" ht="10.5" x14ac:dyDescent="0.15">
      <c r="A33" s="57"/>
      <c r="E33" s="58"/>
      <c r="F33" s="59"/>
      <c r="G33" s="60"/>
      <c r="H33" s="124"/>
      <c r="I33" s="218"/>
      <c r="J33" s="219"/>
      <c r="K33" s="219"/>
      <c r="L33" s="218"/>
    </row>
    <row r="34" spans="1:116" s="82" customFormat="1" ht="57" customHeight="1" x14ac:dyDescent="0.2">
      <c r="A34" s="114">
        <v>7</v>
      </c>
      <c r="B34" s="85"/>
      <c r="C34" s="43" t="s">
        <v>248</v>
      </c>
      <c r="E34" s="71"/>
      <c r="F34" s="72"/>
      <c r="G34" s="72"/>
      <c r="H34" s="85"/>
      <c r="I34" s="220"/>
      <c r="J34" s="208"/>
      <c r="K34" s="208"/>
      <c r="L34" s="220"/>
    </row>
    <row r="35" spans="1:116" s="82" customFormat="1" ht="121.5" customHeight="1" x14ac:dyDescent="0.2">
      <c r="A35" s="114"/>
      <c r="B35" s="85"/>
      <c r="C35" s="43" t="s">
        <v>249</v>
      </c>
      <c r="E35" s="71"/>
      <c r="F35" s="72"/>
      <c r="G35" s="72"/>
      <c r="H35" s="85"/>
      <c r="I35" s="220"/>
      <c r="J35" s="208"/>
      <c r="K35" s="208"/>
      <c r="L35" s="220"/>
    </row>
    <row r="36" spans="1:116" s="85" customFormat="1" ht="19.5" customHeight="1" x14ac:dyDescent="0.2">
      <c r="A36" s="114" t="s">
        <v>14</v>
      </c>
      <c r="B36" s="69"/>
      <c r="C36" s="43" t="s">
        <v>247</v>
      </c>
      <c r="D36" s="70"/>
      <c r="E36" s="71" t="s">
        <v>10</v>
      </c>
      <c r="F36" s="72"/>
      <c r="G36" s="73">
        <v>180</v>
      </c>
      <c r="H36" s="72"/>
      <c r="I36" s="221">
        <v>0</v>
      </c>
      <c r="J36" s="220"/>
      <c r="K36" s="220"/>
      <c r="L36" s="220">
        <f>+G36*I36</f>
        <v>0</v>
      </c>
      <c r="M36" s="127"/>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row>
    <row r="37" spans="1:116" s="45" customFormat="1" ht="10.5" x14ac:dyDescent="0.15">
      <c r="A37" s="57"/>
      <c r="E37" s="58"/>
      <c r="F37" s="59"/>
      <c r="G37" s="60"/>
      <c r="H37" s="124"/>
      <c r="I37" s="218"/>
      <c r="J37" s="219"/>
      <c r="K37" s="219"/>
      <c r="L37" s="218"/>
    </row>
    <row r="38" spans="1:116" s="45" customFormat="1" ht="10.5" x14ac:dyDescent="0.15">
      <c r="A38" s="57"/>
      <c r="E38" s="58"/>
      <c r="F38" s="59"/>
      <c r="G38" s="60"/>
      <c r="H38" s="124"/>
      <c r="I38" s="218"/>
      <c r="J38" s="219"/>
      <c r="K38" s="219"/>
      <c r="L38" s="218"/>
    </row>
    <row r="39" spans="1:116" s="85" customFormat="1" ht="159" customHeight="1" x14ac:dyDescent="0.2">
      <c r="A39" s="114">
        <v>8</v>
      </c>
      <c r="B39" s="69"/>
      <c r="C39" s="43" t="s">
        <v>250</v>
      </c>
      <c r="D39" s="70"/>
      <c r="E39" s="71" t="s">
        <v>10</v>
      </c>
      <c r="F39" s="72"/>
      <c r="G39" s="73">
        <v>135</v>
      </c>
      <c r="H39" s="72"/>
      <c r="I39" s="221">
        <v>0</v>
      </c>
      <c r="J39" s="220"/>
      <c r="K39" s="220"/>
      <c r="L39" s="220">
        <f>+G39*I39</f>
        <v>0</v>
      </c>
      <c r="M39" s="127"/>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row>
    <row r="40" spans="1:116" s="45" customFormat="1" ht="10.5" x14ac:dyDescent="0.15">
      <c r="A40" s="57"/>
      <c r="E40" s="58"/>
      <c r="F40" s="59"/>
      <c r="G40" s="60"/>
      <c r="H40" s="124"/>
      <c r="I40" s="218"/>
      <c r="J40" s="219"/>
      <c r="K40" s="219"/>
      <c r="L40" s="218"/>
    </row>
    <row r="41" spans="1:116" s="45" customFormat="1" ht="10.5" x14ac:dyDescent="0.15">
      <c r="A41" s="57"/>
      <c r="E41" s="58"/>
      <c r="F41" s="59"/>
      <c r="G41" s="60"/>
      <c r="H41" s="124"/>
      <c r="I41" s="218"/>
      <c r="J41" s="219"/>
      <c r="K41" s="219"/>
      <c r="L41" s="218"/>
    </row>
    <row r="42" spans="1:116" s="85" customFormat="1" ht="108" customHeight="1" x14ac:dyDescent="0.2">
      <c r="A42" s="114">
        <v>9</v>
      </c>
      <c r="B42" s="69"/>
      <c r="C42" s="115" t="s">
        <v>285</v>
      </c>
      <c r="D42" s="116"/>
      <c r="E42" s="71" t="s">
        <v>10</v>
      </c>
      <c r="F42" s="72"/>
      <c r="G42" s="73">
        <v>25</v>
      </c>
      <c r="H42" s="72"/>
      <c r="I42" s="221">
        <v>0</v>
      </c>
      <c r="J42" s="220"/>
      <c r="K42" s="220"/>
      <c r="L42" s="220">
        <f>+G42*I42</f>
        <v>0</v>
      </c>
      <c r="M42" s="127"/>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c r="BU42" s="82"/>
      <c r="BV42" s="82"/>
      <c r="BW42" s="82"/>
      <c r="BX42" s="82"/>
      <c r="BY42" s="82"/>
      <c r="BZ42" s="82"/>
      <c r="CA42" s="82"/>
      <c r="CB42" s="82"/>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row>
    <row r="43" spans="1:116" s="85" customFormat="1" ht="14.25" customHeight="1" x14ac:dyDescent="0.2">
      <c r="A43" s="114"/>
      <c r="B43" s="69"/>
      <c r="C43" s="115"/>
      <c r="D43" s="116"/>
      <c r="E43" s="71"/>
      <c r="F43" s="72"/>
      <c r="G43" s="73"/>
      <c r="H43" s="72"/>
      <c r="I43" s="220"/>
      <c r="J43" s="220"/>
      <c r="K43" s="220"/>
      <c r="L43" s="220"/>
      <c r="M43" s="127"/>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row>
    <row r="44" spans="1:116" s="45" customFormat="1" ht="10.5" x14ac:dyDescent="0.15">
      <c r="A44" s="57"/>
      <c r="E44" s="58"/>
      <c r="F44" s="59"/>
      <c r="G44" s="60"/>
      <c r="H44" s="124"/>
      <c r="I44" s="218"/>
      <c r="J44" s="219"/>
      <c r="K44" s="219"/>
      <c r="L44" s="218"/>
    </row>
    <row r="45" spans="1:116" s="45" customFormat="1" ht="10.5" x14ac:dyDescent="0.15">
      <c r="A45" s="57"/>
      <c r="E45" s="58"/>
      <c r="F45" s="59"/>
      <c r="G45" s="60"/>
      <c r="H45" s="124"/>
      <c r="I45" s="218"/>
      <c r="J45" s="219"/>
      <c r="K45" s="219"/>
      <c r="L45" s="218"/>
    </row>
    <row r="46" spans="1:116" x14ac:dyDescent="0.2">
      <c r="C46" s="47" t="s">
        <v>71</v>
      </c>
      <c r="L46" s="224">
        <f>SUM(L13:L45)</f>
        <v>0</v>
      </c>
    </row>
    <row r="48" spans="1:116" s="85" customFormat="1" x14ac:dyDescent="0.2">
      <c r="A48" s="68"/>
      <c r="B48" s="69"/>
      <c r="C48" s="46"/>
      <c r="D48" s="70"/>
      <c r="E48" s="74"/>
      <c r="F48" s="72"/>
      <c r="G48" s="73"/>
      <c r="H48" s="72"/>
      <c r="I48" s="220"/>
      <c r="J48" s="220"/>
      <c r="K48" s="220"/>
      <c r="L48" s="220"/>
      <c r="M48" s="127"/>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c r="CI48" s="82"/>
      <c r="CJ48" s="82"/>
      <c r="CK48" s="82"/>
      <c r="CL48" s="82"/>
      <c r="CM48" s="82"/>
      <c r="CN48" s="82"/>
      <c r="CO48" s="82"/>
      <c r="CP48" s="82"/>
      <c r="CQ48" s="82"/>
      <c r="CR48" s="82"/>
      <c r="CS48" s="82"/>
      <c r="CT48" s="82"/>
      <c r="CU48" s="82"/>
      <c r="CV48" s="82"/>
      <c r="CW48" s="82"/>
      <c r="CX48" s="82"/>
      <c r="CY48" s="82"/>
      <c r="CZ48" s="82"/>
      <c r="DA48" s="82"/>
      <c r="DB48" s="82"/>
      <c r="DC48" s="82"/>
      <c r="DD48" s="82"/>
      <c r="DE48" s="82"/>
      <c r="DF48" s="82"/>
      <c r="DG48" s="82"/>
      <c r="DH48" s="82"/>
      <c r="DI48" s="82"/>
      <c r="DJ48" s="82"/>
      <c r="DK48" s="82"/>
      <c r="DL48" s="82"/>
    </row>
    <row r="49" spans="1:12" s="48" customFormat="1" x14ac:dyDescent="0.2">
      <c r="A49" s="75"/>
      <c r="B49" s="76"/>
      <c r="E49" s="77"/>
      <c r="F49" s="75"/>
      <c r="G49" s="75"/>
      <c r="H49" s="76"/>
      <c r="I49" s="225"/>
      <c r="J49" s="216"/>
      <c r="K49" s="216"/>
      <c r="L49" s="225" t="s">
        <v>14</v>
      </c>
    </row>
    <row r="50" spans="1:12" x14ac:dyDescent="0.2">
      <c r="A50" s="61"/>
      <c r="B50" s="78"/>
      <c r="D50" s="79"/>
      <c r="H50" s="64"/>
      <c r="J50" s="212"/>
      <c r="K50" s="212"/>
    </row>
    <row r="51" spans="1:12" x14ac:dyDescent="0.2">
      <c r="B51" s="78"/>
      <c r="D51" s="79"/>
      <c r="H51" s="64"/>
      <c r="J51" s="212"/>
      <c r="K51" s="212"/>
    </row>
    <row r="52" spans="1:12" x14ac:dyDescent="0.2">
      <c r="L52" s="226"/>
    </row>
  </sheetData>
  <sheetProtection password="CCBE" sheet="1"/>
  <printOptions horizontalCentered="1"/>
  <pageMargins left="0.47244094488188981" right="0.39370078740157483" top="0.98425196850393704" bottom="0.78740157480314965" header="0.51181102362204722" footer="0.51181102362204722"/>
  <pageSetup paperSize="9" scale="98" orientation="portrait" horizontalDpi="4294967292" verticalDpi="180" r:id="rId1"/>
  <headerFooter alignWithMargins="0">
    <oddHeader>&amp;CPRENOVA PST&amp;R&amp;P</oddHeader>
  </headerFooter>
  <rowBreaks count="1" manualBreakCount="1">
    <brk id="26"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L61"/>
  <sheetViews>
    <sheetView view="pageBreakPreview" zoomScaleNormal="100" zoomScaleSheetLayoutView="100" workbookViewId="0">
      <selection activeCell="I18" sqref="I18"/>
    </sheetView>
  </sheetViews>
  <sheetFormatPr defaultRowHeight="12.75" x14ac:dyDescent="0.2"/>
  <cols>
    <col min="1" max="1" width="6.7109375" style="64" customWidth="1"/>
    <col min="2" max="2" width="1.85546875" style="65" customWidth="1"/>
    <col min="3" max="3" width="39.85546875" style="49" customWidth="1"/>
    <col min="4" max="4" width="2" style="49" customWidth="1"/>
    <col min="5" max="5" width="3.5703125" style="66" customWidth="1"/>
    <col min="6" max="6" width="0.85546875" style="64" customWidth="1"/>
    <col min="7" max="7" width="9.42578125" style="64" customWidth="1"/>
    <col min="8" max="8" width="0.85546875" style="65" customWidth="1"/>
    <col min="9" max="9" width="10.42578125" style="212" customWidth="1"/>
    <col min="10" max="10" width="0.42578125" style="214" hidden="1" customWidth="1"/>
    <col min="11" max="11" width="1" style="214" customWidth="1"/>
    <col min="12" max="12" width="15.7109375" style="212" customWidth="1"/>
    <col min="13" max="13" width="9.140625" style="49"/>
    <col min="14" max="14" width="11.7109375" style="49" bestFit="1" customWidth="1"/>
    <col min="15" max="16384" width="9.140625" style="49"/>
  </cols>
  <sheetData>
    <row r="1" spans="1:116" s="44" customFormat="1" x14ac:dyDescent="0.2">
      <c r="A1" s="54" t="s">
        <v>37</v>
      </c>
      <c r="C1" s="44" t="s">
        <v>104</v>
      </c>
      <c r="E1" s="55"/>
      <c r="F1" s="54"/>
      <c r="G1" s="54"/>
      <c r="H1" s="118"/>
      <c r="I1" s="217"/>
      <c r="J1" s="207"/>
      <c r="K1" s="207"/>
      <c r="L1" s="217"/>
    </row>
    <row r="2" spans="1:116" s="44" customFormat="1" x14ac:dyDescent="0.2">
      <c r="A2" s="54"/>
      <c r="E2" s="55"/>
      <c r="F2" s="54"/>
      <c r="G2" s="54"/>
      <c r="H2" s="118"/>
      <c r="I2" s="217"/>
      <c r="J2" s="207"/>
      <c r="K2" s="207"/>
      <c r="L2" s="217"/>
    </row>
    <row r="3" spans="1:116" s="44" customFormat="1" ht="45.75" customHeight="1" x14ac:dyDescent="0.2">
      <c r="A3" s="54"/>
      <c r="C3" s="50" t="s">
        <v>86</v>
      </c>
      <c r="E3" s="55"/>
      <c r="F3" s="54"/>
      <c r="G3" s="54"/>
      <c r="H3" s="118"/>
      <c r="I3" s="217"/>
      <c r="J3" s="207"/>
      <c r="K3" s="207"/>
      <c r="L3" s="217"/>
    </row>
    <row r="4" spans="1:116" s="44" customFormat="1" ht="69.75" customHeight="1" x14ac:dyDescent="0.2">
      <c r="A4" s="56"/>
      <c r="C4" s="50" t="s">
        <v>27</v>
      </c>
      <c r="E4" s="55"/>
      <c r="F4" s="54"/>
      <c r="G4" s="54"/>
      <c r="H4" s="118"/>
      <c r="I4" s="217"/>
      <c r="J4" s="207"/>
      <c r="K4" s="207"/>
      <c r="L4" s="217"/>
    </row>
    <row r="5" spans="1:116" s="44" customFormat="1" ht="93.75" customHeight="1" x14ac:dyDescent="0.2">
      <c r="A5" s="56"/>
      <c r="C5" s="50" t="s">
        <v>307</v>
      </c>
      <c r="E5" s="55"/>
      <c r="F5" s="54"/>
      <c r="G5" s="54"/>
      <c r="H5" s="118"/>
      <c r="I5" s="217"/>
      <c r="J5" s="207"/>
      <c r="K5" s="207"/>
      <c r="L5" s="217"/>
    </row>
    <row r="6" spans="1:116" s="44" customFormat="1" ht="25.5" x14ac:dyDescent="0.2">
      <c r="A6" s="56"/>
      <c r="C6" s="50" t="s">
        <v>41</v>
      </c>
      <c r="E6" s="55"/>
      <c r="F6" s="54"/>
      <c r="G6" s="54"/>
      <c r="H6" s="118"/>
      <c r="I6" s="217"/>
      <c r="J6" s="207"/>
      <c r="K6" s="207"/>
      <c r="L6" s="217"/>
    </row>
    <row r="7" spans="1:116" s="44" customFormat="1" x14ac:dyDescent="0.2">
      <c r="A7" s="56"/>
      <c r="C7" s="50"/>
      <c r="E7" s="55"/>
      <c r="F7" s="54"/>
      <c r="G7" s="54"/>
      <c r="H7" s="118"/>
      <c r="I7" s="217"/>
      <c r="J7" s="207"/>
      <c r="K7" s="207"/>
      <c r="L7" s="217"/>
    </row>
    <row r="8" spans="1:116" s="44" customFormat="1" x14ac:dyDescent="0.2">
      <c r="A8" s="56"/>
      <c r="E8" s="55"/>
      <c r="F8" s="54"/>
      <c r="G8" s="54"/>
      <c r="H8" s="118"/>
      <c r="I8" s="217"/>
      <c r="J8" s="207"/>
      <c r="K8" s="207"/>
      <c r="L8" s="217"/>
    </row>
    <row r="9" spans="1:116" s="45" customFormat="1" ht="10.5" x14ac:dyDescent="0.15">
      <c r="A9" s="57"/>
      <c r="E9" s="58" t="s">
        <v>9</v>
      </c>
      <c r="F9" s="59"/>
      <c r="G9" s="60" t="s">
        <v>6</v>
      </c>
      <c r="H9" s="124"/>
      <c r="I9" s="218" t="s">
        <v>7</v>
      </c>
      <c r="J9" s="219"/>
      <c r="K9" s="219"/>
      <c r="L9" s="218" t="s">
        <v>8</v>
      </c>
    </row>
    <row r="10" spans="1:116" s="45" customFormat="1" ht="10.5" x14ac:dyDescent="0.15">
      <c r="A10" s="57"/>
      <c r="E10" s="58"/>
      <c r="F10" s="59"/>
      <c r="G10" s="60"/>
      <c r="H10" s="124"/>
      <c r="I10" s="218"/>
      <c r="J10" s="219"/>
      <c r="K10" s="219"/>
      <c r="L10" s="218"/>
    </row>
    <row r="11" spans="1:116" s="45" customFormat="1" ht="21.75" customHeight="1" x14ac:dyDescent="0.2">
      <c r="A11" s="57"/>
      <c r="C11" s="44" t="s">
        <v>95</v>
      </c>
      <c r="E11" s="58"/>
      <c r="F11" s="59"/>
      <c r="G11" s="60"/>
      <c r="H11" s="124"/>
      <c r="I11" s="218"/>
      <c r="J11" s="219"/>
      <c r="K11" s="219"/>
      <c r="L11" s="218"/>
    </row>
    <row r="12" spans="1:116" s="45" customFormat="1" ht="12" customHeight="1" x14ac:dyDescent="0.2">
      <c r="A12" s="57"/>
      <c r="C12" s="44"/>
      <c r="E12" s="58"/>
      <c r="F12" s="59"/>
      <c r="G12" s="60"/>
      <c r="H12" s="124"/>
      <c r="I12" s="218"/>
      <c r="J12" s="219"/>
      <c r="K12" s="219"/>
      <c r="L12" s="218"/>
    </row>
    <row r="13" spans="1:116" s="45" customFormat="1" ht="10.5" x14ac:dyDescent="0.15">
      <c r="A13" s="57"/>
      <c r="E13" s="58"/>
      <c r="F13" s="59"/>
      <c r="G13" s="60"/>
      <c r="H13" s="124"/>
      <c r="I13" s="218"/>
      <c r="J13" s="219"/>
      <c r="K13" s="219"/>
      <c r="L13" s="218"/>
    </row>
    <row r="14" spans="1:116" s="45" customFormat="1" ht="132.75" customHeight="1" x14ac:dyDescent="0.15">
      <c r="A14" s="68">
        <v>1</v>
      </c>
      <c r="C14" s="43" t="s">
        <v>181</v>
      </c>
      <c r="E14" s="58"/>
      <c r="F14" s="59"/>
      <c r="G14" s="60"/>
      <c r="H14" s="124"/>
      <c r="I14" s="218"/>
      <c r="J14" s="219"/>
      <c r="K14" s="219"/>
      <c r="L14" s="218"/>
    </row>
    <row r="15" spans="1:116" s="85" customFormat="1" ht="18.75" customHeight="1" x14ac:dyDescent="0.2">
      <c r="A15" s="68" t="s">
        <v>14</v>
      </c>
      <c r="B15" s="69"/>
      <c r="C15" s="43" t="s">
        <v>70</v>
      </c>
      <c r="D15" s="70"/>
      <c r="E15" s="74"/>
      <c r="F15" s="72"/>
      <c r="H15" s="72"/>
      <c r="I15" s="220"/>
      <c r="J15" s="220"/>
      <c r="K15" s="220"/>
      <c r="L15" s="220"/>
      <c r="M15" s="127"/>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c r="AX15" s="82"/>
      <c r="AY15" s="82"/>
      <c r="AZ15" s="82"/>
      <c r="BA15" s="82"/>
      <c r="BB15" s="82"/>
      <c r="BC15" s="82"/>
      <c r="BD15" s="82"/>
      <c r="BE15" s="82"/>
      <c r="BF15" s="82"/>
      <c r="BG15" s="82"/>
      <c r="BH15" s="82"/>
      <c r="BI15" s="82"/>
      <c r="BJ15" s="82"/>
      <c r="BK15" s="82"/>
      <c r="BL15" s="82"/>
      <c r="BM15" s="82"/>
      <c r="BN15" s="82"/>
      <c r="BO15" s="82"/>
      <c r="BP15" s="82"/>
      <c r="BQ15" s="82"/>
      <c r="BR15" s="82"/>
      <c r="BS15" s="82"/>
      <c r="BT15" s="82"/>
      <c r="BU15" s="82"/>
      <c r="BV15" s="82"/>
      <c r="BW15" s="82"/>
      <c r="BX15" s="82"/>
      <c r="BY15" s="82"/>
      <c r="BZ15" s="82"/>
      <c r="CA15" s="82"/>
      <c r="CB15" s="82"/>
      <c r="CC15" s="82"/>
      <c r="CD15" s="82"/>
      <c r="CE15" s="82"/>
      <c r="CF15" s="82"/>
      <c r="CG15" s="82"/>
      <c r="CH15" s="82"/>
      <c r="CI15" s="82"/>
      <c r="CJ15" s="82"/>
      <c r="CK15" s="82"/>
      <c r="CL15" s="82"/>
      <c r="CM15" s="82"/>
      <c r="CN15" s="82"/>
      <c r="CO15" s="82"/>
      <c r="CP15" s="82"/>
      <c r="CQ15" s="82"/>
      <c r="CR15" s="82"/>
      <c r="CS15" s="82"/>
      <c r="CT15" s="82"/>
      <c r="CU15" s="82"/>
      <c r="CV15" s="82"/>
      <c r="CW15" s="82"/>
      <c r="CX15" s="82"/>
      <c r="CY15" s="82"/>
      <c r="CZ15" s="82"/>
      <c r="DA15" s="82"/>
      <c r="DB15" s="82"/>
      <c r="DC15" s="82"/>
      <c r="DD15" s="82"/>
      <c r="DE15" s="82"/>
      <c r="DF15" s="82"/>
      <c r="DG15" s="82"/>
      <c r="DH15" s="82"/>
      <c r="DI15" s="82"/>
      <c r="DJ15" s="82"/>
      <c r="DK15" s="82"/>
      <c r="DL15" s="82"/>
    </row>
    <row r="16" spans="1:116" s="85" customFormat="1" ht="70.5" customHeight="1" x14ac:dyDescent="0.2">
      <c r="A16" s="68"/>
      <c r="B16" s="69"/>
      <c r="C16" s="43" t="s">
        <v>251</v>
      </c>
      <c r="D16" s="70"/>
      <c r="E16" s="71" t="s">
        <v>14</v>
      </c>
      <c r="F16" s="72"/>
      <c r="G16" s="73" t="s">
        <v>14</v>
      </c>
      <c r="H16" s="72"/>
      <c r="I16" s="220" t="s">
        <v>14</v>
      </c>
      <c r="J16" s="220"/>
      <c r="K16" s="220"/>
      <c r="L16" s="220" t="s">
        <v>14</v>
      </c>
      <c r="M16" s="127"/>
      <c r="N16" s="82"/>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c r="AO16" s="82"/>
      <c r="AP16" s="82"/>
      <c r="AQ16" s="82"/>
      <c r="AR16" s="82"/>
      <c r="AS16" s="82"/>
      <c r="AT16" s="82"/>
      <c r="AU16" s="82"/>
      <c r="AV16" s="82"/>
      <c r="AW16" s="82"/>
      <c r="AX16" s="82"/>
      <c r="AY16" s="82"/>
      <c r="AZ16" s="82"/>
      <c r="BA16" s="82"/>
      <c r="BB16" s="82"/>
      <c r="BC16" s="82"/>
      <c r="BD16" s="82"/>
      <c r="BE16" s="82"/>
      <c r="BF16" s="82"/>
      <c r="BG16" s="82"/>
      <c r="BH16" s="82"/>
      <c r="BI16" s="82"/>
      <c r="BJ16" s="82"/>
      <c r="BK16" s="82"/>
      <c r="BL16" s="82"/>
      <c r="BM16" s="82"/>
      <c r="BN16" s="82"/>
      <c r="BO16" s="82"/>
      <c r="BP16" s="82"/>
      <c r="BQ16" s="82"/>
      <c r="BR16" s="82"/>
      <c r="BS16" s="82"/>
      <c r="BT16" s="82"/>
      <c r="BU16" s="82"/>
      <c r="BV16" s="82"/>
      <c r="BW16" s="82"/>
      <c r="BX16" s="82"/>
      <c r="BY16" s="82"/>
      <c r="BZ16" s="82"/>
      <c r="CA16" s="82"/>
      <c r="CB16" s="82"/>
      <c r="CC16" s="82"/>
      <c r="CD16" s="82"/>
      <c r="CE16" s="82"/>
      <c r="CF16" s="82"/>
      <c r="CG16" s="82"/>
      <c r="CH16" s="82"/>
      <c r="CI16" s="82"/>
      <c r="CJ16" s="82"/>
      <c r="CK16" s="82"/>
      <c r="CL16" s="82"/>
      <c r="CM16" s="82"/>
      <c r="CN16" s="82"/>
      <c r="CO16" s="82"/>
      <c r="CP16" s="82"/>
      <c r="CQ16" s="82"/>
      <c r="CR16" s="82"/>
      <c r="CS16" s="82"/>
      <c r="CT16" s="82"/>
      <c r="CU16" s="82"/>
      <c r="CV16" s="82"/>
      <c r="CW16" s="82"/>
      <c r="CX16" s="82"/>
      <c r="CY16" s="82"/>
      <c r="CZ16" s="82"/>
      <c r="DA16" s="82"/>
      <c r="DB16" s="82"/>
      <c r="DC16" s="82"/>
      <c r="DD16" s="82"/>
      <c r="DE16" s="82"/>
      <c r="DF16" s="82"/>
      <c r="DG16" s="82"/>
      <c r="DH16" s="82"/>
      <c r="DI16" s="82"/>
      <c r="DJ16" s="82"/>
      <c r="DK16" s="82"/>
      <c r="DL16" s="82"/>
    </row>
    <row r="17" spans="1:116" s="85" customFormat="1" ht="57.75" customHeight="1" x14ac:dyDescent="0.2">
      <c r="A17" s="68"/>
      <c r="B17" s="69"/>
      <c r="C17" s="43" t="s">
        <v>87</v>
      </c>
      <c r="D17" s="70"/>
      <c r="E17" s="71"/>
      <c r="F17" s="72"/>
      <c r="G17" s="73"/>
      <c r="H17" s="72"/>
      <c r="I17" s="220"/>
      <c r="J17" s="220"/>
      <c r="K17" s="220"/>
      <c r="L17" s="220"/>
      <c r="M17" s="127"/>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c r="BZ17" s="82"/>
      <c r="CA17" s="82"/>
      <c r="CB17" s="82"/>
      <c r="CC17" s="82"/>
      <c r="CD17" s="82"/>
      <c r="CE17" s="82"/>
      <c r="CF17" s="82"/>
      <c r="CG17" s="82"/>
      <c r="CH17" s="82"/>
      <c r="CI17" s="82"/>
      <c r="CJ17" s="82"/>
      <c r="CK17" s="82"/>
      <c r="CL17" s="82"/>
      <c r="CM17" s="82"/>
      <c r="CN17" s="82"/>
      <c r="CO17" s="82"/>
      <c r="CP17" s="82"/>
      <c r="CQ17" s="82"/>
      <c r="CR17" s="82"/>
      <c r="CS17" s="82"/>
      <c r="CT17" s="82"/>
      <c r="CU17" s="82"/>
      <c r="CV17" s="82"/>
      <c r="CW17" s="82"/>
      <c r="CX17" s="82"/>
      <c r="CY17" s="82"/>
      <c r="CZ17" s="82"/>
      <c r="DA17" s="82"/>
      <c r="DB17" s="82"/>
      <c r="DC17" s="82"/>
      <c r="DD17" s="82"/>
      <c r="DE17" s="82"/>
      <c r="DF17" s="82"/>
      <c r="DG17" s="82"/>
      <c r="DH17" s="82"/>
      <c r="DI17" s="82"/>
      <c r="DJ17" s="82"/>
      <c r="DK17" s="82"/>
      <c r="DL17" s="82"/>
    </row>
    <row r="18" spans="1:116" s="85" customFormat="1" ht="30" customHeight="1" x14ac:dyDescent="0.2">
      <c r="A18" s="68"/>
      <c r="B18" s="69"/>
      <c r="C18" s="43" t="s">
        <v>154</v>
      </c>
      <c r="D18" s="70"/>
      <c r="E18" s="71" t="s">
        <v>20</v>
      </c>
      <c r="F18" s="72"/>
      <c r="G18" s="73">
        <v>65</v>
      </c>
      <c r="H18" s="72"/>
      <c r="I18" s="221">
        <v>0</v>
      </c>
      <c r="J18" s="220"/>
      <c r="K18" s="220"/>
      <c r="L18" s="220">
        <f>G18*I18</f>
        <v>0</v>
      </c>
      <c r="M18" s="127"/>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c r="AX18" s="82"/>
      <c r="AY18" s="82"/>
      <c r="AZ18" s="82"/>
      <c r="BA18" s="82"/>
      <c r="BB18" s="82"/>
      <c r="BC18" s="82"/>
      <c r="BD18" s="82"/>
      <c r="BE18" s="82"/>
      <c r="BF18" s="82"/>
      <c r="BG18" s="82"/>
      <c r="BH18" s="82"/>
      <c r="BI18" s="82"/>
      <c r="BJ18" s="82"/>
      <c r="BK18" s="82"/>
      <c r="BL18" s="82"/>
      <c r="BM18" s="82"/>
      <c r="BN18" s="82"/>
      <c r="BO18" s="82"/>
      <c r="BP18" s="82"/>
      <c r="BQ18" s="82"/>
      <c r="BR18" s="82"/>
      <c r="BS18" s="82"/>
      <c r="BT18" s="82"/>
      <c r="BU18" s="82"/>
      <c r="BV18" s="82"/>
      <c r="BW18" s="82"/>
      <c r="BX18" s="82"/>
      <c r="BY18" s="82"/>
      <c r="BZ18" s="82"/>
      <c r="CA18" s="82"/>
      <c r="CB18" s="82"/>
      <c r="CC18" s="82"/>
      <c r="CD18" s="82"/>
      <c r="CE18" s="82"/>
      <c r="CF18" s="82"/>
      <c r="CG18" s="82"/>
      <c r="CH18" s="82"/>
      <c r="CI18" s="82"/>
      <c r="CJ18" s="82"/>
      <c r="CK18" s="82"/>
      <c r="CL18" s="82"/>
      <c r="CM18" s="82"/>
      <c r="CN18" s="82"/>
      <c r="CO18" s="82"/>
      <c r="CP18" s="82"/>
      <c r="CQ18" s="82"/>
      <c r="CR18" s="82"/>
      <c r="CS18" s="82"/>
      <c r="CT18" s="82"/>
      <c r="CU18" s="82"/>
      <c r="CV18" s="82"/>
      <c r="CW18" s="82"/>
      <c r="CX18" s="82"/>
      <c r="CY18" s="82"/>
      <c r="CZ18" s="82"/>
      <c r="DA18" s="82"/>
      <c r="DB18" s="82"/>
      <c r="DC18" s="82"/>
      <c r="DD18" s="82"/>
      <c r="DE18" s="82"/>
      <c r="DF18" s="82"/>
      <c r="DG18" s="82"/>
      <c r="DH18" s="82"/>
      <c r="DI18" s="82"/>
      <c r="DJ18" s="82"/>
      <c r="DK18" s="82"/>
      <c r="DL18" s="82"/>
    </row>
    <row r="19" spans="1:116" s="85" customFormat="1" ht="12.75" customHeight="1" x14ac:dyDescent="0.2">
      <c r="A19" s="114"/>
      <c r="B19" s="69"/>
      <c r="C19" s="43"/>
      <c r="D19" s="70"/>
      <c r="E19" s="71"/>
      <c r="F19" s="72"/>
      <c r="G19" s="73"/>
      <c r="H19" s="72"/>
      <c r="I19" s="220"/>
      <c r="J19" s="220"/>
      <c r="K19" s="220"/>
      <c r="L19" s="228"/>
      <c r="M19" s="127"/>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c r="BJ19" s="82"/>
      <c r="BK19" s="82"/>
      <c r="BL19" s="82"/>
      <c r="BM19" s="82"/>
      <c r="BN19" s="82"/>
      <c r="BO19" s="82"/>
      <c r="BP19" s="82"/>
      <c r="BQ19" s="82"/>
      <c r="BR19" s="82"/>
      <c r="BS19" s="82"/>
      <c r="BT19" s="82"/>
      <c r="BU19" s="82"/>
      <c r="BV19" s="82"/>
      <c r="BW19" s="82"/>
      <c r="BX19" s="82"/>
      <c r="BY19" s="82"/>
      <c r="BZ19" s="82"/>
      <c r="CA19" s="82"/>
      <c r="CB19" s="82"/>
      <c r="CC19" s="82"/>
      <c r="CD19" s="82"/>
      <c r="CE19" s="82"/>
      <c r="CF19" s="82"/>
      <c r="CG19" s="82"/>
      <c r="CH19" s="82"/>
      <c r="CI19" s="82"/>
      <c r="CJ19" s="82"/>
      <c r="CK19" s="82"/>
      <c r="CL19" s="82"/>
      <c r="CM19" s="82"/>
      <c r="CN19" s="82"/>
      <c r="CO19" s="82"/>
      <c r="CP19" s="82"/>
      <c r="CQ19" s="82"/>
      <c r="CR19" s="82"/>
      <c r="CS19" s="82"/>
      <c r="CT19" s="82"/>
      <c r="CU19" s="82"/>
      <c r="CV19" s="82"/>
      <c r="CW19" s="82"/>
      <c r="CX19" s="82"/>
      <c r="CY19" s="82"/>
      <c r="CZ19" s="82"/>
      <c r="DA19" s="82"/>
      <c r="DB19" s="82"/>
      <c r="DC19" s="82"/>
      <c r="DD19" s="82"/>
      <c r="DE19" s="82"/>
      <c r="DF19" s="82"/>
      <c r="DG19" s="82"/>
      <c r="DH19" s="82"/>
      <c r="DI19" s="82"/>
      <c r="DJ19" s="82"/>
      <c r="DK19" s="82"/>
      <c r="DL19" s="82"/>
    </row>
    <row r="20" spans="1:116" s="85" customFormat="1" ht="12.75" customHeight="1" x14ac:dyDescent="0.2">
      <c r="A20" s="114"/>
      <c r="B20" s="69"/>
      <c r="C20" s="43"/>
      <c r="D20" s="70"/>
      <c r="E20" s="71"/>
      <c r="F20" s="72"/>
      <c r="G20" s="73"/>
      <c r="H20" s="72"/>
      <c r="I20" s="220"/>
      <c r="J20" s="220"/>
      <c r="K20" s="220"/>
      <c r="L20" s="228"/>
      <c r="M20" s="127"/>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c r="BM20" s="82"/>
      <c r="BN20" s="82"/>
      <c r="BO20" s="82"/>
      <c r="BP20" s="82"/>
      <c r="BQ20" s="82"/>
      <c r="BR20" s="82"/>
      <c r="BS20" s="82"/>
      <c r="BT20" s="82"/>
      <c r="BU20" s="82"/>
      <c r="BV20" s="82"/>
      <c r="BW20" s="82"/>
      <c r="BX20" s="82"/>
      <c r="BY20" s="82"/>
      <c r="BZ20" s="82"/>
      <c r="CA20" s="82"/>
      <c r="CB20" s="82"/>
      <c r="CC20" s="82"/>
      <c r="CD20" s="82"/>
      <c r="CE20" s="82"/>
      <c r="CF20" s="82"/>
      <c r="CG20" s="82"/>
      <c r="CH20" s="82"/>
      <c r="CI20" s="82"/>
      <c r="CJ20" s="82"/>
      <c r="CK20" s="82"/>
      <c r="CL20" s="82"/>
      <c r="CM20" s="82"/>
      <c r="CN20" s="82"/>
      <c r="CO20" s="82"/>
      <c r="CP20" s="82"/>
      <c r="CQ20" s="82"/>
      <c r="CR20" s="82"/>
      <c r="CS20" s="82"/>
      <c r="CT20" s="82"/>
      <c r="CU20" s="82"/>
      <c r="CV20" s="82"/>
      <c r="CW20" s="82"/>
      <c r="CX20" s="82"/>
      <c r="CY20" s="82"/>
      <c r="CZ20" s="82"/>
      <c r="DA20" s="82"/>
      <c r="DB20" s="82"/>
      <c r="DC20" s="82"/>
      <c r="DD20" s="82"/>
      <c r="DE20" s="82"/>
      <c r="DF20" s="82"/>
      <c r="DG20" s="82"/>
      <c r="DH20" s="82"/>
      <c r="DI20" s="82"/>
      <c r="DJ20" s="82"/>
      <c r="DK20" s="82"/>
      <c r="DL20" s="82"/>
    </row>
    <row r="21" spans="1:116" s="45" customFormat="1" ht="183" customHeight="1" x14ac:dyDescent="0.15">
      <c r="A21" s="68">
        <v>2</v>
      </c>
      <c r="C21" s="43" t="s">
        <v>182</v>
      </c>
      <c r="E21" s="58"/>
      <c r="F21" s="59"/>
      <c r="G21" s="60"/>
      <c r="H21" s="124"/>
      <c r="I21" s="218"/>
      <c r="J21" s="219"/>
      <c r="K21" s="219"/>
      <c r="L21" s="218"/>
    </row>
    <row r="22" spans="1:116" s="85" customFormat="1" ht="18.75" customHeight="1" x14ac:dyDescent="0.2">
      <c r="A22" s="68" t="s">
        <v>14</v>
      </c>
      <c r="B22" s="69"/>
      <c r="C22" s="43" t="s">
        <v>70</v>
      </c>
      <c r="D22" s="70"/>
      <c r="E22" s="74"/>
      <c r="F22" s="72"/>
      <c r="H22" s="72"/>
      <c r="I22" s="220"/>
      <c r="J22" s="220"/>
      <c r="K22" s="220"/>
      <c r="L22" s="220"/>
      <c r="M22" s="127"/>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c r="BJ22" s="82"/>
      <c r="BK22" s="82"/>
      <c r="BL22" s="82"/>
      <c r="BM22" s="82"/>
      <c r="BN22" s="82"/>
      <c r="BO22" s="82"/>
      <c r="BP22" s="82"/>
      <c r="BQ22" s="82"/>
      <c r="BR22" s="82"/>
      <c r="BS22" s="82"/>
      <c r="BT22" s="82"/>
      <c r="BU22" s="82"/>
      <c r="BV22" s="82"/>
      <c r="BW22" s="82"/>
      <c r="BX22" s="82"/>
      <c r="BY22" s="82"/>
      <c r="BZ22" s="82"/>
      <c r="CA22" s="82"/>
      <c r="CB22" s="82"/>
      <c r="CC22" s="82"/>
      <c r="CD22" s="82"/>
      <c r="CE22" s="82"/>
      <c r="CF22" s="82"/>
      <c r="CG22" s="82"/>
      <c r="CH22" s="82"/>
      <c r="CI22" s="82"/>
      <c r="CJ22" s="82"/>
      <c r="CK22" s="82"/>
      <c r="CL22" s="82"/>
      <c r="CM22" s="82"/>
      <c r="CN22" s="82"/>
      <c r="CO22" s="82"/>
      <c r="CP22" s="82"/>
      <c r="CQ22" s="82"/>
      <c r="CR22" s="82"/>
      <c r="CS22" s="82"/>
      <c r="CT22" s="82"/>
      <c r="CU22" s="82"/>
      <c r="CV22" s="82"/>
      <c r="CW22" s="82"/>
      <c r="CX22" s="82"/>
      <c r="CY22" s="82"/>
      <c r="CZ22" s="82"/>
      <c r="DA22" s="82"/>
      <c r="DB22" s="82"/>
      <c r="DC22" s="82"/>
      <c r="DD22" s="82"/>
      <c r="DE22" s="82"/>
      <c r="DF22" s="82"/>
      <c r="DG22" s="82"/>
      <c r="DH22" s="82"/>
      <c r="DI22" s="82"/>
      <c r="DJ22" s="82"/>
      <c r="DK22" s="82"/>
      <c r="DL22" s="82"/>
    </row>
    <row r="23" spans="1:116" s="85" customFormat="1" ht="70.5" customHeight="1" x14ac:dyDescent="0.2">
      <c r="A23" s="68"/>
      <c r="B23" s="69"/>
      <c r="C23" s="43" t="s">
        <v>155</v>
      </c>
      <c r="D23" s="70"/>
      <c r="E23" s="71" t="s">
        <v>14</v>
      </c>
      <c r="F23" s="72"/>
      <c r="G23" s="73" t="s">
        <v>14</v>
      </c>
      <c r="H23" s="72"/>
      <c r="I23" s="220" t="s">
        <v>14</v>
      </c>
      <c r="J23" s="220"/>
      <c r="K23" s="220"/>
      <c r="L23" s="220" t="s">
        <v>14</v>
      </c>
      <c r="M23" s="127"/>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c r="BJ23" s="82"/>
      <c r="BK23" s="82"/>
      <c r="BL23" s="82"/>
      <c r="BM23" s="82"/>
      <c r="BN23" s="82"/>
      <c r="BO23" s="82"/>
      <c r="BP23" s="82"/>
      <c r="BQ23" s="82"/>
      <c r="BR23" s="82"/>
      <c r="BS23" s="82"/>
      <c r="BT23" s="82"/>
      <c r="BU23" s="82"/>
      <c r="BV23" s="82"/>
      <c r="BW23" s="82"/>
      <c r="BX23" s="82"/>
      <c r="BY23" s="82"/>
      <c r="BZ23" s="82"/>
      <c r="CA23" s="82"/>
      <c r="CB23" s="82"/>
      <c r="CC23" s="82"/>
      <c r="CD23" s="82"/>
      <c r="CE23" s="82"/>
      <c r="CF23" s="82"/>
      <c r="CG23" s="82"/>
      <c r="CH23" s="82"/>
      <c r="CI23" s="82"/>
      <c r="CJ23" s="82"/>
      <c r="CK23" s="82"/>
      <c r="CL23" s="82"/>
      <c r="CM23" s="82"/>
      <c r="CN23" s="82"/>
      <c r="CO23" s="82"/>
      <c r="CP23" s="82"/>
      <c r="CQ23" s="82"/>
      <c r="CR23" s="82"/>
      <c r="CS23" s="82"/>
      <c r="CT23" s="82"/>
      <c r="CU23" s="82"/>
      <c r="CV23" s="82"/>
      <c r="CW23" s="82"/>
      <c r="CX23" s="82"/>
      <c r="CY23" s="82"/>
      <c r="CZ23" s="82"/>
      <c r="DA23" s="82"/>
      <c r="DB23" s="82"/>
      <c r="DC23" s="82"/>
      <c r="DD23" s="82"/>
      <c r="DE23" s="82"/>
      <c r="DF23" s="82"/>
      <c r="DG23" s="82"/>
      <c r="DH23" s="82"/>
      <c r="DI23" s="82"/>
      <c r="DJ23" s="82"/>
      <c r="DK23" s="82"/>
      <c r="DL23" s="82"/>
    </row>
    <row r="24" spans="1:116" s="85" customFormat="1" ht="21" customHeight="1" x14ac:dyDescent="0.2">
      <c r="A24" s="68"/>
      <c r="B24" s="69"/>
      <c r="C24" s="43" t="s">
        <v>156</v>
      </c>
      <c r="D24" s="70"/>
      <c r="E24" s="71" t="s">
        <v>10</v>
      </c>
      <c r="F24" s="72"/>
      <c r="G24" s="73">
        <v>30</v>
      </c>
      <c r="H24" s="72"/>
      <c r="I24" s="221">
        <v>0</v>
      </c>
      <c r="J24" s="220"/>
      <c r="K24" s="220"/>
      <c r="L24" s="220">
        <f>G24*I24</f>
        <v>0</v>
      </c>
      <c r="M24" s="127"/>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c r="BO24" s="82"/>
      <c r="BP24" s="82"/>
      <c r="BQ24" s="82"/>
      <c r="BR24" s="82"/>
      <c r="BS24" s="82"/>
      <c r="BT24" s="82"/>
      <c r="BU24" s="82"/>
      <c r="BV24" s="82"/>
      <c r="BW24" s="82"/>
      <c r="BX24" s="82"/>
      <c r="BY24" s="82"/>
      <c r="BZ24" s="82"/>
      <c r="CA24" s="82"/>
      <c r="CB24" s="82"/>
      <c r="CC24" s="82"/>
      <c r="CD24" s="82"/>
      <c r="CE24" s="82"/>
      <c r="CF24" s="82"/>
      <c r="CG24" s="82"/>
      <c r="CH24" s="82"/>
      <c r="CI24" s="82"/>
      <c r="CJ24" s="82"/>
      <c r="CK24" s="82"/>
      <c r="CL24" s="82"/>
      <c r="CM24" s="82"/>
      <c r="CN24" s="82"/>
      <c r="CO24" s="82"/>
      <c r="CP24" s="82"/>
      <c r="CQ24" s="82"/>
      <c r="CR24" s="82"/>
      <c r="CS24" s="82"/>
      <c r="CT24" s="82"/>
      <c r="CU24" s="82"/>
      <c r="CV24" s="82"/>
      <c r="CW24" s="82"/>
      <c r="CX24" s="82"/>
      <c r="CY24" s="82"/>
      <c r="CZ24" s="82"/>
      <c r="DA24" s="82"/>
      <c r="DB24" s="82"/>
      <c r="DC24" s="82"/>
      <c r="DD24" s="82"/>
      <c r="DE24" s="82"/>
      <c r="DF24" s="82"/>
      <c r="DG24" s="82"/>
      <c r="DH24" s="82"/>
      <c r="DI24" s="82"/>
      <c r="DJ24" s="82"/>
      <c r="DK24" s="82"/>
      <c r="DL24" s="82"/>
    </row>
    <row r="25" spans="1:116" s="85" customFormat="1" ht="12.75" customHeight="1" x14ac:dyDescent="0.2">
      <c r="A25" s="114"/>
      <c r="B25" s="69"/>
      <c r="C25" s="43"/>
      <c r="D25" s="70"/>
      <c r="E25" s="71"/>
      <c r="F25" s="72"/>
      <c r="G25" s="73"/>
      <c r="H25" s="72"/>
      <c r="I25" s="220"/>
      <c r="J25" s="220"/>
      <c r="K25" s="220"/>
      <c r="L25" s="228"/>
      <c r="M25" s="127"/>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c r="BJ25" s="82"/>
      <c r="BK25" s="82"/>
      <c r="BL25" s="82"/>
      <c r="BM25" s="82"/>
      <c r="BN25" s="82"/>
      <c r="BO25" s="82"/>
      <c r="BP25" s="82"/>
      <c r="BQ25" s="82"/>
      <c r="BR25" s="82"/>
      <c r="BS25" s="82"/>
      <c r="BT25" s="82"/>
      <c r="BU25" s="82"/>
      <c r="BV25" s="82"/>
      <c r="BW25" s="82"/>
      <c r="BX25" s="82"/>
      <c r="BY25" s="82"/>
      <c r="BZ25" s="82"/>
      <c r="CA25" s="82"/>
      <c r="CB25" s="82"/>
      <c r="CC25" s="82"/>
      <c r="CD25" s="82"/>
      <c r="CE25" s="82"/>
      <c r="CF25" s="82"/>
      <c r="CG25" s="82"/>
      <c r="CH25" s="82"/>
      <c r="CI25" s="82"/>
      <c r="CJ25" s="82"/>
      <c r="CK25" s="82"/>
      <c r="CL25" s="82"/>
      <c r="CM25" s="82"/>
      <c r="CN25" s="82"/>
      <c r="CO25" s="82"/>
      <c r="CP25" s="82"/>
      <c r="CQ25" s="82"/>
      <c r="CR25" s="82"/>
      <c r="CS25" s="82"/>
      <c r="CT25" s="82"/>
      <c r="CU25" s="82"/>
      <c r="CV25" s="82"/>
      <c r="CW25" s="82"/>
      <c r="CX25" s="82"/>
      <c r="CY25" s="82"/>
      <c r="CZ25" s="82"/>
      <c r="DA25" s="82"/>
      <c r="DB25" s="82"/>
      <c r="DC25" s="82"/>
      <c r="DD25" s="82"/>
      <c r="DE25" s="82"/>
      <c r="DF25" s="82"/>
      <c r="DG25" s="82"/>
      <c r="DH25" s="82"/>
      <c r="DI25" s="82"/>
      <c r="DJ25" s="82"/>
      <c r="DK25" s="82"/>
      <c r="DL25" s="82"/>
    </row>
    <row r="26" spans="1:116" s="85" customFormat="1" ht="12.75" customHeight="1" x14ac:dyDescent="0.2">
      <c r="A26" s="114"/>
      <c r="B26" s="69"/>
      <c r="C26" s="43"/>
      <c r="D26" s="70"/>
      <c r="E26" s="71"/>
      <c r="F26" s="72"/>
      <c r="G26" s="73"/>
      <c r="H26" s="72"/>
      <c r="I26" s="220"/>
      <c r="J26" s="220"/>
      <c r="K26" s="220"/>
      <c r="L26" s="228"/>
      <c r="M26" s="127"/>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2"/>
      <c r="BM26" s="82"/>
      <c r="BN26" s="82"/>
      <c r="BO26" s="82"/>
      <c r="BP26" s="82"/>
      <c r="BQ26" s="82"/>
      <c r="BR26" s="82"/>
      <c r="BS26" s="82"/>
      <c r="BT26" s="82"/>
      <c r="BU26" s="82"/>
      <c r="BV26" s="82"/>
      <c r="BW26" s="82"/>
      <c r="BX26" s="82"/>
      <c r="BY26" s="82"/>
      <c r="BZ26" s="82"/>
      <c r="CA26" s="82"/>
      <c r="CB26" s="82"/>
      <c r="CC26" s="82"/>
      <c r="CD26" s="82"/>
      <c r="CE26" s="82"/>
      <c r="CF26" s="82"/>
      <c r="CG26" s="82"/>
      <c r="CH26" s="82"/>
      <c r="CI26" s="82"/>
      <c r="CJ26" s="82"/>
      <c r="CK26" s="82"/>
      <c r="CL26" s="82"/>
      <c r="CM26" s="82"/>
      <c r="CN26" s="82"/>
      <c r="CO26" s="82"/>
      <c r="CP26" s="82"/>
      <c r="CQ26" s="82"/>
      <c r="CR26" s="82"/>
      <c r="CS26" s="82"/>
      <c r="CT26" s="82"/>
      <c r="CU26" s="82"/>
      <c r="CV26" s="82"/>
      <c r="CW26" s="82"/>
      <c r="CX26" s="82"/>
      <c r="CY26" s="82"/>
      <c r="CZ26" s="82"/>
      <c r="DA26" s="82"/>
      <c r="DB26" s="82"/>
      <c r="DC26" s="82"/>
      <c r="DD26" s="82"/>
      <c r="DE26" s="82"/>
      <c r="DF26" s="82"/>
      <c r="DG26" s="82"/>
      <c r="DH26" s="82"/>
      <c r="DI26" s="82"/>
      <c r="DJ26" s="82"/>
      <c r="DK26" s="82"/>
      <c r="DL26" s="82"/>
    </row>
    <row r="27" spans="1:116" s="85" customFormat="1" ht="93.75" customHeight="1" x14ac:dyDescent="0.2">
      <c r="A27" s="114">
        <v>3</v>
      </c>
      <c r="B27" s="69"/>
      <c r="C27" s="115" t="s">
        <v>252</v>
      </c>
      <c r="D27" s="116"/>
      <c r="E27" s="71" t="s">
        <v>17</v>
      </c>
      <c r="F27" s="72"/>
      <c r="G27" s="73">
        <v>22</v>
      </c>
      <c r="H27" s="72"/>
      <c r="I27" s="221">
        <v>0</v>
      </c>
      <c r="J27" s="220"/>
      <c r="K27" s="220"/>
      <c r="L27" s="220">
        <f>+G27*I27</f>
        <v>0</v>
      </c>
      <c r="M27" s="127"/>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82"/>
      <c r="BZ27" s="82"/>
      <c r="CA27" s="82"/>
      <c r="CB27" s="82"/>
      <c r="CC27" s="82"/>
      <c r="CD27" s="82"/>
      <c r="CE27" s="82"/>
      <c r="CF27" s="82"/>
      <c r="CG27" s="82"/>
      <c r="CH27" s="82"/>
      <c r="CI27" s="82"/>
      <c r="CJ27" s="82"/>
      <c r="CK27" s="82"/>
      <c r="CL27" s="82"/>
      <c r="CM27" s="82"/>
      <c r="CN27" s="82"/>
      <c r="CO27" s="82"/>
      <c r="CP27" s="82"/>
      <c r="CQ27" s="82"/>
      <c r="CR27" s="82"/>
      <c r="CS27" s="82"/>
      <c r="CT27" s="82"/>
      <c r="CU27" s="82"/>
      <c r="CV27" s="82"/>
      <c r="CW27" s="82"/>
      <c r="CX27" s="82"/>
      <c r="CY27" s="82"/>
      <c r="CZ27" s="82"/>
      <c r="DA27" s="82"/>
      <c r="DB27" s="82"/>
      <c r="DC27" s="82"/>
      <c r="DD27" s="82"/>
      <c r="DE27" s="82"/>
      <c r="DF27" s="82"/>
      <c r="DG27" s="82"/>
      <c r="DH27" s="82"/>
      <c r="DI27" s="82"/>
      <c r="DJ27" s="82"/>
      <c r="DK27" s="82"/>
      <c r="DL27" s="82"/>
    </row>
    <row r="28" spans="1:116" s="85" customFormat="1" ht="12.75" customHeight="1" x14ac:dyDescent="0.2">
      <c r="A28" s="114"/>
      <c r="B28" s="69"/>
      <c r="C28" s="43"/>
      <c r="D28" s="70"/>
      <c r="E28" s="71"/>
      <c r="F28" s="72"/>
      <c r="G28" s="73"/>
      <c r="H28" s="72"/>
      <c r="I28" s="220"/>
      <c r="J28" s="220"/>
      <c r="K28" s="220"/>
      <c r="L28" s="228"/>
      <c r="M28" s="127"/>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c r="BS28" s="82"/>
      <c r="BT28" s="82"/>
      <c r="BU28" s="82"/>
      <c r="BV28" s="82"/>
      <c r="BW28" s="82"/>
      <c r="BX28" s="82"/>
      <c r="BY28" s="82"/>
      <c r="BZ28" s="82"/>
      <c r="CA28" s="82"/>
      <c r="CB28" s="82"/>
      <c r="CC28" s="82"/>
      <c r="CD28" s="82"/>
      <c r="CE28" s="82"/>
      <c r="CF28" s="82"/>
      <c r="CG28" s="82"/>
      <c r="CH28" s="82"/>
      <c r="CI28" s="82"/>
      <c r="CJ28" s="82"/>
      <c r="CK28" s="82"/>
      <c r="CL28" s="82"/>
      <c r="CM28" s="82"/>
      <c r="CN28" s="82"/>
      <c r="CO28" s="82"/>
      <c r="CP28" s="82"/>
      <c r="CQ28" s="82"/>
      <c r="CR28" s="82"/>
      <c r="CS28" s="82"/>
      <c r="CT28" s="82"/>
      <c r="CU28" s="82"/>
      <c r="CV28" s="82"/>
      <c r="CW28" s="82"/>
      <c r="CX28" s="82"/>
      <c r="CY28" s="82"/>
      <c r="CZ28" s="82"/>
      <c r="DA28" s="82"/>
      <c r="DB28" s="82"/>
      <c r="DC28" s="82"/>
      <c r="DD28" s="82"/>
      <c r="DE28" s="82"/>
      <c r="DF28" s="82"/>
      <c r="DG28" s="82"/>
      <c r="DH28" s="82"/>
      <c r="DI28" s="82"/>
      <c r="DJ28" s="82"/>
      <c r="DK28" s="82"/>
      <c r="DL28" s="82"/>
    </row>
    <row r="29" spans="1:116" s="85" customFormat="1" ht="12.75" customHeight="1" x14ac:dyDescent="0.2">
      <c r="A29" s="114"/>
      <c r="B29" s="69"/>
      <c r="C29" s="43"/>
      <c r="D29" s="70"/>
      <c r="E29" s="71"/>
      <c r="F29" s="72"/>
      <c r="G29" s="73"/>
      <c r="H29" s="72"/>
      <c r="I29" s="220"/>
      <c r="J29" s="220"/>
      <c r="K29" s="220"/>
      <c r="L29" s="228"/>
      <c r="M29" s="127"/>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c r="BJ29" s="82"/>
      <c r="BK29" s="82"/>
      <c r="BL29" s="82"/>
      <c r="BM29" s="82"/>
      <c r="BN29" s="82"/>
      <c r="BO29" s="82"/>
      <c r="BP29" s="82"/>
      <c r="BQ29" s="82"/>
      <c r="BR29" s="82"/>
      <c r="BS29" s="82"/>
      <c r="BT29" s="82"/>
      <c r="BU29" s="82"/>
      <c r="BV29" s="82"/>
      <c r="BW29" s="82"/>
      <c r="BX29" s="82"/>
      <c r="BY29" s="82"/>
      <c r="BZ29" s="82"/>
      <c r="CA29" s="82"/>
      <c r="CB29" s="82"/>
      <c r="CC29" s="82"/>
      <c r="CD29" s="82"/>
      <c r="CE29" s="82"/>
      <c r="CF29" s="82"/>
      <c r="CG29" s="82"/>
      <c r="CH29" s="82"/>
      <c r="CI29" s="82"/>
      <c r="CJ29" s="82"/>
      <c r="CK29" s="82"/>
      <c r="CL29" s="82"/>
      <c r="CM29" s="82"/>
      <c r="CN29" s="82"/>
      <c r="CO29" s="82"/>
      <c r="CP29" s="82"/>
      <c r="CQ29" s="82"/>
      <c r="CR29" s="82"/>
      <c r="CS29" s="82"/>
      <c r="CT29" s="82"/>
      <c r="CU29" s="82"/>
      <c r="CV29" s="82"/>
      <c r="CW29" s="82"/>
      <c r="CX29" s="82"/>
      <c r="CY29" s="82"/>
      <c r="CZ29" s="82"/>
      <c r="DA29" s="82"/>
      <c r="DB29" s="82"/>
      <c r="DC29" s="82"/>
      <c r="DD29" s="82"/>
      <c r="DE29" s="82"/>
      <c r="DF29" s="82"/>
      <c r="DG29" s="82"/>
      <c r="DH29" s="82"/>
      <c r="DI29" s="82"/>
      <c r="DJ29" s="82"/>
      <c r="DK29" s="82"/>
      <c r="DL29" s="82"/>
    </row>
    <row r="30" spans="1:116" s="45" customFormat="1" ht="122.25" customHeight="1" x14ac:dyDescent="0.15">
      <c r="A30" s="68">
        <v>4</v>
      </c>
      <c r="C30" s="43" t="s">
        <v>257</v>
      </c>
      <c r="E30" s="58"/>
      <c r="F30" s="59"/>
      <c r="G30" s="60"/>
      <c r="H30" s="124"/>
      <c r="I30" s="218"/>
      <c r="J30" s="219"/>
      <c r="K30" s="219"/>
      <c r="L30" s="218"/>
    </row>
    <row r="31" spans="1:116" s="85" customFormat="1" ht="18.75" customHeight="1" x14ac:dyDescent="0.2">
      <c r="A31" s="68" t="s">
        <v>14</v>
      </c>
      <c r="B31" s="69"/>
      <c r="C31" s="43" t="s">
        <v>70</v>
      </c>
      <c r="D31" s="70"/>
      <c r="E31" s="74"/>
      <c r="F31" s="72"/>
      <c r="H31" s="72"/>
      <c r="I31" s="220"/>
      <c r="J31" s="220"/>
      <c r="K31" s="220"/>
      <c r="L31" s="220"/>
      <c r="M31" s="127"/>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82"/>
      <c r="BK31" s="82"/>
      <c r="BL31" s="82"/>
      <c r="BM31" s="82"/>
      <c r="BN31" s="82"/>
      <c r="BO31" s="82"/>
      <c r="BP31" s="82"/>
      <c r="BQ31" s="82"/>
      <c r="BR31" s="82"/>
      <c r="BS31" s="82"/>
      <c r="BT31" s="82"/>
      <c r="BU31" s="82"/>
      <c r="BV31" s="82"/>
      <c r="BW31" s="82"/>
      <c r="BX31" s="82"/>
      <c r="BY31" s="82"/>
      <c r="BZ31" s="82"/>
      <c r="CA31" s="82"/>
      <c r="CB31" s="82"/>
      <c r="CC31" s="82"/>
      <c r="CD31" s="82"/>
      <c r="CE31" s="82"/>
      <c r="CF31" s="82"/>
      <c r="CG31" s="82"/>
      <c r="CH31" s="82"/>
      <c r="CI31" s="82"/>
      <c r="CJ31" s="82"/>
      <c r="CK31" s="82"/>
      <c r="CL31" s="82"/>
      <c r="CM31" s="82"/>
      <c r="CN31" s="82"/>
      <c r="CO31" s="82"/>
      <c r="CP31" s="82"/>
      <c r="CQ31" s="82"/>
      <c r="CR31" s="82"/>
      <c r="CS31" s="82"/>
      <c r="CT31" s="82"/>
      <c r="CU31" s="82"/>
      <c r="CV31" s="82"/>
      <c r="CW31" s="82"/>
      <c r="CX31" s="82"/>
      <c r="CY31" s="82"/>
      <c r="CZ31" s="82"/>
      <c r="DA31" s="82"/>
      <c r="DB31" s="82"/>
      <c r="DC31" s="82"/>
      <c r="DD31" s="82"/>
      <c r="DE31" s="82"/>
      <c r="DF31" s="82"/>
      <c r="DG31" s="82"/>
      <c r="DH31" s="82"/>
      <c r="DI31" s="82"/>
      <c r="DJ31" s="82"/>
      <c r="DK31" s="82"/>
      <c r="DL31" s="82"/>
    </row>
    <row r="32" spans="1:116" s="85" customFormat="1" ht="42" customHeight="1" x14ac:dyDescent="0.2">
      <c r="A32" s="68"/>
      <c r="B32" s="69"/>
      <c r="C32" s="43" t="s">
        <v>253</v>
      </c>
      <c r="D32" s="70"/>
      <c r="E32" s="71" t="s">
        <v>14</v>
      </c>
      <c r="F32" s="72"/>
      <c r="G32" s="73" t="s">
        <v>14</v>
      </c>
      <c r="H32" s="72"/>
      <c r="I32" s="220" t="s">
        <v>14</v>
      </c>
      <c r="J32" s="220"/>
      <c r="K32" s="220"/>
      <c r="L32" s="220" t="s">
        <v>14</v>
      </c>
      <c r="M32" s="127"/>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c r="AY32" s="82"/>
      <c r="AZ32" s="82"/>
      <c r="BA32" s="82"/>
      <c r="BB32" s="82"/>
      <c r="BC32" s="82"/>
      <c r="BD32" s="82"/>
      <c r="BE32" s="82"/>
      <c r="BF32" s="82"/>
      <c r="BG32" s="82"/>
      <c r="BH32" s="82"/>
      <c r="BI32" s="82"/>
      <c r="BJ32" s="82"/>
      <c r="BK32" s="82"/>
      <c r="BL32" s="82"/>
      <c r="BM32" s="82"/>
      <c r="BN32" s="82"/>
      <c r="BO32" s="82"/>
      <c r="BP32" s="82"/>
      <c r="BQ32" s="82"/>
      <c r="BR32" s="82"/>
      <c r="BS32" s="82"/>
      <c r="BT32" s="82"/>
      <c r="BU32" s="82"/>
      <c r="BV32" s="82"/>
      <c r="BW32" s="82"/>
      <c r="BX32" s="82"/>
      <c r="BY32" s="82"/>
      <c r="BZ32" s="82"/>
      <c r="CA32" s="82"/>
      <c r="CB32" s="82"/>
      <c r="CC32" s="82"/>
      <c r="CD32" s="82"/>
      <c r="CE32" s="82"/>
      <c r="CF32" s="82"/>
      <c r="CG32" s="82"/>
      <c r="CH32" s="82"/>
      <c r="CI32" s="82"/>
      <c r="CJ32" s="82"/>
      <c r="CK32" s="82"/>
      <c r="CL32" s="82"/>
      <c r="CM32" s="82"/>
      <c r="CN32" s="82"/>
      <c r="CO32" s="82"/>
      <c r="CP32" s="82"/>
      <c r="CQ32" s="82"/>
      <c r="CR32" s="82"/>
      <c r="CS32" s="82"/>
      <c r="CT32" s="82"/>
      <c r="CU32" s="82"/>
      <c r="CV32" s="82"/>
      <c r="CW32" s="82"/>
      <c r="CX32" s="82"/>
      <c r="CY32" s="82"/>
      <c r="CZ32" s="82"/>
      <c r="DA32" s="82"/>
      <c r="DB32" s="82"/>
      <c r="DC32" s="82"/>
      <c r="DD32" s="82"/>
      <c r="DE32" s="82"/>
      <c r="DF32" s="82"/>
      <c r="DG32" s="82"/>
      <c r="DH32" s="82"/>
      <c r="DI32" s="82"/>
      <c r="DJ32" s="82"/>
      <c r="DK32" s="82"/>
      <c r="DL32" s="82"/>
    </row>
    <row r="33" spans="1:116" s="85" customFormat="1" ht="45" customHeight="1" x14ac:dyDescent="0.2">
      <c r="A33" s="68"/>
      <c r="B33" s="69"/>
      <c r="C33" s="43" t="s">
        <v>256</v>
      </c>
      <c r="D33" s="70"/>
      <c r="E33" s="71"/>
      <c r="F33" s="72"/>
      <c r="G33" s="73"/>
      <c r="H33" s="72"/>
      <c r="I33" s="220"/>
      <c r="J33" s="220"/>
      <c r="K33" s="220"/>
      <c r="L33" s="220"/>
      <c r="M33" s="127"/>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row>
    <row r="34" spans="1:116" s="85" customFormat="1" ht="34.5" customHeight="1" x14ac:dyDescent="0.2">
      <c r="A34" s="68"/>
      <c r="B34" s="69"/>
      <c r="C34" s="43" t="s">
        <v>255</v>
      </c>
      <c r="D34" s="70"/>
      <c r="E34" s="71" t="s">
        <v>20</v>
      </c>
      <c r="F34" s="72"/>
      <c r="G34" s="73">
        <v>1</v>
      </c>
      <c r="H34" s="72"/>
      <c r="I34" s="221">
        <v>0</v>
      </c>
      <c r="J34" s="220"/>
      <c r="K34" s="220"/>
      <c r="L34" s="220">
        <f>G34*I34</f>
        <v>0</v>
      </c>
      <c r="M34" s="127"/>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row>
    <row r="35" spans="1:116" s="85" customFormat="1" ht="30" customHeight="1" x14ac:dyDescent="0.2">
      <c r="A35" s="68"/>
      <c r="B35" s="69"/>
      <c r="C35" s="43" t="s">
        <v>254</v>
      </c>
      <c r="D35" s="70"/>
      <c r="E35" s="71" t="s">
        <v>20</v>
      </c>
      <c r="F35" s="72"/>
      <c r="G35" s="73">
        <v>10</v>
      </c>
      <c r="H35" s="72"/>
      <c r="I35" s="221">
        <v>0</v>
      </c>
      <c r="J35" s="220"/>
      <c r="K35" s="220"/>
      <c r="L35" s="220">
        <f>G35*I35</f>
        <v>0</v>
      </c>
      <c r="M35" s="127"/>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row>
    <row r="36" spans="1:116" s="85" customFormat="1" ht="12.75" customHeight="1" x14ac:dyDescent="0.2">
      <c r="A36" s="114"/>
      <c r="B36" s="69"/>
      <c r="C36" s="43"/>
      <c r="D36" s="70"/>
      <c r="E36" s="71"/>
      <c r="F36" s="72"/>
      <c r="G36" s="73"/>
      <c r="H36" s="72"/>
      <c r="I36" s="220"/>
      <c r="J36" s="220"/>
      <c r="K36" s="220"/>
      <c r="L36" s="228"/>
      <c r="M36" s="127"/>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row>
    <row r="37" spans="1:116" s="85" customFormat="1" ht="12.75" customHeight="1" x14ac:dyDescent="0.2">
      <c r="A37" s="114"/>
      <c r="B37" s="69"/>
      <c r="C37" s="43"/>
      <c r="D37" s="70"/>
      <c r="E37" s="71"/>
      <c r="F37" s="72"/>
      <c r="G37" s="73"/>
      <c r="H37" s="72"/>
      <c r="I37" s="220"/>
      <c r="J37" s="220"/>
      <c r="K37" s="220"/>
      <c r="L37" s="228"/>
      <c r="M37" s="127"/>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row>
    <row r="38" spans="1:116" s="85" customFormat="1" ht="73.5" customHeight="1" x14ac:dyDescent="0.2">
      <c r="A38" s="114">
        <v>5</v>
      </c>
      <c r="B38" s="69"/>
      <c r="C38" s="115" t="s">
        <v>286</v>
      </c>
      <c r="D38" s="116"/>
      <c r="E38" s="71" t="s">
        <v>17</v>
      </c>
      <c r="F38" s="72"/>
      <c r="G38" s="73">
        <v>40</v>
      </c>
      <c r="H38" s="72"/>
      <c r="I38" s="221">
        <v>0</v>
      </c>
      <c r="J38" s="220"/>
      <c r="K38" s="220"/>
      <c r="L38" s="220">
        <f>+G38*I38</f>
        <v>0</v>
      </c>
      <c r="M38" s="127"/>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row>
    <row r="39" spans="1:116" s="85" customFormat="1" ht="12.75" customHeight="1" x14ac:dyDescent="0.2">
      <c r="A39" s="114"/>
      <c r="B39" s="69"/>
      <c r="C39" s="43"/>
      <c r="D39" s="70"/>
      <c r="E39" s="71"/>
      <c r="F39" s="72"/>
      <c r="G39" s="73"/>
      <c r="H39" s="72"/>
      <c r="I39" s="220"/>
      <c r="J39" s="220"/>
      <c r="K39" s="220"/>
      <c r="L39" s="228"/>
      <c r="M39" s="127"/>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row>
    <row r="40" spans="1:116" s="85" customFormat="1" ht="12.75" customHeight="1" x14ac:dyDescent="0.2">
      <c r="A40" s="114"/>
      <c r="B40" s="69"/>
      <c r="C40" s="43"/>
      <c r="D40" s="70"/>
      <c r="E40" s="71"/>
      <c r="F40" s="72"/>
      <c r="G40" s="73"/>
      <c r="H40" s="72"/>
      <c r="I40" s="220"/>
      <c r="J40" s="220"/>
      <c r="K40" s="220"/>
      <c r="L40" s="228"/>
      <c r="M40" s="127"/>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2"/>
      <c r="BR40" s="82"/>
      <c r="BS40" s="82"/>
      <c r="BT40" s="82"/>
      <c r="BU40" s="82"/>
      <c r="BV40" s="82"/>
      <c r="BW40" s="82"/>
      <c r="BX40" s="82"/>
      <c r="BY40" s="82"/>
      <c r="BZ40" s="82"/>
      <c r="CA40" s="82"/>
      <c r="CB40" s="82"/>
      <c r="CC40" s="82"/>
      <c r="CD40" s="82"/>
      <c r="CE40" s="82"/>
      <c r="CF40" s="82"/>
      <c r="CG40" s="82"/>
      <c r="CH40" s="82"/>
      <c r="CI40" s="82"/>
      <c r="CJ40" s="82"/>
      <c r="CK40" s="82"/>
      <c r="CL40" s="82"/>
      <c r="CM40" s="82"/>
      <c r="CN40" s="82"/>
      <c r="CO40" s="82"/>
      <c r="CP40" s="82"/>
      <c r="CQ40" s="82"/>
      <c r="CR40" s="82"/>
      <c r="CS40" s="82"/>
      <c r="CT40" s="82"/>
      <c r="CU40" s="82"/>
      <c r="CV40" s="82"/>
      <c r="CW40" s="82"/>
      <c r="CX40" s="82"/>
      <c r="CY40" s="82"/>
      <c r="CZ40" s="82"/>
      <c r="DA40" s="82"/>
      <c r="DB40" s="82"/>
      <c r="DC40" s="82"/>
      <c r="DD40" s="82"/>
      <c r="DE40" s="82"/>
      <c r="DF40" s="82"/>
      <c r="DG40" s="82"/>
      <c r="DH40" s="82"/>
      <c r="DI40" s="82"/>
      <c r="DJ40" s="82"/>
      <c r="DK40" s="82"/>
      <c r="DL40" s="82"/>
    </row>
    <row r="41" spans="1:116" s="85" customFormat="1" ht="69" customHeight="1" x14ac:dyDescent="0.2">
      <c r="A41" s="68">
        <v>6</v>
      </c>
      <c r="B41" s="69" t="s">
        <v>69</v>
      </c>
      <c r="C41" s="43" t="s">
        <v>157</v>
      </c>
      <c r="D41" s="70"/>
      <c r="G41" s="73"/>
      <c r="I41" s="229"/>
      <c r="J41" s="229"/>
      <c r="K41" s="229"/>
      <c r="L41" s="229"/>
      <c r="M41" s="127"/>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2"/>
      <c r="BT41" s="82"/>
      <c r="BU41" s="82"/>
      <c r="BV41" s="82"/>
      <c r="BW41" s="82"/>
      <c r="BX41" s="82"/>
      <c r="BY41" s="82"/>
      <c r="BZ41" s="82"/>
      <c r="CA41" s="82"/>
      <c r="CB41" s="82"/>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row>
    <row r="42" spans="1:116" s="85" customFormat="1" ht="16.5" customHeight="1" x14ac:dyDescent="0.2">
      <c r="A42" s="68"/>
      <c r="B42" s="69"/>
      <c r="C42" s="43" t="s">
        <v>70</v>
      </c>
      <c r="D42" s="70"/>
      <c r="G42" s="73"/>
      <c r="I42" s="229"/>
      <c r="J42" s="229"/>
      <c r="K42" s="229"/>
      <c r="L42" s="229"/>
      <c r="M42" s="127"/>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c r="BU42" s="82"/>
      <c r="BV42" s="82"/>
      <c r="BW42" s="82"/>
      <c r="BX42" s="82"/>
      <c r="BY42" s="82"/>
      <c r="BZ42" s="82"/>
      <c r="CA42" s="82"/>
      <c r="CB42" s="82"/>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row>
    <row r="43" spans="1:116" s="85" customFormat="1" ht="45.75" customHeight="1" x14ac:dyDescent="0.2">
      <c r="A43" s="114"/>
      <c r="B43" s="69"/>
      <c r="C43" s="43" t="s">
        <v>258</v>
      </c>
      <c r="D43" s="70"/>
      <c r="E43" s="71" t="s">
        <v>14</v>
      </c>
      <c r="F43" s="72"/>
      <c r="G43" s="73" t="s">
        <v>14</v>
      </c>
      <c r="H43" s="72"/>
      <c r="I43" s="220" t="s">
        <v>14</v>
      </c>
      <c r="J43" s="220"/>
      <c r="K43" s="220"/>
      <c r="L43" s="228" t="s">
        <v>14</v>
      </c>
      <c r="M43" s="127"/>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row>
    <row r="44" spans="1:116" s="85" customFormat="1" ht="58.5" customHeight="1" x14ac:dyDescent="0.2">
      <c r="A44" s="114"/>
      <c r="B44" s="69"/>
      <c r="C44" s="43" t="s">
        <v>158</v>
      </c>
      <c r="D44" s="70"/>
      <c r="E44" s="71" t="s">
        <v>14</v>
      </c>
      <c r="F44" s="72"/>
      <c r="G44" s="73" t="s">
        <v>14</v>
      </c>
      <c r="H44" s="72"/>
      <c r="I44" s="220" t="s">
        <v>14</v>
      </c>
      <c r="J44" s="220"/>
      <c r="K44" s="220"/>
      <c r="L44" s="228" t="s">
        <v>14</v>
      </c>
      <c r="M44" s="127"/>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c r="BB44" s="82"/>
      <c r="BC44" s="82"/>
      <c r="BD44" s="82"/>
      <c r="BE44" s="82"/>
      <c r="BF44" s="82"/>
      <c r="BG44" s="82"/>
      <c r="BH44" s="82"/>
      <c r="BI44" s="82"/>
      <c r="BJ44" s="82"/>
      <c r="BK44" s="82"/>
      <c r="BL44" s="82"/>
      <c r="BM44" s="82"/>
      <c r="BN44" s="82"/>
      <c r="BO44" s="82"/>
      <c r="BP44" s="82"/>
      <c r="BQ44" s="82"/>
      <c r="BR44" s="82"/>
      <c r="BS44" s="82"/>
      <c r="BT44" s="82"/>
      <c r="BU44" s="82"/>
      <c r="BV44" s="82"/>
      <c r="BW44" s="82"/>
      <c r="BX44" s="82"/>
      <c r="BY44" s="82"/>
      <c r="BZ44" s="82"/>
      <c r="CA44" s="82"/>
      <c r="CB44" s="82"/>
      <c r="CC44" s="82"/>
      <c r="CD44" s="82"/>
      <c r="CE44" s="82"/>
      <c r="CF44" s="82"/>
      <c r="CG44" s="82"/>
      <c r="CH44" s="82"/>
      <c r="CI44" s="82"/>
      <c r="CJ44" s="82"/>
      <c r="CK44" s="82"/>
      <c r="CL44" s="82"/>
      <c r="CM44" s="82"/>
      <c r="CN44" s="82"/>
      <c r="CO44" s="82"/>
      <c r="CP44" s="82"/>
      <c r="CQ44" s="82"/>
      <c r="CR44" s="82"/>
      <c r="CS44" s="82"/>
      <c r="CT44" s="82"/>
      <c r="CU44" s="82"/>
      <c r="CV44" s="82"/>
      <c r="CW44" s="82"/>
      <c r="CX44" s="82"/>
      <c r="CY44" s="82"/>
      <c r="CZ44" s="82"/>
      <c r="DA44" s="82"/>
      <c r="DB44" s="82"/>
      <c r="DC44" s="82"/>
      <c r="DD44" s="82"/>
      <c r="DE44" s="82"/>
      <c r="DF44" s="82"/>
      <c r="DG44" s="82"/>
      <c r="DH44" s="82"/>
      <c r="DI44" s="82"/>
      <c r="DJ44" s="82"/>
      <c r="DK44" s="82"/>
      <c r="DL44" s="82"/>
    </row>
    <row r="45" spans="1:116" s="85" customFormat="1" ht="33.75" customHeight="1" x14ac:dyDescent="0.2">
      <c r="A45" s="114"/>
      <c r="B45" s="69"/>
      <c r="C45" s="43" t="s">
        <v>159</v>
      </c>
      <c r="D45" s="70"/>
      <c r="E45" s="71" t="s">
        <v>17</v>
      </c>
      <c r="F45" s="72"/>
      <c r="G45" s="73">
        <v>110</v>
      </c>
      <c r="H45" s="72"/>
      <c r="I45" s="221">
        <v>0</v>
      </c>
      <c r="J45" s="220"/>
      <c r="K45" s="220"/>
      <c r="L45" s="228">
        <f>+G45*I45</f>
        <v>0</v>
      </c>
      <c r="M45" s="127"/>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c r="BB45" s="82"/>
      <c r="BC45" s="82"/>
      <c r="BD45" s="82"/>
      <c r="BE45" s="82"/>
      <c r="BF45" s="82"/>
      <c r="BG45" s="82"/>
      <c r="BH45" s="82"/>
      <c r="BI45" s="82"/>
      <c r="BJ45" s="82"/>
      <c r="BK45" s="82"/>
      <c r="BL45" s="82"/>
      <c r="BM45" s="82"/>
      <c r="BN45" s="82"/>
      <c r="BO45" s="82"/>
      <c r="BP45" s="82"/>
      <c r="BQ45" s="82"/>
      <c r="BR45" s="82"/>
      <c r="BS45" s="82"/>
      <c r="BT45" s="82"/>
      <c r="BU45" s="82"/>
      <c r="BV45" s="82"/>
      <c r="BW45" s="82"/>
      <c r="BX45" s="82"/>
      <c r="BY45" s="82"/>
      <c r="BZ45" s="82"/>
      <c r="CA45" s="82"/>
      <c r="CB45" s="82"/>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row>
    <row r="46" spans="1:116" s="85" customFormat="1" ht="12.75" customHeight="1" x14ac:dyDescent="0.2">
      <c r="A46" s="114"/>
      <c r="B46" s="69"/>
      <c r="C46" s="43"/>
      <c r="D46" s="70"/>
      <c r="E46" s="71"/>
      <c r="F46" s="72"/>
      <c r="G46" s="73"/>
      <c r="H46" s="72"/>
      <c r="I46" s="220"/>
      <c r="J46" s="220"/>
      <c r="K46" s="220"/>
      <c r="L46" s="228"/>
      <c r="M46" s="127"/>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c r="BB46" s="82"/>
      <c r="BC46" s="82"/>
      <c r="BD46" s="82"/>
      <c r="BE46" s="82"/>
      <c r="BF46" s="82"/>
      <c r="BG46" s="82"/>
      <c r="BH46" s="82"/>
      <c r="BI46" s="82"/>
      <c r="BJ46" s="82"/>
      <c r="BK46" s="82"/>
      <c r="BL46" s="82"/>
      <c r="BM46" s="82"/>
      <c r="BN46" s="82"/>
      <c r="BO46" s="82"/>
      <c r="BP46" s="82"/>
      <c r="BQ46" s="82"/>
      <c r="BR46" s="82"/>
      <c r="BS46" s="82"/>
      <c r="BT46" s="82"/>
      <c r="BU46" s="82"/>
      <c r="BV46" s="82"/>
      <c r="BW46" s="82"/>
      <c r="BX46" s="82"/>
      <c r="BY46" s="82"/>
      <c r="BZ46" s="82"/>
      <c r="CA46" s="82"/>
      <c r="CB46" s="82"/>
      <c r="CC46" s="82"/>
      <c r="CD46" s="82"/>
      <c r="CE46" s="82"/>
      <c r="CF46" s="82"/>
      <c r="CG46" s="82"/>
      <c r="CH46" s="82"/>
      <c r="CI46" s="82"/>
      <c r="CJ46" s="82"/>
      <c r="CK46" s="82"/>
      <c r="CL46" s="82"/>
      <c r="CM46" s="82"/>
      <c r="CN46" s="82"/>
      <c r="CO46" s="82"/>
      <c r="CP46" s="82"/>
      <c r="CQ46" s="82"/>
      <c r="CR46" s="82"/>
      <c r="CS46" s="82"/>
      <c r="CT46" s="82"/>
      <c r="CU46" s="82"/>
      <c r="CV46" s="82"/>
      <c r="CW46" s="82"/>
      <c r="CX46" s="82"/>
      <c r="CY46" s="82"/>
      <c r="CZ46" s="82"/>
      <c r="DA46" s="82"/>
      <c r="DB46" s="82"/>
      <c r="DC46" s="82"/>
      <c r="DD46" s="82"/>
      <c r="DE46" s="82"/>
      <c r="DF46" s="82"/>
      <c r="DG46" s="82"/>
      <c r="DH46" s="82"/>
      <c r="DI46" s="82"/>
      <c r="DJ46" s="82"/>
      <c r="DK46" s="82"/>
      <c r="DL46" s="82"/>
    </row>
    <row r="47" spans="1:116" s="85" customFormat="1" ht="12.75" customHeight="1" x14ac:dyDescent="0.2">
      <c r="A47" s="114"/>
      <c r="B47" s="69"/>
      <c r="C47" s="81" t="s">
        <v>96</v>
      </c>
      <c r="D47" s="70"/>
      <c r="E47" s="71"/>
      <c r="F47" s="72"/>
      <c r="G47" s="73"/>
      <c r="H47" s="72"/>
      <c r="I47" s="220"/>
      <c r="J47" s="220"/>
      <c r="K47" s="220"/>
      <c r="L47" s="228"/>
      <c r="M47" s="127"/>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c r="BA47" s="82"/>
      <c r="BB47" s="82"/>
      <c r="BC47" s="82"/>
      <c r="BD47" s="82"/>
      <c r="BE47" s="82"/>
      <c r="BF47" s="82"/>
      <c r="BG47" s="82"/>
      <c r="BH47" s="82"/>
      <c r="BI47" s="82"/>
      <c r="BJ47" s="82"/>
      <c r="BK47" s="82"/>
      <c r="BL47" s="82"/>
      <c r="BM47" s="82"/>
      <c r="BN47" s="82"/>
      <c r="BO47" s="82"/>
      <c r="BP47" s="82"/>
      <c r="BQ47" s="82"/>
      <c r="BR47" s="82"/>
      <c r="BS47" s="82"/>
      <c r="BT47" s="82"/>
      <c r="BU47" s="82"/>
      <c r="BV47" s="82"/>
      <c r="BW47" s="82"/>
      <c r="BX47" s="82"/>
      <c r="BY47" s="82"/>
      <c r="BZ47" s="82"/>
      <c r="CA47" s="82"/>
      <c r="CB47" s="82"/>
      <c r="CC47" s="82"/>
      <c r="CD47" s="82"/>
      <c r="CE47" s="82"/>
      <c r="CF47" s="82"/>
      <c r="CG47" s="82"/>
      <c r="CH47" s="82"/>
      <c r="CI47" s="82"/>
      <c r="CJ47" s="82"/>
      <c r="CK47" s="82"/>
      <c r="CL47" s="82"/>
      <c r="CM47" s="82"/>
      <c r="CN47" s="82"/>
      <c r="CO47" s="82"/>
      <c r="CP47" s="82"/>
      <c r="CQ47" s="82"/>
      <c r="CR47" s="82"/>
      <c r="CS47" s="82"/>
      <c r="CT47" s="82"/>
      <c r="CU47" s="82"/>
      <c r="CV47" s="82"/>
      <c r="CW47" s="82"/>
      <c r="CX47" s="82"/>
      <c r="CY47" s="82"/>
      <c r="CZ47" s="82"/>
      <c r="DA47" s="82"/>
      <c r="DB47" s="82"/>
      <c r="DC47" s="82"/>
      <c r="DD47" s="82"/>
      <c r="DE47" s="82"/>
      <c r="DF47" s="82"/>
      <c r="DG47" s="82"/>
      <c r="DH47" s="82"/>
      <c r="DI47" s="82"/>
      <c r="DJ47" s="82"/>
      <c r="DK47" s="82"/>
      <c r="DL47" s="82"/>
    </row>
    <row r="48" spans="1:116" s="85" customFormat="1" ht="12.75" customHeight="1" x14ac:dyDescent="0.2">
      <c r="A48" s="114"/>
      <c r="B48" s="69"/>
      <c r="C48" s="43"/>
      <c r="D48" s="70"/>
      <c r="E48" s="71"/>
      <c r="F48" s="72"/>
      <c r="G48" s="73"/>
      <c r="H48" s="72"/>
      <c r="I48" s="220"/>
      <c r="J48" s="220"/>
      <c r="K48" s="220"/>
      <c r="L48" s="228"/>
      <c r="M48" s="127"/>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c r="CI48" s="82"/>
      <c r="CJ48" s="82"/>
      <c r="CK48" s="82"/>
      <c r="CL48" s="82"/>
      <c r="CM48" s="82"/>
      <c r="CN48" s="82"/>
      <c r="CO48" s="82"/>
      <c r="CP48" s="82"/>
      <c r="CQ48" s="82"/>
      <c r="CR48" s="82"/>
      <c r="CS48" s="82"/>
      <c r="CT48" s="82"/>
      <c r="CU48" s="82"/>
      <c r="CV48" s="82"/>
      <c r="CW48" s="82"/>
      <c r="CX48" s="82"/>
      <c r="CY48" s="82"/>
      <c r="CZ48" s="82"/>
      <c r="DA48" s="82"/>
      <c r="DB48" s="82"/>
      <c r="DC48" s="82"/>
      <c r="DD48" s="82"/>
      <c r="DE48" s="82"/>
      <c r="DF48" s="82"/>
      <c r="DG48" s="82"/>
      <c r="DH48" s="82"/>
      <c r="DI48" s="82"/>
      <c r="DJ48" s="82"/>
      <c r="DK48" s="82"/>
      <c r="DL48" s="82"/>
    </row>
    <row r="49" spans="1:116" s="85" customFormat="1" ht="69" customHeight="1" x14ac:dyDescent="0.2">
      <c r="A49" s="68">
        <v>7</v>
      </c>
      <c r="B49" s="69" t="s">
        <v>69</v>
      </c>
      <c r="C49" s="43" t="s">
        <v>161</v>
      </c>
      <c r="D49" s="70"/>
      <c r="G49" s="73"/>
      <c r="I49" s="229"/>
      <c r="J49" s="229"/>
      <c r="K49" s="229"/>
      <c r="L49" s="229"/>
      <c r="M49" s="127"/>
      <c r="N49" s="82"/>
      <c r="O49" s="82"/>
      <c r="P49" s="82"/>
      <c r="Q49" s="82"/>
      <c r="R49" s="82"/>
      <c r="S49" s="82"/>
      <c r="T49" s="82"/>
      <c r="U49" s="82"/>
      <c r="V49" s="82"/>
      <c r="W49" s="82"/>
      <c r="X49" s="82"/>
      <c r="Y49" s="82"/>
      <c r="Z49" s="82"/>
      <c r="AA49" s="82"/>
      <c r="AB49" s="82"/>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82"/>
      <c r="BB49" s="82"/>
      <c r="BC49" s="82"/>
      <c r="BD49" s="82"/>
      <c r="BE49" s="82"/>
      <c r="BF49" s="82"/>
      <c r="BG49" s="82"/>
      <c r="BH49" s="82"/>
      <c r="BI49" s="82"/>
      <c r="BJ49" s="82"/>
      <c r="BK49" s="82"/>
      <c r="BL49" s="82"/>
      <c r="BM49" s="82"/>
      <c r="BN49" s="82"/>
      <c r="BO49" s="82"/>
      <c r="BP49" s="82"/>
      <c r="BQ49" s="82"/>
      <c r="BR49" s="82"/>
      <c r="BS49" s="82"/>
      <c r="BT49" s="82"/>
      <c r="BU49" s="82"/>
      <c r="BV49" s="82"/>
      <c r="BW49" s="82"/>
      <c r="BX49" s="82"/>
      <c r="BY49" s="82"/>
      <c r="BZ49" s="82"/>
      <c r="CA49" s="82"/>
      <c r="CB49" s="82"/>
      <c r="CC49" s="82"/>
      <c r="CD49" s="82"/>
      <c r="CE49" s="82"/>
      <c r="CF49" s="82"/>
      <c r="CG49" s="82"/>
      <c r="CH49" s="82"/>
      <c r="CI49" s="82"/>
      <c r="CJ49" s="82"/>
      <c r="CK49" s="82"/>
      <c r="CL49" s="82"/>
      <c r="CM49" s="82"/>
      <c r="CN49" s="82"/>
      <c r="CO49" s="82"/>
      <c r="CP49" s="82"/>
      <c r="CQ49" s="82"/>
      <c r="CR49" s="82"/>
      <c r="CS49" s="82"/>
      <c r="CT49" s="82"/>
      <c r="CU49" s="82"/>
      <c r="CV49" s="82"/>
      <c r="CW49" s="82"/>
      <c r="CX49" s="82"/>
      <c r="CY49" s="82"/>
      <c r="CZ49" s="82"/>
      <c r="DA49" s="82"/>
      <c r="DB49" s="82"/>
      <c r="DC49" s="82"/>
      <c r="DD49" s="82"/>
      <c r="DE49" s="82"/>
      <c r="DF49" s="82"/>
      <c r="DG49" s="82"/>
      <c r="DH49" s="82"/>
      <c r="DI49" s="82"/>
      <c r="DJ49" s="82"/>
      <c r="DK49" s="82"/>
      <c r="DL49" s="82"/>
    </row>
    <row r="50" spans="1:116" s="85" customFormat="1" ht="60.75" customHeight="1" x14ac:dyDescent="0.2">
      <c r="A50" s="114"/>
      <c r="B50" s="69"/>
      <c r="C50" s="43" t="s">
        <v>160</v>
      </c>
      <c r="D50" s="70"/>
      <c r="E50" s="71" t="s">
        <v>14</v>
      </c>
      <c r="F50" s="72"/>
      <c r="G50" s="73" t="s">
        <v>14</v>
      </c>
      <c r="H50" s="72"/>
      <c r="I50" s="220" t="s">
        <v>14</v>
      </c>
      <c r="J50" s="220"/>
      <c r="K50" s="220"/>
      <c r="L50" s="228" t="s">
        <v>14</v>
      </c>
      <c r="M50" s="127"/>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2"/>
      <c r="BR50" s="82"/>
      <c r="BS50" s="82"/>
      <c r="BT50" s="82"/>
      <c r="BU50" s="82"/>
      <c r="BV50" s="82"/>
      <c r="BW50" s="82"/>
      <c r="BX50" s="82"/>
      <c r="BY50" s="82"/>
      <c r="BZ50" s="82"/>
      <c r="CA50" s="82"/>
      <c r="CB50" s="82"/>
      <c r="CC50" s="82"/>
      <c r="CD50" s="82"/>
      <c r="CE50" s="82"/>
      <c r="CF50" s="82"/>
      <c r="CG50" s="82"/>
      <c r="CH50" s="82"/>
      <c r="CI50" s="82"/>
      <c r="CJ50" s="82"/>
      <c r="CK50" s="82"/>
      <c r="CL50" s="82"/>
      <c r="CM50" s="82"/>
      <c r="CN50" s="82"/>
      <c r="CO50" s="82"/>
      <c r="CP50" s="82"/>
      <c r="CQ50" s="82"/>
      <c r="CR50" s="82"/>
      <c r="CS50" s="82"/>
      <c r="CT50" s="82"/>
      <c r="CU50" s="82"/>
      <c r="CV50" s="82"/>
      <c r="CW50" s="82"/>
      <c r="CX50" s="82"/>
      <c r="CY50" s="82"/>
      <c r="CZ50" s="82"/>
      <c r="DA50" s="82"/>
      <c r="DB50" s="82"/>
      <c r="DC50" s="82"/>
      <c r="DD50" s="82"/>
      <c r="DE50" s="82"/>
      <c r="DF50" s="82"/>
      <c r="DG50" s="82"/>
      <c r="DH50" s="82"/>
      <c r="DI50" s="82"/>
      <c r="DJ50" s="82"/>
      <c r="DK50" s="82"/>
      <c r="DL50" s="82"/>
    </row>
    <row r="51" spans="1:116" s="85" customFormat="1" ht="58.5" customHeight="1" x14ac:dyDescent="0.2">
      <c r="A51" s="114"/>
      <c r="B51" s="69"/>
      <c r="C51" s="43" t="s">
        <v>158</v>
      </c>
      <c r="D51" s="70"/>
      <c r="E51" s="71" t="s">
        <v>14</v>
      </c>
      <c r="F51" s="72"/>
      <c r="G51" s="73" t="s">
        <v>14</v>
      </c>
      <c r="H51" s="72"/>
      <c r="I51" s="220" t="s">
        <v>14</v>
      </c>
      <c r="J51" s="220"/>
      <c r="K51" s="220"/>
      <c r="L51" s="228" t="s">
        <v>14</v>
      </c>
      <c r="M51" s="127"/>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c r="BB51" s="82"/>
      <c r="BC51" s="82"/>
      <c r="BD51" s="82"/>
      <c r="BE51" s="82"/>
      <c r="BF51" s="82"/>
      <c r="BG51" s="82"/>
      <c r="BH51" s="82"/>
      <c r="BI51" s="82"/>
      <c r="BJ51" s="82"/>
      <c r="BK51" s="82"/>
      <c r="BL51" s="82"/>
      <c r="BM51" s="82"/>
      <c r="BN51" s="82"/>
      <c r="BO51" s="82"/>
      <c r="BP51" s="82"/>
      <c r="BQ51" s="82"/>
      <c r="BR51" s="82"/>
      <c r="BS51" s="82"/>
      <c r="BT51" s="82"/>
      <c r="BU51" s="82"/>
      <c r="BV51" s="82"/>
      <c r="BW51" s="82"/>
      <c r="BX51" s="82"/>
      <c r="BY51" s="82"/>
      <c r="BZ51" s="82"/>
      <c r="CA51" s="82"/>
      <c r="CB51" s="82"/>
      <c r="CC51" s="82"/>
      <c r="CD51" s="82"/>
      <c r="CE51" s="82"/>
      <c r="CF51" s="82"/>
      <c r="CG51" s="82"/>
      <c r="CH51" s="82"/>
      <c r="CI51" s="82"/>
      <c r="CJ51" s="82"/>
      <c r="CK51" s="82"/>
      <c r="CL51" s="82"/>
      <c r="CM51" s="82"/>
      <c r="CN51" s="82"/>
      <c r="CO51" s="82"/>
      <c r="CP51" s="82"/>
      <c r="CQ51" s="82"/>
      <c r="CR51" s="82"/>
      <c r="CS51" s="82"/>
      <c r="CT51" s="82"/>
      <c r="CU51" s="82"/>
      <c r="CV51" s="82"/>
      <c r="CW51" s="82"/>
      <c r="CX51" s="82"/>
      <c r="CY51" s="82"/>
      <c r="CZ51" s="82"/>
      <c r="DA51" s="82"/>
      <c r="DB51" s="82"/>
      <c r="DC51" s="82"/>
      <c r="DD51" s="82"/>
      <c r="DE51" s="82"/>
      <c r="DF51" s="82"/>
      <c r="DG51" s="82"/>
      <c r="DH51" s="82"/>
      <c r="DI51" s="82"/>
      <c r="DJ51" s="82"/>
      <c r="DK51" s="82"/>
      <c r="DL51" s="82"/>
    </row>
    <row r="52" spans="1:116" s="85" customFormat="1" ht="33.75" customHeight="1" x14ac:dyDescent="0.2">
      <c r="A52" s="114"/>
      <c r="B52" s="69"/>
      <c r="C52" s="43" t="s">
        <v>159</v>
      </c>
      <c r="D52" s="70"/>
      <c r="E52" s="71" t="s">
        <v>17</v>
      </c>
      <c r="F52" s="72"/>
      <c r="G52" s="73">
        <v>36</v>
      </c>
      <c r="H52" s="72"/>
      <c r="I52" s="221">
        <v>0</v>
      </c>
      <c r="J52" s="220"/>
      <c r="K52" s="220"/>
      <c r="L52" s="228">
        <f>+G52*I52</f>
        <v>0</v>
      </c>
      <c r="M52" s="127"/>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c r="AO52" s="82"/>
      <c r="AP52" s="82"/>
      <c r="AQ52" s="82"/>
      <c r="AR52" s="82"/>
      <c r="AS52" s="82"/>
      <c r="AT52" s="82"/>
      <c r="AU52" s="82"/>
      <c r="AV52" s="82"/>
      <c r="AW52" s="82"/>
      <c r="AX52" s="82"/>
      <c r="AY52" s="82"/>
      <c r="AZ52" s="82"/>
      <c r="BA52" s="82"/>
      <c r="BB52" s="82"/>
      <c r="BC52" s="82"/>
      <c r="BD52" s="82"/>
      <c r="BE52" s="82"/>
      <c r="BF52" s="82"/>
      <c r="BG52" s="82"/>
      <c r="BH52" s="82"/>
      <c r="BI52" s="82"/>
      <c r="BJ52" s="82"/>
      <c r="BK52" s="82"/>
      <c r="BL52" s="82"/>
      <c r="BM52" s="82"/>
      <c r="BN52" s="82"/>
      <c r="BO52" s="82"/>
      <c r="BP52" s="82"/>
      <c r="BQ52" s="82"/>
      <c r="BR52" s="82"/>
      <c r="BS52" s="82"/>
      <c r="BT52" s="82"/>
      <c r="BU52" s="82"/>
      <c r="BV52" s="82"/>
      <c r="BW52" s="82"/>
      <c r="BX52" s="82"/>
      <c r="BY52" s="82"/>
      <c r="BZ52" s="82"/>
      <c r="CA52" s="82"/>
      <c r="CB52" s="82"/>
      <c r="CC52" s="82"/>
      <c r="CD52" s="82"/>
      <c r="CE52" s="82"/>
      <c r="CF52" s="82"/>
      <c r="CG52" s="82"/>
      <c r="CH52" s="82"/>
      <c r="CI52" s="82"/>
      <c r="CJ52" s="82"/>
      <c r="CK52" s="82"/>
      <c r="CL52" s="82"/>
      <c r="CM52" s="82"/>
      <c r="CN52" s="82"/>
      <c r="CO52" s="82"/>
      <c r="CP52" s="82"/>
      <c r="CQ52" s="82"/>
      <c r="CR52" s="82"/>
      <c r="CS52" s="82"/>
      <c r="CT52" s="82"/>
      <c r="CU52" s="82"/>
      <c r="CV52" s="82"/>
      <c r="CW52" s="82"/>
      <c r="CX52" s="82"/>
      <c r="CY52" s="82"/>
      <c r="CZ52" s="82"/>
      <c r="DA52" s="82"/>
      <c r="DB52" s="82"/>
      <c r="DC52" s="82"/>
      <c r="DD52" s="82"/>
      <c r="DE52" s="82"/>
      <c r="DF52" s="82"/>
      <c r="DG52" s="82"/>
      <c r="DH52" s="82"/>
      <c r="DI52" s="82"/>
      <c r="DJ52" s="82"/>
      <c r="DK52" s="82"/>
      <c r="DL52" s="82"/>
    </row>
    <row r="53" spans="1:116" ht="11.25" customHeight="1" x14ac:dyDescent="0.2"/>
    <row r="54" spans="1:116" ht="11.25" customHeight="1" x14ac:dyDescent="0.2"/>
    <row r="55" spans="1:116" ht="14.25" customHeight="1" x14ac:dyDescent="0.2">
      <c r="C55" s="47" t="s">
        <v>72</v>
      </c>
      <c r="L55" s="224">
        <f>SUM(L11:L54)</f>
        <v>0</v>
      </c>
    </row>
    <row r="57" spans="1:116" s="85" customFormat="1" x14ac:dyDescent="0.2">
      <c r="A57" s="68"/>
      <c r="B57" s="69"/>
      <c r="C57" s="46"/>
      <c r="D57" s="70"/>
      <c r="E57" s="74"/>
      <c r="F57" s="72"/>
      <c r="G57" s="73"/>
      <c r="H57" s="72"/>
      <c r="I57" s="220"/>
      <c r="J57" s="220"/>
      <c r="K57" s="220"/>
      <c r="L57" s="220"/>
      <c r="M57" s="127"/>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2"/>
      <c r="AP57" s="82"/>
      <c r="AQ57" s="82"/>
      <c r="AR57" s="82"/>
      <c r="AS57" s="82"/>
      <c r="AT57" s="82"/>
      <c r="AU57" s="82"/>
      <c r="AV57" s="82"/>
      <c r="AW57" s="82"/>
      <c r="AX57" s="82"/>
      <c r="AY57" s="82"/>
      <c r="AZ57" s="82"/>
      <c r="BA57" s="82"/>
      <c r="BB57" s="82"/>
      <c r="BC57" s="82"/>
      <c r="BD57" s="82"/>
      <c r="BE57" s="82"/>
      <c r="BF57" s="82"/>
      <c r="BG57" s="82"/>
      <c r="BH57" s="82"/>
      <c r="BI57" s="82"/>
      <c r="BJ57" s="82"/>
      <c r="BK57" s="82"/>
      <c r="BL57" s="82"/>
      <c r="BM57" s="82"/>
      <c r="BN57" s="82"/>
      <c r="BO57" s="82"/>
      <c r="BP57" s="82"/>
      <c r="BQ57" s="82"/>
      <c r="BR57" s="82"/>
      <c r="BS57" s="82"/>
      <c r="BT57" s="82"/>
      <c r="BU57" s="82"/>
      <c r="BV57" s="82"/>
      <c r="BW57" s="82"/>
      <c r="BX57" s="82"/>
      <c r="BY57" s="82"/>
      <c r="BZ57" s="82"/>
      <c r="CA57" s="82"/>
      <c r="CB57" s="82"/>
      <c r="CC57" s="82"/>
      <c r="CD57" s="82"/>
      <c r="CE57" s="82"/>
      <c r="CF57" s="82"/>
      <c r="CG57" s="82"/>
      <c r="CH57" s="82"/>
      <c r="CI57" s="82"/>
      <c r="CJ57" s="82"/>
      <c r="CK57" s="82"/>
      <c r="CL57" s="82"/>
      <c r="CM57" s="82"/>
      <c r="CN57" s="82"/>
      <c r="CO57" s="82"/>
      <c r="CP57" s="82"/>
      <c r="CQ57" s="82"/>
      <c r="CR57" s="82"/>
      <c r="CS57" s="82"/>
      <c r="CT57" s="82"/>
      <c r="CU57" s="82"/>
      <c r="CV57" s="82"/>
      <c r="CW57" s="82"/>
      <c r="CX57" s="82"/>
      <c r="CY57" s="82"/>
      <c r="CZ57" s="82"/>
      <c r="DA57" s="82"/>
      <c r="DB57" s="82"/>
      <c r="DC57" s="82"/>
      <c r="DD57" s="82"/>
      <c r="DE57" s="82"/>
      <c r="DF57" s="82"/>
      <c r="DG57" s="82"/>
      <c r="DH57" s="82"/>
      <c r="DI57" s="82"/>
      <c r="DJ57" s="82"/>
      <c r="DK57" s="82"/>
      <c r="DL57" s="82"/>
    </row>
    <row r="58" spans="1:116" s="48" customFormat="1" x14ac:dyDescent="0.2">
      <c r="A58" s="75"/>
      <c r="B58" s="76"/>
      <c r="E58" s="77"/>
      <c r="F58" s="75"/>
      <c r="G58" s="75"/>
      <c r="H58" s="76"/>
      <c r="I58" s="225"/>
      <c r="J58" s="216"/>
      <c r="K58" s="216"/>
      <c r="L58" s="225" t="s">
        <v>14</v>
      </c>
    </row>
    <row r="59" spans="1:116" x14ac:dyDescent="0.2">
      <c r="A59" s="61"/>
      <c r="B59" s="78"/>
      <c r="D59" s="79"/>
      <c r="H59" s="64"/>
      <c r="J59" s="212"/>
      <c r="K59" s="212"/>
    </row>
    <row r="60" spans="1:116" x14ac:dyDescent="0.2">
      <c r="B60" s="78"/>
      <c r="D60" s="79"/>
      <c r="H60" s="64"/>
      <c r="J60" s="212"/>
      <c r="K60" s="212"/>
    </row>
    <row r="61" spans="1:116" x14ac:dyDescent="0.2">
      <c r="L61" s="226"/>
    </row>
  </sheetData>
  <sheetProtection password="CCBE" sheet="1"/>
  <printOptions horizontalCentered="1"/>
  <pageMargins left="0.47244094488188981" right="0.39370078740157483" top="0.98425196850393704" bottom="0.78740157480314965" header="0.51181102362204722" footer="0.51181102362204722"/>
  <pageSetup paperSize="9" orientation="portrait" horizontalDpi="4294967292" verticalDpi="180" r:id="rId1"/>
  <headerFooter alignWithMargins="0">
    <oddHeader>&amp;CPRENOVA PST&amp;R&amp;P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L66"/>
  <sheetViews>
    <sheetView view="pageBreakPreview" zoomScaleNormal="100" zoomScaleSheetLayoutView="100" workbookViewId="0">
      <selection activeCell="I9" sqref="I9"/>
    </sheetView>
  </sheetViews>
  <sheetFormatPr defaultRowHeight="12.75" x14ac:dyDescent="0.2"/>
  <cols>
    <col min="1" max="1" width="6.7109375" style="64" customWidth="1"/>
    <col min="2" max="2" width="1.85546875" style="65" customWidth="1"/>
    <col min="3" max="3" width="39.85546875" style="49" customWidth="1"/>
    <col min="4" max="4" width="2" style="49" customWidth="1"/>
    <col min="5" max="5" width="3.5703125" style="66" customWidth="1"/>
    <col min="6" max="6" width="0.85546875" style="64" customWidth="1"/>
    <col min="7" max="7" width="9.42578125" style="64" customWidth="1"/>
    <col min="8" max="8" width="0.85546875" style="65" customWidth="1"/>
    <col min="9" max="9" width="10.42578125" style="212" customWidth="1"/>
    <col min="10" max="10" width="0.42578125" style="214" hidden="1" customWidth="1"/>
    <col min="11" max="11" width="1" style="214" customWidth="1"/>
    <col min="12" max="12" width="15.7109375" style="212" customWidth="1"/>
    <col min="13" max="13" width="9.140625" style="49"/>
    <col min="14" max="14" width="11.7109375" style="49" bestFit="1" customWidth="1"/>
    <col min="15" max="16384" width="9.140625" style="49"/>
  </cols>
  <sheetData>
    <row r="1" spans="1:116" s="44" customFormat="1" x14ac:dyDescent="0.2">
      <c r="A1" s="54" t="s">
        <v>38</v>
      </c>
      <c r="C1" s="44" t="s">
        <v>75</v>
      </c>
      <c r="E1" s="55"/>
      <c r="F1" s="54"/>
      <c r="G1" s="54"/>
      <c r="H1" s="118"/>
      <c r="I1" s="217"/>
      <c r="J1" s="207"/>
      <c r="K1" s="207"/>
      <c r="L1" s="217"/>
    </row>
    <row r="2" spans="1:116" s="44" customFormat="1" x14ac:dyDescent="0.2">
      <c r="A2" s="54"/>
      <c r="E2" s="55"/>
      <c r="F2" s="54"/>
      <c r="G2" s="54"/>
      <c r="H2" s="118"/>
      <c r="I2" s="217"/>
      <c r="J2" s="207"/>
      <c r="K2" s="207"/>
      <c r="L2" s="217"/>
    </row>
    <row r="3" spans="1:116" s="44" customFormat="1" ht="56.25" customHeight="1" x14ac:dyDescent="0.2">
      <c r="A3" s="54"/>
      <c r="C3" s="50" t="s">
        <v>151</v>
      </c>
      <c r="E3" s="55"/>
      <c r="F3" s="54"/>
      <c r="G3" s="54"/>
      <c r="H3" s="118"/>
      <c r="I3" s="217"/>
      <c r="J3" s="207"/>
      <c r="K3" s="207"/>
      <c r="L3" s="217"/>
    </row>
    <row r="4" spans="1:116" s="45" customFormat="1" ht="10.5" x14ac:dyDescent="0.15">
      <c r="A4" s="57"/>
      <c r="E4" s="58" t="s">
        <v>9</v>
      </c>
      <c r="F4" s="59"/>
      <c r="G4" s="60" t="s">
        <v>6</v>
      </c>
      <c r="H4" s="124"/>
      <c r="I4" s="218" t="s">
        <v>7</v>
      </c>
      <c r="J4" s="219"/>
      <c r="K4" s="219"/>
      <c r="L4" s="218" t="s">
        <v>8</v>
      </c>
    </row>
    <row r="5" spans="1:116" s="45" customFormat="1" ht="10.5" x14ac:dyDescent="0.15">
      <c r="A5" s="57"/>
      <c r="E5" s="58"/>
      <c r="F5" s="59"/>
      <c r="G5" s="60"/>
      <c r="H5" s="124"/>
      <c r="I5" s="218"/>
      <c r="J5" s="219"/>
      <c r="K5" s="219"/>
      <c r="L5" s="218"/>
    </row>
    <row r="6" spans="1:116" s="45" customFormat="1" x14ac:dyDescent="0.2">
      <c r="A6" s="57"/>
      <c r="C6" s="44" t="s">
        <v>95</v>
      </c>
      <c r="E6" s="58"/>
      <c r="F6" s="59"/>
      <c r="G6" s="60"/>
      <c r="H6" s="124"/>
      <c r="I6" s="218"/>
      <c r="J6" s="219"/>
      <c r="K6" s="219"/>
      <c r="L6" s="218"/>
    </row>
    <row r="7" spans="1:116" s="45" customFormat="1" x14ac:dyDescent="0.2">
      <c r="A7" s="57"/>
      <c r="C7" s="44"/>
      <c r="E7" s="58"/>
      <c r="F7" s="59"/>
      <c r="G7" s="60"/>
      <c r="H7" s="124"/>
      <c r="I7" s="218"/>
      <c r="J7" s="219"/>
      <c r="K7" s="219"/>
      <c r="L7" s="218"/>
    </row>
    <row r="8" spans="1:116" s="45" customFormat="1" x14ac:dyDescent="0.2">
      <c r="A8" s="57"/>
      <c r="C8" s="49"/>
      <c r="E8" s="58"/>
      <c r="F8" s="59"/>
      <c r="G8" s="60"/>
      <c r="H8" s="124"/>
      <c r="I8" s="218"/>
      <c r="J8" s="219"/>
      <c r="K8" s="219"/>
      <c r="L8" s="218"/>
    </row>
    <row r="9" spans="1:116" s="85" customFormat="1" ht="36" customHeight="1" x14ac:dyDescent="0.2">
      <c r="A9" s="68">
        <v>1</v>
      </c>
      <c r="B9" s="69"/>
      <c r="C9" s="43" t="s">
        <v>76</v>
      </c>
      <c r="D9" s="70"/>
      <c r="E9" s="71" t="s">
        <v>17</v>
      </c>
      <c r="F9" s="72"/>
      <c r="G9" s="73">
        <v>125</v>
      </c>
      <c r="H9" s="72"/>
      <c r="I9" s="221">
        <v>0</v>
      </c>
      <c r="J9" s="220"/>
      <c r="K9" s="220"/>
      <c r="L9" s="220">
        <f>G9*I9</f>
        <v>0</v>
      </c>
      <c r="M9" s="127"/>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2"/>
      <c r="CN9" s="82"/>
      <c r="CO9" s="82"/>
      <c r="CP9" s="82"/>
      <c r="CQ9" s="82"/>
      <c r="CR9" s="82"/>
      <c r="CS9" s="82"/>
      <c r="CT9" s="82"/>
      <c r="CU9" s="82"/>
      <c r="CV9" s="82"/>
      <c r="CW9" s="82"/>
      <c r="CX9" s="82"/>
      <c r="CY9" s="82"/>
      <c r="CZ9" s="82"/>
      <c r="DA9" s="82"/>
      <c r="DB9" s="82"/>
      <c r="DC9" s="82"/>
      <c r="DD9" s="82"/>
      <c r="DE9" s="82"/>
      <c r="DF9" s="82"/>
      <c r="DG9" s="82"/>
      <c r="DH9" s="82"/>
      <c r="DI9" s="82"/>
      <c r="DJ9" s="82"/>
      <c r="DK9" s="82"/>
      <c r="DL9" s="82"/>
    </row>
    <row r="10" spans="1:116" s="45" customFormat="1" x14ac:dyDescent="0.2">
      <c r="A10" s="57"/>
      <c r="C10" s="82"/>
      <c r="E10" s="58"/>
      <c r="F10" s="59"/>
      <c r="G10" s="60"/>
      <c r="H10" s="124"/>
      <c r="I10" s="218"/>
      <c r="J10" s="219"/>
      <c r="K10" s="219"/>
      <c r="L10" s="218"/>
    </row>
    <row r="11" spans="1:116" s="45" customFormat="1" x14ac:dyDescent="0.2">
      <c r="A11" s="57"/>
      <c r="C11" s="82"/>
      <c r="E11" s="58"/>
      <c r="F11" s="59"/>
      <c r="G11" s="60"/>
      <c r="H11" s="124"/>
      <c r="I11" s="218"/>
      <c r="J11" s="219"/>
      <c r="K11" s="219"/>
      <c r="L11" s="218"/>
    </row>
    <row r="12" spans="1:116" s="85" customFormat="1" ht="43.5" customHeight="1" x14ac:dyDescent="0.2">
      <c r="A12" s="68">
        <v>2</v>
      </c>
      <c r="B12" s="69"/>
      <c r="C12" s="43" t="s">
        <v>139</v>
      </c>
      <c r="D12" s="70"/>
      <c r="E12" s="71" t="s">
        <v>28</v>
      </c>
      <c r="F12" s="72"/>
      <c r="G12" s="73">
        <v>28</v>
      </c>
      <c r="H12" s="72"/>
      <c r="I12" s="221">
        <v>0</v>
      </c>
      <c r="J12" s="220"/>
      <c r="K12" s="220"/>
      <c r="L12" s="220">
        <f>G12*I12</f>
        <v>0</v>
      </c>
      <c r="M12" s="127"/>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2"/>
      <c r="CN12" s="82"/>
      <c r="CO12" s="82"/>
      <c r="CP12" s="82"/>
      <c r="CQ12" s="82"/>
      <c r="CR12" s="82"/>
      <c r="CS12" s="82"/>
      <c r="CT12" s="82"/>
      <c r="CU12" s="82"/>
      <c r="CV12" s="82"/>
      <c r="CW12" s="82"/>
      <c r="CX12" s="82"/>
      <c r="CY12" s="82"/>
      <c r="CZ12" s="82"/>
      <c r="DA12" s="82"/>
      <c r="DB12" s="82"/>
      <c r="DC12" s="82"/>
      <c r="DD12" s="82"/>
      <c r="DE12" s="82"/>
      <c r="DF12" s="82"/>
      <c r="DG12" s="82"/>
      <c r="DH12" s="82"/>
      <c r="DI12" s="82"/>
      <c r="DJ12" s="82"/>
      <c r="DK12" s="82"/>
      <c r="DL12" s="82"/>
    </row>
    <row r="13" spans="1:116" s="45" customFormat="1" x14ac:dyDescent="0.2">
      <c r="A13" s="57"/>
      <c r="C13" s="82"/>
      <c r="E13" s="58"/>
      <c r="F13" s="59"/>
      <c r="G13" s="60"/>
      <c r="H13" s="124"/>
      <c r="I13" s="218"/>
      <c r="J13" s="219"/>
      <c r="K13" s="219"/>
      <c r="L13" s="218"/>
    </row>
    <row r="14" spans="1:116" s="45" customFormat="1" x14ac:dyDescent="0.2">
      <c r="A14" s="57"/>
      <c r="C14" s="82"/>
      <c r="E14" s="58"/>
      <c r="F14" s="59"/>
      <c r="G14" s="60"/>
      <c r="H14" s="124"/>
      <c r="I14" s="218"/>
      <c r="J14" s="219"/>
      <c r="K14" s="219"/>
      <c r="L14" s="218"/>
    </row>
    <row r="15" spans="1:116" s="85" customFormat="1" ht="57.75" customHeight="1" x14ac:dyDescent="0.2">
      <c r="A15" s="68">
        <v>3</v>
      </c>
      <c r="B15" s="69"/>
      <c r="C15" s="43" t="s">
        <v>141</v>
      </c>
      <c r="D15" s="70"/>
      <c r="E15" s="71" t="s">
        <v>28</v>
      </c>
      <c r="F15" s="72"/>
      <c r="G15" s="73">
        <v>8</v>
      </c>
      <c r="H15" s="72"/>
      <c r="I15" s="221">
        <v>0</v>
      </c>
      <c r="J15" s="220"/>
      <c r="K15" s="220"/>
      <c r="L15" s="220">
        <f>G15*I15</f>
        <v>0</v>
      </c>
      <c r="M15" s="127"/>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c r="AX15" s="82"/>
      <c r="AY15" s="82"/>
      <c r="AZ15" s="82"/>
      <c r="BA15" s="82"/>
      <c r="BB15" s="82"/>
      <c r="BC15" s="82"/>
      <c r="BD15" s="82"/>
      <c r="BE15" s="82"/>
      <c r="BF15" s="82"/>
      <c r="BG15" s="82"/>
      <c r="BH15" s="82"/>
      <c r="BI15" s="82"/>
      <c r="BJ15" s="82"/>
      <c r="BK15" s="82"/>
      <c r="BL15" s="82"/>
      <c r="BM15" s="82"/>
      <c r="BN15" s="82"/>
      <c r="BO15" s="82"/>
      <c r="BP15" s="82"/>
      <c r="BQ15" s="82"/>
      <c r="BR15" s="82"/>
      <c r="BS15" s="82"/>
      <c r="BT15" s="82"/>
      <c r="BU15" s="82"/>
      <c r="BV15" s="82"/>
      <c r="BW15" s="82"/>
      <c r="BX15" s="82"/>
      <c r="BY15" s="82"/>
      <c r="BZ15" s="82"/>
      <c r="CA15" s="82"/>
      <c r="CB15" s="82"/>
      <c r="CC15" s="82"/>
      <c r="CD15" s="82"/>
      <c r="CE15" s="82"/>
      <c r="CF15" s="82"/>
      <c r="CG15" s="82"/>
      <c r="CH15" s="82"/>
      <c r="CI15" s="82"/>
      <c r="CJ15" s="82"/>
      <c r="CK15" s="82"/>
      <c r="CL15" s="82"/>
      <c r="CM15" s="82"/>
      <c r="CN15" s="82"/>
      <c r="CO15" s="82"/>
      <c r="CP15" s="82"/>
      <c r="CQ15" s="82"/>
      <c r="CR15" s="82"/>
      <c r="CS15" s="82"/>
      <c r="CT15" s="82"/>
      <c r="CU15" s="82"/>
      <c r="CV15" s="82"/>
      <c r="CW15" s="82"/>
      <c r="CX15" s="82"/>
      <c r="CY15" s="82"/>
      <c r="CZ15" s="82"/>
      <c r="DA15" s="82"/>
      <c r="DB15" s="82"/>
      <c r="DC15" s="82"/>
      <c r="DD15" s="82"/>
      <c r="DE15" s="82"/>
      <c r="DF15" s="82"/>
      <c r="DG15" s="82"/>
      <c r="DH15" s="82"/>
      <c r="DI15" s="82"/>
      <c r="DJ15" s="82"/>
      <c r="DK15" s="82"/>
      <c r="DL15" s="82"/>
    </row>
    <row r="16" spans="1:116" s="45" customFormat="1" x14ac:dyDescent="0.2">
      <c r="A16" s="57"/>
      <c r="C16" s="82"/>
      <c r="E16" s="58"/>
      <c r="F16" s="59"/>
      <c r="G16" s="60"/>
      <c r="H16" s="124"/>
      <c r="I16" s="218"/>
      <c r="J16" s="219"/>
      <c r="K16" s="219"/>
      <c r="L16" s="218"/>
    </row>
    <row r="17" spans="1:116" s="45" customFormat="1" x14ac:dyDescent="0.2">
      <c r="A17" s="57"/>
      <c r="C17" s="82"/>
      <c r="E17" s="58"/>
      <c r="F17" s="59"/>
      <c r="G17" s="60"/>
      <c r="H17" s="124"/>
      <c r="I17" s="218"/>
      <c r="J17" s="219"/>
      <c r="K17" s="219"/>
      <c r="L17" s="218"/>
    </row>
    <row r="18" spans="1:116" s="85" customFormat="1" ht="53.25" customHeight="1" x14ac:dyDescent="0.2">
      <c r="A18" s="68">
        <v>4</v>
      </c>
      <c r="B18" s="69"/>
      <c r="C18" s="43" t="s">
        <v>148</v>
      </c>
      <c r="D18" s="70"/>
      <c r="E18" s="71" t="s">
        <v>17</v>
      </c>
      <c r="F18" s="72"/>
      <c r="G18" s="73">
        <v>25</v>
      </c>
      <c r="H18" s="72"/>
      <c r="I18" s="221">
        <v>0</v>
      </c>
      <c r="J18" s="220"/>
      <c r="K18" s="220"/>
      <c r="L18" s="220">
        <f>G18*I18</f>
        <v>0</v>
      </c>
      <c r="M18" s="127"/>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c r="AX18" s="82"/>
      <c r="AY18" s="82"/>
      <c r="AZ18" s="82"/>
      <c r="BA18" s="82"/>
      <c r="BB18" s="82"/>
      <c r="BC18" s="82"/>
      <c r="BD18" s="82"/>
      <c r="BE18" s="82"/>
      <c r="BF18" s="82"/>
      <c r="BG18" s="82"/>
      <c r="BH18" s="82"/>
      <c r="BI18" s="82"/>
      <c r="BJ18" s="82"/>
      <c r="BK18" s="82"/>
      <c r="BL18" s="82"/>
      <c r="BM18" s="82"/>
      <c r="BN18" s="82"/>
      <c r="BO18" s="82"/>
      <c r="BP18" s="82"/>
      <c r="BQ18" s="82"/>
      <c r="BR18" s="82"/>
      <c r="BS18" s="82"/>
      <c r="BT18" s="82"/>
      <c r="BU18" s="82"/>
      <c r="BV18" s="82"/>
      <c r="BW18" s="82"/>
      <c r="BX18" s="82"/>
      <c r="BY18" s="82"/>
      <c r="BZ18" s="82"/>
      <c r="CA18" s="82"/>
      <c r="CB18" s="82"/>
      <c r="CC18" s="82"/>
      <c r="CD18" s="82"/>
      <c r="CE18" s="82"/>
      <c r="CF18" s="82"/>
      <c r="CG18" s="82"/>
      <c r="CH18" s="82"/>
      <c r="CI18" s="82"/>
      <c r="CJ18" s="82"/>
      <c r="CK18" s="82"/>
      <c r="CL18" s="82"/>
      <c r="CM18" s="82"/>
      <c r="CN18" s="82"/>
      <c r="CO18" s="82"/>
      <c r="CP18" s="82"/>
      <c r="CQ18" s="82"/>
      <c r="CR18" s="82"/>
      <c r="CS18" s="82"/>
      <c r="CT18" s="82"/>
      <c r="CU18" s="82"/>
      <c r="CV18" s="82"/>
      <c r="CW18" s="82"/>
      <c r="CX18" s="82"/>
      <c r="CY18" s="82"/>
      <c r="CZ18" s="82"/>
      <c r="DA18" s="82"/>
      <c r="DB18" s="82"/>
      <c r="DC18" s="82"/>
      <c r="DD18" s="82"/>
      <c r="DE18" s="82"/>
      <c r="DF18" s="82"/>
      <c r="DG18" s="82"/>
      <c r="DH18" s="82"/>
      <c r="DI18" s="82"/>
      <c r="DJ18" s="82"/>
      <c r="DK18" s="82"/>
      <c r="DL18" s="82"/>
    </row>
    <row r="19" spans="1:116" s="45" customFormat="1" x14ac:dyDescent="0.2">
      <c r="A19" s="57"/>
      <c r="C19" s="82"/>
      <c r="E19" s="58"/>
      <c r="F19" s="59"/>
      <c r="G19" s="60"/>
      <c r="H19" s="124"/>
      <c r="I19" s="218"/>
      <c r="J19" s="219"/>
      <c r="K19" s="219"/>
      <c r="L19" s="218"/>
    </row>
    <row r="20" spans="1:116" s="45" customFormat="1" x14ac:dyDescent="0.2">
      <c r="A20" s="57"/>
      <c r="C20" s="82"/>
      <c r="E20" s="58"/>
      <c r="F20" s="59"/>
      <c r="G20" s="60"/>
      <c r="H20" s="124"/>
      <c r="I20" s="218"/>
      <c r="J20" s="219"/>
      <c r="K20" s="219"/>
      <c r="L20" s="218"/>
    </row>
    <row r="21" spans="1:116" s="85" customFormat="1" ht="43.5" customHeight="1" x14ac:dyDescent="0.2">
      <c r="A21" s="68">
        <v>5</v>
      </c>
      <c r="B21" s="69"/>
      <c r="C21" s="43" t="s">
        <v>142</v>
      </c>
      <c r="D21" s="70"/>
      <c r="E21" s="71" t="s">
        <v>17</v>
      </c>
      <c r="F21" s="72"/>
      <c r="G21" s="73">
        <v>85</v>
      </c>
      <c r="H21" s="72"/>
      <c r="I21" s="221">
        <v>0</v>
      </c>
      <c r="J21" s="220"/>
      <c r="K21" s="220"/>
      <c r="L21" s="220">
        <f>G21*I21</f>
        <v>0</v>
      </c>
      <c r="M21" s="127"/>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c r="BM21" s="82"/>
      <c r="BN21" s="82"/>
      <c r="BO21" s="82"/>
      <c r="BP21" s="82"/>
      <c r="BQ21" s="82"/>
      <c r="BR21" s="82"/>
      <c r="BS21" s="82"/>
      <c r="BT21" s="82"/>
      <c r="BU21" s="82"/>
      <c r="BV21" s="82"/>
      <c r="BW21" s="82"/>
      <c r="BX21" s="82"/>
      <c r="BY21" s="82"/>
      <c r="BZ21" s="82"/>
      <c r="CA21" s="82"/>
      <c r="CB21" s="82"/>
      <c r="CC21" s="82"/>
      <c r="CD21" s="82"/>
      <c r="CE21" s="82"/>
      <c r="CF21" s="82"/>
      <c r="CG21" s="82"/>
      <c r="CH21" s="82"/>
      <c r="CI21" s="82"/>
      <c r="CJ21" s="82"/>
      <c r="CK21" s="82"/>
      <c r="CL21" s="82"/>
      <c r="CM21" s="82"/>
      <c r="CN21" s="82"/>
      <c r="CO21" s="82"/>
      <c r="CP21" s="82"/>
      <c r="CQ21" s="82"/>
      <c r="CR21" s="82"/>
      <c r="CS21" s="82"/>
      <c r="CT21" s="82"/>
      <c r="CU21" s="82"/>
      <c r="CV21" s="82"/>
      <c r="CW21" s="82"/>
      <c r="CX21" s="82"/>
      <c r="CY21" s="82"/>
      <c r="CZ21" s="82"/>
      <c r="DA21" s="82"/>
      <c r="DB21" s="82"/>
      <c r="DC21" s="82"/>
      <c r="DD21" s="82"/>
      <c r="DE21" s="82"/>
      <c r="DF21" s="82"/>
      <c r="DG21" s="82"/>
      <c r="DH21" s="82"/>
      <c r="DI21" s="82"/>
      <c r="DJ21" s="82"/>
      <c r="DK21" s="82"/>
      <c r="DL21" s="82"/>
    </row>
    <row r="22" spans="1:116" s="45" customFormat="1" x14ac:dyDescent="0.2">
      <c r="A22" s="57"/>
      <c r="C22" s="82"/>
      <c r="E22" s="58"/>
      <c r="F22" s="59"/>
      <c r="G22" s="60"/>
      <c r="H22" s="124"/>
      <c r="I22" s="218"/>
      <c r="J22" s="219"/>
      <c r="K22" s="219"/>
      <c r="L22" s="218"/>
    </row>
    <row r="23" spans="1:116" s="45" customFormat="1" x14ac:dyDescent="0.2">
      <c r="A23" s="57"/>
      <c r="C23" s="82"/>
      <c r="E23" s="58"/>
      <c r="F23" s="59"/>
      <c r="G23" s="60"/>
      <c r="H23" s="124"/>
      <c r="I23" s="218"/>
      <c r="J23" s="219"/>
      <c r="K23" s="219"/>
      <c r="L23" s="218"/>
    </row>
    <row r="24" spans="1:116" s="85" customFormat="1" ht="45.75" customHeight="1" x14ac:dyDescent="0.2">
      <c r="A24" s="68">
        <v>6</v>
      </c>
      <c r="B24" s="69"/>
      <c r="C24" s="43" t="s">
        <v>77</v>
      </c>
      <c r="D24" s="70"/>
      <c r="E24" s="71" t="s">
        <v>28</v>
      </c>
      <c r="F24" s="72"/>
      <c r="G24" s="73">
        <v>24</v>
      </c>
      <c r="H24" s="72"/>
      <c r="I24" s="221">
        <v>0</v>
      </c>
      <c r="J24" s="220"/>
      <c r="K24" s="220"/>
      <c r="L24" s="220">
        <f>G24*I24</f>
        <v>0</v>
      </c>
      <c r="M24" s="127"/>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82"/>
      <c r="BK24" s="82"/>
      <c r="BL24" s="82"/>
      <c r="BM24" s="82"/>
      <c r="BN24" s="82"/>
      <c r="BO24" s="82"/>
      <c r="BP24" s="82"/>
      <c r="BQ24" s="82"/>
      <c r="BR24" s="82"/>
      <c r="BS24" s="82"/>
      <c r="BT24" s="82"/>
      <c r="BU24" s="82"/>
      <c r="BV24" s="82"/>
      <c r="BW24" s="82"/>
      <c r="BX24" s="82"/>
      <c r="BY24" s="82"/>
      <c r="BZ24" s="82"/>
      <c r="CA24" s="82"/>
      <c r="CB24" s="82"/>
      <c r="CC24" s="82"/>
      <c r="CD24" s="82"/>
      <c r="CE24" s="82"/>
      <c r="CF24" s="82"/>
      <c r="CG24" s="82"/>
      <c r="CH24" s="82"/>
      <c r="CI24" s="82"/>
      <c r="CJ24" s="82"/>
      <c r="CK24" s="82"/>
      <c r="CL24" s="82"/>
      <c r="CM24" s="82"/>
      <c r="CN24" s="82"/>
      <c r="CO24" s="82"/>
      <c r="CP24" s="82"/>
      <c r="CQ24" s="82"/>
      <c r="CR24" s="82"/>
      <c r="CS24" s="82"/>
      <c r="CT24" s="82"/>
      <c r="CU24" s="82"/>
      <c r="CV24" s="82"/>
      <c r="CW24" s="82"/>
      <c r="CX24" s="82"/>
      <c r="CY24" s="82"/>
      <c r="CZ24" s="82"/>
      <c r="DA24" s="82"/>
      <c r="DB24" s="82"/>
      <c r="DC24" s="82"/>
      <c r="DD24" s="82"/>
      <c r="DE24" s="82"/>
      <c r="DF24" s="82"/>
      <c r="DG24" s="82"/>
      <c r="DH24" s="82"/>
      <c r="DI24" s="82"/>
      <c r="DJ24" s="82"/>
      <c r="DK24" s="82"/>
      <c r="DL24" s="82"/>
    </row>
    <row r="25" spans="1:116" s="45" customFormat="1" x14ac:dyDescent="0.2">
      <c r="A25" s="57"/>
      <c r="C25" s="82"/>
      <c r="E25" s="58"/>
      <c r="F25" s="59"/>
      <c r="G25" s="60"/>
      <c r="H25" s="124"/>
      <c r="I25" s="218"/>
      <c r="J25" s="219"/>
      <c r="K25" s="219"/>
      <c r="L25" s="218"/>
    </row>
    <row r="26" spans="1:116" s="45" customFormat="1" x14ac:dyDescent="0.2">
      <c r="A26" s="57"/>
      <c r="C26" s="82"/>
      <c r="E26" s="58"/>
      <c r="F26" s="59"/>
      <c r="G26" s="60"/>
      <c r="H26" s="124"/>
      <c r="I26" s="218"/>
      <c r="J26" s="219"/>
      <c r="K26" s="219"/>
      <c r="L26" s="218"/>
    </row>
    <row r="27" spans="1:116" s="85" customFormat="1" ht="69.75" customHeight="1" x14ac:dyDescent="0.2">
      <c r="A27" s="68">
        <v>7</v>
      </c>
      <c r="B27" s="69"/>
      <c r="C27" s="43" t="s">
        <v>143</v>
      </c>
      <c r="D27" s="70"/>
      <c r="E27" s="71" t="s">
        <v>20</v>
      </c>
      <c r="F27" s="72"/>
      <c r="G27" s="73">
        <v>10</v>
      </c>
      <c r="H27" s="72"/>
      <c r="I27" s="221">
        <v>0</v>
      </c>
      <c r="J27" s="220"/>
      <c r="K27" s="220"/>
      <c r="L27" s="220">
        <f>G27*I27</f>
        <v>0</v>
      </c>
      <c r="M27" s="127"/>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2"/>
      <c r="BM27" s="82"/>
      <c r="BN27" s="82"/>
      <c r="BO27" s="82"/>
      <c r="BP27" s="82"/>
      <c r="BQ27" s="82"/>
      <c r="BR27" s="82"/>
      <c r="BS27" s="82"/>
      <c r="BT27" s="82"/>
      <c r="BU27" s="82"/>
      <c r="BV27" s="82"/>
      <c r="BW27" s="82"/>
      <c r="BX27" s="82"/>
      <c r="BY27" s="82"/>
      <c r="BZ27" s="82"/>
      <c r="CA27" s="82"/>
      <c r="CB27" s="82"/>
      <c r="CC27" s="82"/>
      <c r="CD27" s="82"/>
      <c r="CE27" s="82"/>
      <c r="CF27" s="82"/>
      <c r="CG27" s="82"/>
      <c r="CH27" s="82"/>
      <c r="CI27" s="82"/>
      <c r="CJ27" s="82"/>
      <c r="CK27" s="82"/>
      <c r="CL27" s="82"/>
      <c r="CM27" s="82"/>
      <c r="CN27" s="82"/>
      <c r="CO27" s="82"/>
      <c r="CP27" s="82"/>
      <c r="CQ27" s="82"/>
      <c r="CR27" s="82"/>
      <c r="CS27" s="82"/>
      <c r="CT27" s="82"/>
      <c r="CU27" s="82"/>
      <c r="CV27" s="82"/>
      <c r="CW27" s="82"/>
      <c r="CX27" s="82"/>
      <c r="CY27" s="82"/>
      <c r="CZ27" s="82"/>
      <c r="DA27" s="82"/>
      <c r="DB27" s="82"/>
      <c r="DC27" s="82"/>
      <c r="DD27" s="82"/>
      <c r="DE27" s="82"/>
      <c r="DF27" s="82"/>
      <c r="DG27" s="82"/>
      <c r="DH27" s="82"/>
      <c r="DI27" s="82"/>
      <c r="DJ27" s="82"/>
      <c r="DK27" s="82"/>
      <c r="DL27" s="82"/>
    </row>
    <row r="28" spans="1:116" s="45" customFormat="1" x14ac:dyDescent="0.2">
      <c r="A28" s="57"/>
      <c r="C28" s="82"/>
      <c r="E28" s="58"/>
      <c r="F28" s="59"/>
      <c r="G28" s="60"/>
      <c r="H28" s="124"/>
      <c r="I28" s="218"/>
      <c r="J28" s="219"/>
      <c r="K28" s="219"/>
      <c r="L28" s="218"/>
    </row>
    <row r="29" spans="1:116" s="45" customFormat="1" x14ac:dyDescent="0.2">
      <c r="A29" s="57"/>
      <c r="C29" s="82"/>
      <c r="E29" s="58"/>
      <c r="F29" s="59"/>
      <c r="G29" s="60"/>
      <c r="H29" s="124"/>
      <c r="I29" s="218"/>
      <c r="J29" s="219"/>
      <c r="K29" s="219"/>
      <c r="L29" s="218"/>
    </row>
    <row r="30" spans="1:116" s="85" customFormat="1" ht="59.25" customHeight="1" x14ac:dyDescent="0.2">
      <c r="A30" s="68">
        <v>8</v>
      </c>
      <c r="B30" s="69"/>
      <c r="C30" s="43" t="s">
        <v>144</v>
      </c>
      <c r="D30" s="70"/>
      <c r="E30" s="71" t="s">
        <v>20</v>
      </c>
      <c r="F30" s="72"/>
      <c r="G30" s="73">
        <v>2</v>
      </c>
      <c r="H30" s="72"/>
      <c r="I30" s="221">
        <v>0</v>
      </c>
      <c r="J30" s="220"/>
      <c r="K30" s="220"/>
      <c r="L30" s="220">
        <f>G30*I30</f>
        <v>0</v>
      </c>
      <c r="M30" s="127"/>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2"/>
      <c r="BM30" s="82"/>
      <c r="BN30" s="82"/>
      <c r="BO30" s="82"/>
      <c r="BP30" s="82"/>
      <c r="BQ30" s="82"/>
      <c r="BR30" s="82"/>
      <c r="BS30" s="82"/>
      <c r="BT30" s="82"/>
      <c r="BU30" s="82"/>
      <c r="BV30" s="82"/>
      <c r="BW30" s="82"/>
      <c r="BX30" s="82"/>
      <c r="BY30" s="82"/>
      <c r="BZ30" s="82"/>
      <c r="CA30" s="82"/>
      <c r="CB30" s="82"/>
      <c r="CC30" s="82"/>
      <c r="CD30" s="82"/>
      <c r="CE30" s="82"/>
      <c r="CF30" s="82"/>
      <c r="CG30" s="82"/>
      <c r="CH30" s="82"/>
      <c r="CI30" s="82"/>
      <c r="CJ30" s="82"/>
      <c r="CK30" s="82"/>
      <c r="CL30" s="82"/>
      <c r="CM30" s="82"/>
      <c r="CN30" s="82"/>
      <c r="CO30" s="82"/>
      <c r="CP30" s="82"/>
      <c r="CQ30" s="82"/>
      <c r="CR30" s="82"/>
      <c r="CS30" s="82"/>
      <c r="CT30" s="82"/>
      <c r="CU30" s="82"/>
      <c r="CV30" s="82"/>
      <c r="CW30" s="82"/>
      <c r="CX30" s="82"/>
      <c r="CY30" s="82"/>
      <c r="CZ30" s="82"/>
      <c r="DA30" s="82"/>
      <c r="DB30" s="82"/>
      <c r="DC30" s="82"/>
      <c r="DD30" s="82"/>
      <c r="DE30" s="82"/>
      <c r="DF30" s="82"/>
      <c r="DG30" s="82"/>
      <c r="DH30" s="82"/>
      <c r="DI30" s="82"/>
      <c r="DJ30" s="82"/>
      <c r="DK30" s="82"/>
      <c r="DL30" s="82"/>
    </row>
    <row r="31" spans="1:116" s="45" customFormat="1" x14ac:dyDescent="0.2">
      <c r="A31" s="57"/>
      <c r="C31" s="82"/>
      <c r="E31" s="58"/>
      <c r="F31" s="59"/>
      <c r="G31" s="60"/>
      <c r="H31" s="124"/>
      <c r="I31" s="218"/>
      <c r="J31" s="219"/>
      <c r="K31" s="219"/>
      <c r="L31" s="218"/>
    </row>
    <row r="32" spans="1:116" s="45" customFormat="1" x14ac:dyDescent="0.2">
      <c r="A32" s="57"/>
      <c r="C32" s="82"/>
      <c r="E32" s="58"/>
      <c r="F32" s="59"/>
      <c r="G32" s="60"/>
      <c r="H32" s="124"/>
      <c r="I32" s="218"/>
      <c r="J32" s="219"/>
      <c r="K32" s="219"/>
      <c r="L32" s="218"/>
    </row>
    <row r="33" spans="1:116" s="85" customFormat="1" ht="45" customHeight="1" x14ac:dyDescent="0.2">
      <c r="A33" s="68">
        <v>9</v>
      </c>
      <c r="B33" s="69"/>
      <c r="C33" s="43" t="s">
        <v>140</v>
      </c>
      <c r="D33" s="70"/>
      <c r="E33" s="71" t="s">
        <v>20</v>
      </c>
      <c r="F33" s="72"/>
      <c r="G33" s="73">
        <v>2</v>
      </c>
      <c r="H33" s="72"/>
      <c r="I33" s="221">
        <v>0</v>
      </c>
      <c r="J33" s="220"/>
      <c r="K33" s="220"/>
      <c r="L33" s="220">
        <f>G33*I33</f>
        <v>0</v>
      </c>
      <c r="M33" s="127"/>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row>
    <row r="34" spans="1:116" s="45" customFormat="1" x14ac:dyDescent="0.2">
      <c r="A34" s="57"/>
      <c r="C34" s="82"/>
      <c r="E34" s="58"/>
      <c r="F34" s="59"/>
      <c r="G34" s="60"/>
      <c r="H34" s="124"/>
      <c r="I34" s="218"/>
      <c r="J34" s="219"/>
      <c r="K34" s="219"/>
      <c r="L34" s="218"/>
    </row>
    <row r="35" spans="1:116" s="45" customFormat="1" x14ac:dyDescent="0.2">
      <c r="A35" s="57"/>
      <c r="C35" s="82"/>
      <c r="E35" s="58"/>
      <c r="F35" s="59"/>
      <c r="G35" s="60"/>
      <c r="H35" s="124"/>
      <c r="I35" s="218"/>
      <c r="J35" s="219"/>
      <c r="K35" s="219"/>
      <c r="L35" s="218"/>
    </row>
    <row r="36" spans="1:116" s="85" customFormat="1" ht="69.75" customHeight="1" x14ac:dyDescent="0.2">
      <c r="A36" s="68">
        <v>10</v>
      </c>
      <c r="B36" s="69"/>
      <c r="C36" s="43" t="s">
        <v>146</v>
      </c>
      <c r="D36" s="70"/>
      <c r="E36" s="71" t="s">
        <v>17</v>
      </c>
      <c r="F36" s="72"/>
      <c r="G36" s="73">
        <v>7</v>
      </c>
      <c r="H36" s="72"/>
      <c r="I36" s="221">
        <v>0</v>
      </c>
      <c r="J36" s="220"/>
      <c r="K36" s="220"/>
      <c r="L36" s="220">
        <f>G36*I36</f>
        <v>0</v>
      </c>
      <c r="M36" s="127"/>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row>
    <row r="37" spans="1:116" s="45" customFormat="1" x14ac:dyDescent="0.2">
      <c r="A37" s="57"/>
      <c r="C37" s="82"/>
      <c r="E37" s="58"/>
      <c r="F37" s="59"/>
      <c r="G37" s="60"/>
      <c r="H37" s="124"/>
      <c r="I37" s="218"/>
      <c r="J37" s="219"/>
      <c r="K37" s="219"/>
      <c r="L37" s="218"/>
    </row>
    <row r="38" spans="1:116" s="45" customFormat="1" x14ac:dyDescent="0.2">
      <c r="A38" s="57"/>
      <c r="C38" s="82"/>
      <c r="E38" s="58"/>
      <c r="F38" s="59"/>
      <c r="G38" s="60"/>
      <c r="H38" s="124"/>
      <c r="I38" s="218"/>
      <c r="J38" s="219"/>
      <c r="K38" s="219"/>
      <c r="L38" s="218"/>
    </row>
    <row r="39" spans="1:116" s="85" customFormat="1" ht="107.25" customHeight="1" x14ac:dyDescent="0.2">
      <c r="A39" s="68">
        <v>11</v>
      </c>
      <c r="B39" s="69"/>
      <c r="C39" s="43" t="s">
        <v>145</v>
      </c>
      <c r="D39" s="70"/>
      <c r="E39" s="71" t="s">
        <v>17</v>
      </c>
      <c r="F39" s="72"/>
      <c r="G39" s="73">
        <v>7</v>
      </c>
      <c r="H39" s="72"/>
      <c r="I39" s="221">
        <v>0</v>
      </c>
      <c r="J39" s="220"/>
      <c r="K39" s="220"/>
      <c r="L39" s="220">
        <f>G39*I39</f>
        <v>0</v>
      </c>
      <c r="M39" s="127"/>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row>
    <row r="40" spans="1:116" s="45" customFormat="1" x14ac:dyDescent="0.2">
      <c r="A40" s="57"/>
      <c r="C40" s="82"/>
      <c r="E40" s="58"/>
      <c r="F40" s="59"/>
      <c r="G40" s="60"/>
      <c r="H40" s="124"/>
      <c r="I40" s="218"/>
      <c r="J40" s="219"/>
      <c r="K40" s="219"/>
      <c r="L40" s="218"/>
    </row>
    <row r="41" spans="1:116" s="45" customFormat="1" x14ac:dyDescent="0.2">
      <c r="A41" s="57"/>
      <c r="C41" s="82"/>
      <c r="E41" s="58"/>
      <c r="F41" s="59"/>
      <c r="G41" s="60"/>
      <c r="H41" s="124"/>
      <c r="I41" s="218"/>
      <c r="J41" s="219"/>
      <c r="K41" s="219"/>
      <c r="L41" s="218"/>
    </row>
    <row r="42" spans="1:116" s="85" customFormat="1" ht="108.75" customHeight="1" x14ac:dyDescent="0.2">
      <c r="A42" s="68">
        <v>12</v>
      </c>
      <c r="B42" s="69"/>
      <c r="C42" s="43" t="s">
        <v>152</v>
      </c>
      <c r="D42" s="70"/>
      <c r="E42" s="71" t="s">
        <v>17</v>
      </c>
      <c r="F42" s="72"/>
      <c r="G42" s="73">
        <v>40</v>
      </c>
      <c r="H42" s="72"/>
      <c r="I42" s="221">
        <v>0</v>
      </c>
      <c r="J42" s="220"/>
      <c r="K42" s="220"/>
      <c r="L42" s="220">
        <f>G42*I42</f>
        <v>0</v>
      </c>
      <c r="M42" s="127"/>
      <c r="N42" s="82"/>
      <c r="O42" s="82"/>
      <c r="P42" s="82" t="s">
        <v>14</v>
      </c>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c r="BU42" s="82"/>
      <c r="BV42" s="82"/>
      <c r="BW42" s="82"/>
      <c r="BX42" s="82"/>
      <c r="BY42" s="82"/>
      <c r="BZ42" s="82"/>
      <c r="CA42" s="82"/>
      <c r="CB42" s="82"/>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row>
    <row r="43" spans="1:116" s="45" customFormat="1" x14ac:dyDescent="0.2">
      <c r="A43" s="57"/>
      <c r="C43" s="82"/>
      <c r="E43" s="58"/>
      <c r="F43" s="59"/>
      <c r="G43" s="60"/>
      <c r="H43" s="124"/>
      <c r="I43" s="218"/>
      <c r="J43" s="219"/>
      <c r="K43" s="219"/>
      <c r="L43" s="218"/>
    </row>
    <row r="44" spans="1:116" s="45" customFormat="1" x14ac:dyDescent="0.2">
      <c r="A44" s="57"/>
      <c r="C44" s="82"/>
      <c r="E44" s="58"/>
      <c r="F44" s="59"/>
      <c r="G44" s="60"/>
      <c r="H44" s="124"/>
      <c r="I44" s="218"/>
      <c r="J44" s="219"/>
      <c r="K44" s="219"/>
      <c r="L44" s="218"/>
    </row>
    <row r="45" spans="1:116" s="85" customFormat="1" ht="85.5" customHeight="1" x14ac:dyDescent="0.2">
      <c r="A45" s="68">
        <v>13</v>
      </c>
      <c r="B45" s="69"/>
      <c r="C45" s="43" t="s">
        <v>147</v>
      </c>
      <c r="D45" s="70"/>
      <c r="E45" s="71" t="s">
        <v>17</v>
      </c>
      <c r="F45" s="72"/>
      <c r="G45" s="73">
        <v>180</v>
      </c>
      <c r="H45" s="72"/>
      <c r="I45" s="221">
        <v>0</v>
      </c>
      <c r="J45" s="220"/>
      <c r="K45" s="220"/>
      <c r="L45" s="220">
        <f>G45*I45</f>
        <v>0</v>
      </c>
      <c r="M45" s="127"/>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c r="BB45" s="82"/>
      <c r="BC45" s="82"/>
      <c r="BD45" s="82"/>
      <c r="BE45" s="82"/>
      <c r="BF45" s="82"/>
      <c r="BG45" s="82"/>
      <c r="BH45" s="82"/>
      <c r="BI45" s="82"/>
      <c r="BJ45" s="82"/>
      <c r="BK45" s="82"/>
      <c r="BL45" s="82"/>
      <c r="BM45" s="82"/>
      <c r="BN45" s="82"/>
      <c r="BO45" s="82"/>
      <c r="BP45" s="82"/>
      <c r="BQ45" s="82"/>
      <c r="BR45" s="82"/>
      <c r="BS45" s="82"/>
      <c r="BT45" s="82"/>
      <c r="BU45" s="82"/>
      <c r="BV45" s="82"/>
      <c r="BW45" s="82"/>
      <c r="BX45" s="82"/>
      <c r="BY45" s="82"/>
      <c r="BZ45" s="82"/>
      <c r="CA45" s="82"/>
      <c r="CB45" s="82"/>
      <c r="CC45" s="82"/>
      <c r="CD45" s="82"/>
      <c r="CE45" s="82"/>
      <c r="CF45" s="82"/>
      <c r="CG45" s="82"/>
      <c r="CH45" s="82"/>
      <c r="CI45" s="82"/>
      <c r="CJ45" s="82"/>
      <c r="CK45" s="82"/>
      <c r="CL45" s="82"/>
      <c r="CM45" s="82"/>
      <c r="CN45" s="82"/>
      <c r="CO45" s="82"/>
      <c r="CP45" s="82"/>
      <c r="CQ45" s="82"/>
      <c r="CR45" s="82"/>
      <c r="CS45" s="82"/>
      <c r="CT45" s="82"/>
      <c r="CU45" s="82"/>
      <c r="CV45" s="82"/>
      <c r="CW45" s="82"/>
      <c r="CX45" s="82"/>
      <c r="CY45" s="82"/>
      <c r="CZ45" s="82"/>
      <c r="DA45" s="82"/>
      <c r="DB45" s="82"/>
      <c r="DC45" s="82"/>
      <c r="DD45" s="82"/>
      <c r="DE45" s="82"/>
      <c r="DF45" s="82"/>
      <c r="DG45" s="82"/>
      <c r="DH45" s="82"/>
      <c r="DI45" s="82"/>
      <c r="DJ45" s="82"/>
      <c r="DK45" s="82"/>
      <c r="DL45" s="82"/>
    </row>
    <row r="46" spans="1:116" s="45" customFormat="1" x14ac:dyDescent="0.2">
      <c r="A46" s="57"/>
      <c r="C46" s="82"/>
      <c r="E46" s="58"/>
      <c r="F46" s="59"/>
      <c r="G46" s="60"/>
      <c r="H46" s="124"/>
      <c r="I46" s="218"/>
      <c r="J46" s="219"/>
      <c r="K46" s="219"/>
      <c r="L46" s="218"/>
    </row>
    <row r="47" spans="1:116" s="45" customFormat="1" x14ac:dyDescent="0.2">
      <c r="A47" s="57"/>
      <c r="C47" s="82"/>
      <c r="E47" s="58"/>
      <c r="F47" s="59"/>
      <c r="G47" s="60"/>
      <c r="H47" s="124"/>
      <c r="I47" s="218"/>
      <c r="J47" s="219"/>
      <c r="K47" s="219"/>
      <c r="L47" s="218"/>
    </row>
    <row r="48" spans="1:116" s="85" customFormat="1" ht="70.5" customHeight="1" x14ac:dyDescent="0.2">
      <c r="A48" s="68">
        <v>14</v>
      </c>
      <c r="B48" s="69"/>
      <c r="C48" s="43" t="s">
        <v>149</v>
      </c>
      <c r="D48" s="70"/>
      <c r="E48" s="71" t="s">
        <v>20</v>
      </c>
      <c r="F48" s="72"/>
      <c r="G48" s="73">
        <v>2</v>
      </c>
      <c r="H48" s="72"/>
      <c r="I48" s="221">
        <v>0</v>
      </c>
      <c r="J48" s="220"/>
      <c r="K48" s="220"/>
      <c r="L48" s="220">
        <f>G48*I48</f>
        <v>0</v>
      </c>
      <c r="M48" s="127"/>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c r="CI48" s="82"/>
      <c r="CJ48" s="82"/>
      <c r="CK48" s="82"/>
      <c r="CL48" s="82"/>
      <c r="CM48" s="82"/>
      <c r="CN48" s="82"/>
      <c r="CO48" s="82"/>
      <c r="CP48" s="82"/>
      <c r="CQ48" s="82"/>
      <c r="CR48" s="82"/>
      <c r="CS48" s="82"/>
      <c r="CT48" s="82"/>
      <c r="CU48" s="82"/>
      <c r="CV48" s="82"/>
      <c r="CW48" s="82"/>
      <c r="CX48" s="82"/>
      <c r="CY48" s="82"/>
      <c r="CZ48" s="82"/>
      <c r="DA48" s="82"/>
      <c r="DB48" s="82"/>
      <c r="DC48" s="82"/>
      <c r="DD48" s="82"/>
      <c r="DE48" s="82"/>
      <c r="DF48" s="82"/>
      <c r="DG48" s="82"/>
      <c r="DH48" s="82"/>
      <c r="DI48" s="82"/>
      <c r="DJ48" s="82"/>
      <c r="DK48" s="82"/>
      <c r="DL48" s="82"/>
    </row>
    <row r="49" spans="1:116" s="45" customFormat="1" x14ac:dyDescent="0.2">
      <c r="A49" s="57"/>
      <c r="C49" s="82"/>
      <c r="E49" s="58"/>
      <c r="F49" s="59"/>
      <c r="G49" s="60"/>
      <c r="H49" s="124"/>
      <c r="I49" s="218"/>
      <c r="J49" s="219"/>
      <c r="K49" s="219"/>
      <c r="L49" s="218"/>
    </row>
    <row r="50" spans="1:116" s="45" customFormat="1" x14ac:dyDescent="0.2">
      <c r="A50" s="57"/>
      <c r="C50" s="82"/>
      <c r="E50" s="58"/>
      <c r="F50" s="59"/>
      <c r="G50" s="60"/>
      <c r="H50" s="124"/>
      <c r="I50" s="218"/>
      <c r="J50" s="219"/>
      <c r="K50" s="219"/>
      <c r="L50" s="218"/>
    </row>
    <row r="51" spans="1:116" s="85" customFormat="1" ht="70.5" customHeight="1" x14ac:dyDescent="0.2">
      <c r="A51" s="68">
        <v>15</v>
      </c>
      <c r="B51" s="69"/>
      <c r="C51" s="43" t="s">
        <v>150</v>
      </c>
      <c r="D51" s="70"/>
      <c r="E51" s="71" t="s">
        <v>20</v>
      </c>
      <c r="F51" s="72"/>
      <c r="G51" s="73">
        <v>2</v>
      </c>
      <c r="H51" s="72"/>
      <c r="I51" s="221">
        <v>0</v>
      </c>
      <c r="J51" s="220"/>
      <c r="K51" s="220"/>
      <c r="L51" s="220">
        <f>G51*I51</f>
        <v>0</v>
      </c>
      <c r="M51" s="127"/>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c r="BB51" s="82"/>
      <c r="BC51" s="82"/>
      <c r="BD51" s="82"/>
      <c r="BE51" s="82"/>
      <c r="BF51" s="82"/>
      <c r="BG51" s="82"/>
      <c r="BH51" s="82"/>
      <c r="BI51" s="82"/>
      <c r="BJ51" s="82"/>
      <c r="BK51" s="82"/>
      <c r="BL51" s="82"/>
      <c r="BM51" s="82"/>
      <c r="BN51" s="82"/>
      <c r="BO51" s="82"/>
      <c r="BP51" s="82"/>
      <c r="BQ51" s="82"/>
      <c r="BR51" s="82"/>
      <c r="BS51" s="82"/>
      <c r="BT51" s="82"/>
      <c r="BU51" s="82"/>
      <c r="BV51" s="82"/>
      <c r="BW51" s="82"/>
      <c r="BX51" s="82"/>
      <c r="BY51" s="82"/>
      <c r="BZ51" s="82"/>
      <c r="CA51" s="82"/>
      <c r="CB51" s="82"/>
      <c r="CC51" s="82"/>
      <c r="CD51" s="82"/>
      <c r="CE51" s="82"/>
      <c r="CF51" s="82"/>
      <c r="CG51" s="82"/>
      <c r="CH51" s="82"/>
      <c r="CI51" s="82"/>
      <c r="CJ51" s="82"/>
      <c r="CK51" s="82"/>
      <c r="CL51" s="82"/>
      <c r="CM51" s="82"/>
      <c r="CN51" s="82"/>
      <c r="CO51" s="82"/>
      <c r="CP51" s="82"/>
      <c r="CQ51" s="82"/>
      <c r="CR51" s="82"/>
      <c r="CS51" s="82"/>
      <c r="CT51" s="82"/>
      <c r="CU51" s="82"/>
      <c r="CV51" s="82"/>
      <c r="CW51" s="82"/>
      <c r="CX51" s="82"/>
      <c r="CY51" s="82"/>
      <c r="CZ51" s="82"/>
      <c r="DA51" s="82"/>
      <c r="DB51" s="82"/>
      <c r="DC51" s="82"/>
      <c r="DD51" s="82"/>
      <c r="DE51" s="82"/>
      <c r="DF51" s="82"/>
      <c r="DG51" s="82"/>
      <c r="DH51" s="82"/>
      <c r="DI51" s="82"/>
      <c r="DJ51" s="82"/>
      <c r="DK51" s="82"/>
      <c r="DL51" s="82"/>
    </row>
    <row r="52" spans="1:116" s="45" customFormat="1" x14ac:dyDescent="0.2">
      <c r="A52" s="57"/>
      <c r="C52" s="82"/>
      <c r="E52" s="58"/>
      <c r="F52" s="59"/>
      <c r="G52" s="60"/>
      <c r="H52" s="124"/>
      <c r="I52" s="218"/>
      <c r="J52" s="219"/>
      <c r="K52" s="219"/>
      <c r="L52" s="218"/>
    </row>
    <row r="53" spans="1:116" s="45" customFormat="1" x14ac:dyDescent="0.2">
      <c r="A53" s="57"/>
      <c r="C53" s="82"/>
      <c r="E53" s="58"/>
      <c r="F53" s="59"/>
      <c r="G53" s="60"/>
      <c r="H53" s="124"/>
      <c r="I53" s="218"/>
      <c r="J53" s="219"/>
      <c r="K53" s="219"/>
      <c r="L53" s="218"/>
    </row>
    <row r="54" spans="1:116" s="85" customFormat="1" ht="30" customHeight="1" x14ac:dyDescent="0.2">
      <c r="A54" s="68">
        <v>16</v>
      </c>
      <c r="B54" s="69"/>
      <c r="C54" s="43" t="s">
        <v>78</v>
      </c>
      <c r="D54" s="70"/>
      <c r="E54" s="71" t="s">
        <v>17</v>
      </c>
      <c r="F54" s="72"/>
      <c r="G54" s="73">
        <v>105</v>
      </c>
      <c r="H54" s="72"/>
      <c r="I54" s="221">
        <v>0</v>
      </c>
      <c r="J54" s="220"/>
      <c r="K54" s="220"/>
      <c r="L54" s="220">
        <f>G54*I54</f>
        <v>0</v>
      </c>
      <c r="M54" s="127"/>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c r="BA54" s="82"/>
      <c r="BB54" s="82"/>
      <c r="BC54" s="82"/>
      <c r="BD54" s="82"/>
      <c r="BE54" s="82"/>
      <c r="BF54" s="82"/>
      <c r="BG54" s="82"/>
      <c r="BH54" s="82"/>
      <c r="BI54" s="82"/>
      <c r="BJ54" s="82"/>
      <c r="BK54" s="82"/>
      <c r="BL54" s="82"/>
      <c r="BM54" s="82"/>
      <c r="BN54" s="82"/>
      <c r="BO54" s="82"/>
      <c r="BP54" s="82"/>
      <c r="BQ54" s="82"/>
      <c r="BR54" s="82"/>
      <c r="BS54" s="82"/>
      <c r="BT54" s="82"/>
      <c r="BU54" s="82"/>
      <c r="BV54" s="82"/>
      <c r="BW54" s="82"/>
      <c r="BX54" s="82"/>
      <c r="BY54" s="82"/>
      <c r="BZ54" s="82"/>
      <c r="CA54" s="82"/>
      <c r="CB54" s="82"/>
      <c r="CC54" s="82"/>
      <c r="CD54" s="82"/>
      <c r="CE54" s="82"/>
      <c r="CF54" s="82"/>
      <c r="CG54" s="82"/>
      <c r="CH54" s="82"/>
      <c r="CI54" s="82"/>
      <c r="CJ54" s="82"/>
      <c r="CK54" s="82"/>
      <c r="CL54" s="82"/>
      <c r="CM54" s="82"/>
      <c r="CN54" s="82"/>
      <c r="CO54" s="82"/>
      <c r="CP54" s="82"/>
      <c r="CQ54" s="82"/>
      <c r="CR54" s="82"/>
      <c r="CS54" s="82"/>
      <c r="CT54" s="82"/>
      <c r="CU54" s="82"/>
      <c r="CV54" s="82"/>
      <c r="CW54" s="82"/>
      <c r="CX54" s="82"/>
      <c r="CY54" s="82"/>
      <c r="CZ54" s="82"/>
      <c r="DA54" s="82"/>
      <c r="DB54" s="82"/>
      <c r="DC54" s="82"/>
      <c r="DD54" s="82"/>
      <c r="DE54" s="82"/>
      <c r="DF54" s="82"/>
      <c r="DG54" s="82"/>
      <c r="DH54" s="82"/>
      <c r="DI54" s="82"/>
      <c r="DJ54" s="82"/>
      <c r="DK54" s="82"/>
      <c r="DL54" s="82"/>
    </row>
    <row r="55" spans="1:116" s="45" customFormat="1" ht="10.5" customHeight="1" x14ac:dyDescent="0.2">
      <c r="A55" s="57"/>
      <c r="C55" s="82"/>
      <c r="E55" s="58"/>
      <c r="F55" s="59"/>
      <c r="G55" s="60"/>
      <c r="H55" s="124"/>
      <c r="I55" s="218"/>
      <c r="J55" s="219"/>
      <c r="K55" s="219"/>
      <c r="L55" s="218"/>
    </row>
    <row r="56" spans="1:116" s="45" customFormat="1" x14ac:dyDescent="0.2">
      <c r="A56" s="57"/>
      <c r="C56" s="82"/>
      <c r="E56" s="58"/>
      <c r="F56" s="59"/>
      <c r="G56" s="60"/>
      <c r="H56" s="124"/>
      <c r="I56" s="218"/>
      <c r="J56" s="219"/>
      <c r="K56" s="219"/>
      <c r="L56" s="218"/>
    </row>
    <row r="57" spans="1:116" s="85" customFormat="1" ht="43.5" customHeight="1" x14ac:dyDescent="0.2">
      <c r="A57" s="68">
        <v>17</v>
      </c>
      <c r="B57" s="69"/>
      <c r="C57" s="43" t="s">
        <v>79</v>
      </c>
      <c r="D57" s="70"/>
      <c r="E57" s="71" t="s">
        <v>28</v>
      </c>
      <c r="F57" s="72"/>
      <c r="G57" s="73">
        <v>12</v>
      </c>
      <c r="H57" s="72"/>
      <c r="I57" s="221">
        <v>0</v>
      </c>
      <c r="J57" s="220"/>
      <c r="K57" s="220"/>
      <c r="L57" s="220">
        <f>G57*I57</f>
        <v>0</v>
      </c>
      <c r="M57" s="127"/>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2"/>
      <c r="AP57" s="82"/>
      <c r="AQ57" s="82"/>
      <c r="AR57" s="82"/>
      <c r="AS57" s="82"/>
      <c r="AT57" s="82"/>
      <c r="AU57" s="82"/>
      <c r="AV57" s="82"/>
      <c r="AW57" s="82"/>
      <c r="AX57" s="82"/>
      <c r="AY57" s="82"/>
      <c r="AZ57" s="82"/>
      <c r="BA57" s="82"/>
      <c r="BB57" s="82"/>
      <c r="BC57" s="82"/>
      <c r="BD57" s="82"/>
      <c r="BE57" s="82"/>
      <c r="BF57" s="82"/>
      <c r="BG57" s="82"/>
      <c r="BH57" s="82"/>
      <c r="BI57" s="82"/>
      <c r="BJ57" s="82"/>
      <c r="BK57" s="82"/>
      <c r="BL57" s="82"/>
      <c r="BM57" s="82"/>
      <c r="BN57" s="82"/>
      <c r="BO57" s="82"/>
      <c r="BP57" s="82"/>
      <c r="BQ57" s="82"/>
      <c r="BR57" s="82"/>
      <c r="BS57" s="82"/>
      <c r="BT57" s="82"/>
      <c r="BU57" s="82"/>
      <c r="BV57" s="82"/>
      <c r="BW57" s="82"/>
      <c r="BX57" s="82"/>
      <c r="BY57" s="82"/>
      <c r="BZ57" s="82"/>
      <c r="CA57" s="82"/>
      <c r="CB57" s="82"/>
      <c r="CC57" s="82"/>
      <c r="CD57" s="82"/>
      <c r="CE57" s="82"/>
      <c r="CF57" s="82"/>
      <c r="CG57" s="82"/>
      <c r="CH57" s="82"/>
      <c r="CI57" s="82"/>
      <c r="CJ57" s="82"/>
      <c r="CK57" s="82"/>
      <c r="CL57" s="82"/>
      <c r="CM57" s="82"/>
      <c r="CN57" s="82"/>
      <c r="CO57" s="82"/>
      <c r="CP57" s="82"/>
      <c r="CQ57" s="82"/>
      <c r="CR57" s="82"/>
      <c r="CS57" s="82"/>
      <c r="CT57" s="82"/>
      <c r="CU57" s="82"/>
      <c r="CV57" s="82"/>
      <c r="CW57" s="82"/>
      <c r="CX57" s="82"/>
      <c r="CY57" s="82"/>
      <c r="CZ57" s="82"/>
      <c r="DA57" s="82"/>
      <c r="DB57" s="82"/>
      <c r="DC57" s="82"/>
      <c r="DD57" s="82"/>
      <c r="DE57" s="82"/>
      <c r="DF57" s="82"/>
      <c r="DG57" s="82"/>
      <c r="DH57" s="82"/>
      <c r="DI57" s="82"/>
      <c r="DJ57" s="82"/>
      <c r="DK57" s="82"/>
      <c r="DL57" s="82"/>
    </row>
    <row r="58" spans="1:116" s="45" customFormat="1" ht="10.5" x14ac:dyDescent="0.15">
      <c r="A58" s="57"/>
      <c r="E58" s="58"/>
      <c r="F58" s="59"/>
      <c r="G58" s="60"/>
      <c r="H58" s="124"/>
      <c r="I58" s="218"/>
      <c r="J58" s="219"/>
      <c r="K58" s="219"/>
      <c r="L58" s="218"/>
    </row>
    <row r="59" spans="1:116" s="45" customFormat="1" ht="10.5" x14ac:dyDescent="0.15">
      <c r="A59" s="57"/>
      <c r="E59" s="58"/>
      <c r="F59" s="59"/>
      <c r="G59" s="60"/>
      <c r="H59" s="124"/>
      <c r="I59" s="218"/>
      <c r="J59" s="219"/>
      <c r="K59" s="219"/>
      <c r="L59" s="218"/>
    </row>
    <row r="60" spans="1:116" s="82" customFormat="1" x14ac:dyDescent="0.2">
      <c r="A60" s="72"/>
      <c r="B60" s="85"/>
      <c r="C60" s="44" t="s">
        <v>80</v>
      </c>
      <c r="E60" s="71"/>
      <c r="F60" s="72"/>
      <c r="G60" s="72"/>
      <c r="H60" s="85"/>
      <c r="I60" s="220"/>
      <c r="J60" s="208"/>
      <c r="K60" s="208"/>
      <c r="L60" s="217">
        <f>SUM(L6:L58)</f>
        <v>0</v>
      </c>
    </row>
    <row r="62" spans="1:116" s="85" customFormat="1" x14ac:dyDescent="0.2">
      <c r="A62" s="68"/>
      <c r="B62" s="69"/>
      <c r="C62" s="46"/>
      <c r="D62" s="70"/>
      <c r="E62" s="74"/>
      <c r="F62" s="72"/>
      <c r="G62" s="73"/>
      <c r="H62" s="72"/>
      <c r="I62" s="220"/>
      <c r="J62" s="220"/>
      <c r="K62" s="220"/>
      <c r="L62" s="220"/>
      <c r="M62" s="127"/>
      <c r="N62" s="82"/>
      <c r="O62" s="82"/>
      <c r="P62" s="82"/>
      <c r="Q62" s="82"/>
      <c r="R62" s="82"/>
      <c r="S62" s="82"/>
      <c r="T62" s="82"/>
      <c r="U62" s="82"/>
      <c r="V62" s="82"/>
      <c r="W62" s="82"/>
      <c r="X62" s="82"/>
      <c r="Y62" s="82"/>
      <c r="Z62" s="82"/>
      <c r="AA62" s="82"/>
      <c r="AB62" s="82"/>
      <c r="AC62" s="82"/>
      <c r="AD62" s="82"/>
      <c r="AE62" s="82"/>
      <c r="AF62" s="82"/>
      <c r="AG62" s="82"/>
      <c r="AH62" s="82"/>
      <c r="AI62" s="82"/>
      <c r="AJ62" s="82"/>
      <c r="AK62" s="82"/>
      <c r="AL62" s="82"/>
      <c r="AM62" s="82"/>
      <c r="AN62" s="82"/>
      <c r="AO62" s="82"/>
      <c r="AP62" s="82"/>
      <c r="AQ62" s="82"/>
      <c r="AR62" s="82"/>
      <c r="AS62" s="82"/>
      <c r="AT62" s="82"/>
      <c r="AU62" s="82"/>
      <c r="AV62" s="82"/>
      <c r="AW62" s="82"/>
      <c r="AX62" s="82"/>
      <c r="AY62" s="82"/>
      <c r="AZ62" s="82"/>
      <c r="BA62" s="82"/>
      <c r="BB62" s="82"/>
      <c r="BC62" s="82"/>
      <c r="BD62" s="82"/>
      <c r="BE62" s="82"/>
      <c r="BF62" s="82"/>
      <c r="BG62" s="82"/>
      <c r="BH62" s="82"/>
      <c r="BI62" s="82"/>
      <c r="BJ62" s="82"/>
      <c r="BK62" s="82"/>
      <c r="BL62" s="82"/>
      <c r="BM62" s="82"/>
      <c r="BN62" s="82"/>
      <c r="BO62" s="82"/>
      <c r="BP62" s="82"/>
      <c r="BQ62" s="82"/>
      <c r="BR62" s="82"/>
      <c r="BS62" s="82"/>
      <c r="BT62" s="82"/>
      <c r="BU62" s="82"/>
      <c r="BV62" s="82"/>
      <c r="BW62" s="82"/>
      <c r="BX62" s="82"/>
      <c r="BY62" s="82"/>
      <c r="BZ62" s="82"/>
      <c r="CA62" s="82"/>
      <c r="CB62" s="82"/>
      <c r="CC62" s="82"/>
      <c r="CD62" s="82"/>
      <c r="CE62" s="82"/>
      <c r="CF62" s="82"/>
      <c r="CG62" s="82"/>
      <c r="CH62" s="82"/>
      <c r="CI62" s="82"/>
      <c r="CJ62" s="82"/>
      <c r="CK62" s="82"/>
      <c r="CL62" s="82"/>
      <c r="CM62" s="82"/>
      <c r="CN62" s="82"/>
      <c r="CO62" s="82"/>
      <c r="CP62" s="82"/>
      <c r="CQ62" s="82"/>
      <c r="CR62" s="82"/>
      <c r="CS62" s="82"/>
      <c r="CT62" s="82"/>
      <c r="CU62" s="82"/>
      <c r="CV62" s="82"/>
      <c r="CW62" s="82"/>
      <c r="CX62" s="82"/>
      <c r="CY62" s="82"/>
      <c r="CZ62" s="82"/>
      <c r="DA62" s="82"/>
      <c r="DB62" s="82"/>
      <c r="DC62" s="82"/>
      <c r="DD62" s="82"/>
      <c r="DE62" s="82"/>
      <c r="DF62" s="82"/>
      <c r="DG62" s="82"/>
      <c r="DH62" s="82"/>
      <c r="DI62" s="82"/>
      <c r="DJ62" s="82"/>
      <c r="DK62" s="82"/>
      <c r="DL62" s="82"/>
    </row>
    <row r="63" spans="1:116" s="48" customFormat="1" x14ac:dyDescent="0.2">
      <c r="A63" s="75"/>
      <c r="B63" s="76"/>
      <c r="E63" s="77"/>
      <c r="F63" s="75"/>
      <c r="G63" s="75"/>
      <c r="H63" s="76"/>
      <c r="I63" s="225"/>
      <c r="J63" s="216"/>
      <c r="K63" s="216"/>
      <c r="L63" s="225" t="s">
        <v>14</v>
      </c>
    </row>
    <row r="64" spans="1:116" x14ac:dyDescent="0.2">
      <c r="A64" s="61"/>
      <c r="B64" s="78"/>
      <c r="D64" s="79"/>
      <c r="H64" s="64"/>
      <c r="J64" s="212"/>
      <c r="K64" s="212"/>
    </row>
    <row r="65" spans="2:12" x14ac:dyDescent="0.2">
      <c r="B65" s="78"/>
      <c r="D65" s="79"/>
      <c r="H65" s="64"/>
      <c r="J65" s="212"/>
      <c r="K65" s="212"/>
    </row>
    <row r="66" spans="2:12" x14ac:dyDescent="0.2">
      <c r="L66" s="226"/>
    </row>
  </sheetData>
  <sheetProtection password="CCBE" sheet="1"/>
  <printOptions horizontalCentered="1"/>
  <pageMargins left="0.47244094488188981" right="0.39370078740157483" top="0.98425196850393704" bottom="0.78740157480314965" header="0.51181102362204722" footer="0.51181102362204722"/>
  <pageSetup paperSize="9" orientation="portrait" horizontalDpi="4294967292" verticalDpi="180" r:id="rId1"/>
  <headerFooter alignWithMargins="0">
    <oddHeader>&amp;CPRENOVA PST&amp;R&amp;P</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14</vt:i4>
      </vt:variant>
      <vt:variant>
        <vt:lpstr>Imenovani obsegi</vt:lpstr>
      </vt:variant>
      <vt:variant>
        <vt:i4>13</vt:i4>
      </vt:variant>
    </vt:vector>
  </HeadingPairs>
  <TitlesOfParts>
    <vt:vector size="27" baseType="lpstr">
      <vt:lpstr>PRVA STRAN</vt:lpstr>
      <vt:lpstr>gradb.obrtn.</vt:lpstr>
      <vt:lpstr>PRIPRAVLJANA DELA</vt:lpstr>
      <vt:lpstr>UTRDITEV IN ZAZELENITEV BREŽIN</vt:lpstr>
      <vt:lpstr>TESARSKA DELA</vt:lpstr>
      <vt:lpstr>BETONSKA IN ZIDARSKA DELA</vt:lpstr>
      <vt:lpstr>CESTARSKA DELA</vt:lpstr>
      <vt:lpstr>KAMNARSKA DELA</vt:lpstr>
      <vt:lpstr>KANALIZACIJA</vt:lpstr>
      <vt:lpstr>KLJUČAVNIČARSKA DELA</vt:lpstr>
      <vt:lpstr>RAZNA DELA</vt:lpstr>
      <vt:lpstr>VODOVOD</vt:lpstr>
      <vt:lpstr>KONTROLA KVALITETE</vt:lpstr>
      <vt:lpstr>OSTALA DELA</vt:lpstr>
      <vt:lpstr>'BETONSKA IN ZIDARSKA DELA'!Področje_tiskanja</vt:lpstr>
      <vt:lpstr>'CESTARSKA DELA'!Področje_tiskanja</vt:lpstr>
      <vt:lpstr>gradb.obrtn.!Področje_tiskanja</vt:lpstr>
      <vt:lpstr>'KAMNARSKA DELA'!Področje_tiskanja</vt:lpstr>
      <vt:lpstr>KANALIZACIJA!Področje_tiskanja</vt:lpstr>
      <vt:lpstr>'KLJUČAVNIČARSKA DELA'!Področje_tiskanja</vt:lpstr>
      <vt:lpstr>'KONTROLA KVALITETE'!Področje_tiskanja</vt:lpstr>
      <vt:lpstr>'PRIPRAVLJANA DELA'!Področje_tiskanja</vt:lpstr>
      <vt:lpstr>'PRVA STRAN'!Področje_tiskanja</vt:lpstr>
      <vt:lpstr>'RAZNA DELA'!Področje_tiskanja</vt:lpstr>
      <vt:lpstr>'TESARSKA DELA'!Področje_tiskanja</vt:lpstr>
      <vt:lpstr>'UTRDITEV IN ZAZELENITEV BREŽIN'!Področje_tiskanja</vt:lpstr>
      <vt:lpstr>VODOVOD!Področje_tiskanja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PROJ. PREDRAČUN</dc:subject>
  <dc:creator/>
  <cp:lastModifiedBy>Maja Bovcon</cp:lastModifiedBy>
  <cp:lastPrinted>2023-11-21T08:26:02Z</cp:lastPrinted>
  <dcterms:created xsi:type="dcterms:W3CDTF">2001-12-06T08:56:30Z</dcterms:created>
  <dcterms:modified xsi:type="dcterms:W3CDTF">2024-01-26T11:52:17Z</dcterms:modified>
</cp:coreProperties>
</file>