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orsic\Documents\JN\JN V DELU - ŽIVILA\15 _ 19 OŠ VALENTIN VODNIK\3 OBJAVA\Priprava\"/>
    </mc:Choice>
  </mc:AlternateContent>
  <bookViews>
    <workbookView xWindow="0" yWindow="0" windowWidth="14655" windowHeight="12360" tabRatio="808" firstSheet="7" activeTab="10"/>
  </bookViews>
  <sheets>
    <sheet name="MLEKO IN MLEČNI IZDELKI" sheetId="1" r:id="rId1"/>
    <sheet name="MESO IN MESNI IZDELKI" sheetId="2" r:id="rId2"/>
    <sheet name="RIBE " sheetId="3" r:id="rId3"/>
    <sheet name="JAJCA" sheetId="4" r:id="rId4"/>
    <sheet name="SVEŽE SADJE, ZELENJAVA, SUHO S" sheetId="5" r:id="rId5"/>
    <sheet name="ZAMRZNJENA IN KONZERVIRANA ZELE" sheetId="6" r:id="rId6"/>
    <sheet name="SADNI SOKOVI IN BIO SOK" sheetId="7" r:id="rId7"/>
    <sheet name="ŽITA IN MLEVSKI IZDELKI" sheetId="8" r:id="rId8"/>
    <sheet name="KRUH, PEK.PECIVO IN SLAČ.IZDEL." sheetId="9" r:id="rId9"/>
    <sheet name="SPLOŠNO PREHRAMBENO BLAGO " sheetId="10" r:id="rId10"/>
    <sheet name="DIETIČNI IZDELKI" sheetId="11" r:id="rId11"/>
  </sheets>
  <definedNames>
    <definedName name="_xlnm.Print_Area" localSheetId="10">'DIETIČNI IZDELKI'!$A$1:$J$80</definedName>
    <definedName name="_xlnm.Print_Area" localSheetId="3">JAJCA!$A$1:$J$26</definedName>
    <definedName name="_xlnm.Print_Area" localSheetId="8">'KRUH, PEK.PECIVO IN SLAČ.IZDEL.'!$A$1:$J$99</definedName>
    <definedName name="_xlnm.Print_Area" localSheetId="1">'MESO IN MESNI IZDELKI'!$A$1:$J$88</definedName>
    <definedName name="_xlnm.Print_Area" localSheetId="0">'MLEKO IN MLEČNI IZDELKI'!$A$1:$J$67</definedName>
    <definedName name="_xlnm.Print_Area" localSheetId="2">'RIBE '!$A$1:$J$38</definedName>
    <definedName name="_xlnm.Print_Area" localSheetId="6">'SADNI SOKOVI IN BIO SOK'!$A$1:$J$31</definedName>
    <definedName name="_xlnm.Print_Area" localSheetId="9">'SPLOŠNO PREHRAMBENO BLAGO '!$A$1:$J$119</definedName>
    <definedName name="_xlnm.Print_Area" localSheetId="4">'SVEŽE SADJE, ZELENJAVA, SUHO S'!$A$1:$J$121</definedName>
    <definedName name="_xlnm.Print_Area" localSheetId="5">'ZAMRZNJENA IN KONZERVIRANA ZELE'!$A$1:$J$66</definedName>
    <definedName name="_xlnm.Print_Area" localSheetId="7">'ŽITA IN MLEVSKI IZDELKI'!$A$1:$J$73</definedName>
    <definedName name="_xlnm.Print_Titles" localSheetId="1">'MESO IN MESNI IZDELKI'!$5:$6</definedName>
    <definedName name="_xlnm.Print_Titles" localSheetId="0">'MLEKO IN MLEČNI IZDELKI'!$5:$5</definedName>
    <definedName name="Z_3CF08EA4_BE4C_4822_996A_D107E3423B3A_.wvu.PrintArea" localSheetId="10" hidden="1">'DIETIČNI IZDELKI'!$A$1:$J$80</definedName>
    <definedName name="Z_3CF08EA4_BE4C_4822_996A_D107E3423B3A_.wvu.PrintArea" localSheetId="3" hidden="1">JAJCA!$A$1:$J$26</definedName>
    <definedName name="Z_3CF08EA4_BE4C_4822_996A_D107E3423B3A_.wvu.PrintArea" localSheetId="8" hidden="1">'KRUH, PEK.PECIVO IN SLAČ.IZDEL.'!$A$1:$J$99</definedName>
    <definedName name="Z_3CF08EA4_BE4C_4822_996A_D107E3423B3A_.wvu.PrintArea" localSheetId="1" hidden="1">'MESO IN MESNI IZDELKI'!$A$1:$J$88</definedName>
    <definedName name="Z_3CF08EA4_BE4C_4822_996A_D107E3423B3A_.wvu.PrintArea" localSheetId="0" hidden="1">'MLEKO IN MLEČNI IZDELKI'!$A$1:$J$67</definedName>
    <definedName name="Z_3CF08EA4_BE4C_4822_996A_D107E3423B3A_.wvu.PrintArea" localSheetId="2" hidden="1">'RIBE '!$A$1:$J$38</definedName>
    <definedName name="Z_3CF08EA4_BE4C_4822_996A_D107E3423B3A_.wvu.PrintArea" localSheetId="6" hidden="1">'SADNI SOKOVI IN BIO SOK'!$A$1:$J$31</definedName>
    <definedName name="Z_3CF08EA4_BE4C_4822_996A_D107E3423B3A_.wvu.PrintArea" localSheetId="9" hidden="1">'SPLOŠNO PREHRAMBENO BLAGO '!$A$1:$J$119</definedName>
    <definedName name="Z_3CF08EA4_BE4C_4822_996A_D107E3423B3A_.wvu.PrintArea" localSheetId="4" hidden="1">'SVEŽE SADJE, ZELENJAVA, SUHO S'!$A$1:$J$121</definedName>
    <definedName name="Z_3CF08EA4_BE4C_4822_996A_D107E3423B3A_.wvu.PrintArea" localSheetId="5" hidden="1">'ZAMRZNJENA IN KONZERVIRANA ZELE'!$A$1:$J$66</definedName>
    <definedName name="Z_3CF08EA4_BE4C_4822_996A_D107E3423B3A_.wvu.PrintArea" localSheetId="7" hidden="1">'ŽITA IN MLEVSKI IZDELKI'!$A$1:$J$73</definedName>
    <definedName name="Z_3CF08EA4_BE4C_4822_996A_D107E3423B3A_.wvu.PrintTitles" localSheetId="1" hidden="1">'MESO IN MESNI IZDELKI'!$5:$6</definedName>
    <definedName name="Z_3CF08EA4_BE4C_4822_996A_D107E3423B3A_.wvu.PrintTitles" localSheetId="0" hidden="1">'MLEKO IN MLEČNI IZDELKI'!$5:$5</definedName>
    <definedName name="Z_8E38BDA5_B28B_47A1_9DDD_B49544995290_.wvu.PrintArea" localSheetId="2" hidden="1">'RIBE '!$A$1:$J$49</definedName>
    <definedName name="Z_8E38BDA5_B28B_47A1_9DDD_B49544995290_.wvu.PrintTitles" localSheetId="1" hidden="1">'MESO IN MESNI IZDELKI'!$5:$6</definedName>
    <definedName name="Z_8E38BDA5_B28B_47A1_9DDD_B49544995290_.wvu.PrintTitles" localSheetId="0" hidden="1">'MLEKO IN MLEČNI IZDELKI'!$5:$5</definedName>
  </definedNames>
  <calcPr calcId="152511"/>
  <customWorkbookViews>
    <customWorkbookView name="David Boršič – Osebni pogled" guid="{3CF08EA4-BE4C-4822-996A-D107E3423B3A}" mergeInterval="0" personalView="1" xWindow="5" windowWidth="1600" windowHeight="1040" tabRatio="808" activeSheetId="1" showComments="commIndAndComment" showObjects="placeholders"/>
    <customWorkbookView name="User – Osebni pogled" guid="{8E38BDA5-B28B-47A1-9DDD-B49544995290}" mergeInterval="0" personalView="1" maximized="1" windowWidth="1920" windowHeight="834" tabRatio="808" activeSheetId="5" showComments="commIndAndComment" showObjects="placeholders"/>
  </customWorkbookViews>
</workbook>
</file>

<file path=xl/calcChain.xml><?xml version="1.0" encoding="utf-8"?>
<calcChain xmlns="http://schemas.openxmlformats.org/spreadsheetml/2006/main">
  <c r="I11" i="11" l="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10" i="11"/>
  <c r="G11" i="11"/>
  <c r="G12" i="11"/>
  <c r="G64" i="11" s="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10" i="11"/>
  <c r="J64" i="11"/>
  <c r="H99" i="10"/>
  <c r="H9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100" i="10"/>
  <c r="H101" i="10"/>
  <c r="H102" i="10"/>
  <c r="H8" i="10"/>
  <c r="G9" i="10"/>
  <c r="G103" i="10" s="1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8" i="10"/>
  <c r="J103" i="10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68" i="9"/>
  <c r="G86" i="9"/>
  <c r="H86" i="9" s="1"/>
  <c r="I86" i="9" s="1"/>
  <c r="J86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9" i="9"/>
  <c r="G10" i="9"/>
  <c r="G11" i="9"/>
  <c r="G12" i="9"/>
  <c r="G66" i="9" s="1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9" i="9"/>
  <c r="J66" i="9"/>
  <c r="G63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46" i="8"/>
  <c r="J63" i="8"/>
  <c r="I44" i="8"/>
  <c r="H44" i="8"/>
  <c r="G44" i="8"/>
  <c r="I35" i="8"/>
  <c r="I36" i="8"/>
  <c r="I37" i="8"/>
  <c r="I38" i="8"/>
  <c r="I39" i="8"/>
  <c r="I40" i="8"/>
  <c r="I41" i="8"/>
  <c r="I42" i="8"/>
  <c r="I43" i="8"/>
  <c r="I34" i="8"/>
  <c r="H35" i="8"/>
  <c r="H36" i="8"/>
  <c r="H37" i="8"/>
  <c r="H38" i="8"/>
  <c r="H39" i="8"/>
  <c r="H40" i="8"/>
  <c r="H41" i="8"/>
  <c r="H42" i="8"/>
  <c r="H43" i="8"/>
  <c r="H34" i="8"/>
  <c r="G35" i="8"/>
  <c r="G36" i="8"/>
  <c r="G37" i="8"/>
  <c r="G38" i="8"/>
  <c r="G39" i="8"/>
  <c r="G40" i="8"/>
  <c r="G41" i="8"/>
  <c r="G42" i="8"/>
  <c r="G43" i="8"/>
  <c r="G34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8" i="8"/>
  <c r="G32" i="8"/>
  <c r="J32" i="8"/>
  <c r="I9" i="7"/>
  <c r="I10" i="7"/>
  <c r="I11" i="7"/>
  <c r="I12" i="7"/>
  <c r="I8" i="7"/>
  <c r="I13" i="7"/>
  <c r="H13" i="7"/>
  <c r="H9" i="7"/>
  <c r="H10" i="7"/>
  <c r="H11" i="7"/>
  <c r="H12" i="7"/>
  <c r="H8" i="7"/>
  <c r="G13" i="7"/>
  <c r="G9" i="7"/>
  <c r="G10" i="7"/>
  <c r="G11" i="7"/>
  <c r="G12" i="7"/>
  <c r="G8" i="7"/>
  <c r="J13" i="7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25" i="6"/>
  <c r="G26" i="6"/>
  <c r="G27" i="6"/>
  <c r="G28" i="6"/>
  <c r="G29" i="6"/>
  <c r="G48" i="6" s="1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25" i="6"/>
  <c r="J4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8" i="6"/>
  <c r="G9" i="6"/>
  <c r="G10" i="6"/>
  <c r="G11" i="6"/>
  <c r="G23" i="6" s="1"/>
  <c r="G12" i="6"/>
  <c r="G13" i="6"/>
  <c r="G14" i="6"/>
  <c r="G15" i="6"/>
  <c r="G16" i="6"/>
  <c r="G17" i="6"/>
  <c r="G18" i="6"/>
  <c r="G19" i="6"/>
  <c r="G20" i="6"/>
  <c r="G21" i="6"/>
  <c r="G22" i="6"/>
  <c r="G8" i="6"/>
  <c r="J23" i="6"/>
  <c r="I100" i="5"/>
  <c r="I101" i="5"/>
  <c r="I102" i="5"/>
  <c r="I103" i="5"/>
  <c r="I104" i="5"/>
  <c r="I99" i="5"/>
  <c r="I105" i="5"/>
  <c r="H105" i="5"/>
  <c r="H100" i="5"/>
  <c r="H101" i="5"/>
  <c r="H102" i="5"/>
  <c r="H103" i="5"/>
  <c r="H104" i="5"/>
  <c r="H99" i="5"/>
  <c r="G105" i="5"/>
  <c r="G100" i="5"/>
  <c r="G101" i="5"/>
  <c r="G102" i="5"/>
  <c r="G103" i="5"/>
  <c r="G104" i="5"/>
  <c r="G99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81" i="5"/>
  <c r="G97" i="5"/>
  <c r="J97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H66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8" i="5"/>
  <c r="G66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8" i="5"/>
  <c r="J66" i="5"/>
  <c r="G10" i="4"/>
  <c r="H10" i="4"/>
  <c r="I10" i="4"/>
  <c r="J10" i="4"/>
  <c r="G24" i="3"/>
  <c r="H24" i="3" s="1"/>
  <c r="I24" i="3" s="1"/>
  <c r="J24" i="3"/>
  <c r="I21" i="3"/>
  <c r="I22" i="3"/>
  <c r="I23" i="3"/>
  <c r="H21" i="3"/>
  <c r="H22" i="3"/>
  <c r="H23" i="3"/>
  <c r="G21" i="3"/>
  <c r="G22" i="3"/>
  <c r="G23" i="3"/>
  <c r="J18" i="3"/>
  <c r="H9" i="3"/>
  <c r="H10" i="3"/>
  <c r="H11" i="3"/>
  <c r="I11" i="3" s="1"/>
  <c r="H12" i="3"/>
  <c r="H13" i="3"/>
  <c r="H14" i="3"/>
  <c r="I9" i="3"/>
  <c r="I10" i="3"/>
  <c r="I12" i="3"/>
  <c r="I13" i="3"/>
  <c r="I14" i="3"/>
  <c r="J15" i="3"/>
  <c r="I76" i="2"/>
  <c r="H76" i="2"/>
  <c r="G76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J76" i="2"/>
  <c r="G48" i="2"/>
  <c r="H48" i="2" s="1"/>
  <c r="I48" i="2" s="1"/>
  <c r="J42" i="2"/>
  <c r="I42" i="2"/>
  <c r="H42" i="2"/>
  <c r="G42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I55" i="1"/>
  <c r="H55" i="1"/>
  <c r="G55" i="1"/>
  <c r="I46" i="1"/>
  <c r="I47" i="1"/>
  <c r="I48" i="1"/>
  <c r="I49" i="1"/>
  <c r="I50" i="1"/>
  <c r="I51" i="1"/>
  <c r="I52" i="1"/>
  <c r="I53" i="1"/>
  <c r="I54" i="1"/>
  <c r="H46" i="1"/>
  <c r="H47" i="1"/>
  <c r="H48" i="1"/>
  <c r="H49" i="1"/>
  <c r="H50" i="1"/>
  <c r="H51" i="1"/>
  <c r="H52" i="1"/>
  <c r="H53" i="1"/>
  <c r="H54" i="1"/>
  <c r="G46" i="1"/>
  <c r="G47" i="1"/>
  <c r="G48" i="1"/>
  <c r="G49" i="1"/>
  <c r="G50" i="1"/>
  <c r="G51" i="1"/>
  <c r="G52" i="1"/>
  <c r="G53" i="1"/>
  <c r="G54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3" i="1" s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J43" i="1"/>
  <c r="H64" i="11" l="1"/>
  <c r="I64" i="11"/>
  <c r="H103" i="10"/>
  <c r="I103" i="10"/>
  <c r="H66" i="9"/>
  <c r="I66" i="9"/>
  <c r="I32" i="8"/>
  <c r="H32" i="8"/>
  <c r="H48" i="6"/>
  <c r="I48" i="6"/>
  <c r="H23" i="6"/>
  <c r="I23" i="6"/>
  <c r="H97" i="5"/>
  <c r="I97" i="5" s="1"/>
  <c r="H43" i="1"/>
  <c r="I43" i="1" s="1"/>
  <c r="J51" i="2" l="1"/>
  <c r="G78" i="5" l="1"/>
  <c r="H78" i="5"/>
  <c r="I78" i="5" s="1"/>
  <c r="G74" i="5"/>
  <c r="H74" i="5"/>
  <c r="G75" i="5"/>
  <c r="H75" i="5" s="1"/>
  <c r="G76" i="5"/>
  <c r="H76" i="5" s="1"/>
  <c r="I76" i="5" s="1"/>
  <c r="G77" i="5"/>
  <c r="H77" i="5" s="1"/>
  <c r="I74" i="5" l="1"/>
  <c r="G79" i="5"/>
  <c r="I75" i="5"/>
  <c r="I77" i="5"/>
  <c r="H79" i="5" l="1"/>
  <c r="I79" i="5" s="1"/>
  <c r="G41" i="2" l="1"/>
  <c r="G12" i="4" l="1"/>
  <c r="G33" i="2"/>
  <c r="G25" i="2"/>
  <c r="G24" i="2"/>
  <c r="G23" i="2"/>
  <c r="G21" i="2"/>
  <c r="H12" i="4" l="1"/>
  <c r="I12" i="4" s="1"/>
  <c r="G13" i="4"/>
  <c r="H13" i="4" l="1"/>
  <c r="I13" i="4" s="1"/>
  <c r="G53" i="2"/>
  <c r="H53" i="2" l="1"/>
  <c r="I53" i="2" s="1"/>
  <c r="G45" i="1"/>
  <c r="H45" i="1" l="1"/>
  <c r="I45" i="1"/>
  <c r="G17" i="3"/>
  <c r="G18" i="3" s="1"/>
  <c r="G14" i="3"/>
  <c r="G9" i="2"/>
  <c r="G19" i="2"/>
  <c r="G29" i="2"/>
  <c r="G17" i="2"/>
  <c r="H17" i="3" l="1"/>
  <c r="I17" i="3"/>
  <c r="H18" i="3" l="1"/>
  <c r="I18" i="3" s="1"/>
  <c r="G50" i="2" l="1"/>
  <c r="H50" i="2" l="1"/>
  <c r="I50" i="2" s="1"/>
  <c r="G51" i="2"/>
  <c r="H51" i="2" l="1"/>
  <c r="I51" i="2" s="1"/>
  <c r="G35" i="2"/>
  <c r="G15" i="7" l="1"/>
  <c r="G16" i="7"/>
  <c r="H16" i="7" s="1"/>
  <c r="I16" i="7" s="1"/>
  <c r="G70" i="5"/>
  <c r="H70" i="5" s="1"/>
  <c r="I70" i="5" s="1"/>
  <c r="G71" i="5"/>
  <c r="H71" i="5" s="1"/>
  <c r="I71" i="5" s="1"/>
  <c r="G9" i="3"/>
  <c r="G10" i="3"/>
  <c r="G11" i="3"/>
  <c r="G12" i="3"/>
  <c r="G34" i="2"/>
  <c r="G36" i="2"/>
  <c r="G37" i="2"/>
  <c r="G38" i="2"/>
  <c r="G39" i="2"/>
  <c r="G40" i="2"/>
  <c r="G20" i="2"/>
  <c r="G26" i="2"/>
  <c r="G27" i="2"/>
  <c r="G28" i="2"/>
  <c r="G30" i="2"/>
  <c r="G31" i="2"/>
  <c r="G32" i="2"/>
  <c r="G18" i="2"/>
  <c r="G45" i="2"/>
  <c r="H45" i="2" s="1"/>
  <c r="I45" i="2" s="1"/>
  <c r="G46" i="2"/>
  <c r="H46" i="2" s="1"/>
  <c r="G47" i="2"/>
  <c r="G10" i="2"/>
  <c r="G11" i="2"/>
  <c r="G12" i="2"/>
  <c r="G13" i="2"/>
  <c r="G14" i="2"/>
  <c r="G15" i="2"/>
  <c r="G16" i="2"/>
  <c r="G69" i="5"/>
  <c r="H69" i="5" s="1"/>
  <c r="G68" i="5"/>
  <c r="G9" i="4"/>
  <c r="G20" i="3"/>
  <c r="G8" i="3"/>
  <c r="G22" i="2"/>
  <c r="G44" i="2"/>
  <c r="G8" i="2"/>
  <c r="G9" i="1"/>
  <c r="G15" i="3" l="1"/>
  <c r="H63" i="8"/>
  <c r="I63" i="8" s="1"/>
  <c r="G17" i="7"/>
  <c r="H17" i="7" s="1"/>
  <c r="I17" i="7" s="1"/>
  <c r="H15" i="7"/>
  <c r="I15" i="7" s="1"/>
  <c r="G72" i="5"/>
  <c r="H9" i="1"/>
  <c r="I9" i="1" s="1"/>
  <c r="H47" i="2"/>
  <c r="I47" i="2" s="1"/>
  <c r="H44" i="2"/>
  <c r="I44" i="2" s="1"/>
  <c r="I8" i="5"/>
  <c r="H68" i="5"/>
  <c r="I68" i="5" s="1"/>
  <c r="I69" i="5"/>
  <c r="I46" i="2"/>
  <c r="H8" i="2"/>
  <c r="I8" i="2" s="1"/>
  <c r="H8" i="3"/>
  <c r="I8" i="3" s="1"/>
  <c r="H20" i="3"/>
  <c r="I20" i="3" s="1"/>
  <c r="H9" i="4"/>
  <c r="I9" i="4" s="1"/>
  <c r="H72" i="5" l="1"/>
  <c r="I72" i="5"/>
  <c r="H15" i="3"/>
  <c r="I15" i="3" s="1"/>
</calcChain>
</file>

<file path=xl/sharedStrings.xml><?xml version="1.0" encoding="utf-8"?>
<sst xmlns="http://schemas.openxmlformats.org/spreadsheetml/2006/main" count="1543" uniqueCount="641">
  <si>
    <t xml:space="preserve">VRSTA BLAGA                                             </t>
  </si>
  <si>
    <t>OCENJENA KOLIČINA</t>
  </si>
  <si>
    <t xml:space="preserve">ZAP. ŠT. </t>
  </si>
  <si>
    <t>/</t>
  </si>
  <si>
    <t>BLAGOVNA ZNAMKA</t>
  </si>
  <si>
    <t>kg</t>
  </si>
  <si>
    <t>kom</t>
  </si>
  <si>
    <t>2. SKUPINA : MESO IN MESNI IZDELKI</t>
  </si>
  <si>
    <t>1. SKUPINA: MLEKO IN MLEČNI IZDELKI</t>
  </si>
  <si>
    <t>mleko čokoladno, 2 dl</t>
  </si>
  <si>
    <t>sir za žar, 1 do 3 kg</t>
  </si>
  <si>
    <t>SKUPAJ 4. SKLOP</t>
  </si>
  <si>
    <t>SKUPAJ 5. SKLOP</t>
  </si>
  <si>
    <t>SKUPAJ 6. SKLOP</t>
  </si>
  <si>
    <t>zamrznjene maline 5 do 10 kg</t>
  </si>
  <si>
    <t>marmelada, jagodna, 400 do 1000 g</t>
  </si>
  <si>
    <t>paradižnikov dvojni koncentrat, 400 do 900 g</t>
  </si>
  <si>
    <t>SKUPAJ 12. SKLOP:</t>
  </si>
  <si>
    <t>ajvar, nepekoč 0,4 do 1 kg</t>
  </si>
  <si>
    <t>peteršilj koren</t>
  </si>
  <si>
    <t>koleraba, rumena</t>
  </si>
  <si>
    <t>zelena gomolj</t>
  </si>
  <si>
    <t>nektarine, I. razred</t>
  </si>
  <si>
    <t>breskve I. razred</t>
  </si>
  <si>
    <t>kaki, I. razred, zrel, sorta vanilija</t>
  </si>
  <si>
    <t>voda izvirska 0,5 l</t>
  </si>
  <si>
    <t>rezanci jušni valjani, pakirani po 2 kg</t>
  </si>
  <si>
    <t>čaj planinski,filter veriga vrečk, gastro pakiranje, 0,8 do 1,3 kg</t>
  </si>
  <si>
    <t>čaj šipek-hibiskus,filter veriga vrečk,  gastro pakiranje, 0,8 do 1,3 kg</t>
  </si>
  <si>
    <t>čaj jagoda-vanilija,filter veriga vrečk, gastro pakiranje, 750g do 1,3 kg</t>
  </si>
  <si>
    <t>kompot hruškov, 2,5 do 5 kg</t>
  </si>
  <si>
    <t>kompot ananas koščki 2,5 do 5 kg</t>
  </si>
  <si>
    <t>paradižnik pelati 2,5 -4 kg</t>
  </si>
  <si>
    <t xml:space="preserve">kg 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</si>
  <si>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</si>
  <si>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</si>
  <si>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</si>
  <si>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</si>
  <si>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</si>
  <si>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</si>
  <si>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</si>
  <si>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</si>
  <si>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</si>
  <si>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</si>
  <si>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</si>
  <si>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</si>
  <si>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7 = 3*6</t>
  </si>
  <si>
    <t>8=7*stopnja DDV</t>
  </si>
  <si>
    <t>9=7+8</t>
  </si>
  <si>
    <t>CENA ZA ENOTO MERE BREZ DDV (EUR)</t>
  </si>
  <si>
    <t>DDV (EUR)</t>
  </si>
  <si>
    <t>VREDNOST ZA OCENJENO KOLIČINO BREZ DDV (EUR)</t>
  </si>
  <si>
    <t>7=3*6</t>
  </si>
  <si>
    <t>8=7*STOPNJA DDV</t>
  </si>
  <si>
    <t>8=7+STOPNJA DDV</t>
  </si>
  <si>
    <t>SKUPAJ 3. SKLOP</t>
  </si>
  <si>
    <t>gorčica delikatesna, 1 do 7 kg</t>
  </si>
  <si>
    <t>kompot višnja, brez koščic, 2,5 do 5 kg</t>
  </si>
  <si>
    <t>kompot marelica, brez koščic, 2,5 do 5 kg</t>
  </si>
  <si>
    <t>kompot breskve, brez koščic, 2,5 do 5 kg</t>
  </si>
  <si>
    <t>marmelada slivova 500 do 1000g</t>
  </si>
  <si>
    <t>sladoled brez laktoze, glutena in jajc, lučka, 60 do 120 g</t>
  </si>
  <si>
    <t>olive, brez koščic, v kisu 100 do 400 g</t>
  </si>
  <si>
    <t>testenine durum polžki, 3 do 5 kg</t>
  </si>
  <si>
    <t>testenine durum peresniki 3 do 5 kg</t>
  </si>
  <si>
    <t>testenine durum svedri 3 do 5 kg</t>
  </si>
  <si>
    <t>testenine durum, špageti, tanki  3 do 5 kg</t>
  </si>
  <si>
    <t>citronka, 200 do 500 g</t>
  </si>
  <si>
    <t>prašek za puding, vanilija, 1 kg</t>
  </si>
  <si>
    <t>prašek za puding, čokolada, 1 kg</t>
  </si>
  <si>
    <t>prašek za puding, jagoda, 1 kg</t>
  </si>
  <si>
    <t>sojina omaka, 200 do 500 ml</t>
  </si>
  <si>
    <t>kruh polbela štruca, narezana oz. po dogovoru</t>
  </si>
  <si>
    <t>kruh črni, štruca, narezana oz. po dogovorui</t>
  </si>
  <si>
    <t>kruh črni, hlebec, narezan oz. po dogovoru</t>
  </si>
  <si>
    <t>kruh koruzni, štruca, narezana oz. po dogovoru</t>
  </si>
  <si>
    <t>kruh rženi, štruca, narezana oz. po dogovoru</t>
  </si>
  <si>
    <t>francoska štruca, 250 g</t>
  </si>
  <si>
    <t>ringlo, I. razred</t>
  </si>
  <si>
    <t>čaj zeliščni, meta, filter veriga vrečk, gastro pakiranje, 1 kg</t>
  </si>
  <si>
    <t>čaj bezgov, filter veriga vrečk, gastro pakiranje, 1 kg</t>
  </si>
  <si>
    <t>čaj šipek, filter veriga vrečk, gastro pakiranje, 1 kg</t>
  </si>
  <si>
    <t>čaj divja češnja, filter veriga vrečk, gastro pakiranje, 1 kg</t>
  </si>
  <si>
    <t xml:space="preserve">ŠT. ŽIVIL PO MERILU "VEČ EKOLOŠKIH ŽIVIL" </t>
  </si>
  <si>
    <t>mango, ekstra kakovost</t>
  </si>
  <si>
    <t>riž basmati ali jasmine, prve vrste, pakiran 0,5 do 10 kg</t>
  </si>
  <si>
    <r>
      <t xml:space="preserve">ENOTA </t>
    </r>
    <r>
      <rPr>
        <b/>
        <u/>
        <sz val="9"/>
        <rFont val="Arial"/>
        <family val="2"/>
        <charset val="238"/>
      </rPr>
      <t>MERE</t>
    </r>
  </si>
  <si>
    <t xml:space="preserve">SKUPAJ VREDNOST 1. SKLOPA: </t>
  </si>
  <si>
    <t>kis jabolčni, 5 L</t>
  </si>
  <si>
    <t>trajno mleko brez laktoze, 1 liter</t>
  </si>
  <si>
    <t>sir trdi, mastni, riban, pakiran od 1 do 5 kg (Parmezan in podobno)</t>
  </si>
  <si>
    <t>svinjsko meso sveže, pleče, brez kosti, 0% odpada, v kosu od 1 do 10 kg</t>
  </si>
  <si>
    <t>svinjsko meso sveže, pleče, brez kosti, kocke 1 x 1cm, rinfuza</t>
  </si>
  <si>
    <t>svinjsko meso, sveže, vrat brez kosti, 0 % odpada, v kosu 1-5 kg</t>
  </si>
  <si>
    <t>telečje meso, sveže, stegno, brez kosti, kocke 1 x 1cm, rinfuza</t>
  </si>
  <si>
    <t>piščančje perutničke, sveže, rinfuza</t>
  </si>
  <si>
    <t>file lososa, prekajen, 100-200g</t>
  </si>
  <si>
    <t>jagode, I. razred, 200-500g</t>
  </si>
  <si>
    <t>češnje, I. razred, rinfuza</t>
  </si>
  <si>
    <t>koruzni storžki v kisu, 100 do 1000g</t>
  </si>
  <si>
    <t>hren, delikatesni, od 0,1 do 1 kg</t>
  </si>
  <si>
    <t xml:space="preserve">riž okroglozrnat, za mlečni riž, pakiran po 1-20 kg </t>
  </si>
  <si>
    <t>koruzni kosmiči (več kot 90 % koruze), corn flakes, večje pakiranje 1-5 kg</t>
  </si>
  <si>
    <t>mlinci, 1-10 kg</t>
  </si>
  <si>
    <t>pšenična moka, bela, tip 500, 1-10 kg</t>
  </si>
  <si>
    <t>pšenična moka ostra, 1-10 kg</t>
  </si>
  <si>
    <t>polnozrnata pšenična moka, 1-10 kg</t>
  </si>
  <si>
    <t>pirina polnozrnata moka, 1-10 kg</t>
  </si>
  <si>
    <t>ribana kaša z dodatkom jajc, 0,5-1kg</t>
  </si>
  <si>
    <t>testenine za lazanjo, 1-10 kg</t>
  </si>
  <si>
    <t>narezan kruh za kruhove cmoke, 1-5 kg</t>
  </si>
  <si>
    <t>čaj gozdni sadeži, filter veriga vrečk, gastro pakiranje, 500-1000 g</t>
  </si>
  <si>
    <t>kokoš za juho, zamrznjena, 2-2,5 kg</t>
  </si>
  <si>
    <t>kumarice v kisu ( konzerva 4kg +/-10% )</t>
  </si>
  <si>
    <t xml:space="preserve">rdeča pesa v solati ( konzerva 4kg +/-10%) </t>
  </si>
  <si>
    <t>ketchup 1 do 8 kg</t>
  </si>
  <si>
    <t xml:space="preserve">ledeni čaj breskev 0,2-0,25 l </t>
  </si>
  <si>
    <t>riž beli dolgozrnati prve vrste, parboiled, pakiran  po 10-15 kg (Bali in podobno)</t>
  </si>
  <si>
    <t>valvice, pakirane po 8-20 kg</t>
  </si>
  <si>
    <t>fritati, 0,5-1 kg</t>
  </si>
  <si>
    <t>sladkor beli, 1 kg</t>
  </si>
  <si>
    <t>sladkor beli, mleti, 0,5-1 kg</t>
  </si>
  <si>
    <t>poper črni, mleti, 400 do 1000 g</t>
  </si>
  <si>
    <t>rožičeva moka, 0,2 do 1 kg</t>
  </si>
  <si>
    <t>pečena paprika v kisu 0,5 do 5 kg</t>
  </si>
  <si>
    <t>sir poltrdi mastni, min 45 % mm v suhi snovi, rezan, 1-3 kg</t>
  </si>
  <si>
    <t>sir beli sir, min 40 % mm v slanici, 500 do 1000g</t>
  </si>
  <si>
    <t>sir mehki polnomastni ali sveži mastni sir iz pasteriziranega mleka v slanici,  125-250 g (Mozzarella in podobno)</t>
  </si>
  <si>
    <t>hot dog hrenovke, rinfuza</t>
  </si>
  <si>
    <t>kisle kumarice, 670 do 680 g</t>
  </si>
  <si>
    <t xml:space="preserve">ledeni čaj breskev 1-1,5 l </t>
  </si>
  <si>
    <t>jušne kroglice (podobno kot Zlate kroglice), 0,5-1kg</t>
  </si>
  <si>
    <t>drobna jušna zakuha, 1-5 kg (zvezdice)</t>
  </si>
  <si>
    <t>kruh pisan, štruca, narezana oz. po dogovoru</t>
  </si>
  <si>
    <t>kruh ovsen, štruca, narezana oz. po dogovoru</t>
  </si>
  <si>
    <t>kruh ajdov z orehi, štruca, narezan oz. po dogovoru</t>
  </si>
  <si>
    <t>kruh polnozrnat, hlebec, narezan oz. po dogovoru</t>
  </si>
  <si>
    <t>čaj jabolko-cimet, filter veriga vrečk, gastro pakiranje, 1 kg (podbno kot božični čaj)</t>
  </si>
  <si>
    <t>čaj kamilica,filter veriga vrečk, gastro pakiranje, 1 kg</t>
  </si>
  <si>
    <t>rjavi sladkor, 1 kg</t>
  </si>
  <si>
    <t>grisini brez glutena, 150-250g</t>
  </si>
  <si>
    <t>krekerji brez glutena, od 100 do 200 g</t>
  </si>
  <si>
    <t>krekerji brez glutena in brez mleka, od 100 do 200 g</t>
  </si>
  <si>
    <t>polenta brez glutena, od 250 do 500 g</t>
  </si>
  <si>
    <t>riževi rezanci brez glutena (in brez jajc), od 200 do 500 g</t>
  </si>
  <si>
    <t>jušni rezanci brez glutena (in brez jajc), od 250 do 500 g</t>
  </si>
  <si>
    <t>svedri brez glutena (in brez jajc), od 250 do 500 g</t>
  </si>
  <si>
    <t>polžki brez glutena (in brez jajc), od 250 do 500 g</t>
  </si>
  <si>
    <t xml:space="preserve">špageti brez glutena (in brez jajc), od 250 do 500 g </t>
  </si>
  <si>
    <t>krompirjevi njoki brez glutena, od 200 do 500 g</t>
  </si>
  <si>
    <t>mešanica moke brez glutena, od 0,5 do 1 kg</t>
  </si>
  <si>
    <t>drobtine brez glutena, od 200 do 500 g</t>
  </si>
  <si>
    <t>prepečenec brez glutena, od 250 do 500 g</t>
  </si>
  <si>
    <t>piškoti brez glutena, od 100 do 300 g</t>
  </si>
  <si>
    <t>čokoladni piškoti brez glutena, od 150 do 300 g</t>
  </si>
  <si>
    <t>napolitanke brez glutena, od 100 do 300 g</t>
  </si>
  <si>
    <t>hrustljavi muesli brez glutena, od 250 do 500 g</t>
  </si>
  <si>
    <t>koruzne ploščice brez glutena, od 120 do 130 g</t>
  </si>
  <si>
    <t>bio rižev napitek z različnimi okusi, od 200 do 500 ml</t>
  </si>
  <si>
    <t>bio ovseni napitek z različnimi okusi, od 200 do 500 ml</t>
  </si>
  <si>
    <t>bio rižev desert z različnimi okusi, od 110 do 125 g</t>
  </si>
  <si>
    <t>bio čokoladni namaz brez mleka, od 200 do 280 g</t>
  </si>
  <si>
    <t>bio namaz, različni okusi (zelenjavni, zeliščni), od 50 do 250 g</t>
  </si>
  <si>
    <t>bio pašteta, različni okusi (zelenjavna, zeliščna), od 45 do 50 g</t>
  </si>
  <si>
    <t>seitan, pečen (z mešanico začimb), od 180 do 250 g</t>
  </si>
  <si>
    <t xml:space="preserve">bio tofu, z različnimi okusi, od 150 do 250 g </t>
  </si>
  <si>
    <t>vegeterijanske hrenovke, od 200 do 400 g</t>
  </si>
  <si>
    <t xml:space="preserve">bio puding brez glutena (in brez mleka), različni okusi, od 30 do 50 g </t>
  </si>
  <si>
    <r>
      <t xml:space="preserve">ENOTA </t>
    </r>
    <r>
      <rPr>
        <b/>
        <u/>
        <sz val="9"/>
        <rFont val="Arial Narrow"/>
        <family val="2"/>
        <charset val="238"/>
      </rPr>
      <t>MERE</t>
    </r>
  </si>
  <si>
    <t>kosti mladega goveda (za juho), brez mozga, rinfuza</t>
  </si>
  <si>
    <t>rebra mladega goveda, prsa s kostmi (za juho), rinfuza</t>
  </si>
  <si>
    <t>1. SKLOP: MLEKO IN MLEČNI IZDELKI</t>
  </si>
  <si>
    <t xml:space="preserve">ŠT. ŽIVIL PO MERILU "SHEMA KAKOVOSTI" </t>
  </si>
  <si>
    <t>L</t>
  </si>
  <si>
    <r>
      <t>2. sklop:</t>
    </r>
    <r>
      <rPr>
        <b/>
        <sz val="9"/>
        <rFont val="Arial Narrow"/>
        <family val="2"/>
        <charset val="238"/>
      </rPr>
      <t xml:space="preserve"> ŽIVILA IZ SHEM KAKOVOSTI (brez eko živil): MLEKO IN MLEČNI IZDELKI (npr.: izbrana kakovost)</t>
    </r>
  </si>
  <si>
    <t>tekoči jogurt brez laktoze, navadni, 250 do 500g, 3,2% m. m.</t>
  </si>
  <si>
    <r>
      <t>mleko, sterilizirano, 3,5% m. m., 1</t>
    </r>
    <r>
      <rPr>
        <b/>
        <sz val="9"/>
        <color rgb="FF00B05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liter</t>
    </r>
  </si>
  <si>
    <t>mleko, sterilizirano, 0,5% m. m., 1 liter</t>
  </si>
  <si>
    <t>tekoči jogurt, navadni, 250g, 3,2% m. m.</t>
  </si>
  <si>
    <t>kisla pasterizirana smetana, 18 do 25 % m. m., brez konzervansov in aditivov, pakiranje 400 do 900 g</t>
  </si>
  <si>
    <t>sterilizirano mleko (kratkotrajna sterilizacija), 3,2 do 3,5 % m. m., pakiranje 0,2 L, dodana slamica</t>
  </si>
  <si>
    <t>sladka pasterizirana smetana, 30 do 35 % m. m., brez konzervansov in aditivov,  pakiranje 0,5 do 1 L</t>
  </si>
  <si>
    <t>skuta s sadjem, z manj sladkorja, brez umetnih arom in brez umetnih barvil, pakirano 100 do 150g</t>
  </si>
  <si>
    <t>sladka smetana za stepanje, min 35 % m. m., homogenizirana, 1 liter</t>
  </si>
  <si>
    <t>smetana, min 35 % m. m., za kuhanje, 1 liter</t>
  </si>
  <si>
    <t>sir poltrdi mastni (štruca), min 45 % m. m. v suhi snovi, 1000 g</t>
  </si>
  <si>
    <t>sir parmezan,vakumsko pakiran, teža  250 - 600 g</t>
  </si>
  <si>
    <t xml:space="preserve">poltrdi polnomastni dimljen sir, min 35 %-45% m. m. </t>
  </si>
  <si>
    <t>poltrdi sir, min 45  % m. m., brez laktoze, 100 do 250 g</t>
  </si>
  <si>
    <t>sladoled, različni okusi, lonček, 120-150 mL</t>
  </si>
  <si>
    <t>sladoled kornet mlečni, 120-160 mL, različni okusi</t>
  </si>
  <si>
    <t>mleko pasterizirano, 3,2 - 3,6 % m. m., 10-15 L</t>
  </si>
  <si>
    <t>jogurt sadni, tekoči 180 do 250 mL</t>
  </si>
  <si>
    <t>jogurt navadni, 3,2 % m. m., 1 liter</t>
  </si>
  <si>
    <t>jogurt sadni, 1,6 % m. m., 1 liter</t>
  </si>
  <si>
    <t>jogurt sadni 3,2 % m. m., 1 liter</t>
  </si>
  <si>
    <t>jogurt sadni lahki 1,3 % m. m., 150-180 g</t>
  </si>
  <si>
    <t>skuta, 30-40 % mm v suhi snovi, nepasirana, pasterizirana, pakiranje od 3-5 kg</t>
  </si>
  <si>
    <t>mlečni sladoled, DEKLARIRAN BREZ LAKTOZE, pakiranje do 1000 mL</t>
  </si>
  <si>
    <t>sladoled, banjica 1-3 L, različni okusi</t>
  </si>
  <si>
    <t>mlečna rezina, 28-30 g</t>
  </si>
  <si>
    <t>mlečni desert, 120-150 g</t>
  </si>
  <si>
    <t>sir gorgonzola z modro plesnijo, pakirano do 300 g</t>
  </si>
  <si>
    <t>sir brie, polnomasten sir z min. 60 % m. m. v suhi snovi, pakirano do 300 g</t>
  </si>
  <si>
    <t>jogurt sadni, 150-250 g, od 2,5-3,2 % m. m.</t>
  </si>
  <si>
    <t>jogurt navadni, čvrsti, 150-250g lonček, 2,5-3,5 % m. m.</t>
  </si>
  <si>
    <t>mlado goveje meso, stegno, brez kosti, kocke 1 x 1cm , I. kakovosti, rinfuza</t>
  </si>
  <si>
    <t>mlado goveje meso, stegno, brez kosti, kocke 2 x 2cm , I. kakovosti, rinfuza</t>
  </si>
  <si>
    <t>mlado goveje meso, sveže, stegno, brez kosti, I. kakovosti, 0 % odpada, v kosu 5-10 kg</t>
  </si>
  <si>
    <t>mlado goveje meso, pleče, sveže, brez kosti, 0 % odpada, v kosu 5-10 kg</t>
  </si>
  <si>
    <t>mlado goveje meso, zrezki, brez kosti, (od 70 do 100g) , I. kakovosti</t>
  </si>
  <si>
    <t xml:space="preserve">SKUPAJ VREDNOST 2. SKLOPA: </t>
  </si>
  <si>
    <t>pečenice iz svinjskega mesa, v naravnem ovoju, teža pečenice od 90-120 g, manj začinjene, I. kakovost, rinfuza</t>
  </si>
  <si>
    <t>pečenice iz telečjega mesa (brez dodatka svinjskega mesa ali slanine) v naravnem ovoju, manj začinjene, teža pepčenice od 90-120 g, I. kakovosti, rinfuza</t>
  </si>
  <si>
    <t>čevapčiči iz mešanice svinjskega in govejega mesa (20-30 g), manj začinjeni - manj soli in začimb, I. kakovosti, sveže, rinfuza, pakirano po 10-20 kg</t>
  </si>
  <si>
    <t>čevapčiči iz govejega mesa (junečji), teža čevapčilča 20-30 g (brez dodatka svinjskega mesa ali slanine), pakiranje od 10-20 kg</t>
  </si>
  <si>
    <t>pleskavice iz mešanice svinjskega in govejega mesa, (90-120 g), manj začinjene, I. kakovosti, sveže, pakiranje 10-20 kg</t>
  </si>
  <si>
    <t>pršut, pečen, I. kakovosti, rezan, rinfuza</t>
  </si>
  <si>
    <t>slanina sveža, pakirano po 0,5-1 kg</t>
  </si>
  <si>
    <t>hamburška slanina, pakirano 1-5 kg</t>
  </si>
  <si>
    <t>prekajena govedina, pakirano 1-5 kg</t>
  </si>
  <si>
    <t>telečje hrenovke, brez dodane svinjine, rinfuza</t>
  </si>
  <si>
    <t>prekajeno svinjsko meso, vrat, rinfuza</t>
  </si>
  <si>
    <t>zašinek, rezan, I. kakovost, rinfuza, pakirano od 10-20 kg</t>
  </si>
  <si>
    <t>prekajena govedina, BK, pakirano 0,5-1 kg</t>
  </si>
  <si>
    <t>piščančje meso, sveže, prsa, file, brez kosti, brez kože, I. kakovosti</t>
  </si>
  <si>
    <t>piščančje meso, sveže, prsa, zrezki (70 do 100 g), BKK, I. kakovosti, rinfuza, pakirano 10-20 kg</t>
  </si>
  <si>
    <t>piščančje meso, sveže, kračke s kostjo (od 100-120 g), I. kakovosti, rinfuza, pakirano 10-20 kg</t>
  </si>
  <si>
    <t>piščančje bedro, sveže, brez kosti in kože, I. kakovosti, 0 % odpadka, rinfuza, pakirano 10-20 kg</t>
  </si>
  <si>
    <t>piščančji čevapčiči iz mletega mesa, sveži, rinfuza, pakirano 10-20 kg</t>
  </si>
  <si>
    <t>piščančji file, panirani (teža kosa 90-110 g), rinfuza</t>
  </si>
  <si>
    <t>puranje meso, file, brez kosti, I. kakovosti, 0 % odpadka, rinfuza</t>
  </si>
  <si>
    <t>puranji file, I. kakovosti, zrezki (70 do 100 g), 0 % odpadka, rinfuza, pakirano 10-20 kg</t>
  </si>
  <si>
    <t>puranje stegno (BKK), rinfuza, pakiranje 10-20 kg</t>
  </si>
  <si>
    <t>nabodala puranja brez slanine (90-110 g), I. kakovosti, rinfuza, pakirano 10-20 kg</t>
  </si>
  <si>
    <t>nabodala piščančja brez slanine (90-110 g), I. kakovosti, rinfuza, pakirano 10-20 kg</t>
  </si>
  <si>
    <t>piščančje prsi v ovitku, brez glutena, delež piščančjih prsi BK najmanj 77 %, I. kakovosti, , pakirano 1 do 3 kg</t>
  </si>
  <si>
    <t>piščančje prsi v ovitku, brez glutena, delež piščančjih prsi BK najmanj 77 %, rezano, I. kakovosti, rinfuza, pakirano do 5 kg</t>
  </si>
  <si>
    <t>puranje meso, BK, mleto, rinfuza</t>
  </si>
  <si>
    <t>posebna salama piščančja, I. kakovosti, pakirano 1 do 3 kg</t>
  </si>
  <si>
    <t>posebna salama piščančja, I. kakovosti, rezano na rezine, rinfuza, pakirano do 5 kg</t>
  </si>
  <si>
    <t>hrenovke piščančje, v naravnem ovoju,  teža hrenovke od 60-80 g, dnevno sveže, I. kakovost, rinfuza, pakirano od 5-15 kg</t>
  </si>
  <si>
    <t>puranja šunka v ovoju, vsebuje najmanj 70 % puranjega mesa, rezano na rezine, rinfuza, pakirano odo 5 kg</t>
  </si>
  <si>
    <t>jeterna pašteta, 800 do 1000g</t>
  </si>
  <si>
    <t>domača suha salama iz svinjine in govedine, debelo mleta, v kosu ali narezana</t>
  </si>
  <si>
    <t xml:space="preserve">prešana pusta šunka, 1 ali extra razred, v kosu ali narezana na rezine, manj slana </t>
  </si>
  <si>
    <t>ogrska salama, narezano ali v kosu, pakirano od 0,5-1 kg</t>
  </si>
  <si>
    <t>želodec, klasično sušen trajni izdelek, narezano ali v kosu, pakirano od 0,5-1 kg</t>
  </si>
  <si>
    <t>salama, mortadela, navadna, narezana, rinfuza</t>
  </si>
  <si>
    <t>sveža jajca A razreda, velikost L, talna reja</t>
  </si>
  <si>
    <t>Bio kokošja jajca A razred, velikost L</t>
  </si>
  <si>
    <t>kos</t>
  </si>
  <si>
    <t>5. SKLOP: BIO GOVEJE MESO</t>
  </si>
  <si>
    <t>SKUPAJ 9. SKLOP</t>
  </si>
  <si>
    <t>SKUPAJ 10. SKLOP</t>
  </si>
  <si>
    <t>3. SKUPINA: RIBE IN KONZERVIRANE RIBE</t>
  </si>
  <si>
    <t>4. SKUPINA: JAJCA IN BIO KOKOŠJA JAJCA</t>
  </si>
  <si>
    <t>domača suha klobasa, narezano ali v kosu, pakirano od 0,3-1 kg</t>
  </si>
  <si>
    <t>7. sklop: ZAMRZNJENE RIBE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</si>
  <si>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</t>
  </si>
  <si>
    <r>
      <t>file sveže postrvi s kožo, šarenka (</t>
    </r>
    <r>
      <rPr>
        <i/>
        <sz val="9"/>
        <rFont val="Arial"/>
        <family val="2"/>
        <charset val="238"/>
      </rPr>
      <t>Oncorhynchus mykiss</t>
    </r>
    <r>
      <rPr>
        <sz val="9"/>
        <rFont val="Arial"/>
        <family val="2"/>
        <charset val="238"/>
      </rPr>
      <t>), fileji približno enake velikosti, 80-150 g</t>
    </r>
  </si>
  <si>
    <t>8. sklop: SVEŽE RIBE</t>
  </si>
  <si>
    <t>SKUPAJ 8. SKLOP</t>
  </si>
  <si>
    <t>9. SKLOP: KONZERVIRANI RIBIJI IZDELKI</t>
  </si>
  <si>
    <t>SKUPAJ 7. SKLOP</t>
  </si>
  <si>
    <t>kozice gamberi, vel. 100/200, oluščeni, I. kakovost, rinfuza</t>
  </si>
  <si>
    <t>10. SKLOP: KOKOŠJA JAJCA IZ TALNE REJE</t>
  </si>
  <si>
    <t>11. SKLOP: BIO KOKOŠJA JAJCA</t>
  </si>
  <si>
    <t>SKUPAJ 11. SKLOP</t>
  </si>
  <si>
    <t>sterilizirani koščki tune v oljčnem olju (večji koščki tune), vsebuje minimalno 70 % tune, vsebnost soli do 1,24 g/100 g tune, pakiranje 1000 do 2000 g</t>
  </si>
  <si>
    <t>tuna v naravnem (lastnem) soku, min 70 % tune, vsebnost soli do 1,1 g/100 g tune, pakiranje 1000 do 2500 g</t>
  </si>
  <si>
    <t>pašteta iz tune, z min 32 % tune, 400-600 g pakiranje</t>
  </si>
  <si>
    <t>pašteta iz tune, z min 32 % tune, 27-50 g pakiranje</t>
  </si>
  <si>
    <t>6. SKLOP: PERUTNINSKO MESO IN IZDELKI</t>
  </si>
  <si>
    <t>kokošja pašteta, brez aditivov, min. 30 % kokošjega mesa, pakirano od 27 do 45 g</t>
  </si>
  <si>
    <t>kokošja pašteta, brez aditivov, min. 30 % kokošjega mesa, 400 do 600 g</t>
  </si>
  <si>
    <t>topljeni sir (enostavno odpiranje trikotničkov s potegom trakca), maksimalno 2 g soli/100 g sira, pakirano od 140-160 g</t>
  </si>
  <si>
    <t>surovo maslo I. kakovosti, min 82 % m. m., pakiranje 125 do 500 g</t>
  </si>
  <si>
    <t>olje sončnično 100 %, v plastenki, pakirano po 10 L</t>
  </si>
  <si>
    <t>majoneza, brez mlečnih sestavin in konzervansov, pakirana po 0,25-1 kg</t>
  </si>
  <si>
    <t>majoneza, pakirana po 4-6 kg</t>
  </si>
  <si>
    <t>ekstra deviško oljčno olje 100 %, hladno stiskano, pakirano po 1 L, steklena embalaža</t>
  </si>
  <si>
    <t>margarina za peko, vsebnost trans maščobnih kislin pod 2 %, vsebnost soli maks 0,4 g/100 g izdelka, pakiranje 250 do 500 g</t>
  </si>
  <si>
    <t>olje bučno,100%, jedilno, nerafinirano, pakirano po 1 L, steklena embalaža</t>
  </si>
  <si>
    <t>repično olje, hladno stiskano, nerafinirano, pakirano po 0,5-1 L</t>
  </si>
  <si>
    <t>12. sklop: SVEŽE SADJE IN SVEŽA ZELENJAVA</t>
  </si>
  <si>
    <t>13. sklop: ŽIVILA IZ SHEM KAKOVOST (brez eko živil): KROMPIR (npr. integrirana pridelava)</t>
  </si>
  <si>
    <t>krompir, vreča,  10-20 kg</t>
  </si>
  <si>
    <t>mladi krompir (maj, junij, julij), razred I., očiščen, vakuumsko pakiran</t>
  </si>
  <si>
    <t>krompir, očiščen, vakuumsko pakiran, krhlji, rinfuza</t>
  </si>
  <si>
    <t>krompir, očiščen, celi, vakuumsko pakiran, rinfuza</t>
  </si>
  <si>
    <t>SKUPAJ 15. SKLOP:</t>
  </si>
  <si>
    <t>SKUPAJ 13. SKLOP:</t>
  </si>
  <si>
    <t>SKUPAJ 16. SKLOP:</t>
  </si>
  <si>
    <t>SKUPAJ 14. SKLOP:</t>
  </si>
  <si>
    <t>15. sklop: SUHO SADJE IN STROČNICE</t>
  </si>
  <si>
    <t>16. SKLOP: EKO JUŽNO SADJE IN ZELENJAVA</t>
  </si>
  <si>
    <t>5. SKUPINA: SVEŽE SADJE IN ZELENJAVA, SUHO SADJE IN STROČNICE</t>
  </si>
  <si>
    <t>6. SKUPINA: ZAMRZNJENA IN KONZERVIRANA ZELENJAVA IN SADJE</t>
  </si>
  <si>
    <t>korenje, rumeno, sveže, koren, rinfuza</t>
  </si>
  <si>
    <t>korenje, rdeče, sveže, koren, rinfuza</t>
  </si>
  <si>
    <t>bazilika, sveža, pakirana po 0,125- 0, 250 kg ali rinfuza - šop, ne v lončku</t>
  </si>
  <si>
    <t>rožmarin, pakiran po 0,125- 0, 250 kg ali rinfuza - šop, ne v lončku</t>
  </si>
  <si>
    <t>zelena list, stebelna, brez gomolja</t>
  </si>
  <si>
    <t>pomaranče, I. kakovost, sortirane</t>
  </si>
  <si>
    <t>banane, I. kakovost, primerno zrele</t>
  </si>
  <si>
    <t>korenje, sortirano (drobno/debelo), I. kakovost</t>
  </si>
  <si>
    <t>hruške, različne sorte, sortirane (drobne/debele), I. kakovost</t>
  </si>
  <si>
    <t>jabolka, različne sorte, sortirana (drobna/debela), I. kakovost</t>
  </si>
  <si>
    <t xml:space="preserve">suhi jabolčni krhlji brez konzervansov, razred I, pakiranje od 0,5-3 kg
</t>
  </si>
  <si>
    <t>suhe marelice brez konzervansov (nežveplane), razred I, pakiranje od 0,5-3 kg</t>
  </si>
  <si>
    <t>suhi hruškovi krhlji, brez konzervansov, razred I, pakiranje od 0,5-3 kg</t>
  </si>
  <si>
    <t>suhe slive brez koščic in konzervansov, razred I, pakiranje od 0,5-3 kg</t>
  </si>
  <si>
    <t>suhe fige, brez konzervansov, razred I, pakiranje od 0,5-3 kg</t>
  </si>
  <si>
    <t xml:space="preserve">rozine brez konzervansov (nežveplane), razred I, pakiranje do 1 kg
</t>
  </si>
  <si>
    <t>orehova jederca, I. kakovosti, rinfuza</t>
  </si>
  <si>
    <t>lešniki, oluščeni, praženi, I. kakovost, rinfuza</t>
  </si>
  <si>
    <t>mandeljni, jederca, rinfuza, I. kakovost</t>
  </si>
  <si>
    <t>indijski oreščki, I. kakovosti, rinfuza</t>
  </si>
  <si>
    <t>brazilski oreščki, I. kakovosti, rinfuza</t>
  </si>
  <si>
    <t>pistacija, oluščena, pražena, I. kakovosti, rinfuza</t>
  </si>
  <si>
    <t>fižol češnjevec v zrnju, I. kakovosti, 20-25 kg</t>
  </si>
  <si>
    <t>čičerika, I. kakovosti, 1-5 kg</t>
  </si>
  <si>
    <t>leča (rdeča, zelena, rumena), I. kakovosti, 1-5 kg</t>
  </si>
  <si>
    <t>limone, večji kaliber (primerne za stiskanje), rinfuza</t>
  </si>
  <si>
    <t>17. sklop:  ZAMRZNJENA ZELENJAVA IN SADJE</t>
  </si>
  <si>
    <t>SKUPAJ 17. SKLOP:</t>
  </si>
  <si>
    <t>SKUPAJ 18. SKLOP: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</si>
  <si>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Stolpca ne izpolnjuje ponudnik na sklop 13., 14. in 16.  kjer je "shema kakovosti" oz. ekološka kakovost zahtevana kot pogoj.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</si>
  <si>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4).Vsoto ponudnik prepiše v ponudbeni predračun (priloga 2) v polje "Shema kakovosti". Stolpca ne izpolnjuje ponudnik za sklop 10., kjer je ekološka kakovost zahtevana kot pogoj.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</si>
  <si>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4).Vsoto ponudnik prepiše v ponudbeni predračun (priloga 2) v polje "Shema kakovosti". Stolpca ne izpolnjuje ponudnik za sklop 4 in 5, kjer je "shema kakovosti" oz. ekološka kakovost zahtevana kot pogoj.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</si>
  <si>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na sklop 2, kjer je "shema kakovosti" oz. ekološka kakovost zahtevana kot pogoj.</t>
  </si>
  <si>
    <t>18. sklop: KONZERVIRANA IN VLOŽENA ZELENJAVA, SADNI KOMPOTI, MARMELADE IN DŽEMI</t>
  </si>
  <si>
    <t>solata zelena, endivja, I. kakovosti</t>
  </si>
  <si>
    <t>solata, zelena, ledenka, I. kakovosti</t>
  </si>
  <si>
    <t>solata, zelena, kristalka oz. krhkolistnata solata oz. gentile, I. kakovosti</t>
  </si>
  <si>
    <t>radič, rdeči, I. kakovosti</t>
  </si>
  <si>
    <t>radič, zeleni (štrucar), I. kakovosti</t>
  </si>
  <si>
    <t>motovilec, I. kakovosti</t>
  </si>
  <si>
    <t>blitva, I. kakovosti</t>
  </si>
  <si>
    <t>česen, zimski, I. kakovosti, rinfuza</t>
  </si>
  <si>
    <t>peteršilj, list, I. kakovosti</t>
  </si>
  <si>
    <t>zelje, rdeče, I.kakovosti</t>
  </si>
  <si>
    <t>belo zelje, sveže, glave, I. kakovosti</t>
  </si>
  <si>
    <t>mlado belo zelje, sveže, glave, I. kakovosti</t>
  </si>
  <si>
    <t>paradižnik, razne sorte, I. kakovosti</t>
  </si>
  <si>
    <t>slive, I. kakovosti</t>
  </si>
  <si>
    <t xml:space="preserve">surovo maslo, sveže, I. kakovosti, 15 do 20 g </t>
  </si>
  <si>
    <t>svinjsko meso, stegno, sveže, brez kosti, I. kakovosti, 0% odpada, v kosu od 5 do 10 kg</t>
  </si>
  <si>
    <t>svinjsko meso sveže, stegno, zrezki (70 do 100g), I. kakovosti</t>
  </si>
  <si>
    <t>telečje meso, sveže, stegno, brez kosti, I. kakovosti, 0% odpada, v kosu 5-10 kg</t>
  </si>
  <si>
    <t>telečje meso, sveže, stegno, brez kosti, zrezki (70 do 100g), I. kakovosti, rinfuza</t>
  </si>
  <si>
    <t xml:space="preserve">žrebičkovo meso (BK) sveže, stegno, zrezki (70-100 g), I. kakovosti </t>
  </si>
  <si>
    <t>salama goveja, I. kakovosti, v kosu od 100-1000g</t>
  </si>
  <si>
    <t>piščančje meso, sveže, stegna brez kosti in kože, I. kakovosti, 0 % odpadka, rinfuza, pakirano 10-20 kg</t>
  </si>
  <si>
    <t>češnjev paradižnik oz. okrasni paradižnik, I. kakovosti</t>
  </si>
  <si>
    <t>paprika, rdeča, I. kakovosti</t>
  </si>
  <si>
    <t>paprika, zelena, I. kakovosti</t>
  </si>
  <si>
    <t>kumare, I. kakovosti</t>
  </si>
  <si>
    <t>jajčevci sveži, I. kakovosti</t>
  </si>
  <si>
    <t>cvetača, cvet, sveža, I. kakovosti</t>
  </si>
  <si>
    <t>brokoli, cvet, svež, I. kakovosti</t>
  </si>
  <si>
    <t>špinača sveža, I. kakovosti</t>
  </si>
  <si>
    <t>por, svež, I. kakovosti</t>
  </si>
  <si>
    <t>pomaranče, I. kakovosti</t>
  </si>
  <si>
    <t>limone, I. kakovosti</t>
  </si>
  <si>
    <t>mandarine, I. kakovosti</t>
  </si>
  <si>
    <t>klementine, I. kakovosti</t>
  </si>
  <si>
    <t>lubenice, I. kakovosti</t>
  </si>
  <si>
    <t>melone, I. kakovosti</t>
  </si>
  <si>
    <t>gobe, bukov ostrigar svež, I. kakovosti, 200-1000g</t>
  </si>
  <si>
    <t>marelice, I. kakovosti</t>
  </si>
  <si>
    <t>fižol tetovec v zrnju, I. kakovosti, 20-25 kg</t>
  </si>
  <si>
    <t>gozdni sadeži, pakirano 5 do 10 kg</t>
  </si>
  <si>
    <t>zamrznjene borovnice, pakirano 5 do 10 kg</t>
  </si>
  <si>
    <t>zamrznjene jagode, pakirano 5 do 10 kg</t>
  </si>
  <si>
    <t>mlado zamrznjeno korenje, pakirano 5 do 10 kg (baby korenje in podobno)</t>
  </si>
  <si>
    <t>mlad zamrznjen grah, pakirano 5 do 10 kg</t>
  </si>
  <si>
    <t>zamrznjena cvetača, pakirano 5 do10 kg</t>
  </si>
  <si>
    <t>solata, zelena (endivija ali kristalka ali gentile), očiščena, oprana, I. kakovosti</t>
  </si>
  <si>
    <t>brokoli, pakiran 5 do 10 kg</t>
  </si>
  <si>
    <t>mešana zamrznjena zelenjava (kakovosti kaiser mix), pakirano  5 do 10 kg</t>
  </si>
  <si>
    <t>stročji rumen fižol (rezan), pakiran 5 do 10 kg</t>
  </si>
  <si>
    <t>špinača, pasirana v briketih, pakirano 5 do 10 kg</t>
  </si>
  <si>
    <t>zamrznjen pomfrit, pakirano 1-5 kg</t>
  </si>
  <si>
    <t xml:space="preserve">zamrznjena mlečna koruza zrnje, pakirano 1-5 kg </t>
  </si>
  <si>
    <t>jurčki zamrznjeni, kocke ali rezani, pakirano 2 do 5 kg</t>
  </si>
  <si>
    <t>marmelada porcijska 15-25 g, različne vrste</t>
  </si>
  <si>
    <t>marmelada marelična, 1000-3000 g</t>
  </si>
  <si>
    <t>zamrznjena paprika (rdeča, rumena, zelena) – kocke, pakiranje do 2,5 kg</t>
  </si>
  <si>
    <t>džem marelica brez barvil konzervansov in umetnih sladil, minimalno 45 % sadja, 300-700 g</t>
  </si>
  <si>
    <t>džem jagoda brez barvil konzervansov in umetnih sladil, minimalno 45 % sadja, 300-700 g</t>
  </si>
  <si>
    <t xml:space="preserve"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</t>
  </si>
  <si>
    <t>novozelandski repak (Macuronus novaezealandiae), file brez kože in brez kosti, brez glazure, teža kosov od 100-500 g</t>
  </si>
  <si>
    <t>SKUPAJ 19. SKLOP:</t>
  </si>
  <si>
    <t>SKUPAJ 20. SKLOP:</t>
  </si>
  <si>
    <t>jabolčni sok, sadni delež 100 %, tetra brik embalaža ali podobno, pakirano po 0,2 L</t>
  </si>
  <si>
    <t>limonin zgoščeni sok, 100 %, brez dodanega sladkorja, umetnih sladil, arom in kem. konz., embalaža omogoča ponovno zapiranje, velikost do 1L</t>
  </si>
  <si>
    <t>19. sklop: SOK IN SIRUPI</t>
  </si>
  <si>
    <t xml:space="preserve">česen, očiščen, svež, rezan ali v stroku, vakuumkso pakiran, pakiranje od 0,5-1 kg </t>
  </si>
  <si>
    <t>čebula sveža, I. kakovost, razne sorte, I. kakovosti</t>
  </si>
  <si>
    <t>čebula, očiščena, sveža, v kosu, I. kakovost, pakirana od 5-10 kg</t>
  </si>
  <si>
    <t>pomarančni sok, sadni delež 100 %, tetra brik embalaža ali podobno, pakirano po 0,2 L</t>
  </si>
  <si>
    <t xml:space="preserve">20. sklop: BIO SOK </t>
  </si>
  <si>
    <t>SKUPAJ 21. SKLOP:</t>
  </si>
  <si>
    <t>pomarančni sok, sadni delež 100 %, pakirano po 1-2 L, v embalaži, ki omogoča zapiranje po odprtju</t>
  </si>
  <si>
    <t>sok iz več vrst sadja, sadni delež 100 %, pakirano po 1-2 L, v embalaži, ki omogoča zapiranje po odprtju</t>
  </si>
  <si>
    <t>100 % sadni sirup jabolko 5-6 L (brez dodanega sladkorja in konzervansov)</t>
  </si>
  <si>
    <t>100 % sadni sirup pomaranča 5-6 L (brez dodanega sladkorja in konzervansov)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</si>
  <si>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Stolpca ne izpolnjuje ponudnik za sklop 20.,kjer je "shema kakovosti" oz. ekološka kakovost zahtevana kot pogoj.</t>
  </si>
  <si>
    <t>SKUPAJ 22. SKLOP:</t>
  </si>
  <si>
    <t>SKUPAJ 23. SKLOP:</t>
  </si>
  <si>
    <t>21. sklop: ŽITA, MLEVSKI IZDELKI, TESTENINE IN KOSMIČI</t>
  </si>
  <si>
    <t>bio pirine testenine, različnih oblik, pakiranje 0,5-2 kg</t>
  </si>
  <si>
    <t>22. sklop: BIO ŽITA, MLEVSKI IZDELKI IN TESTENINE</t>
  </si>
  <si>
    <t>SKUPAJ 24. SKLOP:</t>
  </si>
  <si>
    <t>musli hrustljavi, s sadjem ali oreščki (različni okusi), minimalno 60 % vsebnost žitnih (polnovrdnih) kosmičev, maksimalno 20 g sladkoraj/100 g živila, pakiranje 0,35-1 kg</t>
  </si>
  <si>
    <t>kuskus, 1-10 kg</t>
  </si>
  <si>
    <t>bulgur, 1-10 kg</t>
  </si>
  <si>
    <t>testenine durum, valoviti široki rezanci, pakirano 3 do 5 kg</t>
  </si>
  <si>
    <t>23. sklop: ZAMRZNJENI IZDELKI IZ TESTA</t>
  </si>
  <si>
    <t>8. SKUPINA: ŽITA, MLEVSKI IZDELKI, TESTENINE</t>
  </si>
  <si>
    <t>tortelini, sirovi, pakirano 1-5 kg</t>
  </si>
  <si>
    <t>tortelini, špinačni, pakirano 1-5 kg</t>
  </si>
  <si>
    <t>vlečeno testo, pakirano do 5 kg</t>
  </si>
  <si>
    <t>krompirjevi njoki, pakirano 1-10 kg</t>
  </si>
  <si>
    <t>sirovi štruklji, pakirano 1-2 kg</t>
  </si>
  <si>
    <t>kaneloni mesni, velikost 60-100 g, rinfuza</t>
  </si>
  <si>
    <t>kaneloni špinačni, velikost 60-100 g, rinfuza</t>
  </si>
  <si>
    <t>kaneloni sirovi, velikost 60-100 g, rinfuza</t>
  </si>
  <si>
    <t>jabolčni zavitek, vlečeno testo, pakirano 0,5-2 kg</t>
  </si>
  <si>
    <t>zamrznjeni francoski rogljički, z marmelado, velikost 60 do 80 g, pakirano 0,5-2 kg</t>
  </si>
  <si>
    <t>listnato testo, pakirano 2 do 5 kg</t>
  </si>
  <si>
    <t>polpeti zelenjavni, panirani, 55-65 g, rinfuza</t>
  </si>
  <si>
    <t>cmoki z mareličnim nadevom, pakirano 1-5 kg</t>
  </si>
  <si>
    <t>krompirjevi kroketi, minimalna vsebnost krompirjevih kosmičev 19 %,pakirani 1-10 kg</t>
  </si>
  <si>
    <t>navihanček s sadnim, čokoladnim ali vanilijevim nadevom, 70-100 g</t>
  </si>
  <si>
    <t>pečene zamrznjene palačinke, porcijske (max. 3,6 g sladkorja in 0,6 g soli), do 60 g/kos, pakiranje 1 do 2 kg</t>
  </si>
  <si>
    <t>bio pšenični zdrob, 1-5kg</t>
  </si>
  <si>
    <t>bio koruzni zdrob, 1-5kg</t>
  </si>
  <si>
    <t>bio ješprenj, pakiranje od  1-5 kg</t>
  </si>
  <si>
    <t>bio ajdova moka, pakiranje 1-10 kg</t>
  </si>
  <si>
    <t>bio koruzna moka, pakiranje od 1-5 kg</t>
  </si>
  <si>
    <t>bio polnozrnate testenine, različnih oblik, pakirnaje 0,5-1 kg</t>
  </si>
  <si>
    <t>bio ajdova kaša, pakiranje od 0,5-1 kg</t>
  </si>
  <si>
    <t>bio prosena kaša, pakiranje do 1 kg</t>
  </si>
  <si>
    <t>V stolpec 10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Stolpca ne izpolnjuje ponudnik za sklop 22., kjer je ekološka kakovost zahtevana kot pogoj.</t>
  </si>
  <si>
    <t>24. sklop: KRUH IN PEKOVSKO PECIVO</t>
  </si>
  <si>
    <t>9. skupina: KRUH IN PEKOVSKO PECIVO TER SLAŠČIČARSKI IZDELKI</t>
  </si>
  <si>
    <t>25. sklop: SLAŠČIČARSKI IZDELKI</t>
  </si>
  <si>
    <t>rogljič francoski z marmelado 80-120 g</t>
  </si>
  <si>
    <t>buhtelj z marmelado 80-120 g</t>
  </si>
  <si>
    <t>krof z različnim polnilom 80-120 g</t>
  </si>
  <si>
    <t>rogljič francoski s čokolado 80-120 g</t>
  </si>
  <si>
    <t>zavitek jabolčni vlečeno testo 100-160 g</t>
  </si>
  <si>
    <t>zavitek jabolčni listnato testo 100-160 g</t>
  </si>
  <si>
    <t>zavitek skutin, listnato testo 100-160 g</t>
  </si>
  <si>
    <t>zavitek skutin listnato testo 100-160 g</t>
  </si>
  <si>
    <t>osje gnezdo, 80-120 g</t>
  </si>
  <si>
    <t>SKUPAJ 25. SKLOP:</t>
  </si>
  <si>
    <t>7. SKUPINA: SADNI SOKOVI, SIRUPI IN BIO SOKOVI</t>
  </si>
  <si>
    <t>kruh polbeli, hlebec, narezan oz. po dogovoru</t>
  </si>
  <si>
    <t>bombeta črna 80-100 g, rezana oz. po dogovoru</t>
  </si>
  <si>
    <t>bombeta bela 80-100 g, rezana oz. po dogovoru</t>
  </si>
  <si>
    <t>bombeta črna 60 g, rezana oz. po dogovoru</t>
  </si>
  <si>
    <t>bombeta polnozrnata 80-100 g, rezana oz. po dogovoru</t>
  </si>
  <si>
    <t>bombeta polnozrnata 60 g, rezana oz. po dogovoru</t>
  </si>
  <si>
    <t>bombeta ovsena 60 g, rezana oz. po dogovoru</t>
  </si>
  <si>
    <t>bombeta ovsena 80-100 g, rezana oz. po dogovoru</t>
  </si>
  <si>
    <t>bombeta s sezamom 80-100 g, rezana oz. po dogovoru</t>
  </si>
  <si>
    <t>bombeta s sezamom 60 g, rezana oz. po dogovoru</t>
  </si>
  <si>
    <t>štručka črna, 80-100 g, rezana oz. po dogovoru</t>
  </si>
  <si>
    <t>štručka črna, 60 g, rezana oz. po dogovoru</t>
  </si>
  <si>
    <t>štručka mlečna, 80-100 g, rezana oz. po dogovoru</t>
  </si>
  <si>
    <t>štručka mlečna, 60 g, rezana oz. po dogovoru</t>
  </si>
  <si>
    <t>štručka polnozrnata, 80-100 g, rezana oz. po dogovoru</t>
  </si>
  <si>
    <t>štručka polnozrnata, 60 g, rezana oz. po dogovoru</t>
  </si>
  <si>
    <t>štručka koruzna, 60 g, rezana oz. po dogovoru</t>
  </si>
  <si>
    <t>štručka polbela, 60 g. rezana oz. po dogovoru</t>
  </si>
  <si>
    <t>štručka sirova, 80-100 g, rezana oz. po dogovoru</t>
  </si>
  <si>
    <t xml:space="preserve">štručka sirova, pakirana, 80-100 g </t>
  </si>
  <si>
    <t>štručka koruzna, 80-100 g, rezana oz. po dogovoru</t>
  </si>
  <si>
    <t>štručka polbela, 80-100 g, rezana oz. po dogovoru</t>
  </si>
  <si>
    <t>štručka makova, 80-100 g rezana oz. po dogovoru</t>
  </si>
  <si>
    <t>štručka maslena, 80-100 g rezana oz. po dogovoru</t>
  </si>
  <si>
    <t>štručka ovsena, 80-100 g rezana oz. po dogovoru</t>
  </si>
  <si>
    <t>štručka ržena, 80-100 g rezana oz. po dogovoru</t>
  </si>
  <si>
    <t>žemlja, polnozrnata 80-100 g rezana oz. po dogovoru</t>
  </si>
  <si>
    <t>sirov polžek, 80-100 g</t>
  </si>
  <si>
    <t>štručka makova, 60 g rezana oz. po dogovoru</t>
  </si>
  <si>
    <t>štručka maslena, 60 g rezana oz. po dogovoru</t>
  </si>
  <si>
    <t>štručka ovsena, 60 g rezana oz. po dogovoru</t>
  </si>
  <si>
    <t>štručka ržena, 60 g rezana oz. po dogovoru</t>
  </si>
  <si>
    <t>štručka sirova, 60 g rezana oz. po dogovoru</t>
  </si>
  <si>
    <t>žemlja, polnozrnata 60 g rezana oz. po dogovoru</t>
  </si>
  <si>
    <t>rogljič kruhov, črni, 60 g</t>
  </si>
  <si>
    <t>kajzerica, bela 80-100 g, rezana oz. po dogovoru</t>
  </si>
  <si>
    <t>žemlja, bela 80-100 g rezana oz. po dogovoru</t>
  </si>
  <si>
    <t>žemlja, črna 80-100 g rezana oz. po dogovoru</t>
  </si>
  <si>
    <t>žemlja, ržena 80-100 g rezana oz. po dogovoru</t>
  </si>
  <si>
    <t>žemlja, ajdova 60 g rezana oz. po dogovoru</t>
  </si>
  <si>
    <t>žemlja, ajdova 80-100 g rezana oz. po dogovoru</t>
  </si>
  <si>
    <t>žemlja, ovsena 60 g rezana oz. po dogovoru</t>
  </si>
  <si>
    <t>žemlja, ovsena 80-100 g rezana oz. po dogovoru</t>
  </si>
  <si>
    <t>štručka bela, 30-40 g</t>
  </si>
  <si>
    <t>ciabata, 100-200 g</t>
  </si>
  <si>
    <t>luštrek, pakirano od 50-120 g</t>
  </si>
  <si>
    <t>ježek, 80-120 g</t>
  </si>
  <si>
    <t>pecivo iz listnatega testa, nadev čokolada, lešnik, 60 g</t>
  </si>
  <si>
    <t>pecivo iz listnatega testa, nadev čokolada, lešnik, 80-100 g</t>
  </si>
  <si>
    <t>rezina čokoladna, 80-120 g</t>
  </si>
  <si>
    <t>kuštravčki, 100 g/kom</t>
  </si>
  <si>
    <t>kuštravčki, 80 g/kom</t>
  </si>
  <si>
    <t>minjončki čokoladni ali sadni, 50 g/kom</t>
  </si>
  <si>
    <t>sir mascarpone</t>
  </si>
  <si>
    <t>rum, 1 L (za pripravo sladic)</t>
  </si>
  <si>
    <t>bio ovseni kosmiči, pakiranje do 1 kg</t>
  </si>
  <si>
    <t>klinčki, mleti, od 35-50 g</t>
  </si>
  <si>
    <t>brezkofeinska kava, mleta, pakirano od 0,2-0,5 kg</t>
  </si>
  <si>
    <t>javorjev sirup, pakirano od 0,375-1 L</t>
  </si>
  <si>
    <t>čokoladna jajčka, pakirano od 10-20 g/kom</t>
  </si>
  <si>
    <t>vanilija, aroma, pakirano od 35-100 mL</t>
  </si>
  <si>
    <t>curry, mleti, v prahu, 35-50 g</t>
  </si>
  <si>
    <t>chili, mleti,v prahu, 35-50 g</t>
  </si>
  <si>
    <t>kokosovo mleko, pakirano od 0,4-1 L</t>
  </si>
  <si>
    <t>keksi lincer 350 do 1000 g</t>
  </si>
  <si>
    <t>ovseni keksi ali polnozrnati, do 20 g sladkorja/100 g živila, pakirano od 0,25-1 kg</t>
  </si>
  <si>
    <t>grisini, pakirani, od 20-50 g (različni okusi)</t>
  </si>
  <si>
    <t>grisini pakirani, od 120-250 g (različni okusi)</t>
  </si>
  <si>
    <t>prepečenec, pakirano 30-50 g/kom</t>
  </si>
  <si>
    <t>drobtine, 1-5 kg</t>
  </si>
  <si>
    <t xml:space="preserve">SKUPAJ 26. SKLOP: </t>
  </si>
  <si>
    <t>sojini kosmiči, pakirano od 0,3- 1 kg</t>
  </si>
  <si>
    <t>toast kruh, beli, 0,5-1 kg</t>
  </si>
  <si>
    <t>toast kruh, polnozrnati, 0,5-1 kg</t>
  </si>
  <si>
    <t>medenjaki, 20-30g/medenjak, pakiranje 0,2-0,5 kg</t>
  </si>
  <si>
    <t>otroški bebi piškoti, pakiranje 0,25- 1 kg</t>
  </si>
  <si>
    <t>čokolada jedilna, 200 do 500 g</t>
  </si>
  <si>
    <t>kokosova moka, 200-500 g</t>
  </si>
  <si>
    <t>kvas sveži, 20-42 g</t>
  </si>
  <si>
    <t>vino, belo, namizno, 1 L (za pripravo omak)</t>
  </si>
  <si>
    <t>vino, rdeče, namizno, 1 L (za pripravo omak)</t>
  </si>
  <si>
    <t>kis balzamični, pakirano 0,5 do 1L</t>
  </si>
  <si>
    <t>rožmarin, celi,  350-400 g</t>
  </si>
  <si>
    <t>paprika mleta, sladka, 400-1000g</t>
  </si>
  <si>
    <t>šetraj, pakirano od 15-100 g</t>
  </si>
  <si>
    <t>suhi jurčki, 50-100 g</t>
  </si>
  <si>
    <t>drobnjak, 40-250 g</t>
  </si>
  <si>
    <t>žafranika, 6-50 g</t>
  </si>
  <si>
    <t>majaron, 80-220g</t>
  </si>
  <si>
    <t>timijan, zdrobljen 50-100 g</t>
  </si>
  <si>
    <t>muškatni orešček, 40-100 g</t>
  </si>
  <si>
    <t>peteršilj, 70-220 g</t>
  </si>
  <si>
    <t>cimet, 38-100g</t>
  </si>
  <si>
    <t>poper v zrnu, 100-500 g</t>
  </si>
  <si>
    <t>origano, 140-340 g</t>
  </si>
  <si>
    <t>lovor list, 70-100 g</t>
  </si>
  <si>
    <t>kumina, mleta, 300-400 g</t>
  </si>
  <si>
    <t>česen zrnat, 40-200 g</t>
  </si>
  <si>
    <t>bazilika zdrobljena, večja embalaža, 100-1000 g</t>
  </si>
  <si>
    <t>med, porcijski, 20 g</t>
  </si>
  <si>
    <t>vanilijev sladkor, pakiran po 1 kg</t>
  </si>
  <si>
    <t>pecilni prašek, pakiran 1 kg</t>
  </si>
  <si>
    <t>čaj božični, filter veriga vrečk, gastro pakiranje, 1kg</t>
  </si>
  <si>
    <t>lešnikov kremni namaz, 28-50 g/kom (porcijski)</t>
  </si>
  <si>
    <t>sojini polpeti, panirani, 55-65 g, rinfuza</t>
  </si>
  <si>
    <t>instant žitna kava, 400 - 1000g</t>
  </si>
  <si>
    <t>čokoladni medvedki, 0,2-1 kg</t>
  </si>
  <si>
    <t xml:space="preserve">čokoladni rižek, 0,2-1 kg </t>
  </si>
  <si>
    <t>čokolada v prahu, 500-1000 g</t>
  </si>
  <si>
    <t>čokoladni zajček, 30-50 g</t>
  </si>
  <si>
    <t>presta, od 50-60 g/kos</t>
  </si>
  <si>
    <t>rogljič kruhov, črni, 100 g</t>
  </si>
  <si>
    <t>26. SKLOP: SPLOŠNO PREHRAMBENO BLAGO</t>
  </si>
  <si>
    <t xml:space="preserve">SKUPAJ 27. SKLOP: </t>
  </si>
  <si>
    <t>27. SKLOP: DIETNA ŽIVILA</t>
  </si>
  <si>
    <t>10. SKUPINA: SPLOŠNO  PREHRAMBENO BLAGO</t>
  </si>
  <si>
    <t>11. SKUPINA: DIETINA ŽIVILA</t>
  </si>
  <si>
    <t>riž brez glutena, pakiranje od 0,5-1 kg</t>
  </si>
  <si>
    <t>koruzni zdrob brez glutena, pakiranje od 0,3-1 kg</t>
  </si>
  <si>
    <t>riževa moka brez glutena, pakiranje do 1 kg</t>
  </si>
  <si>
    <t>kokosovo olje, ekstra deviško, pakiranje od 500-1000 mL</t>
  </si>
  <si>
    <t xml:space="preserve">margarina min 40 % maščobe, brez mleka in mlečnih sestavin (kakovost VITAGEN ali enakovredno), vsebnost trans maščobnih kislin pod 2 %, pakiranje do 250 g </t>
  </si>
  <si>
    <t>rožičeva moka deklarirana brez glutena ali z izjavo proizvajalca, da ne vsebuje glutena, oreškov, arašidov, mleka, pakiranje 200 do 1000 g</t>
  </si>
  <si>
    <t>mlečni namaz ali sirni, različni okusi (zeliščni, paprika, tuna), 50-200 g</t>
  </si>
  <si>
    <t>čokoladni snežak brez jajc, glutena in mleka, pakiranje od 30-50 g</t>
  </si>
  <si>
    <t>temna čokolada brez jajc, mleka in glutena, pakirano od 0,5-1 kg</t>
  </si>
  <si>
    <t>ajdova moka brez glutena, pakiranje od 0,5-1 kg</t>
  </si>
  <si>
    <t>bio rižev napitek z različnimi okusi, 1 L</t>
  </si>
  <si>
    <t>koruzna moka brez glutena, pakiranje od 0,5-1 kg</t>
  </si>
  <si>
    <t>temna čokolada brez jajc, mleka in glutena, brez oreščkov,, pakirano od 0,2-1 kg</t>
  </si>
  <si>
    <t>čičerikina moka brez glutena, pakiranje od 0,25-0,5 kg</t>
  </si>
  <si>
    <t>široki koruzni rezanci brez glutena, pakirnaje od 0,25-1 kg</t>
  </si>
  <si>
    <t>kruh za hamburger (bombeta) brez glutena, od 200 do 500 g</t>
  </si>
  <si>
    <t>mešanica temne moke brez glutena za kruh (kakovost Schar ali enakovredno), pakiranje do 1 kg - kot Schar mix B</t>
  </si>
  <si>
    <t xml:space="preserve">domači kruh s semeni brez glutena, pakiranje od 250-300 g </t>
  </si>
  <si>
    <t>riževi vaflji s čokolado, pakiranje od 60-90 g</t>
  </si>
  <si>
    <t>riževi vaflji brez soli, pakiranje do 150 g</t>
  </si>
  <si>
    <t>kokosov napitek-mleko, brez glutena, pakiranje do 1 L</t>
  </si>
  <si>
    <t>biskvit brez glutena, pakiranje do 200g</t>
  </si>
  <si>
    <t>večzrnati kruh brez glutena, pakiranje od 300-500 g</t>
  </si>
  <si>
    <t>temni kruh brez glutena (podobno kot polnozrnati kruh brez glutena), pakiranje od 250-500 g</t>
  </si>
  <si>
    <t>beli kruh brez glutena, baugette, pakirano do 300 g</t>
  </si>
  <si>
    <t xml:space="preserve">Ponudnik: </t>
  </si>
  <si>
    <t>Naročnik: OŠ VALENTINA VODNIKA, Adamičeva 16, 1000 Ljubljana</t>
  </si>
  <si>
    <t>čokoladne mrvice, 100-200 g</t>
  </si>
  <si>
    <t>olje iz koruznih kalčkov, pakirano po 1 L</t>
  </si>
  <si>
    <t>14. sklop: ŽIVILA IZ SHEM KAKOVOSTI (brez eko živil): JABOLKA (npr. integrirana pridelava, izbrana kakovost)</t>
  </si>
  <si>
    <t xml:space="preserve">  </t>
  </si>
  <si>
    <t>utrjevalec smetane, krema v prahu za kremne rezine, pakiranje 0,5 do 1 kg (enakovredno kot Kremin Dr. Oetker)</t>
  </si>
  <si>
    <t>žitni kosmiči s čokolado, 1,8 do 2,5 kg (enakovredno kot Čokolino)</t>
  </si>
  <si>
    <t>žitni kosmiči z lešniki in čokolado, 1 do 2,5 kg (enakovredno kot Čokolešnik)</t>
  </si>
  <si>
    <t>čokoladne kroglice (čoko pops in enakovredno), 0,2-1 kg</t>
  </si>
  <si>
    <t>sol, morska, fino mleta, jodirana (Piranska sol ali enakovredno), 1-5 kg</t>
  </si>
  <si>
    <t xml:space="preserve"> </t>
  </si>
  <si>
    <t>koruzni kus kus, brez glutena, mleka in jajc (enakovredno kot Schar), pakiranje do 500g</t>
  </si>
  <si>
    <t xml:space="preserve">.  </t>
  </si>
  <si>
    <t>3. sklop: SVEŽE GOVEJE (MLADO - staro od 12-30 mesecev), SVINJSKO, TELEČJE, KONJSKO MESO IN OSTALI MESNI IZDELKI</t>
  </si>
  <si>
    <t>4. SKLOP: ŽIVILA IZ SHEM KAKOVOSTI (brez eko živil): GOVEJE MESO (MLADO- STARO OD 12-30 mesecev) (npr. IZBRANA KAKOVOST)</t>
  </si>
  <si>
    <t>jabolka idared, razred I., sortirana (od 120-160 g na kos), zrela za uživanje</t>
  </si>
  <si>
    <t>jabolka gala, razred I., sortirana (od 120-160 g na kos), zrela za uživanje</t>
  </si>
  <si>
    <t>jabolka zlati delišes, razred I., sortirana (od 120-160 g na kos), zrela za uživanje</t>
  </si>
  <si>
    <t>jabolka jonagold, razred I., sortirana (od 120-160 g na kos), zrela za uživanje</t>
  </si>
  <si>
    <t>jabolka breaburn, razred I., sortirana (od 120-160 g na kos), zrela za uživanje</t>
  </si>
  <si>
    <t xml:space="preserve">goveje meso, roastbeef, sveže, brez kosti, I. kakovosti, 0 % odpada, zrezek (70-150 g) </t>
  </si>
  <si>
    <t xml:space="preserve">rolada vanilijeva ali čokoladna, teža 60 g/ kos </t>
  </si>
  <si>
    <t>instant kakavov napitek,  min 25 % kakava, 1 do 5 kg (Benquick ali enakovredno)</t>
  </si>
  <si>
    <t>kava, mleta, 1/1, v kakovosti barcaffe, 0,1-0,5 kg</t>
  </si>
  <si>
    <t>paprika rumena, I.kakovost</t>
  </si>
  <si>
    <t>bučke, sveže, I. kakovost</t>
  </si>
  <si>
    <t>buče, različne sorte, I. kakovost</t>
  </si>
  <si>
    <t>ananas, I. kakovost</t>
  </si>
  <si>
    <t>gobe, šampinjoni, sveži, I. kakovost, 200-1000g</t>
  </si>
  <si>
    <t>lešnikov kremni namaz, min 13 % lešnikov, (kakovost Nutella ali enakovredno, pakirano 2-5 kg</t>
  </si>
  <si>
    <r>
      <t>file škarpene (</t>
    </r>
    <r>
      <rPr>
        <i/>
        <sz val="9"/>
        <rFont val="Arial"/>
        <family val="2"/>
        <charset val="238"/>
      </rPr>
      <t>Scorpaena spp.</t>
    </r>
    <r>
      <rPr>
        <sz val="9"/>
        <rFont val="Arial"/>
        <family val="2"/>
        <charset val="238"/>
      </rPr>
      <t>), brez kože, brez kosti, fileji približno enake velikosti 80-150 g (max 10 % odstopanje od naročene teže posameznega fileja)</t>
    </r>
  </si>
  <si>
    <r>
      <t>file postrvi s kožo, šarenka (</t>
    </r>
    <r>
      <rPr>
        <i/>
        <sz val="9"/>
        <rFont val="Arial"/>
        <family val="2"/>
        <charset val="238"/>
      </rPr>
      <t>Oncorhynchus mykiss</t>
    </r>
    <r>
      <rPr>
        <sz val="9"/>
        <rFont val="Arial"/>
        <family val="2"/>
        <charset val="238"/>
      </rPr>
      <t>), fileji približno enake velikosti, 80-150 g</t>
    </r>
  </si>
  <si>
    <r>
      <t>file kovača (Z</t>
    </r>
    <r>
      <rPr>
        <i/>
        <sz val="9"/>
        <rFont val="Arial"/>
        <family val="2"/>
        <charset val="238"/>
      </rPr>
      <t>eus faber</t>
    </r>
    <r>
      <rPr>
        <sz val="9"/>
        <rFont val="Arial"/>
        <family val="2"/>
        <charset val="238"/>
      </rPr>
      <t>) s kožo, posamično zamrznjen, brez kosti, I. kakovost, približno enake velikosti, 80-150 g</t>
    </r>
  </si>
  <si>
    <r>
      <t xml:space="preserve">file osliča (rod </t>
    </r>
    <r>
      <rPr>
        <i/>
        <sz val="9"/>
        <rFont val="Arial"/>
        <family val="2"/>
        <charset val="238"/>
      </rPr>
      <t>Merluccius</t>
    </r>
    <r>
      <rPr>
        <sz val="9"/>
        <rFont val="Arial"/>
        <family val="2"/>
        <charset val="238"/>
      </rPr>
      <t>) brez kože, posamično zamrznjen, (max 10 % odstopanje od naročene teže), 1. kakovost, brez kosti, velikost fileja 100-200 g</t>
    </r>
  </si>
  <si>
    <t>banana I. /II. razred, primerno zrele</t>
  </si>
  <si>
    <t>hruške (namizne, porcijske), I. razred</t>
  </si>
  <si>
    <t>grozdje namizno, belo, rdeče, črno, I. /II. razred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</si>
</sst>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9"/>
      <color rgb="FF00B050"/>
      <name val="Arial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4"/>
      <name val="Arial"/>
      <family val="2"/>
      <charset val="238"/>
    </font>
    <font>
      <i/>
      <sz val="9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2" fillId="3" borderId="0" applyNumberFormat="0" applyBorder="0" applyAlignment="0" applyProtection="0"/>
    <xf numFmtId="0" fontId="20" fillId="0" borderId="0"/>
    <xf numFmtId="0" fontId="26" fillId="0" borderId="0"/>
    <xf numFmtId="0" fontId="17" fillId="0" borderId="0"/>
    <xf numFmtId="0" fontId="17" fillId="0" borderId="0"/>
    <xf numFmtId="0" fontId="29" fillId="6" borderId="0" applyNumberFormat="0" applyBorder="0" applyAlignment="0" applyProtection="0"/>
    <xf numFmtId="0" fontId="13" fillId="0" borderId="0"/>
    <xf numFmtId="0" fontId="12" fillId="0" borderId="0"/>
    <xf numFmtId="0" fontId="31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0" fillId="0" borderId="0"/>
    <xf numFmtId="0" fontId="3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0">
    <xf numFmtId="0" fontId="0" fillId="0" borderId="0" xfId="0"/>
    <xf numFmtId="0" fontId="14" fillId="0" borderId="0" xfId="0" applyFont="1"/>
    <xf numFmtId="0" fontId="14" fillId="0" borderId="0" xfId="0" applyFont="1" applyAlignment="1">
      <alignment wrapText="1"/>
    </xf>
    <xf numFmtId="4" fontId="14" fillId="0" borderId="0" xfId="0" applyNumberFormat="1" applyFont="1"/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9" fillId="4" borderId="1" xfId="0" applyFont="1" applyFill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top" wrapText="1"/>
    </xf>
    <xf numFmtId="0" fontId="19" fillId="4" borderId="2" xfId="0" applyFont="1" applyFill="1" applyBorder="1" applyAlignment="1">
      <alignment vertical="center" wrapText="1"/>
    </xf>
    <xf numFmtId="4" fontId="14" fillId="0" borderId="0" xfId="0" applyNumberFormat="1" applyFont="1" applyAlignment="1">
      <alignment horizontal="center"/>
    </xf>
    <xf numFmtId="0" fontId="23" fillId="0" borderId="0" xfId="0" applyFont="1"/>
    <xf numFmtId="0" fontId="14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4" fontId="16" fillId="0" borderId="0" xfId="0" applyNumberFormat="1" applyFont="1"/>
    <xf numFmtId="0" fontId="19" fillId="0" borderId="0" xfId="0" applyFont="1" applyBorder="1" applyAlignment="1">
      <alignment wrapText="1"/>
    </xf>
    <xf numFmtId="0" fontId="19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19" fillId="5" borderId="1" xfId="0" applyFont="1" applyFill="1" applyBorder="1"/>
    <xf numFmtId="0" fontId="19" fillId="0" borderId="1" xfId="0" applyFont="1" applyFill="1" applyBorder="1" applyAlignment="1">
      <alignment horizontal="center" vertical="center"/>
    </xf>
    <xf numFmtId="0" fontId="25" fillId="0" borderId="0" xfId="0" applyFont="1"/>
    <xf numFmtId="0" fontId="19" fillId="0" borderId="0" xfId="0" applyFont="1"/>
    <xf numFmtId="4" fontId="19" fillId="0" borderId="0" xfId="0" applyNumberFormat="1" applyFont="1"/>
    <xf numFmtId="3" fontId="19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3" fontId="18" fillId="0" borderId="1" xfId="0" quotePrefix="1" applyNumberFormat="1" applyFont="1" applyBorder="1" applyAlignment="1">
      <alignment horizontal="center" vertical="center"/>
    </xf>
    <xf numFmtId="4" fontId="18" fillId="0" borderId="1" xfId="0" quotePrefix="1" applyNumberFormat="1" applyFont="1" applyBorder="1" applyAlignment="1">
      <alignment horizontal="center" vertical="center"/>
    </xf>
    <xf numFmtId="4" fontId="18" fillId="0" borderId="1" xfId="0" quotePrefix="1" applyNumberFormat="1" applyFont="1" applyFill="1" applyBorder="1" applyAlignment="1">
      <alignment horizontal="center" vertical="center"/>
    </xf>
    <xf numFmtId="3" fontId="19" fillId="0" borderId="1" xfId="0" quotePrefix="1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top" wrapText="1"/>
    </xf>
    <xf numFmtId="4" fontId="19" fillId="0" borderId="1" xfId="0" quotePrefix="1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2" applyNumberFormat="1" applyFont="1" applyFill="1" applyBorder="1" applyAlignment="1">
      <alignment horizontal="center" vertical="top" wrapText="1"/>
    </xf>
    <xf numFmtId="3" fontId="18" fillId="2" borderId="1" xfId="0" applyNumberFormat="1" applyFont="1" applyFill="1" applyBorder="1" applyAlignment="1">
      <alignment horizontal="center" vertical="top" wrapText="1"/>
    </xf>
    <xf numFmtId="3" fontId="18" fillId="2" borderId="1" xfId="2" applyNumberFormat="1" applyFont="1" applyFill="1" applyBorder="1" applyAlignment="1">
      <alignment horizontal="center" vertical="top" wrapText="1"/>
    </xf>
    <xf numFmtId="4" fontId="19" fillId="0" borderId="0" xfId="0" applyNumberFormat="1" applyFont="1" applyAlignment="1">
      <alignment horizontal="center"/>
    </xf>
    <xf numFmtId="0" fontId="19" fillId="0" borderId="0" xfId="0" applyFont="1" applyAlignment="1">
      <alignment wrapText="1"/>
    </xf>
    <xf numFmtId="0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2" borderId="1" xfId="0" applyNumberFormat="1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/>
    </xf>
    <xf numFmtId="0" fontId="19" fillId="4" borderId="8" xfId="0" applyFont="1" applyFill="1" applyBorder="1" applyAlignment="1">
      <alignment horizontal="center" vertical="center" wrapText="1"/>
    </xf>
    <xf numFmtId="0" fontId="27" fillId="0" borderId="0" xfId="0" applyFont="1"/>
    <xf numFmtId="0" fontId="18" fillId="0" borderId="1" xfId="0" quotePrefix="1" applyNumberFormat="1" applyFont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0" xfId="0" applyFont="1" applyFill="1"/>
    <xf numFmtId="4" fontId="19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/>
    <xf numFmtId="0" fontId="19" fillId="0" borderId="0" xfId="0" applyFont="1" applyAlignment="1">
      <alignment horizontal="center" wrapText="1"/>
    </xf>
    <xf numFmtId="0" fontId="18" fillId="0" borderId="1" xfId="0" applyFont="1" applyBorder="1" applyAlignment="1">
      <alignment vertical="center" wrapText="1"/>
    </xf>
    <xf numFmtId="4" fontId="18" fillId="0" borderId="2" xfId="0" quotePrefix="1" applyNumberFormat="1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3" fontId="19" fillId="4" borderId="1" xfId="0" applyNumberFormat="1" applyFont="1" applyFill="1" applyBorder="1" applyAlignment="1">
      <alignment horizontal="center" vertical="center" wrapText="1"/>
    </xf>
    <xf numFmtId="3" fontId="18" fillId="5" borderId="1" xfId="2" applyNumberFormat="1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4" fontId="18" fillId="5" borderId="1" xfId="2" applyNumberFormat="1" applyFont="1" applyFill="1" applyBorder="1" applyAlignment="1">
      <alignment horizontal="center" vertical="top" wrapText="1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NumberFormat="1" applyFont="1" applyAlignment="1">
      <alignment wrapText="1"/>
    </xf>
    <xf numFmtId="3" fontId="19" fillId="0" borderId="1" xfId="4" applyNumberFormat="1" applyFont="1" applyBorder="1" applyAlignment="1">
      <alignment horizontal="center" vertical="center" wrapText="1"/>
    </xf>
    <xf numFmtId="0" fontId="19" fillId="0" borderId="1" xfId="4" applyFont="1" applyBorder="1" applyAlignment="1">
      <alignment vertical="top" wrapText="1"/>
    </xf>
    <xf numFmtId="3" fontId="19" fillId="0" borderId="1" xfId="4" quotePrefix="1" applyNumberFormat="1" applyFont="1" applyBorder="1" applyAlignment="1">
      <alignment horizontal="center" vertical="center"/>
    </xf>
    <xf numFmtId="4" fontId="19" fillId="0" borderId="1" xfId="4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" xfId="4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vertical="top" wrapText="1"/>
    </xf>
    <xf numFmtId="0" fontId="0" fillId="0" borderId="0" xfId="0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0" xfId="0" applyFont="1"/>
    <xf numFmtId="4" fontId="19" fillId="0" borderId="0" xfId="0" applyNumberFormat="1" applyFont="1"/>
    <xf numFmtId="3" fontId="19" fillId="0" borderId="1" xfId="0" applyNumberFormat="1" applyFont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3" fontId="18" fillId="0" borderId="1" xfId="0" quotePrefix="1" applyNumberFormat="1" applyFont="1" applyBorder="1" applyAlignment="1">
      <alignment horizontal="center" vertical="center"/>
    </xf>
    <xf numFmtId="4" fontId="18" fillId="0" borderId="1" xfId="0" quotePrefix="1" applyNumberFormat="1" applyFont="1" applyBorder="1" applyAlignment="1">
      <alignment horizontal="center" vertical="center"/>
    </xf>
    <xf numFmtId="4" fontId="18" fillId="0" borderId="1" xfId="0" quotePrefix="1" applyNumberFormat="1" applyFont="1" applyFill="1" applyBorder="1" applyAlignment="1">
      <alignment horizontal="center" vertical="center"/>
    </xf>
    <xf numFmtId="4" fontId="18" fillId="0" borderId="2" xfId="0" quotePrefix="1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3" fontId="18" fillId="2" borderId="1" xfId="0" applyNumberFormat="1" applyFont="1" applyFill="1" applyBorder="1" applyAlignment="1">
      <alignment horizontal="center" vertical="top" wrapText="1"/>
    </xf>
    <xf numFmtId="4" fontId="19" fillId="0" borderId="0" xfId="0" applyNumberFormat="1" applyFont="1" applyAlignment="1">
      <alignment horizontal="center"/>
    </xf>
    <xf numFmtId="0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2" borderId="1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4" fontId="18" fillId="0" borderId="0" xfId="0" applyNumberFormat="1" applyFont="1"/>
    <xf numFmtId="0" fontId="19" fillId="0" borderId="0" xfId="0" applyFont="1" applyFill="1"/>
    <xf numFmtId="3" fontId="19" fillId="0" borderId="1" xfId="0" applyNumberFormat="1" applyFont="1" applyFill="1" applyBorder="1" applyAlignment="1">
      <alignment horizontal="center" vertical="center" wrapText="1"/>
    </xf>
    <xf numFmtId="3" fontId="18" fillId="0" borderId="1" xfId="0" quotePrefix="1" applyNumberFormat="1" applyFont="1" applyFill="1" applyBorder="1" applyAlignment="1">
      <alignment horizontal="center" vertical="center"/>
    </xf>
    <xf numFmtId="4" fontId="19" fillId="4" borderId="1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wrapText="1"/>
    </xf>
    <xf numFmtId="0" fontId="19" fillId="0" borderId="0" xfId="4" applyFont="1" applyBorder="1" applyAlignment="1">
      <alignment wrapText="1"/>
    </xf>
    <xf numFmtId="0" fontId="19" fillId="0" borderId="0" xfId="4" applyFont="1" applyBorder="1" applyAlignment="1">
      <alignment horizontal="center" vertical="top" wrapText="1"/>
    </xf>
    <xf numFmtId="0" fontId="18" fillId="0" borderId="0" xfId="4" applyFont="1" applyBorder="1" applyAlignment="1">
      <alignment vertical="center" wrapText="1"/>
    </xf>
    <xf numFmtId="3" fontId="18" fillId="0" borderId="0" xfId="4" applyNumberFormat="1" applyFont="1" applyBorder="1" applyAlignment="1">
      <alignment horizontal="center" vertical="center"/>
    </xf>
    <xf numFmtId="4" fontId="18" fillId="0" borderId="0" xfId="4" applyNumberFormat="1" applyFont="1" applyBorder="1" applyAlignment="1">
      <alignment horizontal="center" vertical="center"/>
    </xf>
    <xf numFmtId="4" fontId="18" fillId="0" borderId="0" xfId="4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3" fontId="19" fillId="0" borderId="1" xfId="0" quotePrefix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 wrapText="1"/>
    </xf>
    <xf numFmtId="0" fontId="19" fillId="0" borderId="1" xfId="4" applyFont="1" applyFill="1" applyBorder="1" applyAlignment="1">
      <alignment horizontal="left" vertical="top" wrapText="1"/>
    </xf>
    <xf numFmtId="0" fontId="19" fillId="0" borderId="1" xfId="4" applyFont="1" applyFill="1" applyBorder="1" applyAlignment="1">
      <alignment vertical="top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0" fontId="19" fillId="0" borderId="0" xfId="0" applyFont="1"/>
    <xf numFmtId="0" fontId="19" fillId="0" borderId="0" xfId="0" applyFont="1"/>
    <xf numFmtId="0" fontId="19" fillId="0" borderId="0" xfId="0" applyFont="1"/>
    <xf numFmtId="0" fontId="19" fillId="0" borderId="0" xfId="0" applyFont="1"/>
    <xf numFmtId="0" fontId="19" fillId="5" borderId="1" xfId="0" applyFont="1" applyFill="1" applyBorder="1"/>
    <xf numFmtId="3" fontId="19" fillId="0" borderId="1" xfId="0" quotePrefix="1" applyNumberFormat="1" applyFont="1" applyBorder="1" applyAlignment="1">
      <alignment horizontal="center" vertical="center" wrapText="1"/>
    </xf>
    <xf numFmtId="3" fontId="19" fillId="0" borderId="1" xfId="0" quotePrefix="1" applyNumberFormat="1" applyFont="1" applyBorder="1" applyAlignment="1">
      <alignment horizontal="center" vertical="top"/>
    </xf>
    <xf numFmtId="4" fontId="19" fillId="0" borderId="1" xfId="0" applyNumberFormat="1" applyFont="1" applyBorder="1" applyAlignment="1">
      <alignment horizontal="center" vertical="top"/>
    </xf>
    <xf numFmtId="0" fontId="27" fillId="0" borderId="0" xfId="0" applyFont="1" applyAlignment="1">
      <alignment vertical="center"/>
    </xf>
    <xf numFmtId="0" fontId="19" fillId="0" borderId="2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7" fillId="0" borderId="0" xfId="0" applyFont="1"/>
    <xf numFmtId="0" fontId="18" fillId="0" borderId="1" xfId="0" applyFont="1" applyBorder="1" applyAlignment="1">
      <alignment horizontal="center"/>
    </xf>
    <xf numFmtId="0" fontId="18" fillId="5" borderId="1" xfId="0" applyFont="1" applyFill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0" fontId="32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top" wrapText="1"/>
    </xf>
    <xf numFmtId="3" fontId="32" fillId="2" borderId="1" xfId="0" applyNumberFormat="1" applyFont="1" applyFill="1" applyBorder="1" applyAlignment="1">
      <alignment horizontal="center" vertical="top" wrapText="1"/>
    </xf>
    <xf numFmtId="4" fontId="32" fillId="2" borderId="1" xfId="0" applyNumberFormat="1" applyFont="1" applyFill="1" applyBorder="1" applyAlignment="1">
      <alignment horizontal="center" vertical="top" wrapText="1"/>
    </xf>
    <xf numFmtId="4" fontId="32" fillId="2" borderId="1" xfId="2" applyNumberFormat="1" applyFont="1" applyFill="1" applyBorder="1" applyAlignment="1">
      <alignment horizontal="center" vertical="top" wrapText="1"/>
    </xf>
    <xf numFmtId="3" fontId="32" fillId="2" borderId="1" xfId="2" applyNumberFormat="1" applyFont="1" applyFill="1" applyBorder="1" applyAlignment="1">
      <alignment horizontal="center" vertical="top" wrapText="1"/>
    </xf>
    <xf numFmtId="3" fontId="18" fillId="0" borderId="0" xfId="0" applyNumberFormat="1" applyFont="1" applyBorder="1" applyAlignment="1">
      <alignment horizontal="center"/>
    </xf>
    <xf numFmtId="0" fontId="34" fillId="0" borderId="0" xfId="0" applyFont="1"/>
    <xf numFmtId="3" fontId="25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4" fontId="25" fillId="4" borderId="0" xfId="0" applyNumberFormat="1" applyFont="1" applyFill="1" applyBorder="1" applyAlignment="1">
      <alignment horizontal="center" vertical="center" wrapText="1"/>
    </xf>
    <xf numFmtId="0" fontId="25" fillId="0" borderId="0" xfId="0" applyFont="1" applyBorder="1"/>
    <xf numFmtId="4" fontId="25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/>
    <xf numFmtId="0" fontId="19" fillId="4" borderId="1" xfId="0" applyFont="1" applyFill="1" applyBorder="1" applyAlignment="1">
      <alignment horizontal="left" vertical="center"/>
    </xf>
    <xf numFmtId="0" fontId="19" fillId="0" borderId="0" xfId="0" applyFont="1"/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9" fillId="0" borderId="0" xfId="0" applyFont="1"/>
    <xf numFmtId="0" fontId="19" fillId="5" borderId="1" xfId="0" applyFont="1" applyFill="1" applyBorder="1"/>
    <xf numFmtId="0" fontId="19" fillId="0" borderId="1" xfId="17" applyFont="1" applyFill="1" applyBorder="1" applyAlignment="1" applyProtection="1">
      <alignment horizontal="left" vertical="center" wrapText="1"/>
    </xf>
    <xf numFmtId="3" fontId="27" fillId="0" borderId="1" xfId="17" applyNumberFormat="1" applyFont="1" applyFill="1" applyBorder="1" applyAlignment="1" applyProtection="1">
      <alignment horizontal="center" vertical="center" wrapText="1"/>
    </xf>
    <xf numFmtId="0" fontId="19" fillId="0" borderId="1" xfId="17" applyFont="1" applyBorder="1" applyAlignment="1" applyProtection="1">
      <alignment vertical="center" wrapText="1"/>
    </xf>
    <xf numFmtId="0" fontId="18" fillId="0" borderId="5" xfId="0" applyFont="1" applyBorder="1" applyAlignment="1">
      <alignment horizontal="left" vertical="center" wrapText="1"/>
    </xf>
    <xf numFmtId="3" fontId="18" fillId="0" borderId="5" xfId="0" quotePrefix="1" applyNumberFormat="1" applyFont="1" applyBorder="1" applyAlignment="1">
      <alignment horizontal="center" vertical="center"/>
    </xf>
    <xf numFmtId="4" fontId="18" fillId="0" borderId="5" xfId="0" quotePrefix="1" applyNumberFormat="1" applyFont="1" applyBorder="1" applyAlignment="1">
      <alignment horizontal="center" vertical="center"/>
    </xf>
    <xf numFmtId="4" fontId="18" fillId="0" borderId="5" xfId="0" quotePrefix="1" applyNumberFormat="1" applyFont="1" applyFill="1" applyBorder="1" applyAlignment="1">
      <alignment horizontal="center" vertical="center"/>
    </xf>
    <xf numFmtId="0" fontId="37" fillId="0" borderId="1" xfId="17" applyFont="1" applyBorder="1" applyAlignment="1" applyProtection="1">
      <alignment horizontal="justify" vertical="center" wrapText="1"/>
    </xf>
    <xf numFmtId="0" fontId="36" fillId="0" borderId="1" xfId="17" applyFont="1" applyBorder="1" applyAlignment="1" applyProtection="1">
      <alignment horizontal="center" vertical="center" wrapText="1"/>
    </xf>
    <xf numFmtId="0" fontId="36" fillId="0" borderId="1" xfId="17" applyFont="1" applyBorder="1" applyAlignment="1" applyProtection="1">
      <alignment horizontal="justify" vertical="center" wrapText="1"/>
    </xf>
    <xf numFmtId="4" fontId="36" fillId="0" borderId="1" xfId="17" applyNumberFormat="1" applyFont="1" applyFill="1" applyBorder="1" applyAlignment="1" applyProtection="1">
      <alignment horizontal="center" vertical="center" wrapText="1"/>
      <protection locked="0"/>
    </xf>
    <xf numFmtId="3" fontId="32" fillId="0" borderId="1" xfId="17" quotePrefix="1" applyNumberFormat="1" applyFont="1" applyBorder="1" applyAlignment="1" applyProtection="1">
      <alignment horizontal="center" vertical="center"/>
    </xf>
    <xf numFmtId="3" fontId="32" fillId="0" borderId="1" xfId="17" quotePrefix="1" applyNumberFormat="1" applyFont="1" applyBorder="1" applyAlignment="1" applyProtection="1">
      <alignment horizontal="center" vertical="center"/>
      <protection locked="0"/>
    </xf>
    <xf numFmtId="0" fontId="36" fillId="0" borderId="1" xfId="17" applyFont="1" applyBorder="1" applyAlignment="1" applyProtection="1">
      <alignment horizontal="left" vertical="center" wrapText="1"/>
    </xf>
    <xf numFmtId="4" fontId="26" fillId="0" borderId="1" xfId="18" applyNumberFormat="1" applyFont="1" applyFill="1" applyBorder="1" applyAlignment="1" applyProtection="1">
      <alignment horizontal="center" vertical="center" wrapText="1"/>
      <protection locked="0"/>
    </xf>
    <xf numFmtId="0" fontId="26" fillId="0" borderId="1" xfId="18" applyFont="1" applyFill="1" applyBorder="1" applyAlignment="1" applyProtection="1">
      <alignment horizontal="center" vertical="center" wrapText="1"/>
    </xf>
    <xf numFmtId="0" fontId="26" fillId="0" borderId="1" xfId="18" applyFont="1" applyFill="1" applyBorder="1" applyAlignment="1" applyProtection="1">
      <alignment horizontal="center" vertical="center" wrapText="1"/>
      <protection locked="0"/>
    </xf>
    <xf numFmtId="4" fontId="26" fillId="0" borderId="1" xfId="18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5" borderId="1" xfId="0" applyFont="1" applyFill="1" applyBorder="1"/>
    <xf numFmtId="0" fontId="27" fillId="0" borderId="1" xfId="19" applyFont="1" applyBorder="1" applyAlignment="1" applyProtection="1">
      <alignment horizontal="left" vertical="center" wrapText="1"/>
    </xf>
    <xf numFmtId="0" fontId="19" fillId="0" borderId="1" xfId="19" applyFont="1" applyBorder="1" applyAlignment="1" applyProtection="1">
      <alignment horizontal="left" vertical="top" wrapText="1"/>
    </xf>
    <xf numFmtId="0" fontId="27" fillId="0" borderId="1" xfId="19" applyFont="1" applyBorder="1" applyAlignment="1" applyProtection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vertical="top" wrapText="1"/>
    </xf>
    <xf numFmtId="0" fontId="27" fillId="0" borderId="1" xfId="20" applyFont="1" applyBorder="1" applyAlignment="1" applyProtection="1">
      <alignment vertical="center" wrapText="1"/>
    </xf>
    <xf numFmtId="3" fontId="36" fillId="0" borderId="1" xfId="20" applyNumberFormat="1" applyFont="1" applyFill="1" applyBorder="1" applyAlignment="1" applyProtection="1">
      <alignment horizontal="center" vertical="center" wrapText="1"/>
    </xf>
    <xf numFmtId="0" fontId="19" fillId="0" borderId="1" xfId="20" applyFont="1" applyBorder="1" applyAlignment="1" applyProtection="1">
      <alignment horizontal="left" vertical="center" wrapText="1"/>
    </xf>
    <xf numFmtId="0" fontId="27" fillId="0" borderId="1" xfId="20" applyFont="1" applyBorder="1" applyAlignment="1" applyProtection="1">
      <alignment horizontal="justify" vertical="center" wrapText="1"/>
    </xf>
    <xf numFmtId="0" fontId="27" fillId="0" borderId="1" xfId="20" applyFont="1" applyFill="1" applyBorder="1" applyAlignment="1" applyProtection="1">
      <alignment horizontal="left" vertical="center" wrapText="1"/>
    </xf>
    <xf numFmtId="0" fontId="27" fillId="0" borderId="1" xfId="20" applyFont="1" applyFill="1" applyBorder="1" applyAlignment="1" applyProtection="1">
      <alignment vertical="center" wrapText="1"/>
    </xf>
    <xf numFmtId="0" fontId="19" fillId="0" borderId="0" xfId="0" applyFont="1" applyAlignment="1">
      <alignment horizontal="left" wrapText="1"/>
    </xf>
    <xf numFmtId="3" fontId="18" fillId="0" borderId="1" xfId="0" applyNumberFormat="1" applyFont="1" applyFill="1" applyBorder="1" applyAlignment="1">
      <alignment horizontal="center"/>
    </xf>
    <xf numFmtId="3" fontId="18" fillId="0" borderId="1" xfId="0" applyNumberFormat="1" applyFont="1" applyBorder="1" applyAlignment="1">
      <alignment horizontal="center" vertical="center"/>
    </xf>
    <xf numFmtId="3" fontId="27" fillId="0" borderId="1" xfId="20" applyNumberFormat="1" applyFont="1" applyBorder="1" applyAlignment="1" applyProtection="1">
      <alignment horizontal="center" vertical="center" wrapText="1"/>
    </xf>
    <xf numFmtId="0" fontId="27" fillId="0" borderId="1" xfId="20" applyFont="1" applyBorder="1" applyAlignment="1" applyProtection="1">
      <alignment horizontal="center" vertical="center" wrapText="1"/>
    </xf>
    <xf numFmtId="0" fontId="27" fillId="0" borderId="1" xfId="20" applyFont="1" applyBorder="1" applyAlignment="1" applyProtection="1">
      <alignment horizontal="center" vertical="center" wrapText="1"/>
      <protection locked="0"/>
    </xf>
    <xf numFmtId="4" fontId="27" fillId="0" borderId="1" xfId="20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22" applyFont="1" applyFill="1" applyBorder="1" applyAlignment="1" applyProtection="1">
      <alignment horizontal="left" vertical="center" wrapText="1"/>
    </xf>
    <xf numFmtId="0" fontId="19" fillId="0" borderId="1" xfId="22" applyFont="1" applyBorder="1" applyAlignment="1" applyProtection="1">
      <alignment horizontal="left" vertical="center" wrapText="1"/>
    </xf>
    <xf numFmtId="0" fontId="27" fillId="0" borderId="1" xfId="22" applyFont="1" applyBorder="1" applyAlignment="1" applyProtection="1">
      <alignment horizontal="left" vertical="center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/>
    <xf numFmtId="0" fontId="27" fillId="0" borderId="2" xfId="22" applyFont="1" applyBorder="1" applyAlignment="1" applyProtection="1">
      <alignment horizontal="left" vertical="center" wrapText="1"/>
    </xf>
    <xf numFmtId="0" fontId="18" fillId="0" borderId="0" xfId="0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14" fillId="0" borderId="0" xfId="0" applyFont="1" applyAlignment="1"/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9" fillId="0" borderId="1" xfId="0" applyNumberFormat="1" applyFont="1" applyBorder="1" applyAlignment="1">
      <alignment vertical="top" wrapText="1"/>
    </xf>
    <xf numFmtId="0" fontId="19" fillId="0" borderId="1" xfId="0" applyNumberFormat="1" applyFont="1" applyFill="1" applyBorder="1" applyAlignment="1">
      <alignment vertical="top" wrapText="1"/>
    </xf>
    <xf numFmtId="0" fontId="27" fillId="0" borderId="1" xfId="18" applyFont="1" applyBorder="1" applyAlignment="1" applyProtection="1">
      <alignment vertical="top" wrapText="1"/>
    </xf>
    <xf numFmtId="0" fontId="27" fillId="0" borderId="1" xfId="21" applyFont="1" applyBorder="1" applyAlignment="1" applyProtection="1">
      <alignment vertical="top" wrapText="1"/>
    </xf>
    <xf numFmtId="0" fontId="27" fillId="0" borderId="1" xfId="20" applyFont="1" applyBorder="1" applyAlignment="1" applyProtection="1">
      <alignment vertical="top" wrapText="1"/>
    </xf>
    <xf numFmtId="0" fontId="19" fillId="4" borderId="2" xfId="0" applyFont="1" applyFill="1" applyBorder="1" applyAlignment="1">
      <alignment vertical="top" wrapText="1"/>
    </xf>
    <xf numFmtId="3" fontId="36" fillId="7" borderId="1" xfId="18" applyNumberFormat="1" applyFont="1" applyFill="1" applyBorder="1" applyAlignment="1" applyProtection="1">
      <alignment horizontal="center" vertical="center" wrapText="1"/>
    </xf>
    <xf numFmtId="3" fontId="36" fillId="7" borderId="1" xfId="20" applyNumberFormat="1" applyFont="1" applyFill="1" applyBorder="1" applyAlignment="1" applyProtection="1">
      <alignment horizontal="center" vertical="center" wrapText="1"/>
    </xf>
    <xf numFmtId="3" fontId="38" fillId="7" borderId="1" xfId="20" applyNumberFormat="1" applyFont="1" applyFill="1" applyBorder="1" applyAlignment="1" applyProtection="1">
      <alignment horizontal="center" vertical="center" wrapText="1"/>
    </xf>
    <xf numFmtId="3" fontId="36" fillId="7" borderId="1" xfId="14" applyNumberFormat="1" applyFont="1" applyFill="1" applyBorder="1" applyAlignment="1" applyProtection="1">
      <alignment horizontal="center" vertical="center" wrapText="1"/>
    </xf>
    <xf numFmtId="3" fontId="38" fillId="7" borderId="1" xfId="14" applyNumberFormat="1" applyFont="1" applyFill="1" applyBorder="1" applyAlignment="1" applyProtection="1">
      <alignment horizontal="center" vertical="center" wrapText="1"/>
    </xf>
    <xf numFmtId="3" fontId="18" fillId="7" borderId="1" xfId="0" applyNumberFormat="1" applyFont="1" applyFill="1" applyBorder="1" applyAlignment="1">
      <alignment horizontal="center"/>
    </xf>
    <xf numFmtId="3" fontId="36" fillId="7" borderId="1" xfId="17" applyNumberFormat="1" applyFont="1" applyFill="1" applyBorder="1" applyAlignment="1" applyProtection="1">
      <alignment horizontal="center" vertical="center" wrapText="1"/>
    </xf>
    <xf numFmtId="3" fontId="37" fillId="7" borderId="1" xfId="17" applyNumberFormat="1" applyFont="1" applyFill="1" applyBorder="1" applyAlignment="1" applyProtection="1">
      <alignment horizontal="center" vertical="center"/>
    </xf>
    <xf numFmtId="0" fontId="19" fillId="0" borderId="1" xfId="18" applyFont="1" applyFill="1" applyBorder="1" applyAlignment="1" applyProtection="1">
      <alignment vertical="center" wrapText="1"/>
    </xf>
    <xf numFmtId="0" fontId="19" fillId="0" borderId="1" xfId="18" applyFont="1" applyBorder="1" applyAlignment="1" applyProtection="1">
      <alignment horizontal="lef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/>
    <xf numFmtId="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horizontal="center" vertical="top" wrapText="1"/>
    </xf>
    <xf numFmtId="3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8" fillId="0" borderId="1" xfId="0" applyNumberFormat="1" applyFont="1" applyBorder="1" applyAlignment="1" applyProtection="1">
      <alignment horizontal="center"/>
      <protection locked="0"/>
    </xf>
    <xf numFmtId="4" fontId="19" fillId="0" borderId="6" xfId="0" applyNumberFormat="1" applyFont="1" applyFill="1" applyBorder="1" applyAlignment="1" applyProtection="1">
      <alignment horizontal="center" vertical="top" wrapText="1"/>
      <protection locked="0"/>
    </xf>
    <xf numFmtId="4" fontId="19" fillId="0" borderId="1" xfId="0" applyNumberFormat="1" applyFont="1" applyFill="1" applyBorder="1" applyAlignment="1" applyProtection="1">
      <alignment horizontal="center" vertical="top" wrapText="1"/>
      <protection locked="0"/>
    </xf>
    <xf numFmtId="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1" xfId="0" quotePrefix="1" applyNumberFormat="1" applyFont="1" applyFill="1" applyBorder="1" applyAlignment="1" applyProtection="1">
      <alignment horizontal="center" vertical="center"/>
      <protection locked="0"/>
    </xf>
    <xf numFmtId="4" fontId="18" fillId="0" borderId="1" xfId="4" quotePrefix="1" applyNumberFormat="1" applyFont="1" applyFill="1" applyBorder="1" applyAlignment="1" applyProtection="1">
      <alignment horizontal="center" vertical="center"/>
      <protection locked="0"/>
    </xf>
    <xf numFmtId="4" fontId="1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quotePrefix="1" applyNumberFormat="1" applyFont="1" applyFill="1" applyBorder="1" applyAlignment="1" applyProtection="1">
      <alignment horizontal="center" vertical="top"/>
      <protection locked="0"/>
    </xf>
    <xf numFmtId="2" fontId="19" fillId="0" borderId="6" xfId="0" applyNumberFormat="1" applyFont="1" applyFill="1" applyBorder="1" applyAlignment="1" applyProtection="1">
      <alignment horizontal="center" vertical="top" wrapText="1"/>
      <protection locked="0"/>
    </xf>
    <xf numFmtId="2" fontId="19" fillId="0" borderId="1" xfId="0" applyNumberFormat="1" applyFont="1" applyFill="1" applyBorder="1" applyAlignment="1" applyProtection="1">
      <alignment horizontal="center" vertical="top" wrapText="1"/>
      <protection locked="0"/>
    </xf>
    <xf numFmtId="4" fontId="18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8" fillId="4" borderId="8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23" applyFont="1" applyAlignment="1" applyProtection="1">
      <alignment horizontal="left" vertical="center"/>
      <protection locked="0"/>
    </xf>
    <xf numFmtId="0" fontId="39" fillId="0" borderId="0" xfId="0" applyFont="1" applyAlignment="1">
      <alignment horizontal="center"/>
    </xf>
    <xf numFmtId="0" fontId="18" fillId="5" borderId="4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vertical="center" wrapText="1"/>
    </xf>
    <xf numFmtId="0" fontId="21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7" fillId="5" borderId="1" xfId="14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horizontal="left" wrapText="1"/>
    </xf>
    <xf numFmtId="0" fontId="18" fillId="5" borderId="2" xfId="1" applyFont="1" applyFill="1" applyBorder="1" applyAlignment="1">
      <alignment horizontal="left" vertical="center" wrapText="1"/>
    </xf>
    <xf numFmtId="0" fontId="18" fillId="5" borderId="9" xfId="1" applyFont="1" applyFill="1" applyBorder="1" applyAlignment="1">
      <alignment horizontal="left" vertical="center" wrapText="1"/>
    </xf>
    <xf numFmtId="0" fontId="18" fillId="5" borderId="6" xfId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42" fillId="5" borderId="2" xfId="0" applyFont="1" applyFill="1" applyBorder="1" applyAlignment="1">
      <alignment horizontal="left" vertical="top" wrapText="1"/>
    </xf>
    <xf numFmtId="0" fontId="42" fillId="5" borderId="9" xfId="0" applyFont="1" applyFill="1" applyBorder="1" applyAlignment="1">
      <alignment horizontal="left" vertical="top" wrapText="1"/>
    </xf>
    <xf numFmtId="0" fontId="42" fillId="5" borderId="6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left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18" fillId="5" borderId="8" xfId="0" applyFont="1" applyFill="1" applyBorder="1" applyAlignment="1">
      <alignment horizontal="left" vertical="top" wrapText="1"/>
    </xf>
    <xf numFmtId="0" fontId="19" fillId="5" borderId="8" xfId="0" applyFont="1" applyFill="1" applyBorder="1" applyAlignment="1">
      <alignment horizontal="left" vertical="top" wrapText="1"/>
    </xf>
    <xf numFmtId="0" fontId="19" fillId="5" borderId="8" xfId="0" applyFont="1" applyFill="1" applyBorder="1" applyAlignment="1">
      <alignment vertical="top" wrapText="1"/>
    </xf>
    <xf numFmtId="0" fontId="37" fillId="5" borderId="1" xfId="17" applyFont="1" applyFill="1" applyBorder="1" applyAlignment="1" applyProtection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wrapText="1"/>
    </xf>
    <xf numFmtId="0" fontId="18" fillId="5" borderId="9" xfId="0" applyFont="1" applyFill="1" applyBorder="1" applyAlignment="1">
      <alignment wrapText="1"/>
    </xf>
    <xf numFmtId="0" fontId="18" fillId="5" borderId="6" xfId="0" applyFont="1" applyFill="1" applyBorder="1" applyAlignment="1">
      <alignment wrapText="1"/>
    </xf>
    <xf numFmtId="0" fontId="41" fillId="0" borderId="0" xfId="0" applyFont="1"/>
    <xf numFmtId="0" fontId="18" fillId="5" borderId="1" xfId="0" applyFont="1" applyFill="1" applyBorder="1" applyAlignment="1">
      <alignment horizontal="left" vertical="top" wrapText="1"/>
    </xf>
    <xf numFmtId="0" fontId="19" fillId="5" borderId="1" xfId="0" applyFont="1" applyFill="1" applyBorder="1"/>
    <xf numFmtId="0" fontId="18" fillId="5" borderId="2" xfId="0" applyFont="1" applyFill="1" applyBorder="1" applyAlignment="1">
      <alignment horizontal="left" vertical="top" wrapText="1"/>
    </xf>
    <xf numFmtId="0" fontId="19" fillId="5" borderId="9" xfId="0" applyFont="1" applyFill="1" applyBorder="1"/>
    <xf numFmtId="0" fontId="19" fillId="0" borderId="0" xfId="0" applyFont="1" applyAlignment="1"/>
    <xf numFmtId="0" fontId="19" fillId="5" borderId="4" xfId="0" applyFont="1" applyFill="1" applyBorder="1" applyAlignment="1">
      <alignment vertical="top" wrapText="1"/>
    </xf>
    <xf numFmtId="0" fontId="18" fillId="5" borderId="9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vertical="top" wrapText="1"/>
    </xf>
    <xf numFmtId="0" fontId="18" fillId="5" borderId="9" xfId="0" applyFont="1" applyFill="1" applyBorder="1" applyAlignment="1">
      <alignment vertical="top" wrapText="1"/>
    </xf>
    <xf numFmtId="0" fontId="18" fillId="5" borderId="6" xfId="0" applyFont="1" applyFill="1" applyBorder="1" applyAlignment="1">
      <alignment vertical="top" wrapText="1"/>
    </xf>
    <xf numFmtId="0" fontId="18" fillId="0" borderId="0" xfId="0" applyFont="1" applyAlignment="1">
      <alignment horizontal="center"/>
    </xf>
    <xf numFmtId="0" fontId="18" fillId="5" borderId="9" xfId="0" applyFont="1" applyFill="1" applyBorder="1" applyAlignment="1"/>
    <xf numFmtId="0" fontId="19" fillId="0" borderId="9" xfId="0" applyFont="1" applyBorder="1" applyAlignment="1">
      <alignment horizontal="left" vertical="top" wrapText="1"/>
    </xf>
  </cellXfs>
  <cellStyles count="38">
    <cellStyle name="Dobro" xfId="1" builtinId="26"/>
    <cellStyle name="Excel_BuiltIn_Dobro 1" xfId="6"/>
    <cellStyle name="Navadno" xfId="0" builtinId="0"/>
    <cellStyle name="Navadno 10" xfId="17"/>
    <cellStyle name="Navadno 10 2" xfId="31"/>
    <cellStyle name="Navadno 11" xfId="18"/>
    <cellStyle name="Navadno 11 2" xfId="32"/>
    <cellStyle name="Navadno 12" xfId="19"/>
    <cellStyle name="Navadno 12 2" xfId="33"/>
    <cellStyle name="Navadno 13" xfId="20"/>
    <cellStyle name="Navadno 13 2" xfId="34"/>
    <cellStyle name="Navadno 14" xfId="21"/>
    <cellStyle name="Navadno 14 2" xfId="35"/>
    <cellStyle name="Navadno 15" xfId="22"/>
    <cellStyle name="Navadno 15 2" xfId="36"/>
    <cellStyle name="Navadno 16" xfId="23"/>
    <cellStyle name="Navadno 16 2" xfId="37"/>
    <cellStyle name="Navadno 2" xfId="2"/>
    <cellStyle name="Navadno 2 2" xfId="4"/>
    <cellStyle name="Navadno 3" xfId="5"/>
    <cellStyle name="Navadno 4" xfId="3"/>
    <cellStyle name="Navadno 5" xfId="7"/>
    <cellStyle name="Navadno 5 2" xfId="8"/>
    <cellStyle name="Navadno 5 2 2" xfId="13"/>
    <cellStyle name="Navadno 5 2 2 2" xfId="28"/>
    <cellStyle name="Navadno 5 2 3" xfId="25"/>
    <cellStyle name="Navadno 5 3" xfId="12"/>
    <cellStyle name="Navadno 5 3 2" xfId="27"/>
    <cellStyle name="Navadno 5 4" xfId="24"/>
    <cellStyle name="Navadno 6" xfId="9"/>
    <cellStyle name="Navadno 6 2" xfId="11"/>
    <cellStyle name="Navadno 7" xfId="10"/>
    <cellStyle name="Navadno 7 2" xfId="26"/>
    <cellStyle name="Navadno 8" xfId="14"/>
    <cellStyle name="Navadno 8 2" xfId="29"/>
    <cellStyle name="Navadno 9" xfId="16"/>
    <cellStyle name="Navadno 9 2" xfId="30"/>
    <cellStyle name="Normal_radmila-MESO IN MESNI" xfId="15"/>
  </cellStyles>
  <dxfs count="0"/>
  <tableStyles count="0" defaultTableStyle="TableStyleMedium9" defaultPivotStyle="PivotStyleLight16"/>
  <colors>
    <mruColors>
      <color rgb="FF99CC00"/>
      <color rgb="FF8080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71"/>
  <sheetViews>
    <sheetView view="pageBreakPreview" zoomScale="110" zoomScaleNormal="120" zoomScaleSheetLayoutView="110" workbookViewId="0">
      <pane ySplit="7" topLeftCell="A41" activePane="bottomLeft" state="frozen"/>
      <selection pane="bottomLeft" activeCell="J9" sqref="J9"/>
    </sheetView>
  </sheetViews>
  <sheetFormatPr defaultRowHeight="12.75" x14ac:dyDescent="0.2"/>
  <cols>
    <col min="1" max="1" width="4.7109375" style="6" customWidth="1"/>
    <col min="2" max="2" width="33.28515625" style="2" customWidth="1"/>
    <col min="3" max="3" width="8.85546875" style="5" customWidth="1"/>
    <col min="4" max="4" width="7.5703125" style="4" customWidth="1"/>
    <col min="5" max="5" width="19.28515625" style="3" customWidth="1"/>
    <col min="6" max="6" width="12.7109375" style="3" customWidth="1"/>
    <col min="7" max="7" width="14.7109375" style="15" customWidth="1"/>
    <col min="8" max="8" width="15.42578125" style="15" customWidth="1"/>
    <col min="9" max="9" width="13.85546875" style="15" customWidth="1"/>
    <col min="10" max="10" width="14.140625" style="1" customWidth="1"/>
    <col min="11" max="16384" width="9.140625" style="1"/>
  </cols>
  <sheetData>
    <row r="1" spans="1:11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3" spans="1:11" ht="18" x14ac:dyDescent="0.25">
      <c r="A3" s="287" t="s">
        <v>8</v>
      </c>
      <c r="B3" s="287"/>
      <c r="C3" s="287"/>
      <c r="D3" s="287"/>
      <c r="E3" s="287"/>
      <c r="F3" s="287"/>
      <c r="G3" s="287"/>
      <c r="H3" s="287"/>
      <c r="I3" s="287"/>
    </row>
    <row r="5" spans="1:11" s="2" customFormat="1" ht="54" x14ac:dyDescent="0.2">
      <c r="A5" s="159" t="s">
        <v>2</v>
      </c>
      <c r="B5" s="160" t="s">
        <v>0</v>
      </c>
      <c r="C5" s="161" t="s">
        <v>1</v>
      </c>
      <c r="D5" s="160" t="s">
        <v>168</v>
      </c>
      <c r="E5" s="162" t="s">
        <v>4</v>
      </c>
      <c r="F5" s="162" t="s">
        <v>34</v>
      </c>
      <c r="G5" s="162" t="s">
        <v>35</v>
      </c>
      <c r="H5" s="162" t="s">
        <v>36</v>
      </c>
      <c r="I5" s="162" t="s">
        <v>37</v>
      </c>
      <c r="J5" s="163" t="s">
        <v>172</v>
      </c>
    </row>
    <row r="6" spans="1:11" s="2" customFormat="1" ht="13.5" x14ac:dyDescent="0.2">
      <c r="A6" s="159"/>
      <c r="B6" s="160"/>
      <c r="C6" s="161"/>
      <c r="D6" s="160"/>
      <c r="E6" s="162"/>
      <c r="F6" s="162"/>
      <c r="G6" s="162"/>
      <c r="H6" s="162"/>
      <c r="I6" s="162"/>
      <c r="J6" s="164"/>
    </row>
    <row r="7" spans="1:11" x14ac:dyDescent="0.2">
      <c r="A7" s="41">
        <v>1</v>
      </c>
      <c r="B7" s="42">
        <v>2</v>
      </c>
      <c r="C7" s="44">
        <v>3</v>
      </c>
      <c r="D7" s="42">
        <v>4</v>
      </c>
      <c r="E7" s="44">
        <v>5</v>
      </c>
      <c r="F7" s="44">
        <v>6</v>
      </c>
      <c r="G7" s="40" t="s">
        <v>46</v>
      </c>
      <c r="H7" s="109" t="s">
        <v>47</v>
      </c>
      <c r="I7" s="44" t="s">
        <v>48</v>
      </c>
      <c r="J7" s="45">
        <v>10</v>
      </c>
    </row>
    <row r="8" spans="1:11" x14ac:dyDescent="0.2">
      <c r="A8" s="288" t="s">
        <v>171</v>
      </c>
      <c r="B8" s="289"/>
      <c r="C8" s="290"/>
      <c r="D8" s="290"/>
      <c r="E8" s="290"/>
      <c r="F8" s="290"/>
      <c r="G8" s="290"/>
      <c r="H8" s="290"/>
      <c r="I8" s="290"/>
      <c r="J8" s="74"/>
    </row>
    <row r="9" spans="1:11" ht="13.5" x14ac:dyDescent="0.2">
      <c r="A9" s="256">
        <v>1</v>
      </c>
      <c r="B9" s="96" t="s">
        <v>176</v>
      </c>
      <c r="C9" s="100">
        <v>100</v>
      </c>
      <c r="D9" s="256" t="s">
        <v>173</v>
      </c>
      <c r="E9" s="266"/>
      <c r="F9" s="267"/>
      <c r="G9" s="120">
        <f t="shared" ref="G9:G42" si="0">C9*F9</f>
        <v>0</v>
      </c>
      <c r="H9" s="120">
        <f>G9*0.095</f>
        <v>0</v>
      </c>
      <c r="I9" s="121">
        <f>G9+H9</f>
        <v>0</v>
      </c>
      <c r="J9" s="264"/>
    </row>
    <row r="10" spans="1:11" ht="13.5" x14ac:dyDescent="0.2">
      <c r="A10" s="256">
        <v>2</v>
      </c>
      <c r="B10" s="96" t="s">
        <v>177</v>
      </c>
      <c r="C10" s="100">
        <v>50</v>
      </c>
      <c r="D10" s="256" t="s">
        <v>173</v>
      </c>
      <c r="E10" s="266"/>
      <c r="F10" s="267"/>
      <c r="G10" s="120">
        <f t="shared" si="0"/>
        <v>0</v>
      </c>
      <c r="H10" s="120">
        <f t="shared" ref="H10:H42" si="1">G10*0.095</f>
        <v>0</v>
      </c>
      <c r="I10" s="121">
        <f t="shared" ref="I10:I42" si="2">G10+H10</f>
        <v>0</v>
      </c>
      <c r="J10" s="264"/>
    </row>
    <row r="11" spans="1:11" ht="36" x14ac:dyDescent="0.2">
      <c r="A11" s="256">
        <v>3</v>
      </c>
      <c r="B11" s="96" t="s">
        <v>180</v>
      </c>
      <c r="C11" s="100">
        <v>4000</v>
      </c>
      <c r="D11" s="256" t="s">
        <v>173</v>
      </c>
      <c r="E11" s="266"/>
      <c r="F11" s="267"/>
      <c r="G11" s="120">
        <f t="shared" si="0"/>
        <v>0</v>
      </c>
      <c r="H11" s="120">
        <f t="shared" si="1"/>
        <v>0</v>
      </c>
      <c r="I11" s="121">
        <f t="shared" si="2"/>
        <v>0</v>
      </c>
      <c r="J11" s="264"/>
    </row>
    <row r="12" spans="1:11" ht="13.5" x14ac:dyDescent="0.2">
      <c r="A12" s="256">
        <v>4</v>
      </c>
      <c r="B12" s="96" t="s">
        <v>89</v>
      </c>
      <c r="C12" s="100">
        <v>75</v>
      </c>
      <c r="D12" s="256" t="s">
        <v>173</v>
      </c>
      <c r="E12" s="266"/>
      <c r="F12" s="267"/>
      <c r="G12" s="120">
        <f t="shared" si="0"/>
        <v>0</v>
      </c>
      <c r="H12" s="120">
        <f t="shared" si="1"/>
        <v>0</v>
      </c>
      <c r="I12" s="121">
        <f t="shared" si="2"/>
        <v>0</v>
      </c>
      <c r="J12" s="264"/>
    </row>
    <row r="13" spans="1:11" ht="13.5" x14ac:dyDescent="0.2">
      <c r="A13" s="256">
        <v>5</v>
      </c>
      <c r="B13" s="96" t="s">
        <v>9</v>
      </c>
      <c r="C13" s="100">
        <v>1500</v>
      </c>
      <c r="D13" s="256" t="s">
        <v>173</v>
      </c>
      <c r="E13" s="266"/>
      <c r="F13" s="267"/>
      <c r="G13" s="120">
        <f t="shared" si="0"/>
        <v>0</v>
      </c>
      <c r="H13" s="120">
        <f t="shared" si="1"/>
        <v>0</v>
      </c>
      <c r="I13" s="121">
        <f t="shared" si="2"/>
        <v>0</v>
      </c>
      <c r="J13" s="264"/>
    </row>
    <row r="14" spans="1:11" ht="24" x14ac:dyDescent="0.2">
      <c r="A14" s="256">
        <v>6</v>
      </c>
      <c r="B14" s="97" t="s">
        <v>175</v>
      </c>
      <c r="C14" s="118">
        <v>40</v>
      </c>
      <c r="D14" s="95" t="s">
        <v>5</v>
      </c>
      <c r="E14" s="268"/>
      <c r="F14" s="269"/>
      <c r="G14" s="120">
        <f t="shared" si="0"/>
        <v>0</v>
      </c>
      <c r="H14" s="120">
        <f t="shared" si="1"/>
        <v>0</v>
      </c>
      <c r="I14" s="121">
        <f t="shared" si="2"/>
        <v>0</v>
      </c>
      <c r="J14" s="264"/>
    </row>
    <row r="15" spans="1:11" ht="13.5" x14ac:dyDescent="0.2">
      <c r="A15" s="256">
        <v>7</v>
      </c>
      <c r="B15" s="97" t="s">
        <v>178</v>
      </c>
      <c r="C15" s="118">
        <v>3000</v>
      </c>
      <c r="D15" s="95" t="s">
        <v>5</v>
      </c>
      <c r="E15" s="268"/>
      <c r="F15" s="269"/>
      <c r="G15" s="120">
        <f t="shared" si="0"/>
        <v>0</v>
      </c>
      <c r="H15" s="120">
        <f t="shared" si="1"/>
        <v>0</v>
      </c>
      <c r="I15" s="121">
        <f t="shared" si="2"/>
        <v>0</v>
      </c>
      <c r="J15" s="264"/>
    </row>
    <row r="16" spans="1:11" ht="36" x14ac:dyDescent="0.2">
      <c r="A16" s="256">
        <v>8</v>
      </c>
      <c r="B16" s="96" t="s">
        <v>179</v>
      </c>
      <c r="C16" s="100">
        <v>1000</v>
      </c>
      <c r="D16" s="256" t="s">
        <v>5</v>
      </c>
      <c r="E16" s="268"/>
      <c r="F16" s="269"/>
      <c r="G16" s="120">
        <f t="shared" si="0"/>
        <v>0</v>
      </c>
      <c r="H16" s="120">
        <f t="shared" si="1"/>
        <v>0</v>
      </c>
      <c r="I16" s="121">
        <f t="shared" si="2"/>
        <v>0</v>
      </c>
      <c r="J16" s="264"/>
    </row>
    <row r="17" spans="1:10" ht="36" x14ac:dyDescent="0.2">
      <c r="A17" s="256">
        <v>9</v>
      </c>
      <c r="B17" s="72" t="s">
        <v>181</v>
      </c>
      <c r="C17" s="100">
        <v>1400</v>
      </c>
      <c r="D17" s="256" t="s">
        <v>173</v>
      </c>
      <c r="E17" s="270"/>
      <c r="F17" s="269"/>
      <c r="G17" s="120">
        <f t="shared" si="0"/>
        <v>0</v>
      </c>
      <c r="H17" s="120">
        <f t="shared" si="1"/>
        <v>0</v>
      </c>
      <c r="I17" s="121">
        <f t="shared" si="2"/>
        <v>0</v>
      </c>
      <c r="J17" s="264"/>
    </row>
    <row r="18" spans="1:10" ht="24" x14ac:dyDescent="0.2">
      <c r="A18" s="256">
        <v>10</v>
      </c>
      <c r="B18" s="96" t="s">
        <v>184</v>
      </c>
      <c r="C18" s="100">
        <v>200</v>
      </c>
      <c r="D18" s="256" t="s">
        <v>173</v>
      </c>
      <c r="E18" s="268"/>
      <c r="F18" s="269"/>
      <c r="G18" s="120">
        <f t="shared" si="0"/>
        <v>0</v>
      </c>
      <c r="H18" s="120">
        <f t="shared" si="1"/>
        <v>0</v>
      </c>
      <c r="I18" s="121">
        <f t="shared" si="2"/>
        <v>0</v>
      </c>
      <c r="J18" s="264"/>
    </row>
    <row r="19" spans="1:10" ht="24" x14ac:dyDescent="0.2">
      <c r="A19" s="256">
        <v>11</v>
      </c>
      <c r="B19" s="96" t="s">
        <v>183</v>
      </c>
      <c r="C19" s="100">
        <v>300</v>
      </c>
      <c r="D19" s="256" t="s">
        <v>173</v>
      </c>
      <c r="E19" s="268"/>
      <c r="F19" s="269"/>
      <c r="G19" s="120">
        <f t="shared" si="0"/>
        <v>0</v>
      </c>
      <c r="H19" s="120">
        <f t="shared" si="1"/>
        <v>0</v>
      </c>
      <c r="I19" s="121">
        <f t="shared" si="2"/>
        <v>0</v>
      </c>
      <c r="J19" s="264"/>
    </row>
    <row r="20" spans="1:10" ht="36" x14ac:dyDescent="0.2">
      <c r="A20" s="256">
        <v>12</v>
      </c>
      <c r="B20" s="96" t="s">
        <v>182</v>
      </c>
      <c r="C20" s="118">
        <v>600</v>
      </c>
      <c r="D20" s="95" t="s">
        <v>5</v>
      </c>
      <c r="E20" s="268"/>
      <c r="F20" s="269"/>
      <c r="G20" s="120">
        <f t="shared" si="0"/>
        <v>0</v>
      </c>
      <c r="H20" s="120">
        <f t="shared" si="1"/>
        <v>0</v>
      </c>
      <c r="I20" s="121">
        <f t="shared" si="2"/>
        <v>0</v>
      </c>
      <c r="J20" s="264"/>
    </row>
    <row r="21" spans="1:10" ht="17.25" customHeight="1" x14ac:dyDescent="0.2">
      <c r="A21" s="256">
        <v>13</v>
      </c>
      <c r="B21" s="96" t="s">
        <v>347</v>
      </c>
      <c r="C21" s="100">
        <v>300</v>
      </c>
      <c r="D21" s="256" t="s">
        <v>5</v>
      </c>
      <c r="E21" s="268"/>
      <c r="F21" s="269"/>
      <c r="G21" s="120">
        <f t="shared" si="0"/>
        <v>0</v>
      </c>
      <c r="H21" s="120">
        <f t="shared" si="1"/>
        <v>0</v>
      </c>
      <c r="I21" s="121">
        <f t="shared" si="2"/>
        <v>0</v>
      </c>
      <c r="J21" s="264"/>
    </row>
    <row r="22" spans="1:10" ht="24" x14ac:dyDescent="0.2">
      <c r="A22" s="256">
        <v>14</v>
      </c>
      <c r="B22" s="97" t="s">
        <v>185</v>
      </c>
      <c r="C22" s="118">
        <v>800</v>
      </c>
      <c r="D22" s="95" t="s">
        <v>5</v>
      </c>
      <c r="E22" s="268"/>
      <c r="F22" s="269"/>
      <c r="G22" s="120">
        <f t="shared" si="0"/>
        <v>0</v>
      </c>
      <c r="H22" s="120">
        <f t="shared" si="1"/>
        <v>0</v>
      </c>
      <c r="I22" s="121">
        <f t="shared" si="2"/>
        <v>0</v>
      </c>
      <c r="J22" s="264"/>
    </row>
    <row r="23" spans="1:10" ht="24" x14ac:dyDescent="0.2">
      <c r="A23" s="256">
        <v>15</v>
      </c>
      <c r="B23" s="97" t="s">
        <v>125</v>
      </c>
      <c r="C23" s="118">
        <v>1500</v>
      </c>
      <c r="D23" s="95" t="s">
        <v>5</v>
      </c>
      <c r="E23" s="268"/>
      <c r="F23" s="269"/>
      <c r="G23" s="120">
        <f t="shared" si="0"/>
        <v>0</v>
      </c>
      <c r="H23" s="120">
        <f t="shared" si="1"/>
        <v>0</v>
      </c>
      <c r="I23" s="121">
        <f t="shared" si="2"/>
        <v>0</v>
      </c>
      <c r="J23" s="264"/>
    </row>
    <row r="24" spans="1:10" ht="36" x14ac:dyDescent="0.2">
      <c r="A24" s="256">
        <v>16</v>
      </c>
      <c r="B24" s="97" t="s">
        <v>127</v>
      </c>
      <c r="C24" s="118">
        <v>150</v>
      </c>
      <c r="D24" s="95" t="s">
        <v>5</v>
      </c>
      <c r="E24" s="268"/>
      <c r="F24" s="269"/>
      <c r="G24" s="120">
        <f t="shared" si="0"/>
        <v>0</v>
      </c>
      <c r="H24" s="120">
        <f t="shared" si="1"/>
        <v>0</v>
      </c>
      <c r="I24" s="121">
        <f t="shared" si="2"/>
        <v>0</v>
      </c>
      <c r="J24" s="264"/>
    </row>
    <row r="25" spans="1:10" ht="24" x14ac:dyDescent="0.2">
      <c r="A25" s="256">
        <v>17</v>
      </c>
      <c r="B25" s="97" t="s">
        <v>186</v>
      </c>
      <c r="C25" s="118">
        <v>500</v>
      </c>
      <c r="D25" s="95" t="s">
        <v>5</v>
      </c>
      <c r="E25" s="268"/>
      <c r="F25" s="269"/>
      <c r="G25" s="120">
        <f t="shared" si="0"/>
        <v>0</v>
      </c>
      <c r="H25" s="120">
        <f t="shared" si="1"/>
        <v>0</v>
      </c>
      <c r="I25" s="121">
        <f t="shared" si="2"/>
        <v>0</v>
      </c>
      <c r="J25" s="264"/>
    </row>
    <row r="26" spans="1:10" ht="24" x14ac:dyDescent="0.2">
      <c r="A26" s="256">
        <v>18</v>
      </c>
      <c r="B26" s="97" t="s">
        <v>187</v>
      </c>
      <c r="C26" s="118">
        <v>50</v>
      </c>
      <c r="D26" s="95" t="s">
        <v>5</v>
      </c>
      <c r="E26" s="268"/>
      <c r="F26" s="269"/>
      <c r="G26" s="120">
        <f t="shared" si="0"/>
        <v>0</v>
      </c>
      <c r="H26" s="120">
        <f t="shared" si="1"/>
        <v>0</v>
      </c>
      <c r="I26" s="121">
        <f t="shared" si="2"/>
        <v>0</v>
      </c>
      <c r="J26" s="264"/>
    </row>
    <row r="27" spans="1:10" ht="24" x14ac:dyDescent="0.2">
      <c r="A27" s="256">
        <v>19</v>
      </c>
      <c r="B27" s="97" t="s">
        <v>90</v>
      </c>
      <c r="C27" s="118">
        <v>120</v>
      </c>
      <c r="D27" s="95" t="s">
        <v>5</v>
      </c>
      <c r="E27" s="268"/>
      <c r="F27" s="269"/>
      <c r="G27" s="120">
        <f t="shared" si="0"/>
        <v>0</v>
      </c>
      <c r="H27" s="120">
        <f t="shared" si="1"/>
        <v>0</v>
      </c>
      <c r="I27" s="121">
        <f t="shared" si="2"/>
        <v>0</v>
      </c>
      <c r="J27" s="264"/>
    </row>
    <row r="28" spans="1:10" ht="24" x14ac:dyDescent="0.2">
      <c r="A28" s="256">
        <v>20</v>
      </c>
      <c r="B28" s="97" t="s">
        <v>126</v>
      </c>
      <c r="C28" s="118">
        <v>30</v>
      </c>
      <c r="D28" s="95" t="s">
        <v>5</v>
      </c>
      <c r="E28" s="268"/>
      <c r="F28" s="269"/>
      <c r="G28" s="120">
        <f t="shared" si="0"/>
        <v>0</v>
      </c>
      <c r="H28" s="120">
        <f t="shared" si="1"/>
        <v>0</v>
      </c>
      <c r="I28" s="121">
        <f t="shared" si="2"/>
        <v>0</v>
      </c>
      <c r="J28" s="264"/>
    </row>
    <row r="29" spans="1:10" ht="13.5" x14ac:dyDescent="0.2">
      <c r="A29" s="256">
        <v>21</v>
      </c>
      <c r="B29" s="97" t="s">
        <v>10</v>
      </c>
      <c r="C29" s="118">
        <v>50</v>
      </c>
      <c r="D29" s="95" t="s">
        <v>5</v>
      </c>
      <c r="E29" s="268"/>
      <c r="F29" s="269"/>
      <c r="G29" s="120">
        <f t="shared" si="0"/>
        <v>0</v>
      </c>
      <c r="H29" s="120">
        <f t="shared" si="1"/>
        <v>0</v>
      </c>
      <c r="I29" s="121">
        <f t="shared" si="2"/>
        <v>0</v>
      </c>
      <c r="J29" s="264"/>
    </row>
    <row r="30" spans="1:10" ht="36.75" customHeight="1" x14ac:dyDescent="0.2">
      <c r="A30" s="256">
        <v>22</v>
      </c>
      <c r="B30" s="97" t="s">
        <v>276</v>
      </c>
      <c r="C30" s="118">
        <v>80</v>
      </c>
      <c r="D30" s="95" t="s">
        <v>5</v>
      </c>
      <c r="E30" s="268"/>
      <c r="F30" s="269"/>
      <c r="G30" s="120">
        <f t="shared" si="0"/>
        <v>0</v>
      </c>
      <c r="H30" s="120">
        <f t="shared" si="1"/>
        <v>0</v>
      </c>
      <c r="I30" s="121">
        <f t="shared" si="2"/>
        <v>0</v>
      </c>
      <c r="J30" s="264"/>
    </row>
    <row r="31" spans="1:10" ht="24" x14ac:dyDescent="0.2">
      <c r="A31" s="256">
        <v>23</v>
      </c>
      <c r="B31" s="97" t="s">
        <v>188</v>
      </c>
      <c r="C31" s="118">
        <v>10</v>
      </c>
      <c r="D31" s="95" t="s">
        <v>5</v>
      </c>
      <c r="E31" s="268"/>
      <c r="F31" s="269"/>
      <c r="G31" s="120">
        <f t="shared" si="0"/>
        <v>0</v>
      </c>
      <c r="H31" s="120">
        <f t="shared" si="1"/>
        <v>0</v>
      </c>
      <c r="I31" s="121">
        <f t="shared" si="2"/>
        <v>0</v>
      </c>
      <c r="J31" s="264"/>
    </row>
    <row r="32" spans="1:10" ht="24" x14ac:dyDescent="0.2">
      <c r="A32" s="256">
        <v>24</v>
      </c>
      <c r="B32" s="97" t="s">
        <v>584</v>
      </c>
      <c r="C32" s="118">
        <v>200</v>
      </c>
      <c r="D32" s="95" t="s">
        <v>5</v>
      </c>
      <c r="E32" s="268"/>
      <c r="F32" s="269"/>
      <c r="G32" s="120">
        <f t="shared" si="0"/>
        <v>0</v>
      </c>
      <c r="H32" s="120">
        <f t="shared" si="1"/>
        <v>0</v>
      </c>
      <c r="I32" s="121">
        <f t="shared" si="2"/>
        <v>0</v>
      </c>
      <c r="J32" s="264"/>
    </row>
    <row r="33" spans="1:10" ht="13.5" x14ac:dyDescent="0.2">
      <c r="A33" s="256">
        <v>25</v>
      </c>
      <c r="B33" s="96" t="s">
        <v>201</v>
      </c>
      <c r="C33" s="100">
        <v>120</v>
      </c>
      <c r="D33" s="256" t="s">
        <v>5</v>
      </c>
      <c r="E33" s="268"/>
      <c r="F33" s="269"/>
      <c r="G33" s="120">
        <f t="shared" si="0"/>
        <v>0</v>
      </c>
      <c r="H33" s="120">
        <f t="shared" si="1"/>
        <v>0</v>
      </c>
      <c r="I33" s="121">
        <f t="shared" si="2"/>
        <v>0</v>
      </c>
      <c r="J33" s="264"/>
    </row>
    <row r="34" spans="1:10" ht="13.5" x14ac:dyDescent="0.2">
      <c r="A34" s="256">
        <v>26</v>
      </c>
      <c r="B34" s="14" t="s">
        <v>200</v>
      </c>
      <c r="C34" s="73">
        <v>680</v>
      </c>
      <c r="D34" s="38" t="s">
        <v>5</v>
      </c>
      <c r="E34" s="268"/>
      <c r="F34" s="269"/>
      <c r="G34" s="120">
        <f t="shared" si="0"/>
        <v>0</v>
      </c>
      <c r="H34" s="120">
        <f t="shared" si="1"/>
        <v>0</v>
      </c>
      <c r="I34" s="121">
        <f t="shared" si="2"/>
        <v>0</v>
      </c>
      <c r="J34" s="264"/>
    </row>
    <row r="35" spans="1:10" ht="24" x14ac:dyDescent="0.2">
      <c r="A35" s="256">
        <v>27</v>
      </c>
      <c r="B35" s="97" t="s">
        <v>189</v>
      </c>
      <c r="C35" s="118">
        <v>1500</v>
      </c>
      <c r="D35" s="95" t="s">
        <v>173</v>
      </c>
      <c r="E35" s="268"/>
      <c r="F35" s="269"/>
      <c r="G35" s="120">
        <f t="shared" si="0"/>
        <v>0</v>
      </c>
      <c r="H35" s="120">
        <f t="shared" si="1"/>
        <v>0</v>
      </c>
      <c r="I35" s="121">
        <f t="shared" si="2"/>
        <v>0</v>
      </c>
      <c r="J35" s="264"/>
    </row>
    <row r="36" spans="1:10" ht="24" x14ac:dyDescent="0.2">
      <c r="A36" s="256">
        <v>28</v>
      </c>
      <c r="B36" s="96" t="s">
        <v>190</v>
      </c>
      <c r="C36" s="100">
        <v>330</v>
      </c>
      <c r="D36" s="256" t="s">
        <v>173</v>
      </c>
      <c r="E36" s="268"/>
      <c r="F36" s="269"/>
      <c r="G36" s="120">
        <f t="shared" si="0"/>
        <v>0</v>
      </c>
      <c r="H36" s="120">
        <f t="shared" si="1"/>
        <v>0</v>
      </c>
      <c r="I36" s="121">
        <f t="shared" si="2"/>
        <v>0</v>
      </c>
      <c r="J36" s="264"/>
    </row>
    <row r="37" spans="1:10" ht="13.5" x14ac:dyDescent="0.2">
      <c r="A37" s="256">
        <v>29</v>
      </c>
      <c r="B37" s="96" t="s">
        <v>199</v>
      </c>
      <c r="C37" s="100">
        <v>50</v>
      </c>
      <c r="D37" s="256" t="s">
        <v>173</v>
      </c>
      <c r="E37" s="268"/>
      <c r="F37" s="269"/>
      <c r="G37" s="120">
        <f t="shared" si="0"/>
        <v>0</v>
      </c>
      <c r="H37" s="120">
        <f t="shared" si="1"/>
        <v>0</v>
      </c>
      <c r="I37" s="121">
        <f t="shared" si="2"/>
        <v>0</v>
      </c>
      <c r="J37" s="264"/>
    </row>
    <row r="38" spans="1:10" ht="24" x14ac:dyDescent="0.2">
      <c r="A38" s="256">
        <v>30</v>
      </c>
      <c r="B38" s="96" t="s">
        <v>61</v>
      </c>
      <c r="C38" s="100">
        <v>50</v>
      </c>
      <c r="D38" s="256" t="s">
        <v>5</v>
      </c>
      <c r="E38" s="268"/>
      <c r="F38" s="269"/>
      <c r="G38" s="120">
        <f t="shared" si="0"/>
        <v>0</v>
      </c>
      <c r="H38" s="120">
        <f t="shared" si="1"/>
        <v>0</v>
      </c>
      <c r="I38" s="121">
        <f t="shared" si="2"/>
        <v>0</v>
      </c>
      <c r="J38" s="264"/>
    </row>
    <row r="39" spans="1:10" ht="24" x14ac:dyDescent="0.2">
      <c r="A39" s="256">
        <v>31</v>
      </c>
      <c r="B39" s="96" t="s">
        <v>198</v>
      </c>
      <c r="C39" s="100">
        <v>15</v>
      </c>
      <c r="D39" s="256" t="s">
        <v>173</v>
      </c>
      <c r="E39" s="268"/>
      <c r="F39" s="269"/>
      <c r="G39" s="120">
        <f t="shared" si="0"/>
        <v>0</v>
      </c>
      <c r="H39" s="120">
        <f t="shared" si="1"/>
        <v>0</v>
      </c>
      <c r="I39" s="121">
        <f t="shared" si="2"/>
        <v>0</v>
      </c>
      <c r="J39" s="264"/>
    </row>
    <row r="40" spans="1:10" ht="24" x14ac:dyDescent="0.2">
      <c r="A40" s="256">
        <v>32</v>
      </c>
      <c r="B40" s="96" t="s">
        <v>203</v>
      </c>
      <c r="C40" s="100">
        <v>15</v>
      </c>
      <c r="D40" s="256" t="s">
        <v>5</v>
      </c>
      <c r="E40" s="268"/>
      <c r="F40" s="269"/>
      <c r="G40" s="120">
        <f t="shared" si="0"/>
        <v>0</v>
      </c>
      <c r="H40" s="120">
        <f t="shared" si="1"/>
        <v>0</v>
      </c>
      <c r="I40" s="121">
        <f t="shared" si="2"/>
        <v>0</v>
      </c>
      <c r="J40" s="264"/>
    </row>
    <row r="41" spans="1:10" ht="13.5" x14ac:dyDescent="0.2">
      <c r="A41" s="256">
        <v>33</v>
      </c>
      <c r="B41" s="96" t="s">
        <v>514</v>
      </c>
      <c r="C41" s="100">
        <v>20</v>
      </c>
      <c r="D41" s="256" t="s">
        <v>5</v>
      </c>
      <c r="E41" s="268"/>
      <c r="F41" s="269"/>
      <c r="G41" s="120">
        <f t="shared" si="0"/>
        <v>0</v>
      </c>
      <c r="H41" s="120">
        <f t="shared" si="1"/>
        <v>0</v>
      </c>
      <c r="I41" s="121">
        <f t="shared" si="2"/>
        <v>0</v>
      </c>
      <c r="J41" s="264"/>
    </row>
    <row r="42" spans="1:10" ht="24" x14ac:dyDescent="0.2">
      <c r="A42" s="256">
        <v>34</v>
      </c>
      <c r="B42" s="96" t="s">
        <v>202</v>
      </c>
      <c r="C42" s="100">
        <v>15</v>
      </c>
      <c r="D42" s="256" t="s">
        <v>5</v>
      </c>
      <c r="E42" s="268"/>
      <c r="F42" s="269"/>
      <c r="G42" s="120">
        <f t="shared" si="0"/>
        <v>0</v>
      </c>
      <c r="H42" s="120">
        <f t="shared" si="1"/>
        <v>0</v>
      </c>
      <c r="I42" s="121">
        <f t="shared" si="2"/>
        <v>0</v>
      </c>
      <c r="J42" s="264"/>
    </row>
    <row r="43" spans="1:10" x14ac:dyDescent="0.2">
      <c r="A43" s="75"/>
      <c r="B43" s="29" t="s">
        <v>87</v>
      </c>
      <c r="C43" s="30" t="s">
        <v>3</v>
      </c>
      <c r="D43" s="31" t="s">
        <v>3</v>
      </c>
      <c r="E43" s="31" t="s">
        <v>3</v>
      </c>
      <c r="F43" s="31" t="s">
        <v>3</v>
      </c>
      <c r="G43" s="104">
        <f>SUM(G9:G42)</f>
        <v>0</v>
      </c>
      <c r="H43" s="104">
        <f>G43*0.095</f>
        <v>0</v>
      </c>
      <c r="I43" s="68">
        <f>G43+H43</f>
        <v>0</v>
      </c>
      <c r="J43" s="265">
        <f>SUM(J9:J42)</f>
        <v>0</v>
      </c>
    </row>
    <row r="44" spans="1:10" ht="13.5" x14ac:dyDescent="0.2">
      <c r="A44" s="293" t="s">
        <v>174</v>
      </c>
      <c r="B44" s="293"/>
      <c r="C44" s="293"/>
      <c r="D44" s="293"/>
      <c r="E44" s="293"/>
      <c r="F44" s="293"/>
      <c r="G44" s="293"/>
      <c r="H44" s="293"/>
      <c r="I44" s="293"/>
      <c r="J44" s="293"/>
    </row>
    <row r="45" spans="1:10" s="166" customFormat="1" ht="24" x14ac:dyDescent="0.2">
      <c r="A45" s="256">
        <v>1</v>
      </c>
      <c r="B45" s="96" t="s">
        <v>191</v>
      </c>
      <c r="C45" s="100">
        <v>30000</v>
      </c>
      <c r="D45" s="256" t="s">
        <v>173</v>
      </c>
      <c r="E45" s="266"/>
      <c r="F45" s="267"/>
      <c r="G45" s="120">
        <f t="shared" ref="G45:G54" si="3">C45*F45</f>
        <v>0</v>
      </c>
      <c r="H45" s="120">
        <f t="shared" ref="H45:H54" si="4">G45*0.095</f>
        <v>0</v>
      </c>
      <c r="I45" s="121">
        <f t="shared" ref="I45:I54" si="5">G45+H45</f>
        <v>0</v>
      </c>
      <c r="J45" s="248" t="s">
        <v>3</v>
      </c>
    </row>
    <row r="46" spans="1:10" ht="24" x14ac:dyDescent="0.2">
      <c r="A46" s="256">
        <v>2</v>
      </c>
      <c r="B46" s="97" t="s">
        <v>205</v>
      </c>
      <c r="C46" s="118">
        <v>1700</v>
      </c>
      <c r="D46" s="95" t="s">
        <v>5</v>
      </c>
      <c r="E46" s="268"/>
      <c r="F46" s="269"/>
      <c r="G46" s="120">
        <f t="shared" si="3"/>
        <v>0</v>
      </c>
      <c r="H46" s="120">
        <f t="shared" si="4"/>
        <v>0</v>
      </c>
      <c r="I46" s="121">
        <f t="shared" si="5"/>
        <v>0</v>
      </c>
      <c r="J46" s="248" t="s">
        <v>3</v>
      </c>
    </row>
    <row r="47" spans="1:10" s="166" customFormat="1" ht="24" x14ac:dyDescent="0.2">
      <c r="A47" s="256">
        <v>3</v>
      </c>
      <c r="B47" s="97" t="s">
        <v>204</v>
      </c>
      <c r="C47" s="118">
        <v>3400</v>
      </c>
      <c r="D47" s="95" t="s">
        <v>5</v>
      </c>
      <c r="E47" s="268"/>
      <c r="F47" s="269"/>
      <c r="G47" s="120">
        <f t="shared" si="3"/>
        <v>0</v>
      </c>
      <c r="H47" s="120">
        <f t="shared" si="4"/>
        <v>0</v>
      </c>
      <c r="I47" s="121">
        <f t="shared" si="5"/>
        <v>0</v>
      </c>
      <c r="J47" s="248" t="s">
        <v>3</v>
      </c>
    </row>
    <row r="48" spans="1:10" ht="13.5" x14ac:dyDescent="0.2">
      <c r="A48" s="256">
        <v>4</v>
      </c>
      <c r="B48" s="97" t="s">
        <v>192</v>
      </c>
      <c r="C48" s="118">
        <v>1200</v>
      </c>
      <c r="D48" s="95" t="s">
        <v>173</v>
      </c>
      <c r="E48" s="268"/>
      <c r="F48" s="269"/>
      <c r="G48" s="120">
        <f t="shared" si="3"/>
        <v>0</v>
      </c>
      <c r="H48" s="120">
        <f t="shared" si="4"/>
        <v>0</v>
      </c>
      <c r="I48" s="121">
        <f t="shared" si="5"/>
        <v>0</v>
      </c>
      <c r="J48" s="249" t="s">
        <v>3</v>
      </c>
    </row>
    <row r="49" spans="1:10" s="166" customFormat="1" ht="13.5" x14ac:dyDescent="0.2">
      <c r="A49" s="256">
        <v>5</v>
      </c>
      <c r="B49" s="97" t="s">
        <v>193</v>
      </c>
      <c r="C49" s="118">
        <v>5000</v>
      </c>
      <c r="D49" s="95" t="s">
        <v>173</v>
      </c>
      <c r="E49" s="268"/>
      <c r="F49" s="269"/>
      <c r="G49" s="120">
        <f t="shared" si="3"/>
        <v>0</v>
      </c>
      <c r="H49" s="120">
        <f t="shared" si="4"/>
        <v>0</v>
      </c>
      <c r="I49" s="121">
        <f t="shared" si="5"/>
        <v>0</v>
      </c>
      <c r="J49" s="248" t="s">
        <v>3</v>
      </c>
    </row>
    <row r="50" spans="1:10" s="166" customFormat="1" ht="13.5" x14ac:dyDescent="0.2">
      <c r="A50" s="256">
        <v>6</v>
      </c>
      <c r="B50" s="97" t="s">
        <v>194</v>
      </c>
      <c r="C50" s="118">
        <v>1280</v>
      </c>
      <c r="D50" s="95" t="s">
        <v>173</v>
      </c>
      <c r="E50" s="268"/>
      <c r="F50" s="269"/>
      <c r="G50" s="120">
        <f t="shared" si="3"/>
        <v>0</v>
      </c>
      <c r="H50" s="120">
        <f t="shared" si="4"/>
        <v>0</v>
      </c>
      <c r="I50" s="121">
        <f t="shared" si="5"/>
        <v>0</v>
      </c>
      <c r="J50" s="248" t="s">
        <v>3</v>
      </c>
    </row>
    <row r="51" spans="1:10" ht="13.5" x14ac:dyDescent="0.2">
      <c r="A51" s="256">
        <v>7</v>
      </c>
      <c r="B51" s="97" t="s">
        <v>195</v>
      </c>
      <c r="C51" s="118">
        <v>200</v>
      </c>
      <c r="D51" s="95" t="s">
        <v>173</v>
      </c>
      <c r="E51" s="268"/>
      <c r="F51" s="269"/>
      <c r="G51" s="120">
        <f t="shared" si="3"/>
        <v>0</v>
      </c>
      <c r="H51" s="120">
        <f t="shared" si="4"/>
        <v>0</v>
      </c>
      <c r="I51" s="121">
        <f t="shared" si="5"/>
        <v>0</v>
      </c>
      <c r="J51" s="249" t="s">
        <v>3</v>
      </c>
    </row>
    <row r="52" spans="1:10" ht="24" x14ac:dyDescent="0.2">
      <c r="A52" s="256">
        <v>8</v>
      </c>
      <c r="B52" s="97" t="s">
        <v>196</v>
      </c>
      <c r="C52" s="118">
        <v>500</v>
      </c>
      <c r="D52" s="95" t="s">
        <v>5</v>
      </c>
      <c r="E52" s="268"/>
      <c r="F52" s="269"/>
      <c r="G52" s="120">
        <f t="shared" si="3"/>
        <v>0</v>
      </c>
      <c r="H52" s="120">
        <f t="shared" si="4"/>
        <v>0</v>
      </c>
      <c r="I52" s="121">
        <f t="shared" si="5"/>
        <v>0</v>
      </c>
      <c r="J52" s="248" t="s">
        <v>3</v>
      </c>
    </row>
    <row r="53" spans="1:10" s="166" customFormat="1" ht="36" x14ac:dyDescent="0.2">
      <c r="A53" s="256">
        <v>9</v>
      </c>
      <c r="B53" s="96" t="s">
        <v>197</v>
      </c>
      <c r="C53" s="100">
        <v>890</v>
      </c>
      <c r="D53" s="256" t="s">
        <v>5</v>
      </c>
      <c r="E53" s="268"/>
      <c r="F53" s="269"/>
      <c r="G53" s="120">
        <f t="shared" si="3"/>
        <v>0</v>
      </c>
      <c r="H53" s="120">
        <f t="shared" si="4"/>
        <v>0</v>
      </c>
      <c r="I53" s="121">
        <f t="shared" si="5"/>
        <v>0</v>
      </c>
      <c r="J53" s="248" t="s">
        <v>3</v>
      </c>
    </row>
    <row r="54" spans="1:10" s="166" customFormat="1" ht="24" x14ac:dyDescent="0.2">
      <c r="A54" s="256">
        <v>10</v>
      </c>
      <c r="B54" s="96" t="s">
        <v>277</v>
      </c>
      <c r="C54" s="100">
        <v>900</v>
      </c>
      <c r="D54" s="95" t="s">
        <v>5</v>
      </c>
      <c r="E54" s="268"/>
      <c r="F54" s="269"/>
      <c r="G54" s="120">
        <f t="shared" si="3"/>
        <v>0</v>
      </c>
      <c r="H54" s="120">
        <f t="shared" si="4"/>
        <v>0</v>
      </c>
      <c r="I54" s="121">
        <f t="shared" si="5"/>
        <v>0</v>
      </c>
      <c r="J54" s="248" t="s">
        <v>3</v>
      </c>
    </row>
    <row r="55" spans="1:10" x14ac:dyDescent="0.2">
      <c r="A55" s="75"/>
      <c r="B55" s="102" t="s">
        <v>211</v>
      </c>
      <c r="C55" s="103" t="s">
        <v>3</v>
      </c>
      <c r="D55" s="104" t="s">
        <v>3</v>
      </c>
      <c r="E55" s="104" t="s">
        <v>3</v>
      </c>
      <c r="F55" s="104" t="s">
        <v>3</v>
      </c>
      <c r="G55" s="104">
        <f>SUM(G45:G54)</f>
        <v>0</v>
      </c>
      <c r="H55" s="104">
        <f>G55*0.095</f>
        <v>0</v>
      </c>
      <c r="I55" s="68">
        <f>G55+H55</f>
        <v>0</v>
      </c>
      <c r="J55" s="156">
        <v>0</v>
      </c>
    </row>
    <row r="56" spans="1:10" s="166" customFormat="1" x14ac:dyDescent="0.2">
      <c r="A56" s="169"/>
      <c r="B56" s="168"/>
      <c r="C56" s="167"/>
      <c r="D56" s="169"/>
      <c r="E56" s="172"/>
      <c r="F56" s="172"/>
      <c r="G56" s="170"/>
      <c r="H56" s="170"/>
      <c r="I56" s="170"/>
      <c r="J56" s="171"/>
    </row>
    <row r="57" spans="1:10" s="16" customFormat="1" ht="30.75" customHeight="1" x14ac:dyDescent="0.2">
      <c r="A57" s="291" t="s">
        <v>38</v>
      </c>
      <c r="B57" s="292"/>
      <c r="C57" s="4"/>
      <c r="D57" s="15"/>
      <c r="E57" s="3"/>
      <c r="F57" s="3"/>
      <c r="G57" s="15"/>
      <c r="H57" s="15"/>
      <c r="I57" s="15"/>
      <c r="J57" s="3"/>
    </row>
    <row r="58" spans="1:10" s="16" customFormat="1" ht="22.5" customHeight="1" x14ac:dyDescent="0.2">
      <c r="A58" s="284" t="s">
        <v>39</v>
      </c>
      <c r="B58" s="284"/>
      <c r="C58" s="284"/>
      <c r="D58" s="284"/>
      <c r="E58" s="284"/>
      <c r="F58" s="284"/>
      <c r="G58" s="284"/>
      <c r="H58" s="284"/>
      <c r="I58" s="284"/>
      <c r="J58" s="284"/>
    </row>
    <row r="59" spans="1:10" s="16" customFormat="1" ht="15.75" customHeight="1" x14ac:dyDescent="0.2">
      <c r="A59" s="284" t="s">
        <v>40</v>
      </c>
      <c r="B59" s="284"/>
      <c r="C59" s="284"/>
      <c r="D59" s="284"/>
      <c r="E59" s="284"/>
      <c r="F59" s="284"/>
      <c r="G59" s="284"/>
      <c r="H59" s="284"/>
      <c r="I59" s="284"/>
      <c r="J59" s="284"/>
    </row>
    <row r="60" spans="1:10" s="16" customFormat="1" ht="15.75" customHeight="1" x14ac:dyDescent="0.2">
      <c r="A60" s="284" t="s">
        <v>41</v>
      </c>
      <c r="B60" s="284"/>
      <c r="C60" s="284"/>
      <c r="D60" s="284"/>
      <c r="E60" s="284"/>
      <c r="F60" s="284"/>
      <c r="G60" s="284"/>
      <c r="H60" s="284"/>
      <c r="I60" s="284"/>
      <c r="J60" s="284"/>
    </row>
    <row r="61" spans="1:10" s="16" customFormat="1" ht="16.5" customHeight="1" x14ac:dyDescent="0.2">
      <c r="A61" s="284" t="s">
        <v>42</v>
      </c>
      <c r="B61" s="284"/>
      <c r="C61" s="284"/>
      <c r="D61" s="284"/>
      <c r="E61" s="284"/>
      <c r="F61" s="284"/>
      <c r="G61" s="284"/>
      <c r="H61" s="284"/>
      <c r="I61" s="284"/>
      <c r="J61" s="284"/>
    </row>
    <row r="62" spans="1:10" s="16" customFormat="1" ht="15.75" customHeight="1" x14ac:dyDescent="0.2">
      <c r="A62" s="284" t="s">
        <v>43</v>
      </c>
      <c r="B62" s="284"/>
      <c r="C62" s="284"/>
      <c r="D62" s="284"/>
      <c r="E62" s="284"/>
      <c r="F62" s="284"/>
      <c r="G62" s="284"/>
      <c r="H62" s="284"/>
      <c r="I62" s="284"/>
      <c r="J62" s="284"/>
    </row>
    <row r="63" spans="1:10" s="16" customFormat="1" ht="15.75" customHeight="1" x14ac:dyDescent="0.2">
      <c r="A63" s="284" t="s">
        <v>44</v>
      </c>
      <c r="B63" s="284"/>
      <c r="C63" s="284"/>
      <c r="D63" s="284"/>
      <c r="E63" s="284"/>
      <c r="F63" s="284"/>
      <c r="G63" s="284"/>
      <c r="H63" s="284"/>
      <c r="I63" s="284"/>
      <c r="J63" s="284"/>
    </row>
    <row r="64" spans="1:10" s="16" customFormat="1" ht="16.5" customHeight="1" x14ac:dyDescent="0.2">
      <c r="A64" s="284" t="s">
        <v>45</v>
      </c>
      <c r="B64" s="284"/>
      <c r="C64" s="284"/>
      <c r="D64" s="284"/>
      <c r="E64" s="284"/>
      <c r="F64" s="284"/>
      <c r="G64" s="284"/>
      <c r="H64" s="284"/>
      <c r="I64" s="284"/>
      <c r="J64" s="284"/>
    </row>
    <row r="65" spans="1:10" s="16" customFormat="1" ht="57.75" customHeight="1" x14ac:dyDescent="0.2">
      <c r="A65" s="284" t="s">
        <v>331</v>
      </c>
      <c r="B65" s="284"/>
      <c r="C65" s="284"/>
      <c r="D65" s="284"/>
      <c r="E65" s="284"/>
      <c r="F65" s="284"/>
      <c r="G65" s="284"/>
      <c r="H65" s="284"/>
      <c r="I65" s="284"/>
      <c r="J65" s="284"/>
    </row>
    <row r="66" spans="1:10" s="16" customFormat="1" ht="16.5" customHeight="1" x14ac:dyDescent="0.2">
      <c r="A66" s="77"/>
      <c r="B66" s="17"/>
      <c r="C66" s="17"/>
      <c r="D66" s="17"/>
      <c r="E66" s="17"/>
      <c r="F66" s="17"/>
      <c r="G66" s="76"/>
      <c r="H66" s="76"/>
      <c r="I66" s="76"/>
      <c r="J66" s="17"/>
    </row>
    <row r="67" spans="1:10" s="16" customFormat="1" ht="16.5" customHeight="1" x14ac:dyDescent="0.2">
      <c r="A67" s="285"/>
      <c r="B67" s="285"/>
      <c r="C67" s="18"/>
      <c r="D67" s="15"/>
      <c r="E67" s="3"/>
      <c r="F67" s="19"/>
      <c r="G67" s="15"/>
      <c r="H67" s="15"/>
      <c r="I67" s="15"/>
      <c r="J67" s="3"/>
    </row>
    <row r="71" spans="1:10" ht="15" customHeight="1" x14ac:dyDescent="0.2">
      <c r="B71" s="236" t="s">
        <v>616</v>
      </c>
    </row>
  </sheetData>
  <customSheetViews>
    <customSheetView guid="{3CF08EA4-BE4C-4822-996A-D107E3423B3A}" scale="110" showPageBreaks="1" printArea="1" view="pageBreakPreview">
      <pane ySplit="7" topLeftCell="A8" activePane="bottomLeft" state="frozen"/>
      <selection pane="bottomLeft" activeCell="M17" sqref="M17"/>
      <pageMargins left="0.74803149606299213" right="0.47244094488188981" top="0.98425196850393704" bottom="0.98425196850393704" header="0.51181102362204722" footer="0.51181102362204722"/>
      <pageSetup paperSize="9" scale="88" orientation="landscape" horizontalDpi="300" verticalDpi="300" r:id="rId1"/>
      <headerFooter alignWithMargins="0">
        <oddHeader>&amp;C&amp;"Arial,Krepko"Predračun - priloga k Ponudbi</oddHeader>
        <oddFooter>&amp;LMestna občina Ljubljana&amp;CPredračun&amp;R&amp;P/&amp;N</oddFooter>
      </headerFooter>
    </customSheetView>
    <customSheetView guid="{8E38BDA5-B28B-47A1-9DDD-B49544995290}" scale="120">
      <pane ySplit="7" topLeftCell="A8" activePane="bottomLeft" state="frozen"/>
      <selection pane="bottomLeft" activeCell="B16" sqref="B16"/>
      <pageMargins left="0.74803149606299213" right="0.47244094488188981" top="0.98425196850393704" bottom="0.98425196850393704" header="0.51181102362204722" footer="0.51181102362204722"/>
      <pageSetup paperSize="9" scale="88" orientation="landscape" horizontalDpi="300" verticalDpi="300" r:id="rId2"/>
      <headerFooter alignWithMargins="0">
        <oddHeader>&amp;C&amp;"Arial,Krepko"Predračun - priloga k Ponudbi</oddHeader>
        <oddFooter>&amp;LMestna občina Ljubljana&amp;CPredračun&amp;R&amp;P/&amp;N</oddFooter>
      </headerFooter>
    </customSheetView>
  </customSheetViews>
  <mergeCells count="15">
    <mergeCell ref="B1:F1"/>
    <mergeCell ref="G1:K1"/>
    <mergeCell ref="A3:I3"/>
    <mergeCell ref="A8:I8"/>
    <mergeCell ref="A59:J59"/>
    <mergeCell ref="A57:B57"/>
    <mergeCell ref="A58:J58"/>
    <mergeCell ref="A44:J44"/>
    <mergeCell ref="A65:J65"/>
    <mergeCell ref="A67:B67"/>
    <mergeCell ref="A61:J61"/>
    <mergeCell ref="A62:J62"/>
    <mergeCell ref="A60:J60"/>
    <mergeCell ref="A63:J63"/>
    <mergeCell ref="A64:J64"/>
  </mergeCells>
  <phoneticPr fontId="15" type="noConversion"/>
  <dataValidations count="2">
    <dataValidation type="whole" operator="equal" allowBlank="1" showInputMessage="1" showErrorMessage="1" sqref="J56 J45:J54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9:J42">
      <formula1>1</formula1>
    </dataValidation>
  </dataValidations>
  <pageMargins left="0.74803149606299213" right="0.47244094488188981" top="0.98425196850393704" bottom="0.98425196850393704" header="0.51181102362204722" footer="0.51181102362204722"/>
  <pageSetup paperSize="9" scale="88" orientation="landscape" horizontalDpi="300" verticalDpi="300" r:id="rId3"/>
  <headerFooter alignWithMargins="0">
    <oddHeader>&amp;C&amp;"Arial,Krepko"Predračun - priloga k Ponudbi</oddHeader>
    <oddFooter>&amp;LMestna občina Ljubljana&amp;CPredračun&amp;R&amp;P/&amp;N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19"/>
  <sheetViews>
    <sheetView view="pageBreakPreview" topLeftCell="A91" zoomScaleNormal="110" zoomScaleSheetLayoutView="100" workbookViewId="0">
      <selection activeCell="K14" sqref="K14"/>
    </sheetView>
  </sheetViews>
  <sheetFormatPr defaultRowHeight="12" x14ac:dyDescent="0.2"/>
  <cols>
    <col min="1" max="1" width="6.5703125" style="49" customWidth="1"/>
    <col min="2" max="2" width="24.140625" style="26" customWidth="1"/>
    <col min="3" max="3" width="11.42578125" style="61" customWidth="1"/>
    <col min="4" max="4" width="7.5703125" style="26" customWidth="1"/>
    <col min="5" max="5" width="11.42578125" style="26" customWidth="1"/>
    <col min="6" max="6" width="13.42578125" style="26" customWidth="1"/>
    <col min="7" max="7" width="16.42578125" style="26" customWidth="1"/>
    <col min="8" max="8" width="13.7109375" style="26" customWidth="1"/>
    <col min="9" max="9" width="14.28515625" style="26" customWidth="1"/>
    <col min="10" max="10" width="15.14062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46"/>
      <c r="B2" s="47"/>
      <c r="C2" s="48"/>
      <c r="D2" s="49"/>
      <c r="E2" s="27"/>
      <c r="F2" s="27"/>
      <c r="G2" s="27"/>
      <c r="H2" s="27"/>
      <c r="I2" s="27"/>
    </row>
    <row r="3" spans="1:11" x14ac:dyDescent="0.2">
      <c r="A3" s="327" t="s">
        <v>576</v>
      </c>
      <c r="B3" s="327"/>
      <c r="C3" s="327"/>
      <c r="D3" s="327"/>
      <c r="E3" s="327"/>
      <c r="F3" s="327"/>
      <c r="G3" s="327"/>
      <c r="H3" s="327"/>
      <c r="I3" s="327"/>
    </row>
    <row r="4" spans="1:11" x14ac:dyDescent="0.2">
      <c r="B4" s="47"/>
      <c r="C4" s="48"/>
      <c r="D4" s="49"/>
      <c r="E4" s="27"/>
      <c r="F4" s="27"/>
      <c r="G4" s="27"/>
      <c r="H4" s="27"/>
      <c r="I4" s="27"/>
    </row>
    <row r="5" spans="1:11" ht="48" x14ac:dyDescent="0.2">
      <c r="A5" s="42" t="s">
        <v>2</v>
      </c>
      <c r="B5" s="42" t="s">
        <v>0</v>
      </c>
      <c r="C5" s="50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ht="24" x14ac:dyDescent="0.2">
      <c r="A6" s="42">
        <v>1</v>
      </c>
      <c r="B6" s="42">
        <v>2</v>
      </c>
      <c r="C6" s="50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53</v>
      </c>
      <c r="I6" s="44" t="s">
        <v>48</v>
      </c>
      <c r="J6" s="45">
        <v>10</v>
      </c>
    </row>
    <row r="7" spans="1:11" x14ac:dyDescent="0.2">
      <c r="A7" s="288" t="s">
        <v>573</v>
      </c>
      <c r="B7" s="289"/>
      <c r="C7" s="290"/>
      <c r="D7" s="290"/>
      <c r="E7" s="290"/>
      <c r="F7" s="290"/>
      <c r="G7" s="290"/>
      <c r="H7" s="290"/>
      <c r="I7" s="290"/>
      <c r="J7" s="23"/>
    </row>
    <row r="8" spans="1:11" s="117" customFormat="1" ht="24" x14ac:dyDescent="0.2">
      <c r="A8" s="256">
        <v>1</v>
      </c>
      <c r="B8" s="239" t="s">
        <v>278</v>
      </c>
      <c r="C8" s="100">
        <v>5250</v>
      </c>
      <c r="D8" s="256" t="s">
        <v>173</v>
      </c>
      <c r="E8" s="269"/>
      <c r="F8" s="269"/>
      <c r="G8" s="261">
        <f>C8*F8</f>
        <v>0</v>
      </c>
      <c r="H8" s="262">
        <f>G8*0.095</f>
        <v>0</v>
      </c>
      <c r="I8" s="101">
        <f>G8+H8</f>
        <v>0</v>
      </c>
      <c r="J8" s="264"/>
    </row>
    <row r="9" spans="1:11" s="117" customFormat="1" ht="36" x14ac:dyDescent="0.2">
      <c r="A9" s="95">
        <v>2</v>
      </c>
      <c r="B9" s="240" t="s">
        <v>283</v>
      </c>
      <c r="C9" s="118">
        <v>45</v>
      </c>
      <c r="D9" s="256" t="s">
        <v>173</v>
      </c>
      <c r="E9" s="269"/>
      <c r="F9" s="269"/>
      <c r="G9" s="261">
        <f t="shared" ref="G9:G72" si="0">C9*F9</f>
        <v>0</v>
      </c>
      <c r="H9" s="262">
        <f t="shared" ref="H9:H72" si="1">G9*0.095</f>
        <v>0</v>
      </c>
      <c r="I9" s="101">
        <f t="shared" ref="I9:I72" si="2">G9+H9</f>
        <v>0</v>
      </c>
      <c r="J9" s="264"/>
    </row>
    <row r="10" spans="1:11" s="117" customFormat="1" ht="36" x14ac:dyDescent="0.2">
      <c r="A10" s="256">
        <v>3</v>
      </c>
      <c r="B10" s="239" t="s">
        <v>284</v>
      </c>
      <c r="C10" s="100">
        <v>15</v>
      </c>
      <c r="D10" s="256" t="s">
        <v>173</v>
      </c>
      <c r="E10" s="269"/>
      <c r="F10" s="269"/>
      <c r="G10" s="261">
        <f t="shared" si="0"/>
        <v>0</v>
      </c>
      <c r="H10" s="262">
        <f t="shared" si="1"/>
        <v>0</v>
      </c>
      <c r="I10" s="101">
        <f t="shared" si="2"/>
        <v>0</v>
      </c>
      <c r="J10" s="264"/>
    </row>
    <row r="11" spans="1:11" s="117" customFormat="1" ht="24" x14ac:dyDescent="0.2">
      <c r="A11" s="256">
        <v>4</v>
      </c>
      <c r="B11" s="239" t="s">
        <v>606</v>
      </c>
      <c r="C11" s="100">
        <v>5</v>
      </c>
      <c r="D11" s="256" t="s">
        <v>173</v>
      </c>
      <c r="E11" s="269"/>
      <c r="F11" s="269"/>
      <c r="G11" s="261">
        <f t="shared" si="0"/>
        <v>0</v>
      </c>
      <c r="H11" s="262">
        <f t="shared" si="1"/>
        <v>0</v>
      </c>
      <c r="I11" s="101">
        <f t="shared" si="2"/>
        <v>0</v>
      </c>
      <c r="J11" s="264"/>
    </row>
    <row r="12" spans="1:11" s="117" customFormat="1" ht="39.75" customHeight="1" x14ac:dyDescent="0.2">
      <c r="A12" s="256">
        <v>5</v>
      </c>
      <c r="B12" s="239" t="s">
        <v>281</v>
      </c>
      <c r="C12" s="100">
        <v>1300</v>
      </c>
      <c r="D12" s="256" t="s">
        <v>173</v>
      </c>
      <c r="E12" s="269"/>
      <c r="F12" s="269"/>
      <c r="G12" s="261">
        <f t="shared" si="0"/>
        <v>0</v>
      </c>
      <c r="H12" s="262">
        <f t="shared" si="1"/>
        <v>0</v>
      </c>
      <c r="I12" s="101">
        <f t="shared" si="2"/>
        <v>0</v>
      </c>
      <c r="J12" s="264"/>
    </row>
    <row r="13" spans="1:11" s="117" customFormat="1" ht="17.25" customHeight="1" x14ac:dyDescent="0.2">
      <c r="A13" s="95">
        <v>6</v>
      </c>
      <c r="B13" s="239" t="s">
        <v>280</v>
      </c>
      <c r="C13" s="100">
        <v>40</v>
      </c>
      <c r="D13" s="256" t="s">
        <v>5</v>
      </c>
      <c r="E13" s="274"/>
      <c r="F13" s="274"/>
      <c r="G13" s="261">
        <f t="shared" si="0"/>
        <v>0</v>
      </c>
      <c r="H13" s="262">
        <f t="shared" si="1"/>
        <v>0</v>
      </c>
      <c r="I13" s="101">
        <f t="shared" si="2"/>
        <v>0</v>
      </c>
      <c r="J13" s="264"/>
    </row>
    <row r="14" spans="1:11" s="117" customFormat="1" ht="36" x14ac:dyDescent="0.2">
      <c r="A14" s="256">
        <v>7</v>
      </c>
      <c r="B14" s="240" t="s">
        <v>279</v>
      </c>
      <c r="C14" s="118">
        <v>90</v>
      </c>
      <c r="D14" s="95" t="s">
        <v>5</v>
      </c>
      <c r="E14" s="274"/>
      <c r="F14" s="274"/>
      <c r="G14" s="261">
        <f t="shared" si="0"/>
        <v>0</v>
      </c>
      <c r="H14" s="262">
        <f t="shared" si="1"/>
        <v>0</v>
      </c>
      <c r="I14" s="101">
        <f t="shared" si="2"/>
        <v>0</v>
      </c>
      <c r="J14" s="264"/>
    </row>
    <row r="15" spans="1:11" s="117" customFormat="1" ht="60" x14ac:dyDescent="0.2">
      <c r="A15" s="256">
        <v>8</v>
      </c>
      <c r="B15" s="241" t="s">
        <v>282</v>
      </c>
      <c r="C15" s="95">
        <v>50</v>
      </c>
      <c r="D15" s="95" t="s">
        <v>5</v>
      </c>
      <c r="E15" s="274"/>
      <c r="F15" s="274"/>
      <c r="G15" s="261">
        <f t="shared" si="0"/>
        <v>0</v>
      </c>
      <c r="H15" s="262">
        <f t="shared" si="1"/>
        <v>0</v>
      </c>
      <c r="I15" s="101">
        <f t="shared" si="2"/>
        <v>0</v>
      </c>
      <c r="J15" s="264"/>
    </row>
    <row r="16" spans="1:11" s="117" customFormat="1" ht="13.5" x14ac:dyDescent="0.2">
      <c r="A16" s="256">
        <v>9</v>
      </c>
      <c r="B16" s="13" t="s">
        <v>25</v>
      </c>
      <c r="C16" s="33">
        <v>750</v>
      </c>
      <c r="D16" s="34" t="s">
        <v>173</v>
      </c>
      <c r="E16" s="276"/>
      <c r="F16" s="269"/>
      <c r="G16" s="261">
        <f t="shared" si="0"/>
        <v>0</v>
      </c>
      <c r="H16" s="262">
        <f t="shared" si="1"/>
        <v>0</v>
      </c>
      <c r="I16" s="101">
        <f t="shared" si="2"/>
        <v>0</v>
      </c>
      <c r="J16" s="264"/>
    </row>
    <row r="17" spans="1:10" s="117" customFormat="1" ht="13.5" x14ac:dyDescent="0.2">
      <c r="A17" s="95">
        <v>10</v>
      </c>
      <c r="B17" s="143" t="s">
        <v>116</v>
      </c>
      <c r="C17" s="133">
        <v>1100</v>
      </c>
      <c r="D17" s="122" t="s">
        <v>173</v>
      </c>
      <c r="E17" s="276"/>
      <c r="F17" s="269"/>
      <c r="G17" s="261">
        <f t="shared" si="0"/>
        <v>0</v>
      </c>
      <c r="H17" s="262">
        <f t="shared" si="1"/>
        <v>0</v>
      </c>
      <c r="I17" s="101">
        <f t="shared" si="2"/>
        <v>0</v>
      </c>
      <c r="J17" s="264"/>
    </row>
    <row r="18" spans="1:10" s="117" customFormat="1" ht="13.5" x14ac:dyDescent="0.2">
      <c r="A18" s="256">
        <v>11</v>
      </c>
      <c r="B18" s="143" t="s">
        <v>130</v>
      </c>
      <c r="C18" s="133">
        <v>240</v>
      </c>
      <c r="D18" s="122" t="s">
        <v>173</v>
      </c>
      <c r="E18" s="276"/>
      <c r="F18" s="269"/>
      <c r="G18" s="261">
        <f t="shared" si="0"/>
        <v>0</v>
      </c>
      <c r="H18" s="262">
        <f t="shared" si="1"/>
        <v>0</v>
      </c>
      <c r="I18" s="101">
        <f t="shared" si="2"/>
        <v>0</v>
      </c>
      <c r="J18" s="264"/>
    </row>
    <row r="19" spans="1:10" s="117" customFormat="1" ht="13.5" x14ac:dyDescent="0.2">
      <c r="A19" s="256">
        <v>12</v>
      </c>
      <c r="B19" s="13" t="s">
        <v>525</v>
      </c>
      <c r="C19" s="256">
        <v>20</v>
      </c>
      <c r="D19" s="38" t="s">
        <v>5</v>
      </c>
      <c r="E19" s="276"/>
      <c r="F19" s="269"/>
      <c r="G19" s="261">
        <f t="shared" si="0"/>
        <v>0</v>
      </c>
      <c r="H19" s="262">
        <f t="shared" si="1"/>
        <v>0</v>
      </c>
      <c r="I19" s="101">
        <f t="shared" si="2"/>
        <v>0</v>
      </c>
      <c r="J19" s="264"/>
    </row>
    <row r="20" spans="1:10" s="117" customFormat="1" ht="36" x14ac:dyDescent="0.2">
      <c r="A20" s="256">
        <v>13</v>
      </c>
      <c r="B20" s="13" t="s">
        <v>526</v>
      </c>
      <c r="C20" s="256">
        <v>1100</v>
      </c>
      <c r="D20" s="38" t="s">
        <v>5</v>
      </c>
      <c r="E20" s="276"/>
      <c r="F20" s="269"/>
      <c r="G20" s="261">
        <f t="shared" si="0"/>
        <v>0</v>
      </c>
      <c r="H20" s="262">
        <f t="shared" si="1"/>
        <v>0</v>
      </c>
      <c r="I20" s="101">
        <f t="shared" si="2"/>
        <v>0</v>
      </c>
      <c r="J20" s="264"/>
    </row>
    <row r="21" spans="1:10" s="117" customFormat="1" ht="24" x14ac:dyDescent="0.2">
      <c r="A21" s="95">
        <v>14</v>
      </c>
      <c r="B21" s="143" t="s">
        <v>527</v>
      </c>
      <c r="C21" s="95">
        <v>110</v>
      </c>
      <c r="D21" s="95" t="s">
        <v>5</v>
      </c>
      <c r="E21" s="276"/>
      <c r="F21" s="269"/>
      <c r="G21" s="261">
        <f t="shared" si="0"/>
        <v>0</v>
      </c>
      <c r="H21" s="262">
        <f t="shared" si="1"/>
        <v>0</v>
      </c>
      <c r="I21" s="101">
        <f t="shared" si="2"/>
        <v>0</v>
      </c>
      <c r="J21" s="264"/>
    </row>
    <row r="22" spans="1:10" s="117" customFormat="1" ht="24" x14ac:dyDescent="0.2">
      <c r="A22" s="256">
        <v>15</v>
      </c>
      <c r="B22" s="143" t="s">
        <v>528</v>
      </c>
      <c r="C22" s="95">
        <v>30</v>
      </c>
      <c r="D22" s="95" t="s">
        <v>5</v>
      </c>
      <c r="E22" s="276"/>
      <c r="F22" s="269"/>
      <c r="G22" s="261">
        <f t="shared" si="0"/>
        <v>0</v>
      </c>
      <c r="H22" s="262">
        <f t="shared" si="1"/>
        <v>0</v>
      </c>
      <c r="I22" s="101">
        <f t="shared" si="2"/>
        <v>0</v>
      </c>
      <c r="J22" s="264"/>
    </row>
    <row r="23" spans="1:10" s="117" customFormat="1" ht="64.5" customHeight="1" x14ac:dyDescent="0.2">
      <c r="A23" s="256">
        <v>16</v>
      </c>
      <c r="B23" s="242" t="s">
        <v>609</v>
      </c>
      <c r="C23" s="95">
        <v>30</v>
      </c>
      <c r="D23" s="95" t="s">
        <v>5</v>
      </c>
      <c r="E23" s="276"/>
      <c r="F23" s="269"/>
      <c r="G23" s="261">
        <f t="shared" si="0"/>
        <v>0</v>
      </c>
      <c r="H23" s="262">
        <f t="shared" si="1"/>
        <v>0</v>
      </c>
      <c r="I23" s="101">
        <f t="shared" si="2"/>
        <v>0</v>
      </c>
      <c r="J23" s="264"/>
    </row>
    <row r="24" spans="1:10" s="117" customFormat="1" ht="27" customHeight="1" x14ac:dyDescent="0.2">
      <c r="A24" s="256">
        <v>17</v>
      </c>
      <c r="B24" s="143" t="s">
        <v>529</v>
      </c>
      <c r="C24" s="134">
        <v>12000</v>
      </c>
      <c r="D24" s="134" t="s">
        <v>5</v>
      </c>
      <c r="E24" s="280"/>
      <c r="F24" s="281"/>
      <c r="G24" s="261">
        <f t="shared" si="0"/>
        <v>0</v>
      </c>
      <c r="H24" s="262">
        <f t="shared" si="1"/>
        <v>0</v>
      </c>
      <c r="I24" s="101">
        <f t="shared" si="2"/>
        <v>0</v>
      </c>
      <c r="J24" s="264"/>
    </row>
    <row r="25" spans="1:10" s="117" customFormat="1" ht="13.5" x14ac:dyDescent="0.2">
      <c r="A25" s="95">
        <v>18</v>
      </c>
      <c r="B25" s="13" t="s">
        <v>530</v>
      </c>
      <c r="C25" s="35">
        <v>1400</v>
      </c>
      <c r="D25" s="35" t="s">
        <v>5</v>
      </c>
      <c r="E25" s="280"/>
      <c r="F25" s="281"/>
      <c r="G25" s="261">
        <f t="shared" si="0"/>
        <v>0</v>
      </c>
      <c r="H25" s="262">
        <f t="shared" si="1"/>
        <v>0</v>
      </c>
      <c r="I25" s="101">
        <f t="shared" si="2"/>
        <v>0</v>
      </c>
      <c r="J25" s="264"/>
    </row>
    <row r="26" spans="1:10" s="117" customFormat="1" ht="13.5" x14ac:dyDescent="0.2">
      <c r="A26" s="256">
        <v>19</v>
      </c>
      <c r="B26" s="13" t="s">
        <v>533</v>
      </c>
      <c r="C26" s="35">
        <v>40</v>
      </c>
      <c r="D26" s="256" t="s">
        <v>5</v>
      </c>
      <c r="E26" s="276"/>
      <c r="F26" s="269"/>
      <c r="G26" s="261">
        <f t="shared" si="0"/>
        <v>0</v>
      </c>
      <c r="H26" s="262">
        <f t="shared" si="1"/>
        <v>0</v>
      </c>
      <c r="I26" s="101">
        <f t="shared" si="2"/>
        <v>0</v>
      </c>
      <c r="J26" s="264"/>
    </row>
    <row r="27" spans="1:10" s="117" customFormat="1" ht="24" x14ac:dyDescent="0.2">
      <c r="A27" s="256">
        <v>20</v>
      </c>
      <c r="B27" s="13" t="s">
        <v>534</v>
      </c>
      <c r="C27" s="256">
        <v>5</v>
      </c>
      <c r="D27" s="256" t="s">
        <v>5</v>
      </c>
      <c r="E27" s="276"/>
      <c r="F27" s="269"/>
      <c r="G27" s="261">
        <f t="shared" si="0"/>
        <v>0</v>
      </c>
      <c r="H27" s="262">
        <f t="shared" si="1"/>
        <v>0</v>
      </c>
      <c r="I27" s="101">
        <f t="shared" si="2"/>
        <v>0</v>
      </c>
      <c r="J27" s="264"/>
    </row>
    <row r="28" spans="1:10" s="117" customFormat="1" ht="30.75" customHeight="1" x14ac:dyDescent="0.2">
      <c r="A28" s="256">
        <v>21</v>
      </c>
      <c r="B28" s="243" t="s">
        <v>535</v>
      </c>
      <c r="C28" s="224">
        <v>50</v>
      </c>
      <c r="D28" s="225" t="s">
        <v>5</v>
      </c>
      <c r="E28" s="226"/>
      <c r="F28" s="227"/>
      <c r="G28" s="261">
        <f t="shared" si="0"/>
        <v>0</v>
      </c>
      <c r="H28" s="262">
        <f t="shared" si="1"/>
        <v>0</v>
      </c>
      <c r="I28" s="101">
        <f t="shared" si="2"/>
        <v>0</v>
      </c>
      <c r="J28" s="264"/>
    </row>
    <row r="29" spans="1:10" s="117" customFormat="1" ht="24" x14ac:dyDescent="0.2">
      <c r="A29" s="95">
        <v>22</v>
      </c>
      <c r="B29" s="243" t="s">
        <v>536</v>
      </c>
      <c r="C29" s="224">
        <v>20</v>
      </c>
      <c r="D29" s="225" t="s">
        <v>5</v>
      </c>
      <c r="E29" s="226"/>
      <c r="F29" s="227"/>
      <c r="G29" s="261">
        <f t="shared" si="0"/>
        <v>0</v>
      </c>
      <c r="H29" s="262">
        <f t="shared" si="1"/>
        <v>0</v>
      </c>
      <c r="I29" s="101">
        <f t="shared" si="2"/>
        <v>0</v>
      </c>
      <c r="J29" s="264"/>
    </row>
    <row r="30" spans="1:10" s="117" customFormat="1" ht="13.5" x14ac:dyDescent="0.2">
      <c r="A30" s="256">
        <v>23</v>
      </c>
      <c r="B30" s="237" t="s">
        <v>522</v>
      </c>
      <c r="C30" s="35">
        <v>0.5</v>
      </c>
      <c r="D30" s="256" t="s">
        <v>5</v>
      </c>
      <c r="E30" s="282"/>
      <c r="F30" s="269"/>
      <c r="G30" s="261">
        <f t="shared" si="0"/>
        <v>0</v>
      </c>
      <c r="H30" s="262">
        <f t="shared" si="1"/>
        <v>0</v>
      </c>
      <c r="I30" s="101">
        <f t="shared" si="2"/>
        <v>0</v>
      </c>
      <c r="J30" s="264"/>
    </row>
    <row r="31" spans="1:10" s="117" customFormat="1" ht="13.5" x14ac:dyDescent="0.2">
      <c r="A31" s="256">
        <v>24</v>
      </c>
      <c r="B31" s="237" t="s">
        <v>523</v>
      </c>
      <c r="C31" s="35">
        <v>0.5</v>
      </c>
      <c r="D31" s="256" t="s">
        <v>5</v>
      </c>
      <c r="E31" s="282"/>
      <c r="F31" s="269"/>
      <c r="G31" s="261">
        <f t="shared" si="0"/>
        <v>0</v>
      </c>
      <c r="H31" s="262">
        <f t="shared" si="1"/>
        <v>0</v>
      </c>
      <c r="I31" s="101">
        <f t="shared" si="2"/>
        <v>0</v>
      </c>
      <c r="J31" s="264"/>
    </row>
    <row r="32" spans="1:10" s="117" customFormat="1" ht="24" x14ac:dyDescent="0.2">
      <c r="A32" s="256">
        <v>25</v>
      </c>
      <c r="B32" s="237" t="s">
        <v>524</v>
      </c>
      <c r="C32" s="256">
        <v>10</v>
      </c>
      <c r="D32" s="256" t="s">
        <v>173</v>
      </c>
      <c r="E32" s="282"/>
      <c r="F32" s="269"/>
      <c r="G32" s="261">
        <f t="shared" si="0"/>
        <v>0</v>
      </c>
      <c r="H32" s="262">
        <f t="shared" si="1"/>
        <v>0</v>
      </c>
      <c r="I32" s="101">
        <f t="shared" si="2"/>
        <v>0</v>
      </c>
      <c r="J32" s="264"/>
    </row>
    <row r="33" spans="1:10" s="117" customFormat="1" ht="13.5" x14ac:dyDescent="0.2">
      <c r="A33" s="95">
        <v>26</v>
      </c>
      <c r="B33" s="237" t="s">
        <v>517</v>
      </c>
      <c r="C33" s="256">
        <v>0.2</v>
      </c>
      <c r="D33" s="256" t="s">
        <v>5</v>
      </c>
      <c r="E33" s="282"/>
      <c r="F33" s="269"/>
      <c r="G33" s="261">
        <f t="shared" si="0"/>
        <v>0</v>
      </c>
      <c r="H33" s="262">
        <f t="shared" si="1"/>
        <v>0</v>
      </c>
      <c r="I33" s="101">
        <f t="shared" si="2"/>
        <v>0</v>
      </c>
      <c r="J33" s="264"/>
    </row>
    <row r="34" spans="1:10" s="117" customFormat="1" ht="14.25" customHeight="1" x14ac:dyDescent="0.2">
      <c r="A34" s="256">
        <v>27</v>
      </c>
      <c r="B34" s="237" t="s">
        <v>570</v>
      </c>
      <c r="C34" s="256">
        <v>32</v>
      </c>
      <c r="D34" s="256" t="s">
        <v>5</v>
      </c>
      <c r="E34" s="282"/>
      <c r="F34" s="269"/>
      <c r="G34" s="261">
        <f t="shared" si="0"/>
        <v>0</v>
      </c>
      <c r="H34" s="262">
        <f t="shared" si="1"/>
        <v>0</v>
      </c>
      <c r="I34" s="101">
        <f t="shared" si="2"/>
        <v>0</v>
      </c>
      <c r="J34" s="264"/>
    </row>
    <row r="35" spans="1:10" s="117" customFormat="1" ht="24" x14ac:dyDescent="0.2">
      <c r="A35" s="256">
        <v>28</v>
      </c>
      <c r="B35" s="237" t="s">
        <v>520</v>
      </c>
      <c r="C35" s="256">
        <v>52</v>
      </c>
      <c r="D35" s="256" t="s">
        <v>5</v>
      </c>
      <c r="E35" s="282"/>
      <c r="F35" s="269"/>
      <c r="G35" s="261">
        <f t="shared" si="0"/>
        <v>0</v>
      </c>
      <c r="H35" s="262">
        <f t="shared" si="1"/>
        <v>0</v>
      </c>
      <c r="I35" s="101">
        <f t="shared" si="2"/>
        <v>0</v>
      </c>
      <c r="J35" s="264"/>
    </row>
    <row r="36" spans="1:10" s="117" customFormat="1" ht="24" x14ac:dyDescent="0.2">
      <c r="A36" s="256">
        <v>29</v>
      </c>
      <c r="B36" s="237" t="s">
        <v>519</v>
      </c>
      <c r="C36" s="256">
        <v>10</v>
      </c>
      <c r="D36" s="256" t="s">
        <v>173</v>
      </c>
      <c r="E36" s="282"/>
      <c r="F36" s="269"/>
      <c r="G36" s="261">
        <f t="shared" si="0"/>
        <v>0</v>
      </c>
      <c r="H36" s="262">
        <f t="shared" si="1"/>
        <v>0</v>
      </c>
      <c r="I36" s="101">
        <f t="shared" si="2"/>
        <v>0</v>
      </c>
      <c r="J36" s="264"/>
    </row>
    <row r="37" spans="1:10" s="117" customFormat="1" ht="24" x14ac:dyDescent="0.2">
      <c r="A37" s="95">
        <v>30</v>
      </c>
      <c r="B37" s="237" t="s">
        <v>518</v>
      </c>
      <c r="C37" s="256">
        <v>5</v>
      </c>
      <c r="D37" s="256" t="s">
        <v>5</v>
      </c>
      <c r="E37" s="282"/>
      <c r="F37" s="269"/>
      <c r="G37" s="261">
        <f t="shared" si="0"/>
        <v>0</v>
      </c>
      <c r="H37" s="262">
        <f t="shared" si="1"/>
        <v>0</v>
      </c>
      <c r="I37" s="101">
        <f t="shared" si="2"/>
        <v>0</v>
      </c>
      <c r="J37" s="264"/>
    </row>
    <row r="38" spans="1:10" s="117" customFormat="1" ht="24" x14ac:dyDescent="0.2">
      <c r="A38" s="256">
        <v>31</v>
      </c>
      <c r="B38" s="237" t="s">
        <v>521</v>
      </c>
      <c r="C38" s="256">
        <v>0.2</v>
      </c>
      <c r="D38" s="256" t="s">
        <v>173</v>
      </c>
      <c r="E38" s="282"/>
      <c r="F38" s="269"/>
      <c r="G38" s="261">
        <f t="shared" si="0"/>
        <v>0</v>
      </c>
      <c r="H38" s="262">
        <f t="shared" si="1"/>
        <v>0</v>
      </c>
      <c r="I38" s="101">
        <f t="shared" si="2"/>
        <v>0</v>
      </c>
      <c r="J38" s="264"/>
    </row>
    <row r="39" spans="1:10" s="117" customFormat="1" ht="24" x14ac:dyDescent="0.2">
      <c r="A39" s="256">
        <v>32</v>
      </c>
      <c r="B39" s="237" t="s">
        <v>532</v>
      </c>
      <c r="C39" s="256">
        <v>5</v>
      </c>
      <c r="D39" s="256" t="s">
        <v>5</v>
      </c>
      <c r="E39" s="282"/>
      <c r="F39" s="269"/>
      <c r="G39" s="261">
        <f t="shared" si="0"/>
        <v>0</v>
      </c>
      <c r="H39" s="262">
        <f t="shared" si="1"/>
        <v>0</v>
      </c>
      <c r="I39" s="101">
        <f t="shared" si="2"/>
        <v>0</v>
      </c>
      <c r="J39" s="264"/>
    </row>
    <row r="40" spans="1:10" ht="39" customHeight="1" x14ac:dyDescent="0.2">
      <c r="A40" s="256">
        <v>33</v>
      </c>
      <c r="B40" s="244" t="s">
        <v>626</v>
      </c>
      <c r="C40" s="114">
        <v>450</v>
      </c>
      <c r="D40" s="256" t="s">
        <v>5</v>
      </c>
      <c r="E40" s="268"/>
      <c r="F40" s="269"/>
      <c r="G40" s="261">
        <f t="shared" si="0"/>
        <v>0</v>
      </c>
      <c r="H40" s="262">
        <f t="shared" si="1"/>
        <v>0</v>
      </c>
      <c r="I40" s="101">
        <f t="shared" si="2"/>
        <v>0</v>
      </c>
      <c r="J40" s="264"/>
    </row>
    <row r="41" spans="1:10" ht="15.75" customHeight="1" x14ac:dyDescent="0.2">
      <c r="A41" s="95">
        <v>34</v>
      </c>
      <c r="B41" s="237" t="s">
        <v>569</v>
      </c>
      <c r="C41" s="114">
        <v>20</v>
      </c>
      <c r="D41" s="256" t="s">
        <v>5</v>
      </c>
      <c r="E41" s="268"/>
      <c r="F41" s="269"/>
      <c r="G41" s="261">
        <f t="shared" si="0"/>
        <v>0</v>
      </c>
      <c r="H41" s="262">
        <f t="shared" si="1"/>
        <v>0</v>
      </c>
      <c r="I41" s="101">
        <f t="shared" si="2"/>
        <v>0</v>
      </c>
      <c r="J41" s="264"/>
    </row>
    <row r="42" spans="1:10" ht="41.25" customHeight="1" x14ac:dyDescent="0.2">
      <c r="A42" s="256">
        <v>35</v>
      </c>
      <c r="B42" s="13" t="s">
        <v>610</v>
      </c>
      <c r="C42" s="114">
        <v>10</v>
      </c>
      <c r="D42" s="256" t="s">
        <v>5</v>
      </c>
      <c r="E42" s="268"/>
      <c r="F42" s="269"/>
      <c r="G42" s="261">
        <f t="shared" si="0"/>
        <v>0</v>
      </c>
      <c r="H42" s="262">
        <f t="shared" si="1"/>
        <v>0</v>
      </c>
      <c r="I42" s="101">
        <f t="shared" si="2"/>
        <v>0</v>
      </c>
      <c r="J42" s="264"/>
    </row>
    <row r="43" spans="1:10" ht="48" x14ac:dyDescent="0.2">
      <c r="A43" s="256">
        <v>36</v>
      </c>
      <c r="B43" s="13" t="s">
        <v>611</v>
      </c>
      <c r="C43" s="114">
        <v>10</v>
      </c>
      <c r="D43" s="256" t="s">
        <v>5</v>
      </c>
      <c r="E43" s="268"/>
      <c r="F43" s="269"/>
      <c r="G43" s="261">
        <f t="shared" si="0"/>
        <v>0</v>
      </c>
      <c r="H43" s="262">
        <f t="shared" si="1"/>
        <v>0</v>
      </c>
      <c r="I43" s="101">
        <f t="shared" si="2"/>
        <v>0</v>
      </c>
      <c r="J43" s="264"/>
    </row>
    <row r="44" spans="1:10" ht="36" x14ac:dyDescent="0.2">
      <c r="A44" s="256">
        <v>37</v>
      </c>
      <c r="B44" s="13" t="s">
        <v>612</v>
      </c>
      <c r="C44" s="114">
        <v>6</v>
      </c>
      <c r="D44" s="256" t="s">
        <v>5</v>
      </c>
      <c r="E44" s="268"/>
      <c r="F44" s="269"/>
      <c r="G44" s="261">
        <f t="shared" si="0"/>
        <v>0</v>
      </c>
      <c r="H44" s="262">
        <f t="shared" si="1"/>
        <v>0</v>
      </c>
      <c r="I44" s="101">
        <f t="shared" si="2"/>
        <v>0</v>
      </c>
      <c r="J44" s="264"/>
    </row>
    <row r="45" spans="1:10" ht="13.5" x14ac:dyDescent="0.2">
      <c r="A45" s="95">
        <v>38</v>
      </c>
      <c r="B45" s="13" t="s">
        <v>568</v>
      </c>
      <c r="C45" s="114">
        <v>5</v>
      </c>
      <c r="D45" s="256" t="s">
        <v>5</v>
      </c>
      <c r="E45" s="268"/>
      <c r="F45" s="269"/>
      <c r="G45" s="261">
        <f t="shared" si="0"/>
        <v>0</v>
      </c>
      <c r="H45" s="262">
        <f t="shared" si="1"/>
        <v>0</v>
      </c>
      <c r="I45" s="101">
        <f t="shared" si="2"/>
        <v>0</v>
      </c>
      <c r="J45" s="264"/>
    </row>
    <row r="46" spans="1:10" ht="13.5" x14ac:dyDescent="0.2">
      <c r="A46" s="256">
        <v>39</v>
      </c>
      <c r="B46" s="13" t="s">
        <v>567</v>
      </c>
      <c r="C46" s="114">
        <v>5</v>
      </c>
      <c r="D46" s="256" t="s">
        <v>5</v>
      </c>
      <c r="E46" s="268"/>
      <c r="F46" s="269"/>
      <c r="G46" s="261">
        <f t="shared" si="0"/>
        <v>0</v>
      </c>
      <c r="H46" s="262">
        <f t="shared" si="1"/>
        <v>0</v>
      </c>
      <c r="I46" s="101">
        <f t="shared" si="2"/>
        <v>0</v>
      </c>
      <c r="J46" s="264"/>
    </row>
    <row r="47" spans="1:10" ht="14.25" customHeight="1" x14ac:dyDescent="0.2">
      <c r="A47" s="256">
        <v>40</v>
      </c>
      <c r="B47" s="13" t="s">
        <v>566</v>
      </c>
      <c r="C47" s="114">
        <v>90</v>
      </c>
      <c r="D47" s="256" t="s">
        <v>5</v>
      </c>
      <c r="E47" s="268"/>
      <c r="F47" s="269"/>
      <c r="G47" s="261">
        <f t="shared" si="0"/>
        <v>0</v>
      </c>
      <c r="H47" s="262">
        <f t="shared" si="1"/>
        <v>0</v>
      </c>
      <c r="I47" s="101">
        <f t="shared" si="2"/>
        <v>0</v>
      </c>
      <c r="J47" s="264"/>
    </row>
    <row r="48" spans="1:10" ht="24" x14ac:dyDescent="0.2">
      <c r="A48" s="256">
        <v>41</v>
      </c>
      <c r="B48" s="13" t="s">
        <v>627</v>
      </c>
      <c r="C48" s="114">
        <v>3</v>
      </c>
      <c r="D48" s="256" t="s">
        <v>5</v>
      </c>
      <c r="E48" s="268"/>
      <c r="F48" s="269"/>
      <c r="G48" s="261">
        <f t="shared" si="0"/>
        <v>0</v>
      </c>
      <c r="H48" s="262">
        <f t="shared" si="1"/>
        <v>0</v>
      </c>
      <c r="I48" s="101">
        <f t="shared" si="2"/>
        <v>0</v>
      </c>
      <c r="J48" s="264"/>
    </row>
    <row r="49" spans="1:10" ht="56.25" customHeight="1" x14ac:dyDescent="0.2">
      <c r="A49" s="95">
        <v>42</v>
      </c>
      <c r="B49" s="13" t="s">
        <v>633</v>
      </c>
      <c r="C49" s="114">
        <v>500</v>
      </c>
      <c r="D49" s="256" t="s">
        <v>5</v>
      </c>
      <c r="E49" s="268"/>
      <c r="F49" s="269"/>
      <c r="G49" s="261">
        <f t="shared" si="0"/>
        <v>0</v>
      </c>
      <c r="H49" s="262">
        <f t="shared" si="1"/>
        <v>0</v>
      </c>
      <c r="I49" s="101">
        <f t="shared" si="2"/>
        <v>0</v>
      </c>
      <c r="J49" s="264"/>
    </row>
    <row r="50" spans="1:10" ht="30.75" customHeight="1" x14ac:dyDescent="0.2">
      <c r="A50" s="256">
        <v>43</v>
      </c>
      <c r="B50" s="13" t="s">
        <v>564</v>
      </c>
      <c r="C50" s="114">
        <v>200</v>
      </c>
      <c r="D50" s="256" t="s">
        <v>5</v>
      </c>
      <c r="E50" s="268"/>
      <c r="F50" s="269"/>
      <c r="G50" s="261">
        <f t="shared" si="0"/>
        <v>0</v>
      </c>
      <c r="H50" s="262">
        <f t="shared" si="1"/>
        <v>0</v>
      </c>
      <c r="I50" s="101">
        <f t="shared" si="2"/>
        <v>0</v>
      </c>
      <c r="J50" s="264"/>
    </row>
    <row r="51" spans="1:10" ht="30" customHeight="1" x14ac:dyDescent="0.2">
      <c r="A51" s="256">
        <v>44</v>
      </c>
      <c r="B51" s="237" t="s">
        <v>27</v>
      </c>
      <c r="C51" s="114">
        <v>200</v>
      </c>
      <c r="D51" s="256" t="s">
        <v>5</v>
      </c>
      <c r="E51" s="268"/>
      <c r="F51" s="269"/>
      <c r="G51" s="261">
        <f t="shared" si="0"/>
        <v>0</v>
      </c>
      <c r="H51" s="262">
        <f t="shared" si="1"/>
        <v>0</v>
      </c>
      <c r="I51" s="101">
        <f t="shared" si="2"/>
        <v>0</v>
      </c>
      <c r="J51" s="264"/>
    </row>
    <row r="52" spans="1:10" ht="40.5" customHeight="1" x14ac:dyDescent="0.2">
      <c r="A52" s="256">
        <v>45</v>
      </c>
      <c r="B52" s="237" t="s">
        <v>29</v>
      </c>
      <c r="C52" s="114">
        <v>40</v>
      </c>
      <c r="D52" s="256" t="s">
        <v>5</v>
      </c>
      <c r="E52" s="268"/>
      <c r="F52" s="269"/>
      <c r="G52" s="261">
        <f t="shared" si="0"/>
        <v>0</v>
      </c>
      <c r="H52" s="262">
        <f t="shared" si="1"/>
        <v>0</v>
      </c>
      <c r="I52" s="101">
        <f t="shared" si="2"/>
        <v>0</v>
      </c>
      <c r="J52" s="264"/>
    </row>
    <row r="53" spans="1:10" ht="40.5" customHeight="1" x14ac:dyDescent="0.2">
      <c r="A53" s="95">
        <v>46</v>
      </c>
      <c r="B53" s="237" t="s">
        <v>79</v>
      </c>
      <c r="C53" s="114">
        <v>5</v>
      </c>
      <c r="D53" s="256" t="s">
        <v>5</v>
      </c>
      <c r="E53" s="268"/>
      <c r="F53" s="269"/>
      <c r="G53" s="261">
        <f t="shared" si="0"/>
        <v>0</v>
      </c>
      <c r="H53" s="262">
        <f t="shared" si="1"/>
        <v>0</v>
      </c>
      <c r="I53" s="101">
        <f t="shared" si="2"/>
        <v>0</v>
      </c>
      <c r="J53" s="264"/>
    </row>
    <row r="54" spans="1:10" ht="40.5" customHeight="1" x14ac:dyDescent="0.2">
      <c r="A54" s="256">
        <v>47</v>
      </c>
      <c r="B54" s="237" t="s">
        <v>80</v>
      </c>
      <c r="C54" s="114">
        <v>5</v>
      </c>
      <c r="D54" s="256" t="s">
        <v>5</v>
      </c>
      <c r="E54" s="268"/>
      <c r="F54" s="269"/>
      <c r="G54" s="261">
        <f t="shared" si="0"/>
        <v>0</v>
      </c>
      <c r="H54" s="262">
        <f t="shared" si="1"/>
        <v>0</v>
      </c>
      <c r="I54" s="101">
        <f t="shared" si="2"/>
        <v>0</v>
      </c>
      <c r="J54" s="264"/>
    </row>
    <row r="55" spans="1:10" ht="29.25" customHeight="1" x14ac:dyDescent="0.2">
      <c r="A55" s="256">
        <v>48</v>
      </c>
      <c r="B55" s="237" t="s">
        <v>81</v>
      </c>
      <c r="C55" s="114">
        <v>20</v>
      </c>
      <c r="D55" s="256" t="s">
        <v>5</v>
      </c>
      <c r="E55" s="268"/>
      <c r="F55" s="269"/>
      <c r="G55" s="261">
        <f t="shared" si="0"/>
        <v>0</v>
      </c>
      <c r="H55" s="262">
        <f t="shared" si="1"/>
        <v>0</v>
      </c>
      <c r="I55" s="101">
        <f t="shared" si="2"/>
        <v>0</v>
      </c>
      <c r="J55" s="264"/>
    </row>
    <row r="56" spans="1:10" ht="29.25" customHeight="1" x14ac:dyDescent="0.2">
      <c r="A56" s="256">
        <v>49</v>
      </c>
      <c r="B56" s="237" t="s">
        <v>563</v>
      </c>
      <c r="C56" s="114">
        <v>6</v>
      </c>
      <c r="D56" s="256" t="s">
        <v>5</v>
      </c>
      <c r="E56" s="268"/>
      <c r="F56" s="269"/>
      <c r="G56" s="261">
        <f t="shared" si="0"/>
        <v>0</v>
      </c>
      <c r="H56" s="262">
        <f t="shared" si="1"/>
        <v>0</v>
      </c>
      <c r="I56" s="101">
        <f t="shared" si="2"/>
        <v>0</v>
      </c>
      <c r="J56" s="264"/>
    </row>
    <row r="57" spans="1:10" ht="40.5" customHeight="1" x14ac:dyDescent="0.2">
      <c r="A57" s="95">
        <v>50</v>
      </c>
      <c r="B57" s="237" t="s">
        <v>111</v>
      </c>
      <c r="C57" s="114">
        <v>5</v>
      </c>
      <c r="D57" s="256" t="s">
        <v>5</v>
      </c>
      <c r="E57" s="268"/>
      <c r="F57" s="269"/>
      <c r="G57" s="261">
        <f t="shared" si="0"/>
        <v>0</v>
      </c>
      <c r="H57" s="262">
        <f t="shared" si="1"/>
        <v>0</v>
      </c>
      <c r="I57" s="101">
        <f t="shared" si="2"/>
        <v>0</v>
      </c>
      <c r="J57" s="264"/>
    </row>
    <row r="58" spans="1:10" ht="30.75" customHeight="1" x14ac:dyDescent="0.2">
      <c r="A58" s="256">
        <v>51</v>
      </c>
      <c r="B58" s="237" t="s">
        <v>138</v>
      </c>
      <c r="C58" s="114">
        <v>5</v>
      </c>
      <c r="D58" s="256" t="s">
        <v>5</v>
      </c>
      <c r="E58" s="268"/>
      <c r="F58" s="269"/>
      <c r="G58" s="261">
        <f t="shared" si="0"/>
        <v>0</v>
      </c>
      <c r="H58" s="262">
        <f t="shared" si="1"/>
        <v>0</v>
      </c>
      <c r="I58" s="101">
        <f t="shared" si="2"/>
        <v>0</v>
      </c>
      <c r="J58" s="264"/>
    </row>
    <row r="59" spans="1:10" ht="40.5" customHeight="1" x14ac:dyDescent="0.2">
      <c r="A59" s="256">
        <v>52</v>
      </c>
      <c r="B59" s="237" t="s">
        <v>137</v>
      </c>
      <c r="C59" s="114">
        <v>6</v>
      </c>
      <c r="D59" s="256" t="s">
        <v>5</v>
      </c>
      <c r="E59" s="268"/>
      <c r="F59" s="269"/>
      <c r="G59" s="261">
        <f t="shared" si="0"/>
        <v>0</v>
      </c>
      <c r="H59" s="262">
        <f t="shared" si="1"/>
        <v>0</v>
      </c>
      <c r="I59" s="101">
        <f t="shared" si="2"/>
        <v>0</v>
      </c>
      <c r="J59" s="264"/>
    </row>
    <row r="60" spans="1:10" ht="29.25" customHeight="1" x14ac:dyDescent="0.2">
      <c r="A60" s="256">
        <v>53</v>
      </c>
      <c r="B60" s="237" t="s">
        <v>82</v>
      </c>
      <c r="C60" s="114">
        <v>65</v>
      </c>
      <c r="D60" s="256" t="s">
        <v>5</v>
      </c>
      <c r="E60" s="268"/>
      <c r="F60" s="269"/>
      <c r="G60" s="261">
        <f t="shared" si="0"/>
        <v>0</v>
      </c>
      <c r="H60" s="262">
        <f t="shared" si="1"/>
        <v>0</v>
      </c>
      <c r="I60" s="101">
        <f t="shared" si="2"/>
        <v>0</v>
      </c>
      <c r="J60" s="264"/>
    </row>
    <row r="61" spans="1:10" ht="41.25" customHeight="1" x14ac:dyDescent="0.2">
      <c r="A61" s="95">
        <v>54</v>
      </c>
      <c r="B61" s="237" t="s">
        <v>28</v>
      </c>
      <c r="C61" s="114">
        <v>20</v>
      </c>
      <c r="D61" s="256" t="s">
        <v>5</v>
      </c>
      <c r="E61" s="268"/>
      <c r="F61" s="269"/>
      <c r="G61" s="261">
        <f t="shared" si="0"/>
        <v>0</v>
      </c>
      <c r="H61" s="262">
        <f t="shared" si="1"/>
        <v>0</v>
      </c>
      <c r="I61" s="101">
        <f t="shared" si="2"/>
        <v>0</v>
      </c>
      <c r="J61" s="264"/>
    </row>
    <row r="62" spans="1:10" ht="13.5" x14ac:dyDescent="0.2">
      <c r="A62" s="256">
        <v>55</v>
      </c>
      <c r="B62" s="237" t="s">
        <v>562</v>
      </c>
      <c r="C62" s="114">
        <v>30</v>
      </c>
      <c r="D62" s="256" t="s">
        <v>5</v>
      </c>
      <c r="E62" s="268"/>
      <c r="F62" s="269"/>
      <c r="G62" s="261">
        <f t="shared" si="0"/>
        <v>0</v>
      </c>
      <c r="H62" s="262">
        <f t="shared" si="1"/>
        <v>0</v>
      </c>
      <c r="I62" s="101">
        <f t="shared" si="2"/>
        <v>0</v>
      </c>
      <c r="J62" s="264"/>
    </row>
    <row r="63" spans="1:10" ht="17.25" customHeight="1" x14ac:dyDescent="0.2">
      <c r="A63" s="256">
        <v>56</v>
      </c>
      <c r="B63" s="237" t="s">
        <v>68</v>
      </c>
      <c r="C63" s="114">
        <v>100</v>
      </c>
      <c r="D63" s="256" t="s">
        <v>5</v>
      </c>
      <c r="E63" s="268"/>
      <c r="F63" s="269"/>
      <c r="G63" s="261">
        <f t="shared" si="0"/>
        <v>0</v>
      </c>
      <c r="H63" s="262">
        <f t="shared" si="1"/>
        <v>0</v>
      </c>
      <c r="I63" s="101">
        <f t="shared" si="2"/>
        <v>0</v>
      </c>
      <c r="J63" s="264"/>
    </row>
    <row r="64" spans="1:10" ht="24" x14ac:dyDescent="0.2">
      <c r="A64" s="256">
        <v>57</v>
      </c>
      <c r="B64" s="237" t="s">
        <v>69</v>
      </c>
      <c r="C64" s="114">
        <v>100</v>
      </c>
      <c r="D64" s="256" t="s">
        <v>5</v>
      </c>
      <c r="E64" s="268"/>
      <c r="F64" s="269"/>
      <c r="G64" s="261">
        <f t="shared" si="0"/>
        <v>0</v>
      </c>
      <c r="H64" s="262">
        <f t="shared" si="1"/>
        <v>0</v>
      </c>
      <c r="I64" s="101">
        <f t="shared" si="2"/>
        <v>0</v>
      </c>
      <c r="J64" s="264"/>
    </row>
    <row r="65" spans="1:10" ht="18" customHeight="1" x14ac:dyDescent="0.2">
      <c r="A65" s="95">
        <v>58</v>
      </c>
      <c r="B65" s="237" t="s">
        <v>70</v>
      </c>
      <c r="C65" s="114">
        <v>30</v>
      </c>
      <c r="D65" s="256" t="s">
        <v>5</v>
      </c>
      <c r="E65" s="268"/>
      <c r="F65" s="269"/>
      <c r="G65" s="261">
        <f t="shared" si="0"/>
        <v>0</v>
      </c>
      <c r="H65" s="262">
        <f t="shared" si="1"/>
        <v>0</v>
      </c>
      <c r="I65" s="101">
        <f t="shared" si="2"/>
        <v>0</v>
      </c>
      <c r="J65" s="264"/>
    </row>
    <row r="66" spans="1:10" ht="24" x14ac:dyDescent="0.2">
      <c r="A66" s="256">
        <v>59</v>
      </c>
      <c r="B66" s="237" t="s">
        <v>561</v>
      </c>
      <c r="C66" s="114">
        <v>100</v>
      </c>
      <c r="D66" s="256" t="s">
        <v>5</v>
      </c>
      <c r="E66" s="268"/>
      <c r="F66" s="269"/>
      <c r="G66" s="261">
        <f t="shared" si="0"/>
        <v>0</v>
      </c>
      <c r="H66" s="262">
        <f t="shared" si="1"/>
        <v>0</v>
      </c>
      <c r="I66" s="101">
        <f t="shared" si="2"/>
        <v>0</v>
      </c>
      <c r="J66" s="264"/>
    </row>
    <row r="67" spans="1:10" s="117" customFormat="1" ht="39.75" customHeight="1" x14ac:dyDescent="0.2">
      <c r="A67" s="256">
        <v>60</v>
      </c>
      <c r="B67" s="238" t="s">
        <v>613</v>
      </c>
      <c r="C67" s="142">
        <v>1500</v>
      </c>
      <c r="D67" s="95" t="s">
        <v>5</v>
      </c>
      <c r="E67" s="268"/>
      <c r="F67" s="269"/>
      <c r="G67" s="261">
        <f t="shared" si="0"/>
        <v>0</v>
      </c>
      <c r="H67" s="262">
        <f t="shared" si="1"/>
        <v>0</v>
      </c>
      <c r="I67" s="101">
        <f t="shared" si="2"/>
        <v>0</v>
      </c>
      <c r="J67" s="264"/>
    </row>
    <row r="68" spans="1:10" s="117" customFormat="1" ht="13.5" x14ac:dyDescent="0.2">
      <c r="A68" s="256">
        <v>61</v>
      </c>
      <c r="B68" s="238" t="s">
        <v>120</v>
      </c>
      <c r="C68" s="142">
        <v>2600</v>
      </c>
      <c r="D68" s="95" t="s">
        <v>5</v>
      </c>
      <c r="E68" s="268"/>
      <c r="F68" s="269"/>
      <c r="G68" s="261">
        <f t="shared" si="0"/>
        <v>0</v>
      </c>
      <c r="H68" s="262">
        <f t="shared" si="1"/>
        <v>0</v>
      </c>
      <c r="I68" s="101">
        <f t="shared" si="2"/>
        <v>0</v>
      </c>
      <c r="J68" s="264"/>
    </row>
    <row r="69" spans="1:10" s="117" customFormat="1" ht="13.5" x14ac:dyDescent="0.2">
      <c r="A69" s="95">
        <v>62</v>
      </c>
      <c r="B69" s="238" t="s">
        <v>121</v>
      </c>
      <c r="C69" s="142">
        <v>60</v>
      </c>
      <c r="D69" s="95" t="s">
        <v>5</v>
      </c>
      <c r="E69" s="268"/>
      <c r="F69" s="269"/>
      <c r="G69" s="261">
        <f t="shared" si="0"/>
        <v>0</v>
      </c>
      <c r="H69" s="262">
        <f t="shared" si="1"/>
        <v>0</v>
      </c>
      <c r="I69" s="101">
        <f t="shared" si="2"/>
        <v>0</v>
      </c>
      <c r="J69" s="264"/>
    </row>
    <row r="70" spans="1:10" ht="13.5" x14ac:dyDescent="0.2">
      <c r="A70" s="256">
        <v>63</v>
      </c>
      <c r="B70" s="237" t="s">
        <v>139</v>
      </c>
      <c r="C70" s="114">
        <v>50</v>
      </c>
      <c r="D70" s="256" t="s">
        <v>5</v>
      </c>
      <c r="E70" s="268"/>
      <c r="F70" s="269"/>
      <c r="G70" s="261">
        <f t="shared" si="0"/>
        <v>0</v>
      </c>
      <c r="H70" s="262">
        <f t="shared" si="1"/>
        <v>0</v>
      </c>
      <c r="I70" s="101">
        <f t="shared" si="2"/>
        <v>0</v>
      </c>
      <c r="J70" s="264"/>
    </row>
    <row r="71" spans="1:10" ht="24" x14ac:dyDescent="0.2">
      <c r="A71" s="256">
        <v>64</v>
      </c>
      <c r="B71" s="237" t="s">
        <v>122</v>
      </c>
      <c r="C71" s="114">
        <v>25</v>
      </c>
      <c r="D71" s="256" t="s">
        <v>5</v>
      </c>
      <c r="E71" s="268"/>
      <c r="F71" s="269"/>
      <c r="G71" s="261">
        <f t="shared" si="0"/>
        <v>0</v>
      </c>
      <c r="H71" s="262">
        <f t="shared" si="1"/>
        <v>0</v>
      </c>
      <c r="I71" s="101">
        <f t="shared" si="2"/>
        <v>0</v>
      </c>
      <c r="J71" s="264"/>
    </row>
    <row r="72" spans="1:10" s="182" customFormat="1" ht="24" x14ac:dyDescent="0.2">
      <c r="A72" s="256">
        <v>65</v>
      </c>
      <c r="B72" s="237" t="s">
        <v>506</v>
      </c>
      <c r="C72" s="114">
        <v>0.6</v>
      </c>
      <c r="D72" s="256" t="s">
        <v>5</v>
      </c>
      <c r="E72" s="268"/>
      <c r="F72" s="269"/>
      <c r="G72" s="261">
        <f t="shared" si="0"/>
        <v>0</v>
      </c>
      <c r="H72" s="262">
        <f t="shared" si="1"/>
        <v>0</v>
      </c>
      <c r="I72" s="101">
        <f t="shared" si="2"/>
        <v>0</v>
      </c>
      <c r="J72" s="264"/>
    </row>
    <row r="73" spans="1:10" s="117" customFormat="1" ht="13.5" x14ac:dyDescent="0.2">
      <c r="A73" s="95">
        <v>66</v>
      </c>
      <c r="B73" s="238" t="s">
        <v>560</v>
      </c>
      <c r="C73" s="142">
        <v>120</v>
      </c>
      <c r="D73" s="95" t="s">
        <v>5</v>
      </c>
      <c r="E73" s="268"/>
      <c r="F73" s="269"/>
      <c r="G73" s="261">
        <f t="shared" ref="G73:G102" si="3">C73*F73</f>
        <v>0</v>
      </c>
      <c r="H73" s="262">
        <f t="shared" ref="H73:H102" si="4">G73*0.095</f>
        <v>0</v>
      </c>
      <c r="I73" s="101">
        <f t="shared" ref="I73:I102" si="5">G73+H73</f>
        <v>0</v>
      </c>
      <c r="J73" s="264"/>
    </row>
    <row r="74" spans="1:10" s="117" customFormat="1" ht="24" x14ac:dyDescent="0.2">
      <c r="A74" s="256">
        <v>67</v>
      </c>
      <c r="B74" s="238" t="s">
        <v>559</v>
      </c>
      <c r="C74" s="142">
        <v>4</v>
      </c>
      <c r="D74" s="95" t="s">
        <v>5</v>
      </c>
      <c r="E74" s="268"/>
      <c r="F74" s="269"/>
      <c r="G74" s="261">
        <f t="shared" si="3"/>
        <v>0</v>
      </c>
      <c r="H74" s="262">
        <f t="shared" si="4"/>
        <v>0</v>
      </c>
      <c r="I74" s="101">
        <f t="shared" si="5"/>
        <v>0</v>
      </c>
      <c r="J74" s="264"/>
    </row>
    <row r="75" spans="1:10" ht="13.5" x14ac:dyDescent="0.2">
      <c r="A75" s="256">
        <v>68</v>
      </c>
      <c r="B75" s="237" t="s">
        <v>558</v>
      </c>
      <c r="C75" s="114">
        <v>10</v>
      </c>
      <c r="D75" s="256" t="s">
        <v>5</v>
      </c>
      <c r="E75" s="268"/>
      <c r="F75" s="269"/>
      <c r="G75" s="261">
        <f t="shared" si="3"/>
        <v>0</v>
      </c>
      <c r="H75" s="262">
        <f t="shared" si="4"/>
        <v>0</v>
      </c>
      <c r="I75" s="101">
        <f t="shared" si="5"/>
        <v>0</v>
      </c>
      <c r="J75" s="264"/>
    </row>
    <row r="76" spans="1:10" ht="13.5" x14ac:dyDescent="0.2">
      <c r="A76" s="256">
        <v>69</v>
      </c>
      <c r="B76" s="237" t="s">
        <v>557</v>
      </c>
      <c r="C76" s="114">
        <v>5</v>
      </c>
      <c r="D76" s="256" t="s">
        <v>5</v>
      </c>
      <c r="E76" s="268"/>
      <c r="F76" s="269"/>
      <c r="G76" s="261">
        <f t="shared" si="3"/>
        <v>0</v>
      </c>
      <c r="H76" s="262">
        <f t="shared" si="4"/>
        <v>0</v>
      </c>
      <c r="I76" s="101">
        <f t="shared" si="5"/>
        <v>0</v>
      </c>
      <c r="J76" s="264"/>
    </row>
    <row r="77" spans="1:10" s="98" customFormat="1" ht="13.5" x14ac:dyDescent="0.2">
      <c r="A77" s="95">
        <v>70</v>
      </c>
      <c r="B77" s="237" t="s">
        <v>88</v>
      </c>
      <c r="C77" s="114">
        <v>150</v>
      </c>
      <c r="D77" s="256" t="s">
        <v>173</v>
      </c>
      <c r="E77" s="268"/>
      <c r="F77" s="269"/>
      <c r="G77" s="261">
        <f t="shared" si="3"/>
        <v>0</v>
      </c>
      <c r="H77" s="262">
        <f t="shared" si="4"/>
        <v>0</v>
      </c>
      <c r="I77" s="101">
        <f t="shared" si="5"/>
        <v>0</v>
      </c>
      <c r="J77" s="264"/>
    </row>
    <row r="78" spans="1:10" ht="13.5" x14ac:dyDescent="0.2">
      <c r="A78" s="256">
        <v>71</v>
      </c>
      <c r="B78" s="237" t="s">
        <v>556</v>
      </c>
      <c r="C78" s="114">
        <v>3</v>
      </c>
      <c r="D78" s="256" t="s">
        <v>5</v>
      </c>
      <c r="E78" s="268"/>
      <c r="F78" s="269"/>
      <c r="G78" s="261">
        <f t="shared" si="3"/>
        <v>0</v>
      </c>
      <c r="H78" s="262">
        <f t="shared" si="4"/>
        <v>0</v>
      </c>
      <c r="I78" s="101">
        <f t="shared" si="5"/>
        <v>0</v>
      </c>
      <c r="J78" s="264"/>
    </row>
    <row r="79" spans="1:10" ht="13.5" x14ac:dyDescent="0.2">
      <c r="A79" s="256">
        <v>72</v>
      </c>
      <c r="B79" s="237" t="s">
        <v>555</v>
      </c>
      <c r="C79" s="114">
        <v>3</v>
      </c>
      <c r="D79" s="256" t="s">
        <v>5</v>
      </c>
      <c r="E79" s="268"/>
      <c r="F79" s="269"/>
      <c r="G79" s="261">
        <f t="shared" si="3"/>
        <v>0</v>
      </c>
      <c r="H79" s="262">
        <f t="shared" si="4"/>
        <v>0</v>
      </c>
      <c r="I79" s="101">
        <f t="shared" si="5"/>
        <v>0</v>
      </c>
      <c r="J79" s="264"/>
    </row>
    <row r="80" spans="1:10" ht="13.5" x14ac:dyDescent="0.2">
      <c r="A80" s="256">
        <v>73</v>
      </c>
      <c r="B80" s="237" t="s">
        <v>554</v>
      </c>
      <c r="C80" s="114">
        <v>8</v>
      </c>
      <c r="D80" s="256" t="s">
        <v>5</v>
      </c>
      <c r="E80" s="268"/>
      <c r="F80" s="269"/>
      <c r="G80" s="261">
        <f t="shared" si="3"/>
        <v>0</v>
      </c>
      <c r="H80" s="262">
        <f t="shared" si="4"/>
        <v>0</v>
      </c>
      <c r="I80" s="101">
        <f t="shared" si="5"/>
        <v>0</v>
      </c>
      <c r="J80" s="264"/>
    </row>
    <row r="81" spans="1:10" ht="13.5" x14ac:dyDescent="0.2">
      <c r="A81" s="95">
        <v>74</v>
      </c>
      <c r="B81" s="237" t="s">
        <v>553</v>
      </c>
      <c r="C81" s="114">
        <v>4</v>
      </c>
      <c r="D81" s="256" t="s">
        <v>5</v>
      </c>
      <c r="E81" s="268"/>
      <c r="F81" s="269"/>
      <c r="G81" s="261">
        <f t="shared" si="3"/>
        <v>0</v>
      </c>
      <c r="H81" s="262">
        <f t="shared" si="4"/>
        <v>0</v>
      </c>
      <c r="I81" s="101">
        <f t="shared" si="5"/>
        <v>0</v>
      </c>
      <c r="J81" s="264"/>
    </row>
    <row r="82" spans="1:10" ht="13.5" x14ac:dyDescent="0.2">
      <c r="A82" s="256">
        <v>75</v>
      </c>
      <c r="B82" s="237" t="s">
        <v>552</v>
      </c>
      <c r="C82" s="114">
        <v>0.3</v>
      </c>
      <c r="D82" s="256" t="s">
        <v>5</v>
      </c>
      <c r="E82" s="268"/>
      <c r="F82" s="269"/>
      <c r="G82" s="261">
        <f t="shared" si="3"/>
        <v>0</v>
      </c>
      <c r="H82" s="262">
        <f t="shared" si="4"/>
        <v>0</v>
      </c>
      <c r="I82" s="101">
        <f t="shared" si="5"/>
        <v>0</v>
      </c>
      <c r="J82" s="264"/>
    </row>
    <row r="83" spans="1:10" ht="13.5" x14ac:dyDescent="0.2">
      <c r="A83" s="256">
        <v>76</v>
      </c>
      <c r="B83" s="237" t="s">
        <v>551</v>
      </c>
      <c r="C83" s="114">
        <v>0.5</v>
      </c>
      <c r="D83" s="256" t="s">
        <v>5</v>
      </c>
      <c r="E83" s="268"/>
      <c r="F83" s="269"/>
      <c r="G83" s="261">
        <f t="shared" si="3"/>
        <v>0</v>
      </c>
      <c r="H83" s="262">
        <f t="shared" si="4"/>
        <v>0</v>
      </c>
      <c r="I83" s="101">
        <f t="shared" si="5"/>
        <v>0</v>
      </c>
      <c r="J83" s="264"/>
    </row>
    <row r="84" spans="1:10" s="117" customFormat="1" ht="13.5" x14ac:dyDescent="0.2">
      <c r="A84" s="256">
        <v>77</v>
      </c>
      <c r="B84" s="238" t="s">
        <v>550</v>
      </c>
      <c r="C84" s="142">
        <v>1</v>
      </c>
      <c r="D84" s="95" t="s">
        <v>5</v>
      </c>
      <c r="E84" s="268"/>
      <c r="F84" s="269"/>
      <c r="G84" s="261">
        <f t="shared" si="3"/>
        <v>0</v>
      </c>
      <c r="H84" s="262">
        <f t="shared" si="4"/>
        <v>0</v>
      </c>
      <c r="I84" s="101">
        <f t="shared" si="5"/>
        <v>0</v>
      </c>
      <c r="J84" s="264"/>
    </row>
    <row r="85" spans="1:10" ht="13.5" x14ac:dyDescent="0.2">
      <c r="A85" s="95">
        <v>78</v>
      </c>
      <c r="B85" s="237" t="s">
        <v>549</v>
      </c>
      <c r="C85" s="114">
        <v>20</v>
      </c>
      <c r="D85" s="256" t="s">
        <v>5</v>
      </c>
      <c r="E85" s="268"/>
      <c r="F85" s="269"/>
      <c r="G85" s="261">
        <f t="shared" si="3"/>
        <v>0</v>
      </c>
      <c r="H85" s="262">
        <f t="shared" si="4"/>
        <v>0</v>
      </c>
      <c r="I85" s="101">
        <f t="shared" si="5"/>
        <v>0</v>
      </c>
      <c r="J85" s="264"/>
    </row>
    <row r="86" spans="1:10" s="117" customFormat="1" ht="13.5" x14ac:dyDescent="0.2">
      <c r="A86" s="256">
        <v>79</v>
      </c>
      <c r="B86" s="238" t="s">
        <v>547</v>
      </c>
      <c r="C86" s="142">
        <v>0.12</v>
      </c>
      <c r="D86" s="95" t="s">
        <v>5</v>
      </c>
      <c r="E86" s="268"/>
      <c r="F86" s="269"/>
      <c r="G86" s="261">
        <f t="shared" si="3"/>
        <v>0</v>
      </c>
      <c r="H86" s="262">
        <f t="shared" si="4"/>
        <v>0</v>
      </c>
      <c r="I86" s="101">
        <f t="shared" si="5"/>
        <v>0</v>
      </c>
      <c r="J86" s="264"/>
    </row>
    <row r="87" spans="1:10" ht="13.5" x14ac:dyDescent="0.2">
      <c r="A87" s="256">
        <v>80</v>
      </c>
      <c r="B87" s="237" t="s">
        <v>548</v>
      </c>
      <c r="C87" s="114">
        <v>0.5</v>
      </c>
      <c r="D87" s="256" t="s">
        <v>5</v>
      </c>
      <c r="E87" s="268"/>
      <c r="F87" s="269"/>
      <c r="G87" s="261">
        <f t="shared" si="3"/>
        <v>0</v>
      </c>
      <c r="H87" s="262">
        <f t="shared" si="4"/>
        <v>0</v>
      </c>
      <c r="I87" s="101">
        <f t="shared" si="5"/>
        <v>0</v>
      </c>
      <c r="J87" s="264"/>
    </row>
    <row r="88" spans="1:10" s="147" customFormat="1" ht="13.5" x14ac:dyDescent="0.2">
      <c r="A88" s="256">
        <v>81</v>
      </c>
      <c r="B88" s="237" t="s">
        <v>546</v>
      </c>
      <c r="C88" s="114">
        <v>20</v>
      </c>
      <c r="D88" s="256" t="s">
        <v>5</v>
      </c>
      <c r="E88" s="268"/>
      <c r="F88" s="269"/>
      <c r="G88" s="261">
        <f t="shared" si="3"/>
        <v>0</v>
      </c>
      <c r="H88" s="262">
        <f t="shared" si="4"/>
        <v>0</v>
      </c>
      <c r="I88" s="101">
        <f t="shared" si="5"/>
        <v>0</v>
      </c>
      <c r="J88" s="264"/>
    </row>
    <row r="89" spans="1:10" ht="13.5" x14ac:dyDescent="0.2">
      <c r="A89" s="95">
        <v>82</v>
      </c>
      <c r="B89" s="237" t="s">
        <v>545</v>
      </c>
      <c r="C89" s="114">
        <v>0.3</v>
      </c>
      <c r="D89" s="256" t="s">
        <v>5</v>
      </c>
      <c r="E89" s="268"/>
      <c r="F89" s="269"/>
      <c r="G89" s="261">
        <f t="shared" si="3"/>
        <v>0</v>
      </c>
      <c r="H89" s="262">
        <f t="shared" si="4"/>
        <v>0</v>
      </c>
      <c r="I89" s="101">
        <f t="shared" si="5"/>
        <v>0</v>
      </c>
      <c r="J89" s="264"/>
    </row>
    <row r="90" spans="1:10" s="117" customFormat="1" ht="24" x14ac:dyDescent="0.2">
      <c r="A90" s="256">
        <v>83</v>
      </c>
      <c r="B90" s="238" t="s">
        <v>544</v>
      </c>
      <c r="C90" s="142">
        <v>10</v>
      </c>
      <c r="D90" s="95" t="s">
        <v>5</v>
      </c>
      <c r="E90" s="268"/>
      <c r="F90" s="269"/>
      <c r="G90" s="261">
        <f t="shared" si="3"/>
        <v>0</v>
      </c>
      <c r="H90" s="262">
        <f t="shared" si="4"/>
        <v>0</v>
      </c>
      <c r="I90" s="101">
        <f t="shared" si="5"/>
        <v>0</v>
      </c>
      <c r="J90" s="264"/>
    </row>
    <row r="91" spans="1:10" ht="13.5" x14ac:dyDescent="0.2">
      <c r="A91" s="256">
        <v>84</v>
      </c>
      <c r="B91" s="237" t="s">
        <v>543</v>
      </c>
      <c r="C91" s="114">
        <v>5</v>
      </c>
      <c r="D91" s="256" t="s">
        <v>5</v>
      </c>
      <c r="E91" s="268"/>
      <c r="F91" s="269"/>
      <c r="G91" s="261">
        <f t="shared" si="3"/>
        <v>0</v>
      </c>
      <c r="H91" s="262">
        <f t="shared" si="4"/>
        <v>0</v>
      </c>
      <c r="I91" s="101">
        <f t="shared" si="5"/>
        <v>0</v>
      </c>
      <c r="J91" s="264"/>
    </row>
    <row r="92" spans="1:10" ht="24" x14ac:dyDescent="0.2">
      <c r="A92" s="256">
        <v>85</v>
      </c>
      <c r="B92" s="237" t="s">
        <v>542</v>
      </c>
      <c r="C92" s="114">
        <v>7</v>
      </c>
      <c r="D92" s="256" t="s">
        <v>173</v>
      </c>
      <c r="E92" s="268"/>
      <c r="F92" s="269"/>
      <c r="G92" s="261">
        <f t="shared" si="3"/>
        <v>0</v>
      </c>
      <c r="H92" s="262">
        <f t="shared" si="4"/>
        <v>0</v>
      </c>
      <c r="I92" s="101">
        <f t="shared" si="5"/>
        <v>0</v>
      </c>
      <c r="J92" s="264"/>
    </row>
    <row r="93" spans="1:10" ht="13.5" x14ac:dyDescent="0.2">
      <c r="A93" s="95">
        <v>86</v>
      </c>
      <c r="B93" s="237" t="s">
        <v>539</v>
      </c>
      <c r="C93" s="114">
        <v>25</v>
      </c>
      <c r="D93" s="256" t="s">
        <v>5</v>
      </c>
      <c r="E93" s="268"/>
      <c r="F93" s="269"/>
      <c r="G93" s="261">
        <f t="shared" si="3"/>
        <v>0</v>
      </c>
      <c r="H93" s="262">
        <f t="shared" si="4"/>
        <v>0</v>
      </c>
      <c r="I93" s="101">
        <f t="shared" si="5"/>
        <v>0</v>
      </c>
      <c r="J93" s="264"/>
    </row>
    <row r="94" spans="1:10" s="117" customFormat="1" ht="24" x14ac:dyDescent="0.2">
      <c r="A94" s="256">
        <v>87</v>
      </c>
      <c r="B94" s="238" t="s">
        <v>541</v>
      </c>
      <c r="C94" s="142">
        <v>20</v>
      </c>
      <c r="D94" s="256" t="s">
        <v>173</v>
      </c>
      <c r="E94" s="268"/>
      <c r="F94" s="269"/>
      <c r="G94" s="261">
        <f t="shared" si="3"/>
        <v>0</v>
      </c>
      <c r="H94" s="262">
        <f t="shared" si="4"/>
        <v>0</v>
      </c>
      <c r="I94" s="101">
        <f t="shared" si="5"/>
        <v>0</v>
      </c>
      <c r="J94" s="264"/>
    </row>
    <row r="95" spans="1:10" s="117" customFormat="1" ht="24" x14ac:dyDescent="0.2">
      <c r="A95" s="256">
        <v>88</v>
      </c>
      <c r="B95" s="238" t="s">
        <v>540</v>
      </c>
      <c r="C95" s="142">
        <v>20</v>
      </c>
      <c r="D95" s="256" t="s">
        <v>173</v>
      </c>
      <c r="E95" s="268"/>
      <c r="F95" s="269"/>
      <c r="G95" s="261">
        <f t="shared" si="3"/>
        <v>0</v>
      </c>
      <c r="H95" s="262">
        <f t="shared" si="4"/>
        <v>0</v>
      </c>
      <c r="I95" s="101">
        <f t="shared" si="5"/>
        <v>0</v>
      </c>
      <c r="J95" s="264"/>
    </row>
    <row r="96" spans="1:10" ht="13.5" x14ac:dyDescent="0.2">
      <c r="A96" s="256">
        <v>89</v>
      </c>
      <c r="B96" s="237" t="s">
        <v>538</v>
      </c>
      <c r="C96" s="114">
        <v>65</v>
      </c>
      <c r="D96" s="256" t="s">
        <v>5</v>
      </c>
      <c r="E96" s="268"/>
      <c r="F96" s="269"/>
      <c r="G96" s="261">
        <f t="shared" si="3"/>
        <v>0</v>
      </c>
      <c r="H96" s="262">
        <f t="shared" si="4"/>
        <v>0</v>
      </c>
      <c r="I96" s="101">
        <f t="shared" si="5"/>
        <v>0</v>
      </c>
      <c r="J96" s="264"/>
    </row>
    <row r="97" spans="1:13" ht="13.5" x14ac:dyDescent="0.2">
      <c r="A97" s="95">
        <v>90</v>
      </c>
      <c r="B97" s="237" t="s">
        <v>605</v>
      </c>
      <c r="C97" s="114">
        <v>1</v>
      </c>
      <c r="D97" s="256" t="s">
        <v>5</v>
      </c>
      <c r="E97" s="268"/>
      <c r="F97" s="269"/>
      <c r="G97" s="261">
        <f t="shared" si="3"/>
        <v>0</v>
      </c>
      <c r="H97" s="262">
        <f t="shared" si="4"/>
        <v>0</v>
      </c>
      <c r="I97" s="101">
        <f t="shared" si="5"/>
        <v>0</v>
      </c>
      <c r="J97" s="264"/>
    </row>
    <row r="98" spans="1:13" s="117" customFormat="1" ht="13.5" x14ac:dyDescent="0.2">
      <c r="A98" s="256">
        <v>91</v>
      </c>
      <c r="B98" s="238" t="s">
        <v>515</v>
      </c>
      <c r="C98" s="142">
        <v>12</v>
      </c>
      <c r="D98" s="256" t="s">
        <v>173</v>
      </c>
      <c r="E98" s="268"/>
      <c r="F98" s="269"/>
      <c r="G98" s="261">
        <f t="shared" si="3"/>
        <v>0</v>
      </c>
      <c r="H98" s="262">
        <f>G98*0.22</f>
        <v>0</v>
      </c>
      <c r="I98" s="101">
        <f t="shared" si="5"/>
        <v>0</v>
      </c>
      <c r="J98" s="264"/>
    </row>
    <row r="99" spans="1:13" s="117" customFormat="1" ht="13.5" x14ac:dyDescent="0.2">
      <c r="A99" s="256">
        <v>92</v>
      </c>
      <c r="B99" s="143" t="s">
        <v>67</v>
      </c>
      <c r="C99" s="95">
        <v>10</v>
      </c>
      <c r="D99" s="95" t="s">
        <v>5</v>
      </c>
      <c r="E99" s="274"/>
      <c r="F99" s="269"/>
      <c r="G99" s="261">
        <f t="shared" si="3"/>
        <v>0</v>
      </c>
      <c r="H99" s="262">
        <f>G99*0.22</f>
        <v>0</v>
      </c>
      <c r="I99" s="101">
        <f t="shared" si="5"/>
        <v>0</v>
      </c>
      <c r="J99" s="264"/>
    </row>
    <row r="100" spans="1:13" s="117" customFormat="1" ht="13.5" x14ac:dyDescent="0.2">
      <c r="A100" s="256">
        <v>93</v>
      </c>
      <c r="B100" s="238" t="s">
        <v>123</v>
      </c>
      <c r="C100" s="142">
        <v>20</v>
      </c>
      <c r="D100" s="95" t="s">
        <v>5</v>
      </c>
      <c r="E100" s="268"/>
      <c r="F100" s="269"/>
      <c r="G100" s="261">
        <f t="shared" si="3"/>
        <v>0</v>
      </c>
      <c r="H100" s="262">
        <f t="shared" si="4"/>
        <v>0</v>
      </c>
      <c r="I100" s="101">
        <f t="shared" si="5"/>
        <v>0</v>
      </c>
      <c r="J100" s="264"/>
    </row>
    <row r="101" spans="1:13" ht="16.5" customHeight="1" x14ac:dyDescent="0.2">
      <c r="A101" s="95">
        <v>94</v>
      </c>
      <c r="B101" s="13" t="s">
        <v>71</v>
      </c>
      <c r="C101" s="256">
        <v>25</v>
      </c>
      <c r="D101" s="256" t="s">
        <v>173</v>
      </c>
      <c r="E101" s="274"/>
      <c r="F101" s="269"/>
      <c r="G101" s="261">
        <f t="shared" si="3"/>
        <v>0</v>
      </c>
      <c r="H101" s="262">
        <f t="shared" si="4"/>
        <v>0</v>
      </c>
      <c r="I101" s="101">
        <f t="shared" si="5"/>
        <v>0</v>
      </c>
      <c r="J101" s="264"/>
    </row>
    <row r="102" spans="1:13" s="152" customFormat="1" ht="15" customHeight="1" x14ac:dyDescent="0.2">
      <c r="A102" s="256">
        <v>95</v>
      </c>
      <c r="B102" s="13" t="s">
        <v>537</v>
      </c>
      <c r="C102" s="52">
        <v>70</v>
      </c>
      <c r="D102" s="52" t="s">
        <v>5</v>
      </c>
      <c r="E102" s="283"/>
      <c r="F102" s="269"/>
      <c r="G102" s="261">
        <f t="shared" si="3"/>
        <v>0</v>
      </c>
      <c r="H102" s="262">
        <f t="shared" si="4"/>
        <v>0</v>
      </c>
      <c r="I102" s="101">
        <f t="shared" si="5"/>
        <v>0</v>
      </c>
      <c r="J102" s="264"/>
    </row>
    <row r="103" spans="1:13" s="152" customFormat="1" ht="16.5" customHeight="1" x14ac:dyDescent="0.2">
      <c r="A103" s="94"/>
      <c r="B103" s="102" t="s">
        <v>531</v>
      </c>
      <c r="C103" s="54" t="s">
        <v>3</v>
      </c>
      <c r="D103" s="104" t="s">
        <v>3</v>
      </c>
      <c r="E103" s="105" t="s">
        <v>3</v>
      </c>
      <c r="F103" s="105" t="s">
        <v>3</v>
      </c>
      <c r="G103" s="105">
        <f>SUM(G8:G102)</f>
        <v>0</v>
      </c>
      <c r="H103" s="105">
        <f>G103*0.095</f>
        <v>0</v>
      </c>
      <c r="I103" s="106">
        <f>G103+H103</f>
        <v>0</v>
      </c>
      <c r="J103" s="223">
        <f>SUM(J8:J102)</f>
        <v>0</v>
      </c>
    </row>
    <row r="104" spans="1:13" s="53" customFormat="1" ht="30.75" customHeight="1" x14ac:dyDescent="0.2">
      <c r="A104" s="55"/>
      <c r="B104" s="21"/>
      <c r="C104" s="55"/>
      <c r="D104" s="55"/>
      <c r="E104" s="22"/>
      <c r="F104" s="56"/>
      <c r="G104" s="56"/>
      <c r="H104" s="57"/>
      <c r="I104" s="56"/>
      <c r="J104" s="27"/>
    </row>
    <row r="105" spans="1:13" s="53" customFormat="1" ht="30.75" customHeight="1" x14ac:dyDescent="0.2">
      <c r="A105" s="55"/>
      <c r="B105" s="21"/>
      <c r="C105" s="55"/>
      <c r="D105" s="55"/>
      <c r="E105" s="22"/>
      <c r="F105" s="56"/>
      <c r="G105" s="56"/>
      <c r="H105" s="57"/>
      <c r="I105" s="56"/>
      <c r="J105" s="27"/>
      <c r="M105" s="165"/>
    </row>
    <row r="106" spans="1:13" s="53" customFormat="1" x14ac:dyDescent="0.2">
      <c r="A106" s="298" t="s">
        <v>39</v>
      </c>
      <c r="B106" s="298"/>
      <c r="C106" s="298"/>
      <c r="D106" s="298"/>
      <c r="E106" s="298"/>
      <c r="F106" s="298"/>
      <c r="G106" s="298"/>
      <c r="H106" s="298"/>
      <c r="I106" s="298"/>
      <c r="J106" s="298"/>
    </row>
    <row r="107" spans="1:13" s="53" customFormat="1" ht="15.75" customHeight="1" x14ac:dyDescent="0.2">
      <c r="A107" s="298" t="s">
        <v>40</v>
      </c>
      <c r="B107" s="298"/>
      <c r="C107" s="298"/>
      <c r="D107" s="298"/>
      <c r="E107" s="298"/>
      <c r="F107" s="298"/>
      <c r="G107" s="298"/>
      <c r="H107" s="298"/>
      <c r="I107" s="298"/>
      <c r="J107" s="298"/>
    </row>
    <row r="108" spans="1:13" s="53" customFormat="1" ht="15.75" customHeight="1" x14ac:dyDescent="0.2">
      <c r="A108" s="298" t="s">
        <v>41</v>
      </c>
      <c r="B108" s="298"/>
      <c r="C108" s="298"/>
      <c r="D108" s="298"/>
      <c r="E108" s="298"/>
      <c r="F108" s="298"/>
      <c r="G108" s="298"/>
      <c r="H108" s="298"/>
      <c r="I108" s="298"/>
      <c r="J108" s="298"/>
    </row>
    <row r="109" spans="1:13" s="53" customFormat="1" ht="16.5" customHeight="1" x14ac:dyDescent="0.2">
      <c r="A109" s="298" t="s">
        <v>42</v>
      </c>
      <c r="B109" s="298"/>
      <c r="C109" s="298"/>
      <c r="D109" s="298"/>
      <c r="E109" s="298"/>
      <c r="F109" s="298"/>
      <c r="G109" s="298"/>
      <c r="H109" s="298"/>
      <c r="I109" s="298"/>
      <c r="J109" s="298"/>
    </row>
    <row r="110" spans="1:13" s="53" customFormat="1" ht="15.75" customHeight="1" x14ac:dyDescent="0.2">
      <c r="A110" s="298" t="s">
        <v>43</v>
      </c>
      <c r="B110" s="298"/>
      <c r="C110" s="298"/>
      <c r="D110" s="298"/>
      <c r="E110" s="298"/>
      <c r="F110" s="298"/>
      <c r="G110" s="298"/>
      <c r="H110" s="298"/>
      <c r="I110" s="298"/>
      <c r="J110" s="298"/>
    </row>
    <row r="111" spans="1:13" s="53" customFormat="1" ht="15.75" customHeight="1" x14ac:dyDescent="0.2">
      <c r="A111" s="298" t="s">
        <v>44</v>
      </c>
      <c r="B111" s="298"/>
      <c r="C111" s="298"/>
      <c r="D111" s="298"/>
      <c r="E111" s="298"/>
      <c r="F111" s="298"/>
      <c r="G111" s="298"/>
      <c r="H111" s="298"/>
      <c r="I111" s="298"/>
      <c r="J111" s="298"/>
    </row>
    <row r="112" spans="1:13" s="53" customFormat="1" ht="16.5" customHeight="1" x14ac:dyDescent="0.2">
      <c r="A112" s="298" t="s">
        <v>45</v>
      </c>
      <c r="B112" s="298"/>
      <c r="C112" s="298"/>
      <c r="D112" s="298"/>
      <c r="E112" s="298"/>
      <c r="F112" s="298"/>
      <c r="G112" s="298"/>
      <c r="H112" s="298"/>
      <c r="I112" s="298"/>
      <c r="J112" s="298"/>
    </row>
    <row r="113" spans="1:10" s="53" customFormat="1" ht="42" customHeight="1" x14ac:dyDescent="0.2">
      <c r="A113" s="298" t="s">
        <v>259</v>
      </c>
      <c r="B113" s="298"/>
      <c r="C113" s="298"/>
      <c r="D113" s="298"/>
      <c r="E113" s="298"/>
      <c r="F113" s="298"/>
      <c r="G113" s="298"/>
      <c r="H113" s="298"/>
      <c r="I113" s="298"/>
      <c r="J113" s="298"/>
    </row>
    <row r="114" spans="1:10" s="53" customFormat="1" ht="16.5" customHeight="1" x14ac:dyDescent="0.2">
      <c r="A114" s="66"/>
      <c r="B114" s="58"/>
      <c r="C114" s="58"/>
      <c r="D114" s="58"/>
      <c r="E114" s="58"/>
      <c r="F114" s="58"/>
      <c r="G114" s="58"/>
      <c r="H114" s="58"/>
      <c r="I114" s="58"/>
      <c r="J114" s="58"/>
    </row>
    <row r="115" spans="1:10" s="53" customFormat="1" ht="16.5" customHeight="1" x14ac:dyDescent="0.2">
      <c r="A115" s="294"/>
      <c r="B115" s="294"/>
      <c r="C115" s="59"/>
      <c r="D115" s="46"/>
      <c r="E115" s="27"/>
      <c r="F115" s="60"/>
      <c r="G115" s="27"/>
      <c r="H115" s="27"/>
      <c r="I115" s="27"/>
      <c r="J115" s="27"/>
    </row>
    <row r="119" spans="1:10" x14ac:dyDescent="0.2">
      <c r="B119" s="182" t="s">
        <v>614</v>
      </c>
    </row>
  </sheetData>
  <customSheetViews>
    <customSheetView guid="{3CF08EA4-BE4C-4822-996A-D107E3423B3A}" showPageBreaks="1" printArea="1" view="pageBreakPreview">
      <selection activeCell="P100" sqref="P100"/>
      <pageMargins left="0.49" right="0.27" top="0.74803149606299213" bottom="0.74803149606299213" header="0.31496062992125984" footer="0.31496062992125984"/>
      <pageSetup paperSize="9" orientation="landscape" r:id="rId1"/>
    </customSheetView>
    <customSheetView guid="{8E38BDA5-B28B-47A1-9DDD-B49544995290}" scale="110" topLeftCell="A73">
      <selection activeCell="P44" sqref="P44"/>
      <pageMargins left="0.49" right="0.27" top="0.74803149606299213" bottom="0.74803149606299213" header="0.31496062992125984" footer="0.31496062992125984"/>
      <pageSetup paperSize="9" orientation="landscape" r:id="rId2"/>
    </customSheetView>
  </customSheetViews>
  <mergeCells count="13">
    <mergeCell ref="B1:F1"/>
    <mergeCell ref="G1:K1"/>
    <mergeCell ref="A115:B115"/>
    <mergeCell ref="A3:I3"/>
    <mergeCell ref="A7:I7"/>
    <mergeCell ref="A112:J112"/>
    <mergeCell ref="A113:J113"/>
    <mergeCell ref="A106:J106"/>
    <mergeCell ref="A107:J107"/>
    <mergeCell ref="A108:J108"/>
    <mergeCell ref="A109:J109"/>
    <mergeCell ref="A110:J110"/>
    <mergeCell ref="A111:J111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102">
      <formula1>1</formula1>
    </dataValidation>
  </dataValidations>
  <pageMargins left="0.49" right="0.27" top="0.74803149606299213" bottom="0.74803149606299213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85"/>
  <sheetViews>
    <sheetView tabSelected="1" view="pageBreakPreview" topLeftCell="A61" zoomScaleNormal="130" zoomScaleSheetLayoutView="100" workbookViewId="0">
      <selection activeCell="L17" sqref="L17"/>
    </sheetView>
  </sheetViews>
  <sheetFormatPr defaultRowHeight="12.75" x14ac:dyDescent="0.2"/>
  <cols>
    <col min="2" max="2" width="24.85546875" customWidth="1"/>
    <col min="3" max="3" width="10.7109375" customWidth="1"/>
    <col min="5" max="5" width="10.7109375" customWidth="1"/>
    <col min="6" max="6" width="10.85546875" customWidth="1"/>
    <col min="7" max="7" width="11.7109375" customWidth="1"/>
    <col min="9" max="9" width="11.28515625" customWidth="1"/>
    <col min="10" max="10" width="12.28515625" customWidth="1"/>
  </cols>
  <sheetData>
    <row r="1" spans="1:11" x14ac:dyDescent="0.2">
      <c r="A1" s="112"/>
      <c r="B1" s="286" t="s">
        <v>603</v>
      </c>
      <c r="C1" s="286"/>
      <c r="D1" s="286"/>
      <c r="E1" s="286"/>
      <c r="F1" s="286"/>
      <c r="G1" s="286"/>
      <c r="H1" s="286"/>
      <c r="I1" s="286"/>
      <c r="J1" s="286"/>
      <c r="K1" s="286"/>
    </row>
    <row r="2" spans="1:11" x14ac:dyDescent="0.2">
      <c r="A2" s="110"/>
      <c r="B2" s="140"/>
      <c r="C2" s="111"/>
      <c r="D2" s="112"/>
      <c r="E2" s="99"/>
      <c r="F2" s="99" t="s">
        <v>604</v>
      </c>
      <c r="G2" s="99"/>
      <c r="H2" s="99"/>
      <c r="I2" s="99"/>
      <c r="J2" s="92"/>
    </row>
    <row r="3" spans="1:11" x14ac:dyDescent="0.2">
      <c r="A3" s="110"/>
      <c r="B3" s="140"/>
      <c r="C3" s="111"/>
      <c r="D3" s="112"/>
      <c r="E3" s="99"/>
      <c r="F3" s="99"/>
      <c r="G3" s="99"/>
      <c r="H3" s="99"/>
      <c r="I3" s="99"/>
      <c r="J3" s="92"/>
    </row>
    <row r="4" spans="1:11" x14ac:dyDescent="0.2">
      <c r="A4" s="327" t="s">
        <v>577</v>
      </c>
      <c r="B4" s="327"/>
      <c r="C4" s="327"/>
      <c r="D4" s="327"/>
      <c r="E4" s="327"/>
      <c r="F4" s="327"/>
      <c r="G4" s="327"/>
      <c r="H4" s="327"/>
      <c r="I4" s="327"/>
      <c r="J4" s="92"/>
    </row>
    <row r="5" spans="1:1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1" x14ac:dyDescent="0.2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11" ht="78" customHeight="1" x14ac:dyDescent="0.2">
      <c r="A7" s="108" t="s">
        <v>2</v>
      </c>
      <c r="B7" s="108" t="s">
        <v>0</v>
      </c>
      <c r="C7" s="113" t="s">
        <v>1</v>
      </c>
      <c r="D7" s="108" t="s">
        <v>86</v>
      </c>
      <c r="E7" s="107" t="s">
        <v>4</v>
      </c>
      <c r="F7" s="107" t="s">
        <v>49</v>
      </c>
      <c r="G7" s="107" t="s">
        <v>51</v>
      </c>
      <c r="H7" s="107" t="s">
        <v>50</v>
      </c>
      <c r="I7" s="107" t="s">
        <v>37</v>
      </c>
      <c r="J7" s="43" t="s">
        <v>172</v>
      </c>
    </row>
    <row r="8" spans="1:11" ht="35.25" customHeight="1" x14ac:dyDescent="0.2">
      <c r="A8" s="108">
        <v>1</v>
      </c>
      <c r="B8" s="108">
        <v>2</v>
      </c>
      <c r="C8" s="113">
        <v>3</v>
      </c>
      <c r="D8" s="108">
        <v>4</v>
      </c>
      <c r="E8" s="109">
        <v>5</v>
      </c>
      <c r="F8" s="109">
        <v>6</v>
      </c>
      <c r="G8" s="107" t="s">
        <v>52</v>
      </c>
      <c r="H8" s="109" t="s">
        <v>53</v>
      </c>
      <c r="I8" s="109" t="s">
        <v>48</v>
      </c>
      <c r="J8" s="45">
        <v>10</v>
      </c>
    </row>
    <row r="9" spans="1:11" ht="15.75" customHeight="1" x14ac:dyDescent="0.2">
      <c r="A9" s="318" t="s">
        <v>575</v>
      </c>
      <c r="B9" s="329"/>
      <c r="C9" s="329"/>
      <c r="D9" s="329"/>
      <c r="E9" s="329"/>
      <c r="F9" s="329"/>
      <c r="G9" s="329"/>
      <c r="H9" s="329"/>
      <c r="I9" s="329"/>
      <c r="J9" s="148"/>
    </row>
    <row r="10" spans="1:11" ht="29.25" customHeight="1" x14ac:dyDescent="0.2">
      <c r="A10" s="256">
        <v>1</v>
      </c>
      <c r="B10" s="153" t="s">
        <v>148</v>
      </c>
      <c r="C10" s="118">
        <v>10</v>
      </c>
      <c r="D10" s="95" t="s">
        <v>5</v>
      </c>
      <c r="E10" s="268"/>
      <c r="F10" s="269"/>
      <c r="G10" s="120">
        <f>C10*F10</f>
        <v>0</v>
      </c>
      <c r="H10" s="120">
        <f>G10*0.095</f>
        <v>0</v>
      </c>
      <c r="I10" s="121">
        <f>G10+H10</f>
        <v>0</v>
      </c>
      <c r="J10" s="264"/>
    </row>
    <row r="11" spans="1:11" s="92" customFormat="1" ht="28.5" customHeight="1" x14ac:dyDescent="0.2">
      <c r="A11" s="256">
        <v>2</v>
      </c>
      <c r="B11" s="153" t="s">
        <v>147</v>
      </c>
      <c r="C11" s="118">
        <v>50</v>
      </c>
      <c r="D11" s="95" t="s">
        <v>5</v>
      </c>
      <c r="E11" s="268"/>
      <c r="F11" s="269"/>
      <c r="G11" s="120">
        <f t="shared" ref="G11:G63" si="0">C11*F11</f>
        <v>0</v>
      </c>
      <c r="H11" s="120">
        <f t="shared" ref="H11:H63" si="1">G11*0.095</f>
        <v>0</v>
      </c>
      <c r="I11" s="121">
        <f t="shared" ref="I11:I63" si="2">G11+H11</f>
        <v>0</v>
      </c>
      <c r="J11" s="264"/>
    </row>
    <row r="12" spans="1:11" s="92" customFormat="1" ht="28.5" customHeight="1" x14ac:dyDescent="0.2">
      <c r="A12" s="256">
        <v>3</v>
      </c>
      <c r="B12" s="153" t="s">
        <v>146</v>
      </c>
      <c r="C12" s="118">
        <v>40</v>
      </c>
      <c r="D12" s="95" t="s">
        <v>5</v>
      </c>
      <c r="E12" s="268"/>
      <c r="F12" s="269"/>
      <c r="G12" s="120">
        <f t="shared" si="0"/>
        <v>0</v>
      </c>
      <c r="H12" s="120">
        <f t="shared" si="1"/>
        <v>0</v>
      </c>
      <c r="I12" s="121">
        <f t="shared" si="2"/>
        <v>0</v>
      </c>
      <c r="J12" s="264"/>
    </row>
    <row r="13" spans="1:11" s="92" customFormat="1" ht="33" customHeight="1" x14ac:dyDescent="0.2">
      <c r="A13" s="256">
        <v>4</v>
      </c>
      <c r="B13" s="153" t="s">
        <v>592</v>
      </c>
      <c r="C13" s="118">
        <v>5</v>
      </c>
      <c r="D13" s="95" t="s">
        <v>5</v>
      </c>
      <c r="E13" s="268"/>
      <c r="F13" s="269"/>
      <c r="G13" s="120">
        <f t="shared" si="0"/>
        <v>0</v>
      </c>
      <c r="H13" s="120">
        <f t="shared" si="1"/>
        <v>0</v>
      </c>
      <c r="I13" s="121">
        <f t="shared" si="2"/>
        <v>0</v>
      </c>
      <c r="J13" s="264"/>
    </row>
    <row r="14" spans="1:11" s="92" customFormat="1" ht="30" customHeight="1" x14ac:dyDescent="0.2">
      <c r="A14" s="256">
        <v>5</v>
      </c>
      <c r="B14" s="153" t="s">
        <v>145</v>
      </c>
      <c r="C14" s="118">
        <v>12</v>
      </c>
      <c r="D14" s="95" t="s">
        <v>5</v>
      </c>
      <c r="E14" s="268"/>
      <c r="F14" s="269"/>
      <c r="G14" s="120">
        <f t="shared" si="0"/>
        <v>0</v>
      </c>
      <c r="H14" s="120">
        <f t="shared" si="1"/>
        <v>0</v>
      </c>
      <c r="I14" s="121">
        <f t="shared" si="2"/>
        <v>0</v>
      </c>
      <c r="J14" s="264"/>
    </row>
    <row r="15" spans="1:11" s="92" customFormat="1" ht="28.5" customHeight="1" x14ac:dyDescent="0.2">
      <c r="A15" s="256">
        <v>6</v>
      </c>
      <c r="B15" s="153" t="s">
        <v>144</v>
      </c>
      <c r="C15" s="118">
        <v>5</v>
      </c>
      <c r="D15" s="95" t="s">
        <v>5</v>
      </c>
      <c r="E15" s="268"/>
      <c r="F15" s="269"/>
      <c r="G15" s="120">
        <f t="shared" si="0"/>
        <v>0</v>
      </c>
      <c r="H15" s="120">
        <f t="shared" si="1"/>
        <v>0</v>
      </c>
      <c r="I15" s="121">
        <f t="shared" si="2"/>
        <v>0</v>
      </c>
      <c r="J15" s="264"/>
    </row>
    <row r="16" spans="1:11" s="92" customFormat="1" ht="27" customHeight="1" x14ac:dyDescent="0.2">
      <c r="A16" s="256">
        <v>7</v>
      </c>
      <c r="B16" s="153" t="s">
        <v>149</v>
      </c>
      <c r="C16" s="118">
        <v>21</v>
      </c>
      <c r="D16" s="95" t="s">
        <v>5</v>
      </c>
      <c r="E16" s="268"/>
      <c r="F16" s="269"/>
      <c r="G16" s="120">
        <f t="shared" si="0"/>
        <v>0</v>
      </c>
      <c r="H16" s="120">
        <f t="shared" si="1"/>
        <v>0</v>
      </c>
      <c r="I16" s="121">
        <f t="shared" si="2"/>
        <v>0</v>
      </c>
      <c r="J16" s="264"/>
    </row>
    <row r="17" spans="1:10" s="92" customFormat="1" ht="29.25" customHeight="1" x14ac:dyDescent="0.2">
      <c r="A17" s="256">
        <v>8</v>
      </c>
      <c r="B17" s="153" t="s">
        <v>143</v>
      </c>
      <c r="C17" s="118">
        <v>10</v>
      </c>
      <c r="D17" s="95" t="s">
        <v>5</v>
      </c>
      <c r="E17" s="268"/>
      <c r="F17" s="269"/>
      <c r="G17" s="120">
        <f t="shared" si="0"/>
        <v>0</v>
      </c>
      <c r="H17" s="120">
        <f t="shared" si="1"/>
        <v>0</v>
      </c>
      <c r="I17" s="121">
        <f t="shared" si="2"/>
        <v>0</v>
      </c>
      <c r="J17" s="264"/>
    </row>
    <row r="18" spans="1:10" s="92" customFormat="1" ht="36.75" customHeight="1" x14ac:dyDescent="0.2">
      <c r="A18" s="256">
        <v>9</v>
      </c>
      <c r="B18" s="153" t="s">
        <v>615</v>
      </c>
      <c r="C18" s="118">
        <v>5</v>
      </c>
      <c r="D18" s="95" t="s">
        <v>5</v>
      </c>
      <c r="E18" s="268"/>
      <c r="F18" s="269"/>
      <c r="G18" s="120">
        <f t="shared" si="0"/>
        <v>0</v>
      </c>
      <c r="H18" s="120">
        <f t="shared" si="1"/>
        <v>0</v>
      </c>
      <c r="I18" s="121">
        <f t="shared" si="2"/>
        <v>0</v>
      </c>
      <c r="J18" s="264"/>
    </row>
    <row r="19" spans="1:10" s="155" customFormat="1" ht="28.5" customHeight="1" x14ac:dyDescent="0.2">
      <c r="A19" s="256">
        <v>10</v>
      </c>
      <c r="B19" s="153" t="s">
        <v>593</v>
      </c>
      <c r="C19" s="118">
        <v>5</v>
      </c>
      <c r="D19" s="95" t="s">
        <v>5</v>
      </c>
      <c r="E19" s="268"/>
      <c r="F19" s="269"/>
      <c r="G19" s="120">
        <f t="shared" si="0"/>
        <v>0</v>
      </c>
      <c r="H19" s="120">
        <f t="shared" si="1"/>
        <v>0</v>
      </c>
      <c r="I19" s="121">
        <f t="shared" si="2"/>
        <v>0</v>
      </c>
      <c r="J19" s="264"/>
    </row>
    <row r="20" spans="1:10" s="155" customFormat="1" ht="48.75" customHeight="1" x14ac:dyDescent="0.2">
      <c r="A20" s="256">
        <v>11</v>
      </c>
      <c r="B20" s="153" t="s">
        <v>601</v>
      </c>
      <c r="C20" s="118">
        <v>63</v>
      </c>
      <c r="D20" s="95" t="s">
        <v>5</v>
      </c>
      <c r="E20" s="268"/>
      <c r="F20" s="269"/>
      <c r="G20" s="120">
        <f t="shared" si="0"/>
        <v>0</v>
      </c>
      <c r="H20" s="120">
        <f t="shared" si="1"/>
        <v>0</v>
      </c>
      <c r="I20" s="121">
        <f t="shared" si="2"/>
        <v>0</v>
      </c>
      <c r="J20" s="264"/>
    </row>
    <row r="21" spans="1:10" s="155" customFormat="1" ht="24.75" customHeight="1" x14ac:dyDescent="0.2">
      <c r="A21" s="256">
        <v>12</v>
      </c>
      <c r="B21" s="153" t="s">
        <v>595</v>
      </c>
      <c r="C21" s="118">
        <v>5</v>
      </c>
      <c r="D21" s="95" t="s">
        <v>5</v>
      </c>
      <c r="E21" s="268"/>
      <c r="F21" s="269"/>
      <c r="G21" s="120">
        <f t="shared" si="0"/>
        <v>0</v>
      </c>
      <c r="H21" s="120">
        <f t="shared" si="1"/>
        <v>0</v>
      </c>
      <c r="I21" s="121">
        <f t="shared" si="2"/>
        <v>0</v>
      </c>
      <c r="J21" s="264"/>
    </row>
    <row r="22" spans="1:10" s="92" customFormat="1" ht="28.5" customHeight="1" x14ac:dyDescent="0.2">
      <c r="A22" s="256">
        <v>13</v>
      </c>
      <c r="B22" s="233" t="s">
        <v>600</v>
      </c>
      <c r="C22" s="118">
        <v>5</v>
      </c>
      <c r="D22" s="256" t="s">
        <v>5</v>
      </c>
      <c r="E22" s="268"/>
      <c r="F22" s="269"/>
      <c r="G22" s="120">
        <f t="shared" si="0"/>
        <v>0</v>
      </c>
      <c r="H22" s="120">
        <f t="shared" si="1"/>
        <v>0</v>
      </c>
      <c r="I22" s="121">
        <f t="shared" si="2"/>
        <v>0</v>
      </c>
      <c r="J22" s="264"/>
    </row>
    <row r="23" spans="1:10" s="92" customFormat="1" ht="25.5" customHeight="1" x14ac:dyDescent="0.2">
      <c r="A23" s="256">
        <v>14</v>
      </c>
      <c r="B23" s="233" t="s">
        <v>602</v>
      </c>
      <c r="C23" s="118">
        <v>5</v>
      </c>
      <c r="D23" s="256" t="s">
        <v>5</v>
      </c>
      <c r="E23" s="268"/>
      <c r="F23" s="269"/>
      <c r="G23" s="120">
        <f t="shared" si="0"/>
        <v>0</v>
      </c>
      <c r="H23" s="120">
        <f t="shared" si="1"/>
        <v>0</v>
      </c>
      <c r="I23" s="121">
        <f t="shared" si="2"/>
        <v>0</v>
      </c>
      <c r="J23" s="264"/>
    </row>
    <row r="24" spans="1:10" s="92" customFormat="1" ht="26.25" customHeight="1" x14ac:dyDescent="0.2">
      <c r="A24" s="256">
        <v>15</v>
      </c>
      <c r="B24" s="153" t="s">
        <v>150</v>
      </c>
      <c r="C24" s="118">
        <v>80</v>
      </c>
      <c r="D24" s="95" t="s">
        <v>5</v>
      </c>
      <c r="E24" s="268"/>
      <c r="F24" s="269"/>
      <c r="G24" s="120">
        <f t="shared" si="0"/>
        <v>0</v>
      </c>
      <c r="H24" s="120">
        <f t="shared" si="1"/>
        <v>0</v>
      </c>
      <c r="I24" s="121">
        <f t="shared" si="2"/>
        <v>0</v>
      </c>
      <c r="J24" s="264"/>
    </row>
    <row r="25" spans="1:10" s="92" customFormat="1" ht="30" customHeight="1" x14ac:dyDescent="0.2">
      <c r="A25" s="256">
        <v>16</v>
      </c>
      <c r="B25" s="153" t="s">
        <v>151</v>
      </c>
      <c r="C25" s="118">
        <v>6</v>
      </c>
      <c r="D25" s="95" t="s">
        <v>5</v>
      </c>
      <c r="E25" s="268"/>
      <c r="F25" s="269"/>
      <c r="G25" s="120">
        <f t="shared" si="0"/>
        <v>0</v>
      </c>
      <c r="H25" s="120">
        <f t="shared" si="1"/>
        <v>0</v>
      </c>
      <c r="I25" s="121">
        <f t="shared" si="2"/>
        <v>0</v>
      </c>
      <c r="J25" s="264"/>
    </row>
    <row r="26" spans="1:10" s="92" customFormat="1" ht="16.5" customHeight="1" x14ac:dyDescent="0.2">
      <c r="A26" s="256">
        <v>17</v>
      </c>
      <c r="B26" s="153" t="s">
        <v>140</v>
      </c>
      <c r="C26" s="118">
        <v>5</v>
      </c>
      <c r="D26" s="256" t="s">
        <v>5</v>
      </c>
      <c r="E26" s="268"/>
      <c r="F26" s="269"/>
      <c r="G26" s="120">
        <f t="shared" si="0"/>
        <v>0</v>
      </c>
      <c r="H26" s="120">
        <f t="shared" si="1"/>
        <v>0</v>
      </c>
      <c r="I26" s="121">
        <f t="shared" si="2"/>
        <v>0</v>
      </c>
      <c r="J26" s="264"/>
    </row>
    <row r="27" spans="1:10" s="92" customFormat="1" ht="27" customHeight="1" x14ac:dyDescent="0.2">
      <c r="A27" s="256">
        <v>18</v>
      </c>
      <c r="B27" s="153" t="s">
        <v>141</v>
      </c>
      <c r="C27" s="118">
        <v>3</v>
      </c>
      <c r="D27" s="256" t="s">
        <v>5</v>
      </c>
      <c r="E27" s="268"/>
      <c r="F27" s="269"/>
      <c r="G27" s="120">
        <f t="shared" si="0"/>
        <v>0</v>
      </c>
      <c r="H27" s="120">
        <f t="shared" si="1"/>
        <v>0</v>
      </c>
      <c r="I27" s="121">
        <f t="shared" si="2"/>
        <v>0</v>
      </c>
      <c r="J27" s="264"/>
    </row>
    <row r="28" spans="1:10" s="92" customFormat="1" ht="27" customHeight="1" x14ac:dyDescent="0.2">
      <c r="A28" s="256">
        <v>19</v>
      </c>
      <c r="B28" s="153" t="s">
        <v>142</v>
      </c>
      <c r="C28" s="118">
        <v>3</v>
      </c>
      <c r="D28" s="256" t="s">
        <v>5</v>
      </c>
      <c r="E28" s="268"/>
      <c r="F28" s="269"/>
      <c r="G28" s="120">
        <f t="shared" si="0"/>
        <v>0</v>
      </c>
      <c r="H28" s="120">
        <f t="shared" si="1"/>
        <v>0</v>
      </c>
      <c r="I28" s="121">
        <f t="shared" si="2"/>
        <v>0</v>
      </c>
      <c r="J28" s="264"/>
    </row>
    <row r="29" spans="1:10" s="92" customFormat="1" ht="27" customHeight="1" x14ac:dyDescent="0.2">
      <c r="A29" s="256">
        <v>20</v>
      </c>
      <c r="B29" s="153" t="s">
        <v>597</v>
      </c>
      <c r="C29" s="118">
        <v>2</v>
      </c>
      <c r="D29" s="256" t="s">
        <v>5</v>
      </c>
      <c r="E29" s="268"/>
      <c r="F29" s="269"/>
      <c r="G29" s="120">
        <f t="shared" si="0"/>
        <v>0</v>
      </c>
      <c r="H29" s="120">
        <f t="shared" si="1"/>
        <v>0</v>
      </c>
      <c r="I29" s="121">
        <f t="shared" si="2"/>
        <v>0</v>
      </c>
      <c r="J29" s="264"/>
    </row>
    <row r="30" spans="1:10" s="92" customFormat="1" ht="27" customHeight="1" x14ac:dyDescent="0.2">
      <c r="A30" s="256">
        <v>21</v>
      </c>
      <c r="B30" s="153" t="s">
        <v>596</v>
      </c>
      <c r="C30" s="118">
        <v>2</v>
      </c>
      <c r="D30" s="256" t="s">
        <v>5</v>
      </c>
      <c r="E30" s="268"/>
      <c r="F30" s="269"/>
      <c r="G30" s="120">
        <f t="shared" si="0"/>
        <v>0</v>
      </c>
      <c r="H30" s="120">
        <f t="shared" si="1"/>
        <v>0</v>
      </c>
      <c r="I30" s="121">
        <f t="shared" si="2"/>
        <v>0</v>
      </c>
      <c r="J30" s="264"/>
    </row>
    <row r="31" spans="1:10" s="92" customFormat="1" ht="27.75" customHeight="1" x14ac:dyDescent="0.2">
      <c r="A31" s="256">
        <v>22</v>
      </c>
      <c r="B31" s="153" t="s">
        <v>152</v>
      </c>
      <c r="C31" s="118">
        <v>6</v>
      </c>
      <c r="D31" s="256" t="s">
        <v>5</v>
      </c>
      <c r="E31" s="268"/>
      <c r="F31" s="269"/>
      <c r="G31" s="120">
        <f t="shared" si="0"/>
        <v>0</v>
      </c>
      <c r="H31" s="120">
        <f t="shared" si="1"/>
        <v>0</v>
      </c>
      <c r="I31" s="121">
        <f t="shared" si="2"/>
        <v>0</v>
      </c>
      <c r="J31" s="264"/>
    </row>
    <row r="32" spans="1:10" s="92" customFormat="1" ht="26.25" customHeight="1" x14ac:dyDescent="0.2">
      <c r="A32" s="256">
        <v>23</v>
      </c>
      <c r="B32" s="153" t="s">
        <v>153</v>
      </c>
      <c r="C32" s="118">
        <v>5</v>
      </c>
      <c r="D32" s="256" t="s">
        <v>5</v>
      </c>
      <c r="E32" s="268"/>
      <c r="F32" s="269"/>
      <c r="G32" s="120">
        <f t="shared" si="0"/>
        <v>0</v>
      </c>
      <c r="H32" s="120">
        <f t="shared" si="1"/>
        <v>0</v>
      </c>
      <c r="I32" s="121">
        <f t="shared" si="2"/>
        <v>0</v>
      </c>
      <c r="J32" s="264"/>
    </row>
    <row r="33" spans="1:10" s="92" customFormat="1" ht="31.5" customHeight="1" x14ac:dyDescent="0.2">
      <c r="A33" s="256">
        <v>24</v>
      </c>
      <c r="B33" s="153" t="s">
        <v>154</v>
      </c>
      <c r="C33" s="118">
        <v>2</v>
      </c>
      <c r="D33" s="256" t="s">
        <v>5</v>
      </c>
      <c r="E33" s="268"/>
      <c r="F33" s="269"/>
      <c r="G33" s="120">
        <f t="shared" si="0"/>
        <v>0</v>
      </c>
      <c r="H33" s="120">
        <f t="shared" si="1"/>
        <v>0</v>
      </c>
      <c r="I33" s="121">
        <f t="shared" si="2"/>
        <v>0</v>
      </c>
      <c r="J33" s="264"/>
    </row>
    <row r="34" spans="1:10" s="92" customFormat="1" ht="30" customHeight="1" x14ac:dyDescent="0.2">
      <c r="A34" s="256">
        <v>25</v>
      </c>
      <c r="B34" s="153" t="s">
        <v>155</v>
      </c>
      <c r="C34" s="118">
        <v>2</v>
      </c>
      <c r="D34" s="256" t="s">
        <v>5</v>
      </c>
      <c r="E34" s="268"/>
      <c r="F34" s="269"/>
      <c r="G34" s="120">
        <f t="shared" si="0"/>
        <v>0</v>
      </c>
      <c r="H34" s="120">
        <f t="shared" si="1"/>
        <v>0</v>
      </c>
      <c r="I34" s="121">
        <f t="shared" si="2"/>
        <v>0</v>
      </c>
      <c r="J34" s="264"/>
    </row>
    <row r="35" spans="1:10" s="92" customFormat="1" ht="24" x14ac:dyDescent="0.2">
      <c r="A35" s="256">
        <v>26</v>
      </c>
      <c r="B35" s="153" t="s">
        <v>156</v>
      </c>
      <c r="C35" s="118">
        <v>2</v>
      </c>
      <c r="D35" s="256" t="s">
        <v>5</v>
      </c>
      <c r="E35" s="268"/>
      <c r="F35" s="269"/>
      <c r="G35" s="120">
        <f t="shared" si="0"/>
        <v>0</v>
      </c>
      <c r="H35" s="120">
        <f t="shared" si="1"/>
        <v>0</v>
      </c>
      <c r="I35" s="121">
        <f t="shared" si="2"/>
        <v>0</v>
      </c>
      <c r="J35" s="264"/>
    </row>
    <row r="36" spans="1:10" s="92" customFormat="1" ht="30" customHeight="1" x14ac:dyDescent="0.2">
      <c r="A36" s="256">
        <v>27</v>
      </c>
      <c r="B36" s="153" t="s">
        <v>157</v>
      </c>
      <c r="C36" s="118">
        <v>2</v>
      </c>
      <c r="D36" s="256" t="s">
        <v>5</v>
      </c>
      <c r="E36" s="268"/>
      <c r="F36" s="269"/>
      <c r="G36" s="120">
        <f t="shared" si="0"/>
        <v>0</v>
      </c>
      <c r="H36" s="120">
        <f t="shared" si="1"/>
        <v>0</v>
      </c>
      <c r="I36" s="121">
        <f t="shared" si="2"/>
        <v>0</v>
      </c>
      <c r="J36" s="264"/>
    </row>
    <row r="37" spans="1:10" s="92" customFormat="1" ht="28.5" customHeight="1" x14ac:dyDescent="0.2">
      <c r="A37" s="256">
        <v>28</v>
      </c>
      <c r="B37" s="153" t="s">
        <v>588</v>
      </c>
      <c r="C37" s="118">
        <v>250</v>
      </c>
      <c r="D37" s="256" t="s">
        <v>173</v>
      </c>
      <c r="E37" s="268"/>
      <c r="F37" s="269"/>
      <c r="G37" s="120">
        <f t="shared" si="0"/>
        <v>0</v>
      </c>
      <c r="H37" s="120">
        <f t="shared" si="1"/>
        <v>0</v>
      </c>
      <c r="I37" s="121">
        <f t="shared" si="2"/>
        <v>0</v>
      </c>
      <c r="J37" s="264"/>
    </row>
    <row r="38" spans="1:10" s="92" customFormat="1" ht="28.5" customHeight="1" x14ac:dyDescent="0.2">
      <c r="A38" s="256">
        <v>29</v>
      </c>
      <c r="B38" s="153" t="s">
        <v>158</v>
      </c>
      <c r="C38" s="118">
        <v>70</v>
      </c>
      <c r="D38" s="95" t="s">
        <v>173</v>
      </c>
      <c r="E38" s="268"/>
      <c r="F38" s="269"/>
      <c r="G38" s="120">
        <f t="shared" si="0"/>
        <v>0</v>
      </c>
      <c r="H38" s="120">
        <f t="shared" si="1"/>
        <v>0</v>
      </c>
      <c r="I38" s="121">
        <f t="shared" si="2"/>
        <v>0</v>
      </c>
      <c r="J38" s="264"/>
    </row>
    <row r="39" spans="1:10" s="92" customFormat="1" ht="27" customHeight="1" x14ac:dyDescent="0.2">
      <c r="A39" s="256">
        <v>30</v>
      </c>
      <c r="B39" s="153" t="s">
        <v>159</v>
      </c>
      <c r="C39" s="118">
        <v>10</v>
      </c>
      <c r="D39" s="95" t="s">
        <v>173</v>
      </c>
      <c r="E39" s="268"/>
      <c r="F39" s="269"/>
      <c r="G39" s="120">
        <f t="shared" si="0"/>
        <v>0</v>
      </c>
      <c r="H39" s="120">
        <f t="shared" si="1"/>
        <v>0</v>
      </c>
      <c r="I39" s="121">
        <f t="shared" si="2"/>
        <v>0</v>
      </c>
      <c r="J39" s="264"/>
    </row>
    <row r="40" spans="1:10" s="92" customFormat="1" ht="30.75" customHeight="1" x14ac:dyDescent="0.2">
      <c r="A40" s="256">
        <v>31</v>
      </c>
      <c r="B40" s="153" t="s">
        <v>598</v>
      </c>
      <c r="C40" s="118">
        <v>5</v>
      </c>
      <c r="D40" s="95" t="s">
        <v>173</v>
      </c>
      <c r="E40" s="268"/>
      <c r="F40" s="269"/>
      <c r="G40" s="120">
        <f t="shared" si="0"/>
        <v>0</v>
      </c>
      <c r="H40" s="120">
        <f t="shared" si="1"/>
        <v>0</v>
      </c>
      <c r="I40" s="121">
        <f t="shared" si="2"/>
        <v>0</v>
      </c>
      <c r="J40" s="264"/>
    </row>
    <row r="41" spans="1:10" ht="32.25" customHeight="1" x14ac:dyDescent="0.2">
      <c r="A41" s="256">
        <v>32</v>
      </c>
      <c r="B41" s="153" t="s">
        <v>160</v>
      </c>
      <c r="C41" s="118">
        <v>27</v>
      </c>
      <c r="D41" s="95" t="s">
        <v>5</v>
      </c>
      <c r="E41" s="268"/>
      <c r="F41" s="269"/>
      <c r="G41" s="120">
        <f t="shared" si="0"/>
        <v>0</v>
      </c>
      <c r="H41" s="120">
        <f t="shared" si="1"/>
        <v>0</v>
      </c>
      <c r="I41" s="121">
        <f t="shared" si="2"/>
        <v>0</v>
      </c>
      <c r="J41" s="264"/>
    </row>
    <row r="42" spans="1:10" s="155" customFormat="1" ht="24" x14ac:dyDescent="0.2">
      <c r="A42" s="256">
        <v>33</v>
      </c>
      <c r="B42" s="154" t="s">
        <v>161</v>
      </c>
      <c r="C42" s="118">
        <v>10</v>
      </c>
      <c r="D42" s="95" t="s">
        <v>5</v>
      </c>
      <c r="E42" s="268"/>
      <c r="F42" s="269"/>
      <c r="G42" s="120">
        <f t="shared" si="0"/>
        <v>0</v>
      </c>
      <c r="H42" s="120">
        <f t="shared" si="1"/>
        <v>0</v>
      </c>
      <c r="I42" s="121">
        <f t="shared" si="2"/>
        <v>0</v>
      </c>
      <c r="J42" s="264"/>
    </row>
    <row r="43" spans="1:10" s="92" customFormat="1" ht="84.75" customHeight="1" x14ac:dyDescent="0.2">
      <c r="A43" s="256">
        <v>34</v>
      </c>
      <c r="B43" s="229" t="s">
        <v>582</v>
      </c>
      <c r="C43" s="118">
        <v>10</v>
      </c>
      <c r="D43" s="256" t="s">
        <v>5</v>
      </c>
      <c r="E43" s="268"/>
      <c r="F43" s="269"/>
      <c r="G43" s="120">
        <f t="shared" si="0"/>
        <v>0</v>
      </c>
      <c r="H43" s="120">
        <f t="shared" si="1"/>
        <v>0</v>
      </c>
      <c r="I43" s="121">
        <f t="shared" si="2"/>
        <v>0</v>
      </c>
      <c r="J43" s="264"/>
    </row>
    <row r="44" spans="1:10" s="92" customFormat="1" ht="40.5" customHeight="1" x14ac:dyDescent="0.2">
      <c r="A44" s="256">
        <v>35</v>
      </c>
      <c r="B44" s="153" t="s">
        <v>162</v>
      </c>
      <c r="C44" s="118">
        <v>6</v>
      </c>
      <c r="D44" s="256" t="s">
        <v>5</v>
      </c>
      <c r="E44" s="268"/>
      <c r="F44" s="269"/>
      <c r="G44" s="120">
        <f t="shared" si="0"/>
        <v>0</v>
      </c>
      <c r="H44" s="120">
        <f t="shared" si="1"/>
        <v>0</v>
      </c>
      <c r="I44" s="121">
        <f t="shared" si="2"/>
        <v>0</v>
      </c>
      <c r="J44" s="264"/>
    </row>
    <row r="45" spans="1:10" s="92" customFormat="1" ht="36" x14ac:dyDescent="0.2">
      <c r="A45" s="256">
        <v>36</v>
      </c>
      <c r="B45" s="153" t="s">
        <v>163</v>
      </c>
      <c r="C45" s="118">
        <v>25</v>
      </c>
      <c r="D45" s="256" t="s">
        <v>5</v>
      </c>
      <c r="E45" s="268"/>
      <c r="F45" s="269"/>
      <c r="G45" s="120">
        <f t="shared" si="0"/>
        <v>0</v>
      </c>
      <c r="H45" s="120">
        <f t="shared" si="1"/>
        <v>0</v>
      </c>
      <c r="I45" s="121">
        <f t="shared" si="2"/>
        <v>0</v>
      </c>
      <c r="J45" s="264"/>
    </row>
    <row r="46" spans="1:10" s="92" customFormat="1" ht="24" x14ac:dyDescent="0.2">
      <c r="A46" s="256">
        <v>37</v>
      </c>
      <c r="B46" s="153" t="s">
        <v>164</v>
      </c>
      <c r="C46" s="118">
        <v>30</v>
      </c>
      <c r="D46" s="256" t="s">
        <v>5</v>
      </c>
      <c r="E46" s="268"/>
      <c r="F46" s="269"/>
      <c r="G46" s="120">
        <f t="shared" si="0"/>
        <v>0</v>
      </c>
      <c r="H46" s="120">
        <f t="shared" si="1"/>
        <v>0</v>
      </c>
      <c r="I46" s="121">
        <f t="shared" si="2"/>
        <v>0</v>
      </c>
      <c r="J46" s="264"/>
    </row>
    <row r="47" spans="1:10" s="92" customFormat="1" ht="27" customHeight="1" x14ac:dyDescent="0.2">
      <c r="A47" s="256">
        <v>38</v>
      </c>
      <c r="B47" s="153" t="s">
        <v>165</v>
      </c>
      <c r="C47" s="118">
        <v>50</v>
      </c>
      <c r="D47" s="256" t="s">
        <v>5</v>
      </c>
      <c r="E47" s="268"/>
      <c r="F47" s="269"/>
      <c r="G47" s="120">
        <f t="shared" si="0"/>
        <v>0</v>
      </c>
      <c r="H47" s="120">
        <f t="shared" si="1"/>
        <v>0</v>
      </c>
      <c r="I47" s="121">
        <f t="shared" si="2"/>
        <v>0</v>
      </c>
      <c r="J47" s="264"/>
    </row>
    <row r="48" spans="1:10" s="92" customFormat="1" ht="24" x14ac:dyDescent="0.2">
      <c r="A48" s="256">
        <v>39</v>
      </c>
      <c r="B48" s="153" t="s">
        <v>166</v>
      </c>
      <c r="C48" s="118">
        <v>5</v>
      </c>
      <c r="D48" s="256" t="s">
        <v>5</v>
      </c>
      <c r="E48" s="268"/>
      <c r="F48" s="269"/>
      <c r="G48" s="120">
        <f t="shared" si="0"/>
        <v>0</v>
      </c>
      <c r="H48" s="120">
        <f t="shared" si="1"/>
        <v>0</v>
      </c>
      <c r="I48" s="121">
        <f t="shared" si="2"/>
        <v>0</v>
      </c>
      <c r="J48" s="264"/>
    </row>
    <row r="49" spans="1:10" s="92" customFormat="1" ht="44.25" customHeight="1" x14ac:dyDescent="0.2">
      <c r="A49" s="256">
        <v>40</v>
      </c>
      <c r="B49" s="153" t="s">
        <v>167</v>
      </c>
      <c r="C49" s="118">
        <v>0.5</v>
      </c>
      <c r="D49" s="256" t="s">
        <v>5</v>
      </c>
      <c r="E49" s="268"/>
      <c r="F49" s="269"/>
      <c r="G49" s="120">
        <f t="shared" si="0"/>
        <v>0</v>
      </c>
      <c r="H49" s="120">
        <f t="shared" si="1"/>
        <v>0</v>
      </c>
      <c r="I49" s="121">
        <f t="shared" si="2"/>
        <v>0</v>
      </c>
      <c r="J49" s="264"/>
    </row>
    <row r="50" spans="1:10" s="92" customFormat="1" ht="27" customHeight="1" x14ac:dyDescent="0.2">
      <c r="A50" s="256">
        <v>41</v>
      </c>
      <c r="B50" s="153" t="s">
        <v>578</v>
      </c>
      <c r="C50" s="118">
        <v>20</v>
      </c>
      <c r="D50" s="256" t="s">
        <v>5</v>
      </c>
      <c r="E50" s="268"/>
      <c r="F50" s="269"/>
      <c r="G50" s="120">
        <f t="shared" si="0"/>
        <v>0</v>
      </c>
      <c r="H50" s="120">
        <f t="shared" si="1"/>
        <v>0</v>
      </c>
      <c r="I50" s="121">
        <f t="shared" si="2"/>
        <v>0</v>
      </c>
      <c r="J50" s="264"/>
    </row>
    <row r="51" spans="1:10" s="92" customFormat="1" ht="24" x14ac:dyDescent="0.2">
      <c r="A51" s="256">
        <v>42</v>
      </c>
      <c r="B51" s="153" t="s">
        <v>579</v>
      </c>
      <c r="C51" s="118">
        <v>10</v>
      </c>
      <c r="D51" s="256" t="s">
        <v>5</v>
      </c>
      <c r="E51" s="268"/>
      <c r="F51" s="269"/>
      <c r="G51" s="120">
        <f t="shared" si="0"/>
        <v>0</v>
      </c>
      <c r="H51" s="120">
        <f t="shared" si="1"/>
        <v>0</v>
      </c>
      <c r="I51" s="121">
        <f t="shared" si="2"/>
        <v>0</v>
      </c>
      <c r="J51" s="264"/>
    </row>
    <row r="52" spans="1:10" s="92" customFormat="1" ht="24" x14ac:dyDescent="0.2">
      <c r="A52" s="256">
        <v>43</v>
      </c>
      <c r="B52" s="153" t="s">
        <v>580</v>
      </c>
      <c r="C52" s="118">
        <v>5</v>
      </c>
      <c r="D52" s="256" t="s">
        <v>5</v>
      </c>
      <c r="E52" s="268"/>
      <c r="F52" s="269"/>
      <c r="G52" s="120">
        <f t="shared" si="0"/>
        <v>0</v>
      </c>
      <c r="H52" s="120">
        <f t="shared" si="1"/>
        <v>0</v>
      </c>
      <c r="I52" s="121">
        <f t="shared" si="2"/>
        <v>0</v>
      </c>
      <c r="J52" s="264"/>
    </row>
    <row r="53" spans="1:10" s="92" customFormat="1" ht="33" customHeight="1" x14ac:dyDescent="0.2">
      <c r="A53" s="256">
        <v>44</v>
      </c>
      <c r="B53" s="153" t="s">
        <v>599</v>
      </c>
      <c r="C53" s="118">
        <v>5</v>
      </c>
      <c r="D53" s="256" t="s">
        <v>5</v>
      </c>
      <c r="E53" s="268"/>
      <c r="F53" s="269"/>
      <c r="G53" s="120">
        <f t="shared" si="0"/>
        <v>0</v>
      </c>
      <c r="H53" s="120">
        <f t="shared" si="1"/>
        <v>0</v>
      </c>
      <c r="I53" s="121">
        <f t="shared" si="2"/>
        <v>0</v>
      </c>
      <c r="J53" s="264"/>
    </row>
    <row r="54" spans="1:10" s="92" customFormat="1" ht="55.5" customHeight="1" x14ac:dyDescent="0.2">
      <c r="A54" s="256">
        <v>45</v>
      </c>
      <c r="B54" s="228" t="s">
        <v>594</v>
      </c>
      <c r="C54" s="118">
        <v>30</v>
      </c>
      <c r="D54" s="256" t="s">
        <v>5</v>
      </c>
      <c r="E54" s="268"/>
      <c r="F54" s="269"/>
      <c r="G54" s="120">
        <f t="shared" si="0"/>
        <v>0</v>
      </c>
      <c r="H54" s="120">
        <f t="shared" si="1"/>
        <v>0</v>
      </c>
      <c r="I54" s="121">
        <f t="shared" si="2"/>
        <v>0</v>
      </c>
      <c r="J54" s="264"/>
    </row>
    <row r="55" spans="1:10" s="92" customFormat="1" ht="29.25" customHeight="1" x14ac:dyDescent="0.2">
      <c r="A55" s="256">
        <v>46</v>
      </c>
      <c r="B55" s="153" t="s">
        <v>581</v>
      </c>
      <c r="C55" s="118">
        <v>5</v>
      </c>
      <c r="D55" s="256" t="s">
        <v>173</v>
      </c>
      <c r="E55" s="268"/>
      <c r="F55" s="269"/>
      <c r="G55" s="120">
        <f t="shared" si="0"/>
        <v>0</v>
      </c>
      <c r="H55" s="120">
        <f t="shared" si="1"/>
        <v>0</v>
      </c>
      <c r="I55" s="121">
        <f t="shared" si="2"/>
        <v>0</v>
      </c>
      <c r="J55" s="264"/>
    </row>
    <row r="56" spans="1:10" s="92" customFormat="1" ht="66" customHeight="1" x14ac:dyDescent="0.2">
      <c r="A56" s="256">
        <v>47</v>
      </c>
      <c r="B56" s="230" t="s">
        <v>583</v>
      </c>
      <c r="C56" s="118">
        <v>2</v>
      </c>
      <c r="D56" s="256" t="s">
        <v>5</v>
      </c>
      <c r="E56" s="268"/>
      <c r="F56" s="269"/>
      <c r="G56" s="120">
        <f t="shared" si="0"/>
        <v>0</v>
      </c>
      <c r="H56" s="120">
        <f t="shared" si="1"/>
        <v>0</v>
      </c>
      <c r="I56" s="121">
        <f t="shared" si="2"/>
        <v>0</v>
      </c>
      <c r="J56" s="264"/>
    </row>
    <row r="57" spans="1:10" s="92" customFormat="1" ht="41.25" customHeight="1" x14ac:dyDescent="0.2">
      <c r="A57" s="256">
        <v>48</v>
      </c>
      <c r="B57" s="233" t="s">
        <v>585</v>
      </c>
      <c r="C57" s="118">
        <v>1</v>
      </c>
      <c r="D57" s="256" t="s">
        <v>5</v>
      </c>
      <c r="E57" s="268"/>
      <c r="F57" s="269"/>
      <c r="G57" s="120">
        <f t="shared" si="0"/>
        <v>0</v>
      </c>
      <c r="H57" s="120">
        <f t="shared" si="1"/>
        <v>0</v>
      </c>
      <c r="I57" s="121">
        <f t="shared" si="2"/>
        <v>0</v>
      </c>
      <c r="J57" s="264"/>
    </row>
    <row r="58" spans="1:10" s="92" customFormat="1" ht="39" customHeight="1" x14ac:dyDescent="0.2">
      <c r="A58" s="256">
        <v>49</v>
      </c>
      <c r="B58" s="233" t="s">
        <v>586</v>
      </c>
      <c r="C58" s="118">
        <v>0.5</v>
      </c>
      <c r="D58" s="256" t="s">
        <v>5</v>
      </c>
      <c r="E58" s="268"/>
      <c r="F58" s="269"/>
      <c r="G58" s="120">
        <f t="shared" si="0"/>
        <v>0</v>
      </c>
      <c r="H58" s="120">
        <f t="shared" si="1"/>
        <v>0</v>
      </c>
      <c r="I58" s="121">
        <f t="shared" si="2"/>
        <v>0</v>
      </c>
      <c r="J58" s="264"/>
    </row>
    <row r="59" spans="1:10" s="92" customFormat="1" ht="25.5" customHeight="1" x14ac:dyDescent="0.2">
      <c r="A59" s="256">
        <v>50</v>
      </c>
      <c r="B59" s="233" t="s">
        <v>578</v>
      </c>
      <c r="C59" s="118">
        <v>20</v>
      </c>
      <c r="D59" s="256" t="s">
        <v>5</v>
      </c>
      <c r="E59" s="268"/>
      <c r="F59" s="269"/>
      <c r="G59" s="120">
        <f t="shared" si="0"/>
        <v>0</v>
      </c>
      <c r="H59" s="120">
        <f t="shared" si="1"/>
        <v>0</v>
      </c>
      <c r="I59" s="121">
        <f t="shared" si="2"/>
        <v>0</v>
      </c>
      <c r="J59" s="264"/>
    </row>
    <row r="60" spans="1:10" s="92" customFormat="1" ht="25.5" customHeight="1" x14ac:dyDescent="0.2">
      <c r="A60" s="256">
        <v>51</v>
      </c>
      <c r="B60" s="233" t="s">
        <v>589</v>
      </c>
      <c r="C60" s="118">
        <v>10</v>
      </c>
      <c r="D60" s="256" t="s">
        <v>5</v>
      </c>
      <c r="E60" s="268"/>
      <c r="F60" s="269"/>
      <c r="G60" s="120">
        <f t="shared" si="0"/>
        <v>0</v>
      </c>
      <c r="H60" s="120">
        <f t="shared" si="1"/>
        <v>0</v>
      </c>
      <c r="I60" s="121">
        <f t="shared" si="2"/>
        <v>0</v>
      </c>
      <c r="J60" s="264"/>
    </row>
    <row r="61" spans="1:10" s="92" customFormat="1" ht="25.5" customHeight="1" x14ac:dyDescent="0.2">
      <c r="A61" s="256">
        <v>52</v>
      </c>
      <c r="B61" s="233" t="s">
        <v>591</v>
      </c>
      <c r="C61" s="118">
        <v>1</v>
      </c>
      <c r="D61" s="256" t="s">
        <v>5</v>
      </c>
      <c r="E61" s="268"/>
      <c r="F61" s="269"/>
      <c r="G61" s="120">
        <f t="shared" si="0"/>
        <v>0</v>
      </c>
      <c r="H61" s="120">
        <f t="shared" si="1"/>
        <v>0</v>
      </c>
      <c r="I61" s="121">
        <f t="shared" si="2"/>
        <v>0</v>
      </c>
      <c r="J61" s="264"/>
    </row>
    <row r="62" spans="1:10" s="92" customFormat="1" ht="32.25" customHeight="1" x14ac:dyDescent="0.2">
      <c r="A62" s="256">
        <v>53</v>
      </c>
      <c r="B62" s="233" t="s">
        <v>587</v>
      </c>
      <c r="C62" s="118">
        <v>3</v>
      </c>
      <c r="D62" s="256" t="s">
        <v>5</v>
      </c>
      <c r="E62" s="268"/>
      <c r="F62" s="269"/>
      <c r="G62" s="120">
        <f t="shared" si="0"/>
        <v>0</v>
      </c>
      <c r="H62" s="120">
        <f t="shared" si="1"/>
        <v>0</v>
      </c>
      <c r="I62" s="121">
        <f t="shared" si="2"/>
        <v>0</v>
      </c>
      <c r="J62" s="264"/>
    </row>
    <row r="63" spans="1:10" s="92" customFormat="1" ht="46.5" customHeight="1" x14ac:dyDescent="0.2">
      <c r="A63" s="256">
        <v>54</v>
      </c>
      <c r="B63" s="233" t="s">
        <v>590</v>
      </c>
      <c r="C63" s="118">
        <v>1</v>
      </c>
      <c r="D63" s="256" t="s">
        <v>5</v>
      </c>
      <c r="E63" s="268"/>
      <c r="F63" s="269"/>
      <c r="G63" s="120">
        <f t="shared" si="0"/>
        <v>0</v>
      </c>
      <c r="H63" s="120">
        <f t="shared" si="1"/>
        <v>0</v>
      </c>
      <c r="I63" s="121">
        <f t="shared" si="2"/>
        <v>0</v>
      </c>
      <c r="J63" s="264"/>
    </row>
    <row r="64" spans="1:10" x14ac:dyDescent="0.2">
      <c r="A64" s="95"/>
      <c r="B64" s="130" t="s">
        <v>574</v>
      </c>
      <c r="C64" s="119" t="s">
        <v>3</v>
      </c>
      <c r="D64" s="105" t="s">
        <v>3</v>
      </c>
      <c r="E64" s="105" t="s">
        <v>3</v>
      </c>
      <c r="F64" s="105" t="s">
        <v>3</v>
      </c>
      <c r="G64" s="105">
        <f>SUM(G10:G63)</f>
        <v>0</v>
      </c>
      <c r="H64" s="105">
        <f>G64*0.095</f>
        <v>0</v>
      </c>
      <c r="I64" s="106">
        <f>G64+H64</f>
        <v>0</v>
      </c>
      <c r="J64" s="222">
        <f>SUM(J10:J63)</f>
        <v>0</v>
      </c>
    </row>
    <row r="65" spans="1:10" x14ac:dyDescent="0.2">
      <c r="A65" s="125"/>
      <c r="B65" s="126"/>
      <c r="C65" s="127"/>
      <c r="D65" s="128"/>
      <c r="E65" s="129"/>
      <c r="F65" s="129"/>
      <c r="G65" s="129"/>
      <c r="H65" s="129"/>
      <c r="I65" s="129"/>
      <c r="J65" s="124"/>
    </row>
    <row r="66" spans="1:10" x14ac:dyDescent="0.2">
      <c r="A66" s="125"/>
      <c r="B66" s="126"/>
      <c r="C66" s="127"/>
      <c r="D66" s="128"/>
      <c r="E66" s="129"/>
      <c r="F66" s="129"/>
      <c r="G66" s="129"/>
      <c r="H66" s="129"/>
      <c r="I66" s="129"/>
      <c r="J66" s="124"/>
    </row>
    <row r="67" spans="1:10" x14ac:dyDescent="0.2">
      <c r="A67" s="125"/>
      <c r="B67" s="126"/>
      <c r="C67" s="127"/>
      <c r="D67" s="128"/>
      <c r="E67" s="129"/>
      <c r="F67" s="129"/>
      <c r="G67" s="129"/>
      <c r="H67" s="129"/>
      <c r="I67" s="129"/>
      <c r="J67" s="124"/>
    </row>
    <row r="68" spans="1:10" x14ac:dyDescent="0.2">
      <c r="A68" s="125"/>
      <c r="B68" s="126"/>
      <c r="C68" s="127"/>
      <c r="D68" s="128"/>
      <c r="E68" s="129"/>
      <c r="F68" s="129"/>
      <c r="G68" s="129"/>
      <c r="H68" s="129"/>
      <c r="I68" s="129"/>
      <c r="J68" s="124"/>
    </row>
    <row r="69" spans="1:10" x14ac:dyDescent="0.2">
      <c r="A69" s="112"/>
      <c r="B69" s="141"/>
      <c r="C69" s="141"/>
      <c r="D69" s="141"/>
      <c r="E69" s="141"/>
      <c r="F69" s="141"/>
      <c r="G69" s="141"/>
      <c r="H69" s="141"/>
      <c r="I69" s="141"/>
      <c r="J69" s="141"/>
    </row>
    <row r="70" spans="1:10" x14ac:dyDescent="0.2">
      <c r="A70" s="299" t="s">
        <v>38</v>
      </c>
      <c r="B70" s="300"/>
      <c r="C70" s="112"/>
      <c r="D70" s="110"/>
      <c r="E70" s="99"/>
      <c r="F70" s="99"/>
      <c r="G70" s="99"/>
      <c r="H70" s="99"/>
      <c r="I70" s="99"/>
      <c r="J70" s="99"/>
    </row>
    <row r="71" spans="1:10" x14ac:dyDescent="0.2">
      <c r="A71" s="298" t="s">
        <v>39</v>
      </c>
      <c r="B71" s="298"/>
      <c r="C71" s="298"/>
      <c r="D71" s="298"/>
      <c r="E71" s="298"/>
      <c r="F71" s="298"/>
      <c r="G71" s="298"/>
      <c r="H71" s="298"/>
      <c r="I71" s="298"/>
      <c r="J71" s="298"/>
    </row>
    <row r="72" spans="1:10" x14ac:dyDescent="0.2">
      <c r="A72" s="298" t="s">
        <v>40</v>
      </c>
      <c r="B72" s="298"/>
      <c r="C72" s="298"/>
      <c r="D72" s="298"/>
      <c r="E72" s="298"/>
      <c r="F72" s="298"/>
      <c r="G72" s="298"/>
      <c r="H72" s="298"/>
      <c r="I72" s="298"/>
      <c r="J72" s="298"/>
    </row>
    <row r="73" spans="1:10" x14ac:dyDescent="0.2">
      <c r="A73" s="298" t="s">
        <v>41</v>
      </c>
      <c r="B73" s="298"/>
      <c r="C73" s="298"/>
      <c r="D73" s="298"/>
      <c r="E73" s="298"/>
      <c r="F73" s="298"/>
      <c r="G73" s="298"/>
      <c r="H73" s="298"/>
      <c r="I73" s="298"/>
      <c r="J73" s="298"/>
    </row>
    <row r="74" spans="1:10" x14ac:dyDescent="0.2">
      <c r="A74" s="298" t="s">
        <v>42</v>
      </c>
      <c r="B74" s="298"/>
      <c r="C74" s="298"/>
      <c r="D74" s="298"/>
      <c r="E74" s="298"/>
      <c r="F74" s="298"/>
      <c r="G74" s="298"/>
      <c r="H74" s="298"/>
      <c r="I74" s="298"/>
      <c r="J74" s="298"/>
    </row>
    <row r="75" spans="1:10" x14ac:dyDescent="0.2">
      <c r="A75" s="298" t="s">
        <v>43</v>
      </c>
      <c r="B75" s="298"/>
      <c r="C75" s="298"/>
      <c r="D75" s="298"/>
      <c r="E75" s="298"/>
      <c r="F75" s="298"/>
      <c r="G75" s="298"/>
      <c r="H75" s="298"/>
      <c r="I75" s="298"/>
      <c r="J75" s="298"/>
    </row>
    <row r="76" spans="1:10" x14ac:dyDescent="0.2">
      <c r="A76" s="298" t="s">
        <v>44</v>
      </c>
      <c r="B76" s="298"/>
      <c r="C76" s="298"/>
      <c r="D76" s="298"/>
      <c r="E76" s="298"/>
      <c r="F76" s="298"/>
      <c r="G76" s="298"/>
      <c r="H76" s="298"/>
      <c r="I76" s="298"/>
      <c r="J76" s="298"/>
    </row>
    <row r="77" spans="1:10" x14ac:dyDescent="0.2">
      <c r="A77" s="298" t="s">
        <v>45</v>
      </c>
      <c r="B77" s="298"/>
      <c r="C77" s="298"/>
      <c r="D77" s="298"/>
      <c r="E77" s="298"/>
      <c r="F77" s="298"/>
      <c r="G77" s="298"/>
      <c r="H77" s="298"/>
      <c r="I77" s="298"/>
      <c r="J77" s="298"/>
    </row>
    <row r="78" spans="1:10" ht="47.25" customHeight="1" x14ac:dyDescent="0.2">
      <c r="A78" s="298" t="s">
        <v>259</v>
      </c>
      <c r="B78" s="298"/>
      <c r="C78" s="298"/>
      <c r="D78" s="298"/>
      <c r="E78" s="298"/>
      <c r="F78" s="298"/>
      <c r="G78" s="298"/>
      <c r="H78" s="298"/>
      <c r="I78" s="298"/>
      <c r="J78" s="298"/>
    </row>
    <row r="79" spans="1:10" s="92" customFormat="1" ht="13.5" customHeight="1" x14ac:dyDescent="0.2">
      <c r="A79" s="231"/>
      <c r="B79" s="221"/>
      <c r="C79" s="221"/>
      <c r="D79" s="221"/>
      <c r="E79" s="221"/>
      <c r="F79" s="221"/>
      <c r="G79" s="221"/>
      <c r="H79" s="221"/>
      <c r="I79" s="221"/>
      <c r="J79" s="221"/>
    </row>
    <row r="80" spans="1:10" x14ac:dyDescent="0.2">
      <c r="A80" s="294"/>
      <c r="B80" s="294"/>
      <c r="C80" s="139"/>
      <c r="D80" s="110"/>
      <c r="E80" s="99"/>
      <c r="F80" s="116"/>
      <c r="G80" s="99"/>
      <c r="H80" s="99"/>
      <c r="I80" s="99"/>
      <c r="J80" s="99"/>
    </row>
    <row r="81" spans="1:10" x14ac:dyDescent="0.2">
      <c r="A81" s="112"/>
      <c r="B81" s="141"/>
      <c r="C81" s="141"/>
      <c r="D81" s="141"/>
      <c r="E81" s="141"/>
      <c r="F81" s="141"/>
      <c r="G81" s="141"/>
      <c r="H81" s="141"/>
      <c r="I81" s="141"/>
      <c r="J81" s="141"/>
    </row>
    <row r="82" spans="1:10" x14ac:dyDescent="0.2">
      <c r="A82" s="112"/>
      <c r="B82" s="141"/>
      <c r="C82" s="141"/>
      <c r="D82" s="141"/>
      <c r="E82" s="141"/>
      <c r="F82" s="141"/>
      <c r="G82" s="141"/>
      <c r="H82" s="141"/>
      <c r="I82" s="141"/>
      <c r="J82" s="141"/>
    </row>
    <row r="85" spans="1:10" x14ac:dyDescent="0.2">
      <c r="B85" s="92"/>
    </row>
  </sheetData>
  <customSheetViews>
    <customSheetView guid="{3CF08EA4-BE4C-4822-996A-D107E3423B3A}" showPageBreaks="1" printArea="1" view="pageBreakPreview" topLeftCell="A58">
      <selection activeCell="N80" sqref="N80"/>
      <pageMargins left="0.7" right="0.7" top="0.75" bottom="0.75" header="0.3" footer="0.3"/>
      <pageSetup paperSize="9" scale="74" orientation="portrait" r:id="rId1"/>
    </customSheetView>
    <customSheetView guid="{8E38BDA5-B28B-47A1-9DDD-B49544995290}" scale="130" topLeftCell="A58">
      <selection activeCell="K8" sqref="K8"/>
      <pageMargins left="0.7" right="0.7" top="0.75" bottom="0.75" header="0.3" footer="0.3"/>
      <pageSetup paperSize="9" orientation="portrait" verticalDpi="0" r:id="rId2"/>
    </customSheetView>
  </customSheetViews>
  <mergeCells count="14">
    <mergeCell ref="B1:F1"/>
    <mergeCell ref="G1:K1"/>
    <mergeCell ref="A80:B80"/>
    <mergeCell ref="A71:J71"/>
    <mergeCell ref="A72:J72"/>
    <mergeCell ref="A73:J73"/>
    <mergeCell ref="A74:J74"/>
    <mergeCell ref="A75:J75"/>
    <mergeCell ref="A76:J76"/>
    <mergeCell ref="A4:I4"/>
    <mergeCell ref="A9:I9"/>
    <mergeCell ref="A70:B70"/>
    <mergeCell ref="A77:J77"/>
    <mergeCell ref="A78:J78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10:J63">
      <formula1>1</formula1>
    </dataValidation>
  </dataValidations>
  <pageMargins left="0.7" right="0.7" top="0.75" bottom="0.75" header="0.3" footer="0.3"/>
  <pageSetup paperSize="9" scale="7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93"/>
  <sheetViews>
    <sheetView view="pageBreakPreview" zoomScaleNormal="100" zoomScaleSheetLayoutView="100" workbookViewId="0">
      <pane ySplit="6" topLeftCell="A94" activePane="bottomLeft" state="frozen"/>
      <selection pane="bottomLeft" activeCell="C15" sqref="C15"/>
    </sheetView>
  </sheetViews>
  <sheetFormatPr defaultRowHeight="12" x14ac:dyDescent="0.2"/>
  <cols>
    <col min="1" max="1" width="4.42578125" style="49" customWidth="1"/>
    <col min="2" max="2" width="35.85546875" style="47" customWidth="1"/>
    <col min="3" max="3" width="12" style="49" customWidth="1"/>
    <col min="4" max="4" width="9" style="49" customWidth="1"/>
    <col min="5" max="5" width="13.140625" style="26" customWidth="1"/>
    <col min="6" max="6" width="12.42578125" style="26" customWidth="1"/>
    <col min="7" max="7" width="15.7109375" style="26" customWidth="1"/>
    <col min="8" max="8" width="9.140625" style="26"/>
    <col min="9" max="9" width="16.7109375" style="26" customWidth="1"/>
    <col min="10" max="10" width="16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112"/>
    </row>
    <row r="3" spans="1:11" ht="18" x14ac:dyDescent="0.25">
      <c r="A3" s="287" t="s">
        <v>7</v>
      </c>
      <c r="B3" s="287"/>
      <c r="C3" s="287"/>
      <c r="D3" s="287"/>
      <c r="E3" s="287"/>
      <c r="F3" s="287"/>
      <c r="G3" s="287"/>
      <c r="H3" s="287"/>
      <c r="I3" s="287"/>
    </row>
    <row r="5" spans="1:11" s="47" customFormat="1" ht="48" x14ac:dyDescent="0.2">
      <c r="A5" s="42" t="s">
        <v>2</v>
      </c>
      <c r="B5" s="42" t="s">
        <v>0</v>
      </c>
      <c r="C5" s="42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ht="36" x14ac:dyDescent="0.2">
      <c r="A6" s="42">
        <v>1</v>
      </c>
      <c r="B6" s="42">
        <v>2</v>
      </c>
      <c r="C6" s="42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53</v>
      </c>
      <c r="I6" s="263" t="s">
        <v>48</v>
      </c>
      <c r="J6" s="45">
        <v>10</v>
      </c>
    </row>
    <row r="7" spans="1:11" ht="19.5" customHeight="1" x14ac:dyDescent="0.2">
      <c r="A7" s="301" t="s">
        <v>617</v>
      </c>
      <c r="B7" s="302"/>
      <c r="C7" s="302"/>
      <c r="D7" s="302"/>
      <c r="E7" s="302"/>
      <c r="F7" s="302"/>
      <c r="G7" s="302"/>
      <c r="H7" s="302"/>
      <c r="I7" s="303"/>
      <c r="J7" s="78"/>
    </row>
    <row r="8" spans="1:11" ht="29.25" customHeight="1" x14ac:dyDescent="0.2">
      <c r="A8" s="256">
        <v>1</v>
      </c>
      <c r="B8" s="9" t="s">
        <v>208</v>
      </c>
      <c r="C8" s="100">
        <v>200</v>
      </c>
      <c r="D8" s="256" t="s">
        <v>5</v>
      </c>
      <c r="E8" s="268"/>
      <c r="F8" s="271"/>
      <c r="G8" s="261">
        <f>C8*F8</f>
        <v>0</v>
      </c>
      <c r="H8" s="122">
        <f>G8*0.095</f>
        <v>0</v>
      </c>
      <c r="I8" s="122">
        <f>G8+H8</f>
        <v>0</v>
      </c>
      <c r="J8" s="264"/>
    </row>
    <row r="9" spans="1:11" s="115" customFormat="1" ht="26.25" customHeight="1" x14ac:dyDescent="0.2">
      <c r="A9" s="178">
        <v>2</v>
      </c>
      <c r="B9" s="177" t="s">
        <v>170</v>
      </c>
      <c r="C9" s="179">
        <v>200</v>
      </c>
      <c r="D9" s="178" t="s">
        <v>5</v>
      </c>
      <c r="E9" s="272"/>
      <c r="F9" s="273"/>
      <c r="G9" s="180">
        <f t="shared" ref="G9:G17" si="0">C9*F9</f>
        <v>0</v>
      </c>
      <c r="H9" s="122">
        <f t="shared" ref="H9:H41" si="1">G9*0.095</f>
        <v>0</v>
      </c>
      <c r="I9" s="122">
        <f t="shared" ref="I9:I41" si="2">G9+H9</f>
        <v>0</v>
      </c>
      <c r="J9" s="264"/>
    </row>
    <row r="10" spans="1:11" ht="24" x14ac:dyDescent="0.2">
      <c r="A10" s="256">
        <v>3</v>
      </c>
      <c r="B10" s="257" t="s">
        <v>348</v>
      </c>
      <c r="C10" s="100">
        <v>200</v>
      </c>
      <c r="D10" s="256" t="s">
        <v>5</v>
      </c>
      <c r="E10" s="268"/>
      <c r="F10" s="269"/>
      <c r="G10" s="261">
        <f t="shared" si="0"/>
        <v>0</v>
      </c>
      <c r="H10" s="122">
        <f t="shared" si="1"/>
        <v>0</v>
      </c>
      <c r="I10" s="122">
        <f t="shared" si="2"/>
        <v>0</v>
      </c>
      <c r="J10" s="264"/>
    </row>
    <row r="11" spans="1:11" ht="24" x14ac:dyDescent="0.2">
      <c r="A11" s="256">
        <v>4</v>
      </c>
      <c r="B11" s="257" t="s">
        <v>91</v>
      </c>
      <c r="C11" s="100">
        <v>2100</v>
      </c>
      <c r="D11" s="256" t="s">
        <v>5</v>
      </c>
      <c r="E11" s="268"/>
      <c r="F11" s="269"/>
      <c r="G11" s="261">
        <f t="shared" si="0"/>
        <v>0</v>
      </c>
      <c r="H11" s="122">
        <f t="shared" si="1"/>
        <v>0</v>
      </c>
      <c r="I11" s="122">
        <f t="shared" si="2"/>
        <v>0</v>
      </c>
      <c r="J11" s="264"/>
    </row>
    <row r="12" spans="1:11" ht="24" x14ac:dyDescent="0.2">
      <c r="A12" s="256">
        <v>5</v>
      </c>
      <c r="B12" s="257" t="s">
        <v>92</v>
      </c>
      <c r="C12" s="100">
        <v>650</v>
      </c>
      <c r="D12" s="256" t="s">
        <v>5</v>
      </c>
      <c r="E12" s="268"/>
      <c r="F12" s="269"/>
      <c r="G12" s="261">
        <f t="shared" si="0"/>
        <v>0</v>
      </c>
      <c r="H12" s="122">
        <f t="shared" si="1"/>
        <v>0</v>
      </c>
      <c r="I12" s="122">
        <f t="shared" si="2"/>
        <v>0</v>
      </c>
      <c r="J12" s="264"/>
    </row>
    <row r="13" spans="1:11" ht="24" x14ac:dyDescent="0.2">
      <c r="A13" s="178">
        <v>6</v>
      </c>
      <c r="B13" s="257" t="s">
        <v>349</v>
      </c>
      <c r="C13" s="100">
        <v>500</v>
      </c>
      <c r="D13" s="256" t="s">
        <v>5</v>
      </c>
      <c r="E13" s="268"/>
      <c r="F13" s="269"/>
      <c r="G13" s="261">
        <f t="shared" si="0"/>
        <v>0</v>
      </c>
      <c r="H13" s="122">
        <f t="shared" si="1"/>
        <v>0</v>
      </c>
      <c r="I13" s="122">
        <f t="shared" si="2"/>
        <v>0</v>
      </c>
      <c r="J13" s="264"/>
    </row>
    <row r="14" spans="1:11" ht="24" x14ac:dyDescent="0.2">
      <c r="A14" s="256">
        <v>7</v>
      </c>
      <c r="B14" s="257" t="s">
        <v>93</v>
      </c>
      <c r="C14" s="100">
        <v>800</v>
      </c>
      <c r="D14" s="256" t="s">
        <v>5</v>
      </c>
      <c r="E14" s="268"/>
      <c r="F14" s="269"/>
      <c r="G14" s="261">
        <f t="shared" si="0"/>
        <v>0</v>
      </c>
      <c r="H14" s="122">
        <f t="shared" si="1"/>
        <v>0</v>
      </c>
      <c r="I14" s="122">
        <f t="shared" si="2"/>
        <v>0</v>
      </c>
      <c r="J14" s="264"/>
    </row>
    <row r="15" spans="1:11" ht="24" x14ac:dyDescent="0.2">
      <c r="A15" s="256">
        <v>8</v>
      </c>
      <c r="B15" s="258" t="s">
        <v>350</v>
      </c>
      <c r="C15" s="100">
        <v>200</v>
      </c>
      <c r="D15" s="256" t="s">
        <v>5</v>
      </c>
      <c r="E15" s="274"/>
      <c r="F15" s="269"/>
      <c r="G15" s="261">
        <f t="shared" si="0"/>
        <v>0</v>
      </c>
      <c r="H15" s="122">
        <f t="shared" si="1"/>
        <v>0</v>
      </c>
      <c r="I15" s="122">
        <f t="shared" si="2"/>
        <v>0</v>
      </c>
      <c r="J15" s="264"/>
    </row>
    <row r="16" spans="1:11" ht="24" x14ac:dyDescent="0.2">
      <c r="A16" s="256">
        <v>9</v>
      </c>
      <c r="B16" s="257" t="s">
        <v>94</v>
      </c>
      <c r="C16" s="100">
        <v>1800</v>
      </c>
      <c r="D16" s="256" t="s">
        <v>5</v>
      </c>
      <c r="E16" s="274"/>
      <c r="F16" s="269"/>
      <c r="G16" s="261">
        <f t="shared" si="0"/>
        <v>0</v>
      </c>
      <c r="H16" s="122">
        <f t="shared" si="1"/>
        <v>0</v>
      </c>
      <c r="I16" s="122">
        <f t="shared" si="2"/>
        <v>0</v>
      </c>
      <c r="J16" s="264"/>
    </row>
    <row r="17" spans="1:10" s="174" customFormat="1" ht="27.75" customHeight="1" x14ac:dyDescent="0.2">
      <c r="A17" s="178">
        <v>10</v>
      </c>
      <c r="B17" s="257" t="s">
        <v>351</v>
      </c>
      <c r="C17" s="100">
        <v>500</v>
      </c>
      <c r="D17" s="256" t="s">
        <v>5</v>
      </c>
      <c r="E17" s="274"/>
      <c r="F17" s="269"/>
      <c r="G17" s="261">
        <f t="shared" si="0"/>
        <v>0</v>
      </c>
      <c r="H17" s="122">
        <f t="shared" si="1"/>
        <v>0</v>
      </c>
      <c r="I17" s="122">
        <f t="shared" si="2"/>
        <v>0</v>
      </c>
      <c r="J17" s="264"/>
    </row>
    <row r="18" spans="1:10" ht="34.9" customHeight="1" x14ac:dyDescent="0.2">
      <c r="A18" s="256">
        <v>11</v>
      </c>
      <c r="B18" s="257" t="s">
        <v>352</v>
      </c>
      <c r="C18" s="100">
        <v>1200</v>
      </c>
      <c r="D18" s="256" t="s">
        <v>5</v>
      </c>
      <c r="E18" s="274"/>
      <c r="F18" s="269"/>
      <c r="G18" s="261">
        <f t="shared" ref="G18:G19" si="3">C18*F18</f>
        <v>0</v>
      </c>
      <c r="H18" s="122">
        <f t="shared" si="1"/>
        <v>0</v>
      </c>
      <c r="I18" s="122">
        <f t="shared" si="2"/>
        <v>0</v>
      </c>
      <c r="J18" s="264"/>
    </row>
    <row r="19" spans="1:10" s="115" customFormat="1" ht="34.9" customHeight="1" x14ac:dyDescent="0.2">
      <c r="A19" s="256">
        <v>12</v>
      </c>
      <c r="B19" s="177" t="s">
        <v>169</v>
      </c>
      <c r="C19" s="179">
        <v>700</v>
      </c>
      <c r="D19" s="178" t="s">
        <v>5</v>
      </c>
      <c r="E19" s="275"/>
      <c r="F19" s="273"/>
      <c r="G19" s="180">
        <f t="shared" si="3"/>
        <v>0</v>
      </c>
      <c r="H19" s="122">
        <f t="shared" si="1"/>
        <v>0</v>
      </c>
      <c r="I19" s="122">
        <f t="shared" si="2"/>
        <v>0</v>
      </c>
      <c r="J19" s="264"/>
    </row>
    <row r="20" spans="1:10" s="173" customFormat="1" ht="34.5" customHeight="1" x14ac:dyDescent="0.2">
      <c r="A20" s="256">
        <v>13</v>
      </c>
      <c r="B20" s="258" t="s">
        <v>212</v>
      </c>
      <c r="C20" s="100">
        <v>1600</v>
      </c>
      <c r="D20" s="256" t="s">
        <v>5</v>
      </c>
      <c r="E20" s="269"/>
      <c r="F20" s="269"/>
      <c r="G20" s="261">
        <f t="shared" ref="G20:G33" si="4">C20*F20</f>
        <v>0</v>
      </c>
      <c r="H20" s="122">
        <f t="shared" si="1"/>
        <v>0</v>
      </c>
      <c r="I20" s="122">
        <f t="shared" si="2"/>
        <v>0</v>
      </c>
      <c r="J20" s="264"/>
    </row>
    <row r="21" spans="1:10" s="174" customFormat="1" ht="46.5" customHeight="1" x14ac:dyDescent="0.2">
      <c r="A21" s="178">
        <v>14</v>
      </c>
      <c r="B21" s="258" t="s">
        <v>213</v>
      </c>
      <c r="C21" s="100">
        <v>200</v>
      </c>
      <c r="D21" s="256" t="s">
        <v>5</v>
      </c>
      <c r="E21" s="269"/>
      <c r="F21" s="269"/>
      <c r="G21" s="261">
        <f t="shared" si="4"/>
        <v>0</v>
      </c>
      <c r="H21" s="122">
        <f t="shared" si="1"/>
        <v>0</v>
      </c>
      <c r="I21" s="122">
        <f t="shared" si="2"/>
        <v>0</v>
      </c>
      <c r="J21" s="264"/>
    </row>
    <row r="22" spans="1:10" s="173" customFormat="1" ht="39" customHeight="1" x14ac:dyDescent="0.2">
      <c r="A22" s="256">
        <v>15</v>
      </c>
      <c r="B22" s="257" t="s">
        <v>216</v>
      </c>
      <c r="C22" s="100">
        <v>420</v>
      </c>
      <c r="D22" s="256" t="s">
        <v>5</v>
      </c>
      <c r="E22" s="269"/>
      <c r="F22" s="269"/>
      <c r="G22" s="261">
        <f t="shared" si="4"/>
        <v>0</v>
      </c>
      <c r="H22" s="122">
        <f t="shared" si="1"/>
        <v>0</v>
      </c>
      <c r="I22" s="122">
        <f t="shared" si="2"/>
        <v>0</v>
      </c>
      <c r="J22" s="264"/>
    </row>
    <row r="23" spans="1:10" s="176" customFormat="1" ht="37.5" customHeight="1" x14ac:dyDescent="0.2">
      <c r="A23" s="256">
        <v>16</v>
      </c>
      <c r="B23" s="257" t="s">
        <v>215</v>
      </c>
      <c r="C23" s="100">
        <v>150</v>
      </c>
      <c r="D23" s="256" t="s">
        <v>5</v>
      </c>
      <c r="E23" s="268"/>
      <c r="F23" s="269"/>
      <c r="G23" s="261">
        <f>C23*F23</f>
        <v>0</v>
      </c>
      <c r="H23" s="122">
        <f t="shared" si="1"/>
        <v>0</v>
      </c>
      <c r="I23" s="122">
        <f t="shared" si="2"/>
        <v>0</v>
      </c>
      <c r="J23" s="264"/>
    </row>
    <row r="24" spans="1:10" s="173" customFormat="1" ht="46.5" customHeight="1" x14ac:dyDescent="0.2">
      <c r="A24" s="256">
        <v>17</v>
      </c>
      <c r="B24" s="257" t="s">
        <v>214</v>
      </c>
      <c r="C24" s="100">
        <v>500</v>
      </c>
      <c r="D24" s="256" t="s">
        <v>5</v>
      </c>
      <c r="E24" s="269"/>
      <c r="F24" s="269"/>
      <c r="G24" s="261">
        <f>C24*F24</f>
        <v>0</v>
      </c>
      <c r="H24" s="122">
        <f t="shared" si="1"/>
        <v>0</v>
      </c>
      <c r="I24" s="122">
        <f t="shared" si="2"/>
        <v>0</v>
      </c>
      <c r="J24" s="264"/>
    </row>
    <row r="25" spans="1:10" s="117" customFormat="1" ht="21.75" customHeight="1" x14ac:dyDescent="0.2">
      <c r="A25" s="178">
        <v>18</v>
      </c>
      <c r="B25" s="184" t="s">
        <v>218</v>
      </c>
      <c r="C25" s="185">
        <v>50</v>
      </c>
      <c r="D25" s="256" t="s">
        <v>5</v>
      </c>
      <c r="E25" s="269"/>
      <c r="F25" s="269"/>
      <c r="G25" s="261">
        <f>C25*F25</f>
        <v>0</v>
      </c>
      <c r="H25" s="122">
        <f t="shared" si="1"/>
        <v>0</v>
      </c>
      <c r="I25" s="122">
        <f t="shared" si="2"/>
        <v>0</v>
      </c>
      <c r="J25" s="264"/>
    </row>
    <row r="26" spans="1:10" s="173" customFormat="1" ht="12.75" customHeight="1" x14ac:dyDescent="0.2">
      <c r="A26" s="256">
        <v>19</v>
      </c>
      <c r="B26" s="175" t="s">
        <v>217</v>
      </c>
      <c r="C26" s="100">
        <v>90</v>
      </c>
      <c r="D26" s="256" t="s">
        <v>5</v>
      </c>
      <c r="E26" s="269"/>
      <c r="F26" s="269"/>
      <c r="G26" s="261">
        <f t="shared" si="4"/>
        <v>0</v>
      </c>
      <c r="H26" s="122">
        <f t="shared" si="1"/>
        <v>0</v>
      </c>
      <c r="I26" s="122">
        <f t="shared" si="2"/>
        <v>0</v>
      </c>
      <c r="J26" s="264"/>
    </row>
    <row r="27" spans="1:10" s="173" customFormat="1" ht="12.75" customHeight="1" x14ac:dyDescent="0.2">
      <c r="A27" s="256">
        <v>20</v>
      </c>
      <c r="B27" s="257" t="s">
        <v>220</v>
      </c>
      <c r="C27" s="118">
        <v>120</v>
      </c>
      <c r="D27" s="95" t="s">
        <v>5</v>
      </c>
      <c r="E27" s="269"/>
      <c r="F27" s="269"/>
      <c r="G27" s="261">
        <f t="shared" si="4"/>
        <v>0</v>
      </c>
      <c r="H27" s="122">
        <f t="shared" si="1"/>
        <v>0</v>
      </c>
      <c r="I27" s="122">
        <f t="shared" si="2"/>
        <v>0</v>
      </c>
      <c r="J27" s="264"/>
    </row>
    <row r="28" spans="1:10" s="173" customFormat="1" ht="12.75" customHeight="1" x14ac:dyDescent="0.2">
      <c r="A28" s="256">
        <v>21</v>
      </c>
      <c r="B28" s="257" t="s">
        <v>219</v>
      </c>
      <c r="C28" s="118">
        <v>200</v>
      </c>
      <c r="D28" s="95" t="s">
        <v>5</v>
      </c>
      <c r="E28" s="269"/>
      <c r="F28" s="269"/>
      <c r="G28" s="261">
        <f t="shared" si="4"/>
        <v>0</v>
      </c>
      <c r="H28" s="122">
        <f t="shared" si="1"/>
        <v>0</v>
      </c>
      <c r="I28" s="122">
        <f t="shared" si="2"/>
        <v>0</v>
      </c>
      <c r="J28" s="264"/>
    </row>
    <row r="29" spans="1:10" s="176" customFormat="1" ht="24" customHeight="1" x14ac:dyDescent="0.2">
      <c r="A29" s="256">
        <v>22</v>
      </c>
      <c r="B29" s="257" t="s">
        <v>223</v>
      </c>
      <c r="C29" s="118">
        <v>100</v>
      </c>
      <c r="D29" s="95" t="s">
        <v>5</v>
      </c>
      <c r="E29" s="269"/>
      <c r="F29" s="269"/>
      <c r="G29" s="261">
        <f t="shared" si="4"/>
        <v>0</v>
      </c>
      <c r="H29" s="122">
        <f t="shared" si="1"/>
        <v>0</v>
      </c>
      <c r="I29" s="122">
        <f t="shared" si="2"/>
        <v>0</v>
      </c>
      <c r="J29" s="264"/>
    </row>
    <row r="30" spans="1:10" s="173" customFormat="1" ht="12.75" customHeight="1" x14ac:dyDescent="0.2">
      <c r="A30" s="256">
        <v>23</v>
      </c>
      <c r="B30" s="257" t="s">
        <v>222</v>
      </c>
      <c r="C30" s="118">
        <v>400</v>
      </c>
      <c r="D30" s="95" t="s">
        <v>5</v>
      </c>
      <c r="E30" s="269"/>
      <c r="F30" s="269"/>
      <c r="G30" s="261">
        <f t="shared" si="4"/>
        <v>0</v>
      </c>
      <c r="H30" s="122">
        <f t="shared" si="1"/>
        <v>0</v>
      </c>
      <c r="I30" s="122">
        <f t="shared" si="2"/>
        <v>0</v>
      </c>
      <c r="J30" s="264"/>
    </row>
    <row r="31" spans="1:10" s="173" customFormat="1" ht="29.25" customHeight="1" x14ac:dyDescent="0.2">
      <c r="A31" s="256">
        <v>24</v>
      </c>
      <c r="B31" s="257" t="s">
        <v>221</v>
      </c>
      <c r="C31" s="118">
        <v>450</v>
      </c>
      <c r="D31" s="95" t="s">
        <v>5</v>
      </c>
      <c r="E31" s="269"/>
      <c r="F31" s="269"/>
      <c r="G31" s="261">
        <f t="shared" si="4"/>
        <v>0</v>
      </c>
      <c r="H31" s="122">
        <f t="shared" si="1"/>
        <v>0</v>
      </c>
      <c r="I31" s="122">
        <f t="shared" si="2"/>
        <v>0</v>
      </c>
      <c r="J31" s="264"/>
    </row>
    <row r="32" spans="1:10" s="173" customFormat="1" ht="12.75" customHeight="1" x14ac:dyDescent="0.2">
      <c r="A32" s="256">
        <v>25</v>
      </c>
      <c r="B32" s="257" t="s">
        <v>128</v>
      </c>
      <c r="C32" s="118">
        <v>100</v>
      </c>
      <c r="D32" s="95" t="s">
        <v>5</v>
      </c>
      <c r="E32" s="269"/>
      <c r="F32" s="269"/>
      <c r="G32" s="261">
        <f t="shared" si="4"/>
        <v>0</v>
      </c>
      <c r="H32" s="122">
        <f t="shared" si="1"/>
        <v>0</v>
      </c>
      <c r="I32" s="122">
        <f t="shared" si="2"/>
        <v>0</v>
      </c>
      <c r="J32" s="264"/>
    </row>
    <row r="33" spans="1:11" s="173" customFormat="1" ht="15" customHeight="1" x14ac:dyDescent="0.2">
      <c r="A33" s="256">
        <v>26</v>
      </c>
      <c r="B33" s="258" t="s">
        <v>224</v>
      </c>
      <c r="C33" s="100">
        <v>50</v>
      </c>
      <c r="D33" s="256" t="s">
        <v>5</v>
      </c>
      <c r="E33" s="269"/>
      <c r="F33" s="269"/>
      <c r="G33" s="261">
        <f t="shared" si="4"/>
        <v>0</v>
      </c>
      <c r="H33" s="122">
        <f t="shared" si="1"/>
        <v>0</v>
      </c>
      <c r="I33" s="122">
        <f t="shared" si="2"/>
        <v>0</v>
      </c>
      <c r="J33" s="264"/>
    </row>
    <row r="34" spans="1:11" ht="13.5" x14ac:dyDescent="0.2">
      <c r="A34" s="256">
        <v>27</v>
      </c>
      <c r="B34" s="258" t="s">
        <v>243</v>
      </c>
      <c r="C34" s="100">
        <v>180</v>
      </c>
      <c r="D34" s="95" t="s">
        <v>5</v>
      </c>
      <c r="E34" s="269"/>
      <c r="F34" s="269"/>
      <c r="G34" s="261">
        <f>C34*F34</f>
        <v>0</v>
      </c>
      <c r="H34" s="122">
        <f t="shared" si="1"/>
        <v>0</v>
      </c>
      <c r="I34" s="122">
        <f t="shared" si="2"/>
        <v>0</v>
      </c>
      <c r="J34" s="264"/>
    </row>
    <row r="35" spans="1:11" s="176" customFormat="1" ht="32.25" customHeight="1" x14ac:dyDescent="0.2">
      <c r="A35" s="256">
        <v>28</v>
      </c>
      <c r="B35" s="93" t="s">
        <v>248</v>
      </c>
      <c r="C35" s="100">
        <v>60</v>
      </c>
      <c r="D35" s="256" t="s">
        <v>5</v>
      </c>
      <c r="E35" s="269"/>
      <c r="F35" s="269"/>
      <c r="G35" s="261">
        <f>C35*F35</f>
        <v>0</v>
      </c>
      <c r="H35" s="122">
        <f t="shared" si="1"/>
        <v>0</v>
      </c>
      <c r="I35" s="122">
        <f t="shared" si="2"/>
        <v>0</v>
      </c>
      <c r="J35" s="264"/>
    </row>
    <row r="36" spans="1:11" s="176" customFormat="1" ht="36" x14ac:dyDescent="0.2">
      <c r="A36" s="256">
        <v>29</v>
      </c>
      <c r="B36" s="93" t="s">
        <v>244</v>
      </c>
      <c r="C36" s="100">
        <v>50</v>
      </c>
      <c r="D36" s="256" t="s">
        <v>5</v>
      </c>
      <c r="E36" s="269"/>
      <c r="F36" s="269"/>
      <c r="G36" s="261">
        <f t="shared" ref="G36" si="5">C36*F36</f>
        <v>0</v>
      </c>
      <c r="H36" s="122">
        <f t="shared" si="1"/>
        <v>0</v>
      </c>
      <c r="I36" s="122">
        <f t="shared" si="2"/>
        <v>0</v>
      </c>
      <c r="J36" s="264"/>
    </row>
    <row r="37" spans="1:11" s="176" customFormat="1" ht="24" x14ac:dyDescent="0.2">
      <c r="A37" s="256">
        <v>30</v>
      </c>
      <c r="B37" s="93" t="s">
        <v>246</v>
      </c>
      <c r="C37" s="100">
        <v>100</v>
      </c>
      <c r="D37" s="256" t="s">
        <v>5</v>
      </c>
      <c r="E37" s="269"/>
      <c r="F37" s="269"/>
      <c r="G37" s="261">
        <f t="shared" ref="G37:G40" si="6">C37*F37</f>
        <v>0</v>
      </c>
      <c r="H37" s="122">
        <f t="shared" si="1"/>
        <v>0</v>
      </c>
      <c r="I37" s="122">
        <f t="shared" si="2"/>
        <v>0</v>
      </c>
      <c r="J37" s="264"/>
    </row>
    <row r="38" spans="1:11" s="176" customFormat="1" ht="24" x14ac:dyDescent="0.2">
      <c r="A38" s="256">
        <v>31</v>
      </c>
      <c r="B38" s="7" t="s">
        <v>247</v>
      </c>
      <c r="C38" s="100">
        <v>50</v>
      </c>
      <c r="D38" s="256" t="s">
        <v>5</v>
      </c>
      <c r="E38" s="269"/>
      <c r="F38" s="269"/>
      <c r="G38" s="261">
        <f t="shared" si="6"/>
        <v>0</v>
      </c>
      <c r="H38" s="122">
        <f t="shared" si="1"/>
        <v>0</v>
      </c>
      <c r="I38" s="122">
        <f t="shared" si="2"/>
        <v>0</v>
      </c>
      <c r="J38" s="264"/>
    </row>
    <row r="39" spans="1:11" s="176" customFormat="1" ht="24" x14ac:dyDescent="0.2">
      <c r="A39" s="256">
        <v>32</v>
      </c>
      <c r="B39" s="7" t="s">
        <v>245</v>
      </c>
      <c r="C39" s="100">
        <v>100</v>
      </c>
      <c r="D39" s="256" t="s">
        <v>5</v>
      </c>
      <c r="E39" s="269"/>
      <c r="F39" s="269"/>
      <c r="G39" s="261">
        <f t="shared" si="6"/>
        <v>0</v>
      </c>
      <c r="H39" s="122">
        <f t="shared" si="1"/>
        <v>0</v>
      </c>
      <c r="I39" s="122">
        <f t="shared" si="2"/>
        <v>0</v>
      </c>
      <c r="J39" s="264"/>
    </row>
    <row r="40" spans="1:11" s="176" customFormat="1" ht="24" x14ac:dyDescent="0.2">
      <c r="A40" s="256">
        <v>33</v>
      </c>
      <c r="B40" s="7" t="s">
        <v>353</v>
      </c>
      <c r="C40" s="100">
        <v>20</v>
      </c>
      <c r="D40" s="256" t="s">
        <v>5</v>
      </c>
      <c r="E40" s="269"/>
      <c r="F40" s="269"/>
      <c r="G40" s="261">
        <f t="shared" si="6"/>
        <v>0</v>
      </c>
      <c r="H40" s="122">
        <f t="shared" si="1"/>
        <v>0</v>
      </c>
      <c r="I40" s="122">
        <f t="shared" si="2"/>
        <v>0</v>
      </c>
      <c r="J40" s="264"/>
    </row>
    <row r="41" spans="1:11" s="182" customFormat="1" ht="24" x14ac:dyDescent="0.2">
      <c r="A41" s="256">
        <v>34</v>
      </c>
      <c r="B41" s="7" t="s">
        <v>257</v>
      </c>
      <c r="C41" s="100">
        <v>3</v>
      </c>
      <c r="D41" s="256" t="s">
        <v>5</v>
      </c>
      <c r="E41" s="269"/>
      <c r="F41" s="269"/>
      <c r="G41" s="261">
        <f t="shared" ref="G41" si="7">C41*F41</f>
        <v>0</v>
      </c>
      <c r="H41" s="122">
        <f t="shared" si="1"/>
        <v>0</v>
      </c>
      <c r="I41" s="122">
        <f t="shared" si="2"/>
        <v>0</v>
      </c>
      <c r="J41" s="264"/>
    </row>
    <row r="42" spans="1:11" s="173" customFormat="1" ht="12.75" customHeight="1" x14ac:dyDescent="0.2">
      <c r="A42" s="8"/>
      <c r="B42" s="29" t="s">
        <v>55</v>
      </c>
      <c r="C42" s="30" t="s">
        <v>3</v>
      </c>
      <c r="D42" s="31" t="s">
        <v>3</v>
      </c>
      <c r="E42" s="32" t="s">
        <v>3</v>
      </c>
      <c r="F42" s="32" t="s">
        <v>3</v>
      </c>
      <c r="G42" s="105">
        <f>SUM(G8:G41)</f>
        <v>0</v>
      </c>
      <c r="H42" s="105">
        <f>G42*0.095</f>
        <v>0</v>
      </c>
      <c r="I42" s="89">
        <f>G42+H42</f>
        <v>0</v>
      </c>
      <c r="J42" s="158">
        <f>SUM(J8:J41)</f>
        <v>0</v>
      </c>
      <c r="K42" s="25"/>
    </row>
    <row r="43" spans="1:11" s="173" customFormat="1" ht="12.75" customHeight="1" x14ac:dyDescent="0.2">
      <c r="A43" s="295" t="s">
        <v>618</v>
      </c>
      <c r="B43" s="296"/>
      <c r="C43" s="296"/>
      <c r="D43" s="296"/>
      <c r="E43" s="296"/>
      <c r="F43" s="296"/>
      <c r="G43" s="296"/>
      <c r="H43" s="296"/>
      <c r="I43" s="297"/>
      <c r="J43" s="157"/>
    </row>
    <row r="44" spans="1:11" ht="30.75" customHeight="1" x14ac:dyDescent="0.2">
      <c r="A44" s="256">
        <v>1</v>
      </c>
      <c r="B44" s="9" t="s">
        <v>207</v>
      </c>
      <c r="C44" s="100">
        <v>450</v>
      </c>
      <c r="D44" s="256" t="s">
        <v>5</v>
      </c>
      <c r="E44" s="268"/>
      <c r="F44" s="269"/>
      <c r="G44" s="261">
        <f>C44*F44</f>
        <v>0</v>
      </c>
      <c r="H44" s="122">
        <f t="shared" ref="H44:H47" si="8">G44*0.095</f>
        <v>0</v>
      </c>
      <c r="I44" s="122">
        <f t="shared" ref="I44:I47" si="9">G44+H44</f>
        <v>0</v>
      </c>
      <c r="J44" s="245" t="s">
        <v>3</v>
      </c>
    </row>
    <row r="45" spans="1:11" ht="28.5" customHeight="1" x14ac:dyDescent="0.2">
      <c r="A45" s="256">
        <v>2</v>
      </c>
      <c r="B45" s="9" t="s">
        <v>206</v>
      </c>
      <c r="C45" s="100">
        <v>450</v>
      </c>
      <c r="D45" s="256" t="s">
        <v>5</v>
      </c>
      <c r="E45" s="268"/>
      <c r="F45" s="269"/>
      <c r="G45" s="261">
        <f>C45*F45</f>
        <v>0</v>
      </c>
      <c r="H45" s="122">
        <f t="shared" si="8"/>
        <v>0</v>
      </c>
      <c r="I45" s="122">
        <f t="shared" si="9"/>
        <v>0</v>
      </c>
      <c r="J45" s="245" t="s">
        <v>3</v>
      </c>
    </row>
    <row r="46" spans="1:11" s="144" customFormat="1" ht="26.25" customHeight="1" x14ac:dyDescent="0.2">
      <c r="A46" s="256">
        <v>3</v>
      </c>
      <c r="B46" s="9" t="s">
        <v>210</v>
      </c>
      <c r="C46" s="100">
        <v>820</v>
      </c>
      <c r="D46" s="256" t="s">
        <v>5</v>
      </c>
      <c r="E46" s="268"/>
      <c r="F46" s="269"/>
      <c r="G46" s="261">
        <f>C46*F46</f>
        <v>0</v>
      </c>
      <c r="H46" s="122">
        <f t="shared" si="8"/>
        <v>0</v>
      </c>
      <c r="I46" s="122">
        <f t="shared" si="9"/>
        <v>0</v>
      </c>
      <c r="J46" s="245" t="s">
        <v>3</v>
      </c>
    </row>
    <row r="47" spans="1:11" ht="27.75" customHeight="1" x14ac:dyDescent="0.2">
      <c r="A47" s="256">
        <v>4</v>
      </c>
      <c r="B47" s="257" t="s">
        <v>209</v>
      </c>
      <c r="C47" s="100">
        <v>2400</v>
      </c>
      <c r="D47" s="256" t="s">
        <v>5</v>
      </c>
      <c r="E47" s="268"/>
      <c r="F47" s="269"/>
      <c r="G47" s="261">
        <f>C47*F47</f>
        <v>0</v>
      </c>
      <c r="H47" s="122">
        <f t="shared" si="8"/>
        <v>0</v>
      </c>
      <c r="I47" s="122">
        <f t="shared" si="9"/>
        <v>0</v>
      </c>
      <c r="J47" s="245" t="s">
        <v>3</v>
      </c>
    </row>
    <row r="48" spans="1:11" s="173" customFormat="1" ht="12.75" customHeight="1" x14ac:dyDescent="0.2">
      <c r="A48" s="94"/>
      <c r="B48" s="102" t="s">
        <v>11</v>
      </c>
      <c r="C48" s="103" t="s">
        <v>3</v>
      </c>
      <c r="D48" s="104" t="s">
        <v>3</v>
      </c>
      <c r="E48" s="105"/>
      <c r="F48" s="105"/>
      <c r="G48" s="105">
        <f>SUM(G44:G47)</f>
        <v>0</v>
      </c>
      <c r="H48" s="105">
        <f>G48*0.095</f>
        <v>0</v>
      </c>
      <c r="I48" s="89">
        <f>G48+H48</f>
        <v>0</v>
      </c>
      <c r="J48" s="245" t="s">
        <v>3</v>
      </c>
    </row>
    <row r="49" spans="1:10" s="173" customFormat="1" ht="12" customHeight="1" x14ac:dyDescent="0.2">
      <c r="A49" s="295" t="s">
        <v>252</v>
      </c>
      <c r="B49" s="296"/>
      <c r="C49" s="296"/>
      <c r="D49" s="296"/>
      <c r="E49" s="296"/>
      <c r="F49" s="296"/>
      <c r="G49" s="296"/>
      <c r="H49" s="296"/>
      <c r="I49" s="297"/>
      <c r="J49" s="157"/>
    </row>
    <row r="50" spans="1:10" s="144" customFormat="1" ht="36.75" customHeight="1" x14ac:dyDescent="0.2">
      <c r="A50" s="256">
        <v>1</v>
      </c>
      <c r="B50" s="9" t="s">
        <v>624</v>
      </c>
      <c r="C50" s="100">
        <v>2300</v>
      </c>
      <c r="D50" s="256" t="s">
        <v>5</v>
      </c>
      <c r="E50" s="268"/>
      <c r="F50" s="271"/>
      <c r="G50" s="261">
        <f>C50*F50</f>
        <v>0</v>
      </c>
      <c r="H50" s="122">
        <f>G50*0.095</f>
        <v>0</v>
      </c>
      <c r="I50" s="122">
        <f>G50+H50</f>
        <v>0</v>
      </c>
      <c r="J50" s="245" t="s">
        <v>3</v>
      </c>
    </row>
    <row r="51" spans="1:10" s="173" customFormat="1" ht="12.75" customHeight="1" x14ac:dyDescent="0.2">
      <c r="A51" s="94"/>
      <c r="B51" s="102" t="s">
        <v>12</v>
      </c>
      <c r="C51" s="103" t="s">
        <v>3</v>
      </c>
      <c r="D51" s="104" t="s">
        <v>3</v>
      </c>
      <c r="E51" s="105"/>
      <c r="F51" s="105"/>
      <c r="G51" s="105">
        <f>SUM(G50:G50)</f>
        <v>0</v>
      </c>
      <c r="H51" s="105">
        <f>G51*0.095</f>
        <v>0</v>
      </c>
      <c r="I51" s="89">
        <f>G51+H51</f>
        <v>0</v>
      </c>
      <c r="J51" s="250">
        <f>SUM(J50:J50)</f>
        <v>0</v>
      </c>
    </row>
    <row r="52" spans="1:10" ht="12" customHeight="1" x14ac:dyDescent="0.2">
      <c r="A52" s="295" t="s">
        <v>273</v>
      </c>
      <c r="B52" s="296"/>
      <c r="C52" s="296"/>
      <c r="D52" s="296"/>
      <c r="E52" s="296"/>
      <c r="F52" s="296"/>
      <c r="G52" s="296"/>
      <c r="H52" s="296"/>
      <c r="I52" s="297"/>
      <c r="J52" s="157"/>
    </row>
    <row r="53" spans="1:10" ht="24" x14ac:dyDescent="0.2">
      <c r="A53" s="256">
        <v>1</v>
      </c>
      <c r="B53" s="257" t="s">
        <v>225</v>
      </c>
      <c r="C53" s="100">
        <v>50</v>
      </c>
      <c r="D53" s="256" t="s">
        <v>5</v>
      </c>
      <c r="E53" s="269"/>
      <c r="F53" s="269"/>
      <c r="G53" s="261">
        <f>C53*F53</f>
        <v>0</v>
      </c>
      <c r="H53" s="122">
        <f>G53*0.095</f>
        <v>0</v>
      </c>
      <c r="I53" s="122">
        <f>G53+H53</f>
        <v>0</v>
      </c>
      <c r="J53" s="264"/>
    </row>
    <row r="54" spans="1:10" ht="36" x14ac:dyDescent="0.2">
      <c r="A54" s="256">
        <v>2</v>
      </c>
      <c r="B54" s="257" t="s">
        <v>226</v>
      </c>
      <c r="C54" s="100">
        <v>700</v>
      </c>
      <c r="D54" s="256" t="s">
        <v>5</v>
      </c>
      <c r="E54" s="269"/>
      <c r="F54" s="269"/>
      <c r="G54" s="261">
        <f t="shared" ref="G54:G75" si="10">C54*F54</f>
        <v>0</v>
      </c>
      <c r="H54" s="122">
        <f t="shared" ref="H54:H75" si="11">G54*0.095</f>
        <v>0</v>
      </c>
      <c r="I54" s="122">
        <f t="shared" ref="I54:I75" si="12">G54+H54</f>
        <v>0</v>
      </c>
      <c r="J54" s="264"/>
    </row>
    <row r="55" spans="1:10" ht="36" x14ac:dyDescent="0.2">
      <c r="A55" s="256">
        <v>3</v>
      </c>
      <c r="B55" s="257" t="s">
        <v>227</v>
      </c>
      <c r="C55" s="100">
        <v>1500</v>
      </c>
      <c r="D55" s="256" t="s">
        <v>5</v>
      </c>
      <c r="E55" s="269"/>
      <c r="F55" s="269"/>
      <c r="G55" s="261">
        <f t="shared" si="10"/>
        <v>0</v>
      </c>
      <c r="H55" s="122">
        <f t="shared" si="11"/>
        <v>0</v>
      </c>
      <c r="I55" s="122">
        <f t="shared" si="12"/>
        <v>0</v>
      </c>
      <c r="J55" s="264"/>
    </row>
    <row r="56" spans="1:10" ht="36" x14ac:dyDescent="0.2">
      <c r="A56" s="256">
        <v>4</v>
      </c>
      <c r="B56" s="257" t="s">
        <v>354</v>
      </c>
      <c r="C56" s="100">
        <v>3500</v>
      </c>
      <c r="D56" s="256" t="s">
        <v>5</v>
      </c>
      <c r="E56" s="269"/>
      <c r="F56" s="269"/>
      <c r="G56" s="261">
        <f t="shared" si="10"/>
        <v>0</v>
      </c>
      <c r="H56" s="122">
        <f t="shared" si="11"/>
        <v>0</v>
      </c>
      <c r="I56" s="122">
        <f t="shared" si="12"/>
        <v>0</v>
      </c>
      <c r="J56" s="264"/>
    </row>
    <row r="57" spans="1:10" s="145" customFormat="1" ht="36" x14ac:dyDescent="0.2">
      <c r="A57" s="256">
        <v>5</v>
      </c>
      <c r="B57" s="257" t="s">
        <v>228</v>
      </c>
      <c r="C57" s="100">
        <v>350</v>
      </c>
      <c r="D57" s="256" t="s">
        <v>5</v>
      </c>
      <c r="E57" s="269"/>
      <c r="F57" s="269"/>
      <c r="G57" s="261">
        <f t="shared" si="10"/>
        <v>0</v>
      </c>
      <c r="H57" s="122">
        <f t="shared" si="11"/>
        <v>0</v>
      </c>
      <c r="I57" s="122">
        <f t="shared" si="12"/>
        <v>0</v>
      </c>
      <c r="J57" s="264"/>
    </row>
    <row r="58" spans="1:10" s="176" customFormat="1" ht="24" x14ac:dyDescent="0.2">
      <c r="A58" s="256">
        <v>6</v>
      </c>
      <c r="B58" s="257" t="s">
        <v>235</v>
      </c>
      <c r="C58" s="100">
        <v>280</v>
      </c>
      <c r="D58" s="256" t="s">
        <v>5</v>
      </c>
      <c r="E58" s="269"/>
      <c r="F58" s="269"/>
      <c r="G58" s="261">
        <f t="shared" si="10"/>
        <v>0</v>
      </c>
      <c r="H58" s="122">
        <f t="shared" si="11"/>
        <v>0</v>
      </c>
      <c r="I58" s="122">
        <f t="shared" si="12"/>
        <v>0</v>
      </c>
      <c r="J58" s="264"/>
    </row>
    <row r="59" spans="1:10" ht="24" x14ac:dyDescent="0.2">
      <c r="A59" s="256">
        <v>7</v>
      </c>
      <c r="B59" s="257" t="s">
        <v>229</v>
      </c>
      <c r="C59" s="100">
        <v>2000</v>
      </c>
      <c r="D59" s="256" t="s">
        <v>5</v>
      </c>
      <c r="E59" s="269"/>
      <c r="F59" s="269"/>
      <c r="G59" s="261">
        <f t="shared" si="10"/>
        <v>0</v>
      </c>
      <c r="H59" s="122">
        <f t="shared" si="11"/>
        <v>0</v>
      </c>
      <c r="I59" s="122">
        <f t="shared" si="12"/>
        <v>0</v>
      </c>
      <c r="J59" s="264"/>
    </row>
    <row r="60" spans="1:10" ht="24" x14ac:dyDescent="0.2">
      <c r="A60" s="256">
        <v>8</v>
      </c>
      <c r="B60" s="257" t="s">
        <v>230</v>
      </c>
      <c r="C60" s="100">
        <v>3000</v>
      </c>
      <c r="D60" s="256" t="s">
        <v>5</v>
      </c>
      <c r="E60" s="269"/>
      <c r="F60" s="269"/>
      <c r="G60" s="261">
        <f t="shared" si="10"/>
        <v>0</v>
      </c>
      <c r="H60" s="122">
        <f t="shared" si="11"/>
        <v>0</v>
      </c>
      <c r="I60" s="122">
        <f t="shared" si="12"/>
        <v>0</v>
      </c>
      <c r="J60" s="264"/>
    </row>
    <row r="61" spans="1:10" ht="13.5" x14ac:dyDescent="0.2">
      <c r="A61" s="256">
        <v>9</v>
      </c>
      <c r="B61" s="257" t="s">
        <v>95</v>
      </c>
      <c r="C61" s="100">
        <v>200</v>
      </c>
      <c r="D61" s="256" t="s">
        <v>33</v>
      </c>
      <c r="E61" s="269"/>
      <c r="F61" s="269"/>
      <c r="G61" s="261">
        <f t="shared" si="10"/>
        <v>0</v>
      </c>
      <c r="H61" s="122">
        <f t="shared" si="11"/>
        <v>0</v>
      </c>
      <c r="I61" s="122">
        <f t="shared" si="12"/>
        <v>0</v>
      </c>
      <c r="J61" s="264"/>
    </row>
    <row r="62" spans="1:10" ht="24" x14ac:dyDescent="0.2">
      <c r="A62" s="256">
        <v>10</v>
      </c>
      <c r="B62" s="258" t="s">
        <v>231</v>
      </c>
      <c r="C62" s="100">
        <v>900</v>
      </c>
      <c r="D62" s="256" t="s">
        <v>5</v>
      </c>
      <c r="E62" s="269"/>
      <c r="F62" s="269"/>
      <c r="G62" s="261">
        <f t="shared" si="10"/>
        <v>0</v>
      </c>
      <c r="H62" s="122">
        <f t="shared" si="11"/>
        <v>0</v>
      </c>
      <c r="I62" s="122">
        <f t="shared" si="12"/>
        <v>0</v>
      </c>
      <c r="J62" s="264"/>
    </row>
    <row r="63" spans="1:10" ht="24" x14ac:dyDescent="0.2">
      <c r="A63" s="256">
        <v>11</v>
      </c>
      <c r="B63" s="257" t="s">
        <v>232</v>
      </c>
      <c r="C63" s="100">
        <v>1100</v>
      </c>
      <c r="D63" s="256" t="s">
        <v>5</v>
      </c>
      <c r="E63" s="269"/>
      <c r="F63" s="269"/>
      <c r="G63" s="261">
        <f t="shared" si="10"/>
        <v>0</v>
      </c>
      <c r="H63" s="122">
        <f t="shared" si="11"/>
        <v>0</v>
      </c>
      <c r="I63" s="122">
        <f t="shared" si="12"/>
        <v>0</v>
      </c>
      <c r="J63" s="264"/>
    </row>
    <row r="64" spans="1:10" ht="24" x14ac:dyDescent="0.2">
      <c r="A64" s="256">
        <v>12</v>
      </c>
      <c r="B64" s="257" t="s">
        <v>233</v>
      </c>
      <c r="C64" s="100">
        <v>1100</v>
      </c>
      <c r="D64" s="256" t="s">
        <v>5</v>
      </c>
      <c r="E64" s="269"/>
      <c r="F64" s="269"/>
      <c r="G64" s="261">
        <f t="shared" si="10"/>
        <v>0</v>
      </c>
      <c r="H64" s="122">
        <f t="shared" si="11"/>
        <v>0</v>
      </c>
      <c r="I64" s="122">
        <f t="shared" si="12"/>
        <v>0</v>
      </c>
      <c r="J64" s="264"/>
    </row>
    <row r="65" spans="1:10" ht="13.5" x14ac:dyDescent="0.2">
      <c r="A65" s="256">
        <v>13</v>
      </c>
      <c r="B65" s="257" t="s">
        <v>238</v>
      </c>
      <c r="C65" s="100">
        <v>1200</v>
      </c>
      <c r="D65" s="256" t="s">
        <v>5</v>
      </c>
      <c r="E65" s="269"/>
      <c r="F65" s="269"/>
      <c r="G65" s="261">
        <f t="shared" si="10"/>
        <v>0</v>
      </c>
      <c r="H65" s="122">
        <f t="shared" si="11"/>
        <v>0</v>
      </c>
      <c r="I65" s="122">
        <f t="shared" si="12"/>
        <v>0</v>
      </c>
      <c r="J65" s="264"/>
    </row>
    <row r="66" spans="1:10" ht="24" x14ac:dyDescent="0.2">
      <c r="A66" s="256">
        <v>14</v>
      </c>
      <c r="B66" s="257" t="s">
        <v>234</v>
      </c>
      <c r="C66" s="100">
        <v>120</v>
      </c>
      <c r="D66" s="256" t="s">
        <v>5</v>
      </c>
      <c r="E66" s="269"/>
      <c r="F66" s="269"/>
      <c r="G66" s="261">
        <f t="shared" si="10"/>
        <v>0</v>
      </c>
      <c r="H66" s="122">
        <f t="shared" si="11"/>
        <v>0</v>
      </c>
      <c r="I66" s="122">
        <f t="shared" si="12"/>
        <v>0</v>
      </c>
      <c r="J66" s="264"/>
    </row>
    <row r="67" spans="1:10" ht="13.5" x14ac:dyDescent="0.2">
      <c r="A67" s="256">
        <v>15</v>
      </c>
      <c r="B67" s="257" t="s">
        <v>112</v>
      </c>
      <c r="C67" s="118">
        <v>1100</v>
      </c>
      <c r="D67" s="256" t="s">
        <v>5</v>
      </c>
      <c r="E67" s="269"/>
      <c r="F67" s="269"/>
      <c r="G67" s="261">
        <f t="shared" si="10"/>
        <v>0</v>
      </c>
      <c r="H67" s="122">
        <f t="shared" si="11"/>
        <v>0</v>
      </c>
      <c r="I67" s="122">
        <f t="shared" si="12"/>
        <v>0</v>
      </c>
      <c r="J67" s="264"/>
    </row>
    <row r="68" spans="1:10" s="176" customFormat="1" ht="36" x14ac:dyDescent="0.2">
      <c r="A68" s="256">
        <v>16</v>
      </c>
      <c r="B68" s="93" t="s">
        <v>236</v>
      </c>
      <c r="C68" s="100">
        <v>100</v>
      </c>
      <c r="D68" s="256" t="s">
        <v>5</v>
      </c>
      <c r="E68" s="269"/>
      <c r="F68" s="269"/>
      <c r="G68" s="261">
        <f t="shared" si="10"/>
        <v>0</v>
      </c>
      <c r="H68" s="122">
        <f t="shared" si="11"/>
        <v>0</v>
      </c>
      <c r="I68" s="122">
        <f t="shared" si="12"/>
        <v>0</v>
      </c>
      <c r="J68" s="264"/>
    </row>
    <row r="69" spans="1:10" s="176" customFormat="1" ht="36" x14ac:dyDescent="0.2">
      <c r="A69" s="256">
        <v>17</v>
      </c>
      <c r="B69" s="93" t="s">
        <v>237</v>
      </c>
      <c r="C69" s="100">
        <v>1600</v>
      </c>
      <c r="D69" s="256" t="s">
        <v>5</v>
      </c>
      <c r="E69" s="269"/>
      <c r="F69" s="269"/>
      <c r="G69" s="261">
        <f t="shared" si="10"/>
        <v>0</v>
      </c>
      <c r="H69" s="122">
        <f t="shared" si="11"/>
        <v>0</v>
      </c>
      <c r="I69" s="122">
        <f t="shared" si="12"/>
        <v>0</v>
      </c>
      <c r="J69" s="264"/>
    </row>
    <row r="70" spans="1:10" s="176" customFormat="1" ht="36" x14ac:dyDescent="0.2">
      <c r="A70" s="256">
        <v>18</v>
      </c>
      <c r="B70" s="186" t="s">
        <v>242</v>
      </c>
      <c r="C70" s="100">
        <v>200</v>
      </c>
      <c r="D70" s="256" t="s">
        <v>5</v>
      </c>
      <c r="E70" s="269"/>
      <c r="F70" s="269"/>
      <c r="G70" s="261">
        <f t="shared" si="10"/>
        <v>0</v>
      </c>
      <c r="H70" s="122">
        <f t="shared" si="11"/>
        <v>0</v>
      </c>
      <c r="I70" s="122">
        <f t="shared" si="12"/>
        <v>0</v>
      </c>
      <c r="J70" s="264"/>
    </row>
    <row r="71" spans="1:10" s="176" customFormat="1" ht="24" x14ac:dyDescent="0.2">
      <c r="A71" s="256">
        <v>19</v>
      </c>
      <c r="B71" s="93" t="s">
        <v>239</v>
      </c>
      <c r="C71" s="100">
        <v>180</v>
      </c>
      <c r="D71" s="256" t="s">
        <v>5</v>
      </c>
      <c r="E71" s="269"/>
      <c r="F71" s="269"/>
      <c r="G71" s="261">
        <f t="shared" si="10"/>
        <v>0</v>
      </c>
      <c r="H71" s="122">
        <f t="shared" si="11"/>
        <v>0</v>
      </c>
      <c r="I71" s="122">
        <f t="shared" si="12"/>
        <v>0</v>
      </c>
      <c r="J71" s="264"/>
    </row>
    <row r="72" spans="1:10" s="176" customFormat="1" ht="24" x14ac:dyDescent="0.2">
      <c r="A72" s="256">
        <v>20</v>
      </c>
      <c r="B72" s="93" t="s">
        <v>240</v>
      </c>
      <c r="C72" s="100">
        <v>120</v>
      </c>
      <c r="D72" s="256" t="s">
        <v>5</v>
      </c>
      <c r="E72" s="269"/>
      <c r="F72" s="269"/>
      <c r="G72" s="261">
        <f t="shared" si="10"/>
        <v>0</v>
      </c>
      <c r="H72" s="122">
        <f t="shared" si="11"/>
        <v>0</v>
      </c>
      <c r="I72" s="122">
        <f t="shared" si="12"/>
        <v>0</v>
      </c>
      <c r="J72" s="264"/>
    </row>
    <row r="73" spans="1:10" s="176" customFormat="1" ht="36" x14ac:dyDescent="0.2">
      <c r="A73" s="256">
        <v>21</v>
      </c>
      <c r="B73" s="13" t="s">
        <v>241</v>
      </c>
      <c r="C73" s="100">
        <v>1600</v>
      </c>
      <c r="D73" s="256" t="s">
        <v>5</v>
      </c>
      <c r="E73" s="269"/>
      <c r="F73" s="269"/>
      <c r="G73" s="261">
        <f t="shared" si="10"/>
        <v>0</v>
      </c>
      <c r="H73" s="122">
        <f t="shared" si="11"/>
        <v>0</v>
      </c>
      <c r="I73" s="122">
        <f t="shared" si="12"/>
        <v>0</v>
      </c>
      <c r="J73" s="264"/>
    </row>
    <row r="74" spans="1:10" s="176" customFormat="1" ht="24" x14ac:dyDescent="0.2">
      <c r="A74" s="256">
        <v>22</v>
      </c>
      <c r="B74" s="93" t="s">
        <v>275</v>
      </c>
      <c r="C74" s="79">
        <v>150</v>
      </c>
      <c r="D74" s="80" t="s">
        <v>5</v>
      </c>
      <c r="E74" s="269"/>
      <c r="F74" s="269"/>
      <c r="G74" s="261">
        <f t="shared" si="10"/>
        <v>0</v>
      </c>
      <c r="H74" s="122">
        <f t="shared" si="11"/>
        <v>0</v>
      </c>
      <c r="I74" s="122">
        <f t="shared" si="12"/>
        <v>0</v>
      </c>
      <c r="J74" s="264"/>
    </row>
    <row r="75" spans="1:10" s="182" customFormat="1" ht="24" x14ac:dyDescent="0.2">
      <c r="A75" s="256">
        <v>23</v>
      </c>
      <c r="B75" s="20" t="s">
        <v>274</v>
      </c>
      <c r="C75" s="79">
        <v>350</v>
      </c>
      <c r="D75" s="80" t="s">
        <v>5</v>
      </c>
      <c r="E75" s="269"/>
      <c r="F75" s="269"/>
      <c r="G75" s="261">
        <f t="shared" si="10"/>
        <v>0</v>
      </c>
      <c r="H75" s="122">
        <f t="shared" si="11"/>
        <v>0</v>
      </c>
      <c r="I75" s="122">
        <f t="shared" si="12"/>
        <v>0</v>
      </c>
      <c r="J75" s="264"/>
    </row>
    <row r="76" spans="1:10" x14ac:dyDescent="0.2">
      <c r="A76" s="8"/>
      <c r="B76" s="29" t="s">
        <v>13</v>
      </c>
      <c r="C76" s="30" t="s">
        <v>3</v>
      </c>
      <c r="D76" s="31" t="s">
        <v>3</v>
      </c>
      <c r="E76" s="32" t="s">
        <v>3</v>
      </c>
      <c r="F76" s="32" t="s">
        <v>3</v>
      </c>
      <c r="G76" s="105">
        <f>SUM(G53:G75)</f>
        <v>0</v>
      </c>
      <c r="H76" s="105">
        <f>G76*0.095</f>
        <v>0</v>
      </c>
      <c r="I76" s="105">
        <f>G76+H76</f>
        <v>0</v>
      </c>
      <c r="J76" s="265">
        <f>SUM(J53:J75)</f>
        <v>0</v>
      </c>
    </row>
    <row r="77" spans="1:10" s="176" customFormat="1" x14ac:dyDescent="0.2">
      <c r="A77" s="81"/>
      <c r="B77" s="187"/>
      <c r="C77" s="188"/>
      <c r="D77" s="189"/>
      <c r="E77" s="190"/>
      <c r="F77" s="190"/>
      <c r="G77" s="190"/>
      <c r="H77" s="190"/>
      <c r="I77" s="190"/>
      <c r="J77" s="234"/>
    </row>
    <row r="78" spans="1:10" s="53" customFormat="1" ht="30.75" customHeight="1" x14ac:dyDescent="0.2">
      <c r="A78" s="299" t="s">
        <v>38</v>
      </c>
      <c r="B78" s="300"/>
      <c r="C78" s="49"/>
      <c r="D78" s="46"/>
      <c r="E78" s="27"/>
      <c r="F78" s="27"/>
      <c r="G78" s="27"/>
      <c r="H78" s="27"/>
      <c r="I78" s="27"/>
      <c r="J78" s="27"/>
    </row>
    <row r="79" spans="1:10" s="53" customFormat="1" x14ac:dyDescent="0.2">
      <c r="A79" s="298" t="s">
        <v>39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s="53" customFormat="1" ht="15.75" customHeight="1" x14ac:dyDescent="0.2">
      <c r="A80" s="298" t="s">
        <v>40</v>
      </c>
      <c r="B80" s="298"/>
      <c r="C80" s="298"/>
      <c r="D80" s="298"/>
      <c r="E80" s="298"/>
      <c r="F80" s="298"/>
      <c r="G80" s="298"/>
      <c r="H80" s="298"/>
      <c r="I80" s="298"/>
      <c r="J80" s="298"/>
    </row>
    <row r="81" spans="1:10" s="53" customFormat="1" ht="15.75" customHeight="1" x14ac:dyDescent="0.2">
      <c r="A81" s="298" t="s">
        <v>41</v>
      </c>
      <c r="B81" s="298"/>
      <c r="C81" s="298"/>
      <c r="D81" s="298"/>
      <c r="E81" s="298"/>
      <c r="F81" s="298"/>
      <c r="G81" s="298"/>
      <c r="H81" s="298"/>
      <c r="I81" s="298"/>
      <c r="J81" s="298"/>
    </row>
    <row r="82" spans="1:10" s="53" customFormat="1" ht="16.5" customHeight="1" x14ac:dyDescent="0.2">
      <c r="A82" s="298" t="s">
        <v>42</v>
      </c>
      <c r="B82" s="298"/>
      <c r="C82" s="298"/>
      <c r="D82" s="298"/>
      <c r="E82" s="298"/>
      <c r="F82" s="298"/>
      <c r="G82" s="298"/>
      <c r="H82" s="298"/>
      <c r="I82" s="298"/>
      <c r="J82" s="298"/>
    </row>
    <row r="83" spans="1:10" s="53" customFormat="1" ht="15.75" customHeight="1" x14ac:dyDescent="0.2">
      <c r="A83" s="298" t="s">
        <v>43</v>
      </c>
      <c r="B83" s="298"/>
      <c r="C83" s="298"/>
      <c r="D83" s="298"/>
      <c r="E83" s="298"/>
      <c r="F83" s="298"/>
      <c r="G83" s="298"/>
      <c r="H83" s="298"/>
      <c r="I83" s="298"/>
      <c r="J83" s="298"/>
    </row>
    <row r="84" spans="1:10" s="53" customFormat="1" ht="15.75" customHeight="1" x14ac:dyDescent="0.2">
      <c r="A84" s="298" t="s">
        <v>44</v>
      </c>
      <c r="B84" s="298"/>
      <c r="C84" s="298"/>
      <c r="D84" s="298"/>
      <c r="E84" s="298"/>
      <c r="F84" s="298"/>
      <c r="G84" s="298"/>
      <c r="H84" s="298"/>
      <c r="I84" s="298"/>
      <c r="J84" s="298"/>
    </row>
    <row r="85" spans="1:10" s="53" customFormat="1" ht="16.5" customHeight="1" x14ac:dyDescent="0.2">
      <c r="A85" s="298" t="s">
        <v>45</v>
      </c>
      <c r="B85" s="298"/>
      <c r="C85" s="298"/>
      <c r="D85" s="298"/>
      <c r="E85" s="298"/>
      <c r="F85" s="298"/>
      <c r="G85" s="298"/>
      <c r="H85" s="298"/>
      <c r="I85" s="298"/>
      <c r="J85" s="298"/>
    </row>
    <row r="86" spans="1:10" s="53" customFormat="1" ht="49.5" customHeight="1" x14ac:dyDescent="0.2">
      <c r="A86" s="298" t="s">
        <v>330</v>
      </c>
      <c r="B86" s="298"/>
      <c r="C86" s="298"/>
      <c r="D86" s="298"/>
      <c r="E86" s="298"/>
      <c r="F86" s="298"/>
      <c r="G86" s="298"/>
      <c r="H86" s="298"/>
      <c r="I86" s="298"/>
      <c r="J86" s="298"/>
    </row>
    <row r="87" spans="1:10" s="53" customFormat="1" ht="16.5" customHeight="1" x14ac:dyDescent="0.2">
      <c r="A87" s="66"/>
      <c r="B87" s="58"/>
      <c r="C87" s="58"/>
      <c r="D87" s="58"/>
      <c r="E87" s="58"/>
      <c r="F87" s="58"/>
      <c r="G87" s="58"/>
      <c r="H87" s="58"/>
      <c r="I87" s="58"/>
      <c r="J87" s="58"/>
    </row>
    <row r="88" spans="1:10" s="53" customFormat="1" ht="16.5" customHeight="1" x14ac:dyDescent="0.2">
      <c r="A88" s="294"/>
      <c r="B88" s="294"/>
      <c r="C88" s="59"/>
      <c r="D88" s="46"/>
      <c r="E88" s="27"/>
      <c r="F88" s="60"/>
      <c r="G88" s="27"/>
      <c r="H88" s="27"/>
      <c r="I88" s="27"/>
      <c r="J88" s="27"/>
    </row>
    <row r="93" spans="1:10" x14ac:dyDescent="0.2">
      <c r="B93" s="232"/>
    </row>
  </sheetData>
  <customSheetViews>
    <customSheetView guid="{3CF08EA4-BE4C-4822-996A-D107E3423B3A}" showPageBreaks="1" printArea="1" view="pageBreakPreview">
      <pane ySplit="6" topLeftCell="A7" activePane="bottomLeft" state="frozen"/>
      <selection pane="bottomLeft" activeCell="K47" sqref="K47"/>
      <pageMargins left="0.74" right="0.74803149606299213" top="0.98425196850393704" bottom="0.98425196850393704" header="0" footer="0"/>
      <pageSetup paperSize="9" scale="90" orientation="landscape" r:id="rId1"/>
      <headerFooter alignWithMargins="0"/>
    </customSheetView>
    <customSheetView guid="{8E38BDA5-B28B-47A1-9DDD-B49544995290}">
      <pane ySplit="6" topLeftCell="A7" activePane="bottomLeft" state="frozen"/>
      <selection pane="bottomLeft" activeCell="L54" sqref="L54"/>
      <pageMargins left="0.74" right="0.74803149606299213" top="0.98425196850393704" bottom="0.98425196850393704" header="0" footer="0"/>
      <pageSetup paperSize="9" scale="90" orientation="landscape" r:id="rId2"/>
      <headerFooter alignWithMargins="0"/>
    </customSheetView>
  </customSheetViews>
  <mergeCells count="17">
    <mergeCell ref="B1:F1"/>
    <mergeCell ref="G1:K1"/>
    <mergeCell ref="A84:J84"/>
    <mergeCell ref="A85:J85"/>
    <mergeCell ref="A86:J86"/>
    <mergeCell ref="A7:I7"/>
    <mergeCell ref="A88:B88"/>
    <mergeCell ref="A3:I3"/>
    <mergeCell ref="A52:I52"/>
    <mergeCell ref="A83:J83"/>
    <mergeCell ref="A78:B78"/>
    <mergeCell ref="A79:J79"/>
    <mergeCell ref="A80:J80"/>
    <mergeCell ref="A81:J81"/>
    <mergeCell ref="A82:J82"/>
    <mergeCell ref="A43:I43"/>
    <mergeCell ref="A49:I49"/>
  </mergeCells>
  <phoneticPr fontId="15" type="noConversion"/>
  <dataValidations count="2">
    <dataValidation type="whole" operator="equal" allowBlank="1" showInputMessage="1" showErrorMessage="1" sqref="J50 J44:J48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41 J53:J75">
      <formula1>1</formula1>
    </dataValidation>
  </dataValidations>
  <pageMargins left="0.74" right="0.74803149606299213" top="0.98425196850393704" bottom="0.98425196850393704" header="0" footer="0"/>
  <pageSetup paperSize="9" scale="90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9"/>
  <sheetViews>
    <sheetView view="pageBreakPreview" topLeftCell="A16" zoomScaleNormal="110" zoomScaleSheetLayoutView="100" workbookViewId="0">
      <selection activeCell="M23" sqref="M23"/>
    </sheetView>
  </sheetViews>
  <sheetFormatPr defaultRowHeight="12" x14ac:dyDescent="0.2"/>
  <cols>
    <col min="1" max="1" width="5.7109375" style="49" customWidth="1"/>
    <col min="2" max="2" width="28.28515625" style="26" customWidth="1"/>
    <col min="3" max="3" width="6.7109375" style="26" customWidth="1"/>
    <col min="4" max="4" width="6.42578125" style="26" customWidth="1"/>
    <col min="5" max="5" width="12.42578125" style="26" customWidth="1"/>
    <col min="6" max="6" width="9.140625" style="26"/>
    <col min="7" max="7" width="17.28515625" style="26" customWidth="1"/>
    <col min="8" max="8" width="9.140625" style="26"/>
    <col min="9" max="9" width="15.85546875" style="26" customWidth="1"/>
    <col min="10" max="10" width="16.710937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46"/>
    </row>
    <row r="3" spans="1:11" ht="18" customHeight="1" x14ac:dyDescent="0.25">
      <c r="A3" s="287" t="s">
        <v>255</v>
      </c>
      <c r="B3" s="287"/>
      <c r="C3" s="287"/>
      <c r="D3" s="287"/>
      <c r="E3" s="287"/>
      <c r="F3" s="287"/>
      <c r="G3" s="287"/>
      <c r="H3" s="287"/>
      <c r="I3" s="287"/>
    </row>
    <row r="4" spans="1:11" x14ac:dyDescent="0.2">
      <c r="B4" s="47"/>
      <c r="C4" s="49"/>
      <c r="D4" s="49"/>
    </row>
    <row r="5" spans="1:11" ht="60" x14ac:dyDescent="0.2">
      <c r="A5" s="42" t="s">
        <v>2</v>
      </c>
      <c r="B5" s="42" t="s">
        <v>0</v>
      </c>
      <c r="C5" s="42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ht="36" x14ac:dyDescent="0.2">
      <c r="A6" s="42">
        <v>1</v>
      </c>
      <c r="B6" s="42">
        <v>2</v>
      </c>
      <c r="C6" s="42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53</v>
      </c>
      <c r="I6" s="44" t="s">
        <v>48</v>
      </c>
      <c r="J6" s="45">
        <v>10</v>
      </c>
    </row>
    <row r="7" spans="1:11" ht="12.75" customHeight="1" x14ac:dyDescent="0.2">
      <c r="A7" s="304" t="s">
        <v>258</v>
      </c>
      <c r="B7" s="305"/>
      <c r="C7" s="305"/>
      <c r="D7" s="305"/>
      <c r="E7" s="305"/>
      <c r="F7" s="305"/>
      <c r="G7" s="305"/>
      <c r="H7" s="305"/>
      <c r="I7" s="305"/>
      <c r="J7" s="23"/>
    </row>
    <row r="8" spans="1:11" s="182" customFormat="1" ht="75" customHeight="1" x14ac:dyDescent="0.2">
      <c r="A8" s="256">
        <v>1</v>
      </c>
      <c r="B8" s="259" t="s">
        <v>634</v>
      </c>
      <c r="C8" s="100">
        <v>450</v>
      </c>
      <c r="D8" s="256" t="s">
        <v>5</v>
      </c>
      <c r="E8" s="269"/>
      <c r="F8" s="269"/>
      <c r="G8" s="261">
        <f t="shared" ref="G8" si="0">C8*F8</f>
        <v>0</v>
      </c>
      <c r="H8" s="262">
        <f>G8*0.095</f>
        <v>0</v>
      </c>
      <c r="I8" s="101">
        <f>G8+H8</f>
        <v>0</v>
      </c>
      <c r="J8" s="264"/>
    </row>
    <row r="9" spans="1:11" ht="49.5" customHeight="1" x14ac:dyDescent="0.2">
      <c r="A9" s="256">
        <v>2</v>
      </c>
      <c r="B9" s="259" t="s">
        <v>635</v>
      </c>
      <c r="C9" s="100">
        <v>1500</v>
      </c>
      <c r="D9" s="256" t="s">
        <v>5</v>
      </c>
      <c r="E9" s="269"/>
      <c r="F9" s="269"/>
      <c r="G9" s="261">
        <f t="shared" ref="G9:G17" si="1">C9*F9</f>
        <v>0</v>
      </c>
      <c r="H9" s="262">
        <f t="shared" ref="H9:H14" si="2">G9*0.095</f>
        <v>0</v>
      </c>
      <c r="I9" s="101">
        <f t="shared" ref="I9:I14" si="3">G9+H9</f>
        <v>0</v>
      </c>
      <c r="J9" s="264"/>
    </row>
    <row r="10" spans="1:11" ht="51" customHeight="1" x14ac:dyDescent="0.2">
      <c r="A10" s="256">
        <v>3</v>
      </c>
      <c r="B10" s="259" t="s">
        <v>636</v>
      </c>
      <c r="C10" s="100">
        <v>450</v>
      </c>
      <c r="D10" s="256" t="s">
        <v>5</v>
      </c>
      <c r="E10" s="269"/>
      <c r="F10" s="269"/>
      <c r="G10" s="261">
        <f t="shared" si="1"/>
        <v>0</v>
      </c>
      <c r="H10" s="262">
        <f t="shared" si="2"/>
        <v>0</v>
      </c>
      <c r="I10" s="101">
        <f t="shared" si="3"/>
        <v>0</v>
      </c>
      <c r="J10" s="264"/>
    </row>
    <row r="11" spans="1:11" ht="16.5" customHeight="1" x14ac:dyDescent="0.2">
      <c r="A11" s="256">
        <v>4</v>
      </c>
      <c r="B11" s="259" t="s">
        <v>96</v>
      </c>
      <c r="C11" s="100">
        <v>30</v>
      </c>
      <c r="D11" s="256" t="s">
        <v>5</v>
      </c>
      <c r="E11" s="269"/>
      <c r="F11" s="269"/>
      <c r="G11" s="261">
        <f t="shared" si="1"/>
        <v>0</v>
      </c>
      <c r="H11" s="262">
        <f t="shared" si="2"/>
        <v>0</v>
      </c>
      <c r="I11" s="101">
        <f t="shared" si="3"/>
        <v>0</v>
      </c>
      <c r="J11" s="264"/>
    </row>
    <row r="12" spans="1:11" ht="32.25" customHeight="1" x14ac:dyDescent="0.2">
      <c r="A12" s="256">
        <v>5</v>
      </c>
      <c r="B12" s="259" t="s">
        <v>265</v>
      </c>
      <c r="C12" s="100">
        <v>200</v>
      </c>
      <c r="D12" s="256" t="s">
        <v>5</v>
      </c>
      <c r="E12" s="269"/>
      <c r="F12" s="269"/>
      <c r="G12" s="261">
        <f t="shared" si="1"/>
        <v>0</v>
      </c>
      <c r="H12" s="262">
        <f t="shared" si="2"/>
        <v>0</v>
      </c>
      <c r="I12" s="101">
        <f t="shared" si="3"/>
        <v>0</v>
      </c>
      <c r="J12" s="264"/>
    </row>
    <row r="13" spans="1:11" s="202" customFormat="1" ht="73.5" customHeight="1" x14ac:dyDescent="0.2">
      <c r="A13" s="199">
        <v>6</v>
      </c>
      <c r="B13" s="253" t="s">
        <v>637</v>
      </c>
      <c r="C13" s="199">
        <v>300</v>
      </c>
      <c r="D13" s="199" t="s">
        <v>5</v>
      </c>
      <c r="E13" s="200"/>
      <c r="F13" s="198"/>
      <c r="G13" s="201">
        <v>0</v>
      </c>
      <c r="H13" s="262">
        <f t="shared" si="2"/>
        <v>0</v>
      </c>
      <c r="I13" s="101">
        <f t="shared" si="3"/>
        <v>0</v>
      </c>
      <c r="J13" s="264"/>
    </row>
    <row r="14" spans="1:11" s="182" customFormat="1" ht="59.25" customHeight="1" x14ac:dyDescent="0.2">
      <c r="A14" s="256">
        <v>7</v>
      </c>
      <c r="B14" s="259" t="s">
        <v>393</v>
      </c>
      <c r="C14" s="100">
        <v>500</v>
      </c>
      <c r="D14" s="256" t="s">
        <v>5</v>
      </c>
      <c r="E14" s="269"/>
      <c r="F14" s="269"/>
      <c r="G14" s="261">
        <f t="shared" si="1"/>
        <v>0</v>
      </c>
      <c r="H14" s="262">
        <f t="shared" si="2"/>
        <v>0</v>
      </c>
      <c r="I14" s="101">
        <f t="shared" si="3"/>
        <v>0</v>
      </c>
      <c r="J14" s="264"/>
    </row>
    <row r="15" spans="1:11" s="182" customFormat="1" x14ac:dyDescent="0.2">
      <c r="A15" s="94"/>
      <c r="B15" s="102" t="s">
        <v>264</v>
      </c>
      <c r="C15" s="103" t="s">
        <v>3</v>
      </c>
      <c r="D15" s="104" t="s">
        <v>3</v>
      </c>
      <c r="E15" s="104" t="s">
        <v>3</v>
      </c>
      <c r="F15" s="104" t="s">
        <v>3</v>
      </c>
      <c r="G15" s="104">
        <f>SUM(G8:G14)</f>
        <v>0</v>
      </c>
      <c r="H15" s="104">
        <f>G15*0.095</f>
        <v>0</v>
      </c>
      <c r="I15" s="68">
        <f>G15+H15</f>
        <v>0</v>
      </c>
      <c r="J15" s="265">
        <f>SUM(J8:J14)</f>
        <v>0</v>
      </c>
    </row>
    <row r="16" spans="1:11" s="182" customFormat="1" ht="12.75" customHeight="1" x14ac:dyDescent="0.2">
      <c r="A16" s="304" t="s">
        <v>261</v>
      </c>
      <c r="B16" s="305"/>
      <c r="C16" s="305"/>
      <c r="D16" s="305"/>
      <c r="E16" s="305"/>
      <c r="F16" s="305"/>
      <c r="G16" s="305"/>
      <c r="H16" s="305"/>
      <c r="I16" s="305"/>
      <c r="J16" s="183"/>
    </row>
    <row r="17" spans="1:10" s="182" customFormat="1" ht="45.75" customHeight="1" x14ac:dyDescent="0.2">
      <c r="A17" s="256">
        <v>1</v>
      </c>
      <c r="B17" s="258" t="s">
        <v>260</v>
      </c>
      <c r="C17" s="100">
        <v>700</v>
      </c>
      <c r="D17" s="256" t="s">
        <v>5</v>
      </c>
      <c r="E17" s="269"/>
      <c r="F17" s="269"/>
      <c r="G17" s="261">
        <f t="shared" si="1"/>
        <v>0</v>
      </c>
      <c r="H17" s="262">
        <f t="shared" ref="H17" si="4">G17*0.095</f>
        <v>0</v>
      </c>
      <c r="I17" s="101">
        <f t="shared" ref="I17" si="5">G17+H17</f>
        <v>0</v>
      </c>
      <c r="J17" s="264"/>
    </row>
    <row r="18" spans="1:10" x14ac:dyDescent="0.2">
      <c r="A18" s="8"/>
      <c r="B18" s="29" t="s">
        <v>262</v>
      </c>
      <c r="C18" s="30" t="s">
        <v>3</v>
      </c>
      <c r="D18" s="31" t="s">
        <v>3</v>
      </c>
      <c r="E18" s="31" t="s">
        <v>3</v>
      </c>
      <c r="F18" s="31" t="s">
        <v>3</v>
      </c>
      <c r="G18" s="104">
        <f>SUM(G17:G17)</f>
        <v>0</v>
      </c>
      <c r="H18" s="104">
        <f>G18*0.095</f>
        <v>0</v>
      </c>
      <c r="I18" s="68">
        <f>G18+H18</f>
        <v>0</v>
      </c>
      <c r="J18" s="265">
        <f>SUM(J17:J17)</f>
        <v>0</v>
      </c>
    </row>
    <row r="19" spans="1:10" ht="12.75" customHeight="1" x14ac:dyDescent="0.2">
      <c r="A19" s="295" t="s">
        <v>263</v>
      </c>
      <c r="B19" s="296"/>
      <c r="C19" s="296"/>
      <c r="D19" s="296"/>
      <c r="E19" s="296"/>
      <c r="F19" s="296"/>
      <c r="G19" s="296"/>
      <c r="H19" s="296"/>
      <c r="I19" s="296"/>
      <c r="J19" s="157"/>
    </row>
    <row r="20" spans="1:10" ht="72" customHeight="1" x14ac:dyDescent="0.2">
      <c r="A20" s="95">
        <v>1</v>
      </c>
      <c r="B20" s="254" t="s">
        <v>269</v>
      </c>
      <c r="C20" s="256">
        <v>1200</v>
      </c>
      <c r="D20" s="24" t="s">
        <v>5</v>
      </c>
      <c r="E20" s="269"/>
      <c r="F20" s="269"/>
      <c r="G20" s="261">
        <f>C20*F20</f>
        <v>0</v>
      </c>
      <c r="H20" s="262">
        <f>G20*0.095</f>
        <v>0</v>
      </c>
      <c r="I20" s="101">
        <f>G20+H20</f>
        <v>0</v>
      </c>
      <c r="J20" s="264"/>
    </row>
    <row r="21" spans="1:10" s="182" customFormat="1" ht="51" customHeight="1" x14ac:dyDescent="0.2">
      <c r="A21" s="95">
        <v>2</v>
      </c>
      <c r="B21" s="258" t="s">
        <v>270</v>
      </c>
      <c r="C21" s="256">
        <v>120</v>
      </c>
      <c r="D21" s="24" t="s">
        <v>5</v>
      </c>
      <c r="E21" s="269"/>
      <c r="F21" s="269"/>
      <c r="G21" s="261">
        <f t="shared" ref="G21:G23" si="6">C21*F21</f>
        <v>0</v>
      </c>
      <c r="H21" s="262">
        <f t="shared" ref="H21:H23" si="7">G21*0.095</f>
        <v>0</v>
      </c>
      <c r="I21" s="101">
        <f t="shared" ref="I21:I23" si="8">G21+H21</f>
        <v>0</v>
      </c>
      <c r="J21" s="264"/>
    </row>
    <row r="22" spans="1:10" ht="24" x14ac:dyDescent="0.2">
      <c r="A22" s="95">
        <v>3</v>
      </c>
      <c r="B22" s="257" t="s">
        <v>271</v>
      </c>
      <c r="C22" s="256">
        <v>1300</v>
      </c>
      <c r="D22" s="24" t="s">
        <v>5</v>
      </c>
      <c r="E22" s="269"/>
      <c r="F22" s="269"/>
      <c r="G22" s="261">
        <f t="shared" si="6"/>
        <v>0</v>
      </c>
      <c r="H22" s="262">
        <f t="shared" si="7"/>
        <v>0</v>
      </c>
      <c r="I22" s="101">
        <f t="shared" si="8"/>
        <v>0</v>
      </c>
      <c r="J22" s="264"/>
    </row>
    <row r="23" spans="1:10" s="182" customFormat="1" ht="24" x14ac:dyDescent="0.2">
      <c r="A23" s="95">
        <v>4</v>
      </c>
      <c r="B23" s="257" t="s">
        <v>272</v>
      </c>
      <c r="C23" s="256">
        <v>300</v>
      </c>
      <c r="D23" s="24" t="s">
        <v>5</v>
      </c>
      <c r="E23" s="269"/>
      <c r="F23" s="269"/>
      <c r="G23" s="261">
        <f t="shared" si="6"/>
        <v>0</v>
      </c>
      <c r="H23" s="262">
        <f t="shared" si="7"/>
        <v>0</v>
      </c>
      <c r="I23" s="101">
        <f t="shared" si="8"/>
        <v>0</v>
      </c>
      <c r="J23" s="264"/>
    </row>
    <row r="24" spans="1:10" x14ac:dyDescent="0.2">
      <c r="A24" s="51"/>
      <c r="B24" s="29" t="s">
        <v>253</v>
      </c>
      <c r="C24" s="30" t="s">
        <v>3</v>
      </c>
      <c r="D24" s="31" t="s">
        <v>3</v>
      </c>
      <c r="E24" s="32"/>
      <c r="F24" s="32"/>
      <c r="G24" s="105">
        <f>SUM(G20:G23)</f>
        <v>0</v>
      </c>
      <c r="H24" s="105">
        <f>G24*0.095</f>
        <v>0</v>
      </c>
      <c r="I24" s="106">
        <f>G24+H24</f>
        <v>0</v>
      </c>
      <c r="J24" s="265">
        <f>SUM(J20:J23)</f>
        <v>0</v>
      </c>
    </row>
    <row r="28" spans="1:10" s="53" customFormat="1" ht="30.75" customHeight="1" x14ac:dyDescent="0.2">
      <c r="A28" s="299" t="s">
        <v>38</v>
      </c>
      <c r="B28" s="300"/>
      <c r="C28" s="49"/>
      <c r="D28" s="46"/>
      <c r="E28" s="27"/>
      <c r="F28" s="27"/>
      <c r="G28" s="27"/>
      <c r="H28" s="27"/>
      <c r="I28" s="27"/>
      <c r="J28" s="27"/>
    </row>
    <row r="29" spans="1:10" s="53" customFormat="1" x14ac:dyDescent="0.2">
      <c r="A29" s="298" t="s">
        <v>39</v>
      </c>
      <c r="B29" s="298"/>
      <c r="C29" s="298"/>
      <c r="D29" s="298"/>
      <c r="E29" s="298"/>
      <c r="F29" s="298"/>
      <c r="G29" s="298"/>
      <c r="H29" s="298"/>
      <c r="I29" s="298"/>
      <c r="J29" s="298"/>
    </row>
    <row r="30" spans="1:10" s="53" customFormat="1" ht="15.75" customHeight="1" x14ac:dyDescent="0.2">
      <c r="A30" s="298" t="s">
        <v>40</v>
      </c>
      <c r="B30" s="298"/>
      <c r="C30" s="298"/>
      <c r="D30" s="298"/>
      <c r="E30" s="298"/>
      <c r="F30" s="298"/>
      <c r="G30" s="298"/>
      <c r="H30" s="298"/>
      <c r="I30" s="298"/>
      <c r="J30" s="298"/>
    </row>
    <row r="31" spans="1:10" s="53" customFormat="1" ht="15.75" customHeight="1" x14ac:dyDescent="0.2">
      <c r="A31" s="298" t="s">
        <v>41</v>
      </c>
      <c r="B31" s="298"/>
      <c r="C31" s="298"/>
      <c r="D31" s="298"/>
      <c r="E31" s="298"/>
      <c r="F31" s="298"/>
      <c r="G31" s="298"/>
      <c r="H31" s="298"/>
      <c r="I31" s="298"/>
      <c r="J31" s="298"/>
    </row>
    <row r="32" spans="1:10" s="53" customFormat="1" ht="16.5" customHeight="1" x14ac:dyDescent="0.2">
      <c r="A32" s="298" t="s">
        <v>42</v>
      </c>
      <c r="B32" s="298"/>
      <c r="C32" s="298"/>
      <c r="D32" s="298"/>
      <c r="E32" s="298"/>
      <c r="F32" s="298"/>
      <c r="G32" s="298"/>
      <c r="H32" s="298"/>
      <c r="I32" s="298"/>
      <c r="J32" s="298"/>
    </row>
    <row r="33" spans="1:10" s="53" customFormat="1" ht="15.75" customHeight="1" x14ac:dyDescent="0.2">
      <c r="A33" s="298" t="s">
        <v>43</v>
      </c>
      <c r="B33" s="298"/>
      <c r="C33" s="298"/>
      <c r="D33" s="298"/>
      <c r="E33" s="298"/>
      <c r="F33" s="298"/>
      <c r="G33" s="298"/>
      <c r="H33" s="298"/>
      <c r="I33" s="298"/>
      <c r="J33" s="298"/>
    </row>
    <row r="34" spans="1:10" s="53" customFormat="1" ht="15.75" customHeight="1" x14ac:dyDescent="0.2">
      <c r="A34" s="298" t="s">
        <v>44</v>
      </c>
      <c r="B34" s="298"/>
      <c r="C34" s="298"/>
      <c r="D34" s="298"/>
      <c r="E34" s="298"/>
      <c r="F34" s="298"/>
      <c r="G34" s="298"/>
      <c r="H34" s="298"/>
      <c r="I34" s="298"/>
      <c r="J34" s="298"/>
    </row>
    <row r="35" spans="1:10" s="53" customFormat="1" ht="16.5" customHeight="1" x14ac:dyDescent="0.2">
      <c r="A35" s="298" t="s">
        <v>45</v>
      </c>
      <c r="B35" s="298"/>
      <c r="C35" s="298"/>
      <c r="D35" s="298"/>
      <c r="E35" s="298"/>
      <c r="F35" s="298"/>
      <c r="G35" s="298"/>
      <c r="H35" s="298"/>
      <c r="I35" s="298"/>
      <c r="J35" s="298"/>
    </row>
    <row r="36" spans="1:10" s="53" customFormat="1" ht="51.75" customHeight="1" x14ac:dyDescent="0.2">
      <c r="A36" s="298" t="s">
        <v>259</v>
      </c>
      <c r="B36" s="298"/>
      <c r="C36" s="298"/>
      <c r="D36" s="298"/>
      <c r="E36" s="298"/>
      <c r="F36" s="298"/>
      <c r="G36" s="298"/>
      <c r="H36" s="298"/>
      <c r="I36" s="298"/>
      <c r="J36" s="298"/>
    </row>
    <row r="37" spans="1:10" s="53" customFormat="1" ht="16.5" customHeight="1" x14ac:dyDescent="0.2">
      <c r="A37" s="66"/>
      <c r="B37" s="58"/>
      <c r="C37" s="58"/>
      <c r="D37" s="58"/>
      <c r="E37" s="58"/>
      <c r="F37" s="58"/>
      <c r="G37" s="58"/>
      <c r="H37" s="58"/>
      <c r="I37" s="58"/>
      <c r="J37" s="58"/>
    </row>
    <row r="38" spans="1:10" s="53" customFormat="1" ht="16.5" customHeight="1" x14ac:dyDescent="0.2">
      <c r="A38" s="294"/>
      <c r="B38" s="294"/>
      <c r="C38" s="59"/>
      <c r="D38" s="46"/>
      <c r="E38" s="27"/>
      <c r="F38" s="60"/>
      <c r="G38" s="27"/>
      <c r="H38" s="27"/>
      <c r="I38" s="27"/>
      <c r="J38" s="27"/>
    </row>
    <row r="42" spans="1:10" x14ac:dyDescent="0.2">
      <c r="B42" s="182"/>
    </row>
    <row r="49" spans="2:9" x14ac:dyDescent="0.2">
      <c r="B49" s="306"/>
      <c r="C49" s="306"/>
      <c r="D49" s="306"/>
      <c r="E49" s="306"/>
      <c r="F49" s="306"/>
      <c r="G49" s="306"/>
      <c r="H49" s="306"/>
      <c r="I49" s="306"/>
    </row>
  </sheetData>
  <customSheetViews>
    <customSheetView guid="{3CF08EA4-BE4C-4822-996A-D107E3423B3A}" showPageBreaks="1" printArea="1" view="pageBreakPreview">
      <selection activeCell="O17" sqref="O17"/>
      <pageMargins left="0.31496062992125984" right="0.39370078740157483" top="0.6692913385826772" bottom="0.35433070866141736" header="0.59055118110236227" footer="0.31496062992125984"/>
      <printOptions horizontalCentered="1"/>
      <pageSetup paperSize="9" scale="101" orientation="landscape" r:id="rId1"/>
    </customSheetView>
    <customSheetView guid="{8E38BDA5-B28B-47A1-9DDD-B49544995290}" scale="110" printArea="1" topLeftCell="A7">
      <selection activeCell="K13" sqref="K13"/>
      <pageMargins left="0.31496062992125984" right="0.39370078740157483" top="0.6692913385826772" bottom="0.35433070866141736" header="0.59055118110236227" footer="0.31496062992125984"/>
      <printOptions horizontalCentered="1"/>
      <pageSetup paperSize="9" scale="101" orientation="landscape" r:id="rId2"/>
    </customSheetView>
  </customSheetViews>
  <mergeCells count="17">
    <mergeCell ref="A33:J33"/>
    <mergeCell ref="A34:J34"/>
    <mergeCell ref="A16:I16"/>
    <mergeCell ref="B1:F1"/>
    <mergeCell ref="G1:K1"/>
    <mergeCell ref="B49:I49"/>
    <mergeCell ref="A35:J35"/>
    <mergeCell ref="A36:J36"/>
    <mergeCell ref="A3:I3"/>
    <mergeCell ref="A7:I7"/>
    <mergeCell ref="A19:I19"/>
    <mergeCell ref="A28:B28"/>
    <mergeCell ref="A29:J29"/>
    <mergeCell ref="A30:J30"/>
    <mergeCell ref="A38:B38"/>
    <mergeCell ref="A31:J31"/>
    <mergeCell ref="A32:J3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14 J17 J20:J23">
      <formula1>1</formula1>
    </dataValidation>
  </dataValidations>
  <printOptions horizontalCentered="1"/>
  <pageMargins left="0.31496062992125984" right="0.39370078740157483" top="0.6692913385826772" bottom="0.35433070866141736" header="0.59055118110236227" footer="0.31496062992125984"/>
  <pageSetup paperSize="9" scale="101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32"/>
  <sheetViews>
    <sheetView view="pageBreakPreview" zoomScaleNormal="110" zoomScaleSheetLayoutView="100" workbookViewId="0">
      <selection activeCell="J9" sqref="J9"/>
    </sheetView>
  </sheetViews>
  <sheetFormatPr defaultRowHeight="12" x14ac:dyDescent="0.2"/>
  <cols>
    <col min="1" max="1" width="4.140625" style="49" customWidth="1"/>
    <col min="2" max="2" width="28.5703125" style="26" customWidth="1"/>
    <col min="3" max="3" width="6.7109375" style="26" customWidth="1"/>
    <col min="4" max="4" width="6.5703125" style="26" customWidth="1"/>
    <col min="5" max="5" width="14.5703125" style="26" customWidth="1"/>
    <col min="6" max="6" width="12.85546875" style="26" customWidth="1"/>
    <col min="7" max="7" width="15.7109375" style="26" customWidth="1"/>
    <col min="8" max="8" width="11.85546875" style="26" customWidth="1"/>
    <col min="9" max="9" width="18.28515625" style="26" customWidth="1"/>
    <col min="10" max="10" width="15.570312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46"/>
      <c r="B2" s="82"/>
      <c r="C2" s="49"/>
      <c r="D2" s="49"/>
    </row>
    <row r="3" spans="1:11" x14ac:dyDescent="0.2">
      <c r="B3" s="47"/>
      <c r="C3" s="49"/>
      <c r="D3" s="49"/>
    </row>
    <row r="4" spans="1:11" ht="18" x14ac:dyDescent="0.25">
      <c r="A4" s="287" t="s">
        <v>256</v>
      </c>
      <c r="B4" s="287"/>
      <c r="C4" s="287"/>
      <c r="D4" s="287"/>
      <c r="E4" s="287"/>
      <c r="F4" s="287"/>
      <c r="G4" s="287"/>
      <c r="H4" s="287"/>
      <c r="I4" s="287"/>
    </row>
    <row r="5" spans="1:11" x14ac:dyDescent="0.2">
      <c r="B5" s="47"/>
      <c r="C5" s="49"/>
      <c r="D5" s="49"/>
    </row>
    <row r="6" spans="1:11" ht="48" x14ac:dyDescent="0.2">
      <c r="A6" s="42" t="s">
        <v>2</v>
      </c>
      <c r="B6" s="42" t="s">
        <v>0</v>
      </c>
      <c r="C6" s="42" t="s">
        <v>1</v>
      </c>
      <c r="D6" s="42" t="s">
        <v>86</v>
      </c>
      <c r="E6" s="40" t="s">
        <v>4</v>
      </c>
      <c r="F6" s="40" t="s">
        <v>49</v>
      </c>
      <c r="G6" s="40" t="s">
        <v>51</v>
      </c>
      <c r="H6" s="40" t="s">
        <v>50</v>
      </c>
      <c r="I6" s="40" t="s">
        <v>37</v>
      </c>
      <c r="J6" s="43" t="s">
        <v>83</v>
      </c>
    </row>
    <row r="7" spans="1:11" ht="25.5" customHeight="1" x14ac:dyDescent="0.2">
      <c r="A7" s="42">
        <v>1</v>
      </c>
      <c r="B7" s="42">
        <v>2</v>
      </c>
      <c r="C7" s="42">
        <v>3</v>
      </c>
      <c r="D7" s="42">
        <v>4</v>
      </c>
      <c r="E7" s="44">
        <v>5</v>
      </c>
      <c r="F7" s="44">
        <v>6</v>
      </c>
      <c r="G7" s="40" t="s">
        <v>52</v>
      </c>
      <c r="H7" s="44" t="s">
        <v>53</v>
      </c>
      <c r="I7" s="44" t="s">
        <v>48</v>
      </c>
      <c r="J7" s="45">
        <v>10</v>
      </c>
    </row>
    <row r="8" spans="1:11" x14ac:dyDescent="0.2">
      <c r="A8" s="307" t="s">
        <v>266</v>
      </c>
      <c r="B8" s="308"/>
      <c r="C8" s="309"/>
      <c r="D8" s="309"/>
      <c r="E8" s="309"/>
      <c r="F8" s="309"/>
      <c r="G8" s="309"/>
      <c r="H8" s="309"/>
      <c r="I8" s="309"/>
      <c r="J8" s="23"/>
    </row>
    <row r="9" spans="1:11" ht="31.5" customHeight="1" x14ac:dyDescent="0.2">
      <c r="A9" s="256">
        <v>1</v>
      </c>
      <c r="B9" s="258" t="s">
        <v>249</v>
      </c>
      <c r="C9" s="100">
        <v>38000</v>
      </c>
      <c r="D9" s="256" t="s">
        <v>6</v>
      </c>
      <c r="E9" s="269"/>
      <c r="F9" s="269"/>
      <c r="G9" s="261">
        <f>C9*F9</f>
        <v>0</v>
      </c>
      <c r="H9" s="262">
        <f>G9*0.095</f>
        <v>0</v>
      </c>
      <c r="I9" s="261">
        <f>G9+H9</f>
        <v>0</v>
      </c>
      <c r="J9" s="264"/>
    </row>
    <row r="10" spans="1:11" x14ac:dyDescent="0.2">
      <c r="A10" s="8"/>
      <c r="B10" s="29" t="s">
        <v>254</v>
      </c>
      <c r="C10" s="28" t="s">
        <v>3</v>
      </c>
      <c r="D10" s="28" t="s">
        <v>3</v>
      </c>
      <c r="E10" s="71" t="s">
        <v>3</v>
      </c>
      <c r="F10" s="71" t="s">
        <v>3</v>
      </c>
      <c r="G10" s="131">
        <f>SUM(G9)</f>
        <v>0</v>
      </c>
      <c r="H10" s="132">
        <f>G10*0.095</f>
        <v>0</v>
      </c>
      <c r="I10" s="131">
        <f>G10+H10</f>
        <v>0</v>
      </c>
      <c r="J10" s="158">
        <f>SUM(J9)</f>
        <v>0</v>
      </c>
    </row>
    <row r="11" spans="1:11" ht="13.5" x14ac:dyDescent="0.2">
      <c r="A11" s="310" t="s">
        <v>267</v>
      </c>
      <c r="B11" s="310"/>
      <c r="C11" s="310"/>
      <c r="D11" s="310"/>
      <c r="E11" s="310"/>
      <c r="F11" s="310"/>
      <c r="G11" s="310"/>
      <c r="H11" s="310"/>
      <c r="I11" s="310"/>
      <c r="J11" s="310"/>
    </row>
    <row r="12" spans="1:11" ht="27.75" customHeight="1" x14ac:dyDescent="0.2">
      <c r="A12" s="192">
        <v>1</v>
      </c>
      <c r="B12" s="197" t="s">
        <v>250</v>
      </c>
      <c r="C12" s="192">
        <v>5000</v>
      </c>
      <c r="D12" s="192" t="s">
        <v>251</v>
      </c>
      <c r="E12" s="196"/>
      <c r="F12" s="194"/>
      <c r="G12" s="261">
        <f>C12*F12</f>
        <v>0</v>
      </c>
      <c r="H12" s="262">
        <f>G12*0.095</f>
        <v>0</v>
      </c>
      <c r="I12" s="261">
        <f>G12+H12</f>
        <v>0</v>
      </c>
      <c r="J12" s="251" t="s">
        <v>3</v>
      </c>
    </row>
    <row r="13" spans="1:11" s="176" customFormat="1" ht="13.5" x14ac:dyDescent="0.2">
      <c r="A13" s="193"/>
      <c r="B13" s="191" t="s">
        <v>268</v>
      </c>
      <c r="C13" s="195" t="s">
        <v>3</v>
      </c>
      <c r="D13" s="195" t="s">
        <v>3</v>
      </c>
      <c r="E13" s="195" t="s">
        <v>3</v>
      </c>
      <c r="F13" s="195" t="s">
        <v>3</v>
      </c>
      <c r="G13" s="131">
        <f>SUM(G12)</f>
        <v>0</v>
      </c>
      <c r="H13" s="132">
        <f>G13*0.095</f>
        <v>0</v>
      </c>
      <c r="I13" s="131">
        <f>G13+H13</f>
        <v>0</v>
      </c>
      <c r="J13" s="252" t="s">
        <v>3</v>
      </c>
    </row>
    <row r="14" spans="1:11" s="176" customFormat="1" x14ac:dyDescent="0.2">
      <c r="A14" s="112"/>
    </row>
    <row r="15" spans="1:11" s="176" customFormat="1" x14ac:dyDescent="0.2">
      <c r="A15" s="112"/>
    </row>
    <row r="17" spans="1:10" s="53" customFormat="1" ht="30.75" customHeight="1" x14ac:dyDescent="0.2">
      <c r="A17" s="299" t="s">
        <v>38</v>
      </c>
      <c r="B17" s="300"/>
      <c r="C17" s="49"/>
      <c r="D17" s="46"/>
      <c r="E17" s="27"/>
      <c r="F17" s="27"/>
      <c r="G17" s="27"/>
      <c r="H17" s="27"/>
      <c r="I17" s="27"/>
      <c r="J17" s="27"/>
    </row>
    <row r="18" spans="1:10" s="53" customFormat="1" x14ac:dyDescent="0.2">
      <c r="A18" s="298" t="s">
        <v>39</v>
      </c>
      <c r="B18" s="298"/>
      <c r="C18" s="298"/>
      <c r="D18" s="298"/>
      <c r="E18" s="298"/>
      <c r="F18" s="298"/>
      <c r="G18" s="298"/>
      <c r="H18" s="298"/>
      <c r="I18" s="298"/>
      <c r="J18" s="298"/>
    </row>
    <row r="19" spans="1:10" s="53" customFormat="1" ht="15.75" customHeight="1" x14ac:dyDescent="0.2">
      <c r="A19" s="298" t="s">
        <v>40</v>
      </c>
      <c r="B19" s="298"/>
      <c r="C19" s="298"/>
      <c r="D19" s="298"/>
      <c r="E19" s="298"/>
      <c r="F19" s="298"/>
      <c r="G19" s="298"/>
      <c r="H19" s="298"/>
      <c r="I19" s="298"/>
      <c r="J19" s="298"/>
    </row>
    <row r="20" spans="1:10" s="53" customFormat="1" ht="15.75" customHeight="1" x14ac:dyDescent="0.2">
      <c r="A20" s="298" t="s">
        <v>41</v>
      </c>
      <c r="B20" s="298"/>
      <c r="C20" s="298"/>
      <c r="D20" s="298"/>
      <c r="E20" s="298"/>
      <c r="F20" s="298"/>
      <c r="G20" s="298"/>
      <c r="H20" s="298"/>
      <c r="I20" s="298"/>
      <c r="J20" s="298"/>
    </row>
    <row r="21" spans="1:10" s="53" customFormat="1" ht="16.5" customHeight="1" x14ac:dyDescent="0.2">
      <c r="A21" s="298" t="s">
        <v>42</v>
      </c>
      <c r="B21" s="298"/>
      <c r="C21" s="298"/>
      <c r="D21" s="298"/>
      <c r="E21" s="298"/>
      <c r="F21" s="298"/>
      <c r="G21" s="298"/>
      <c r="H21" s="298"/>
      <c r="I21" s="298"/>
      <c r="J21" s="298"/>
    </row>
    <row r="22" spans="1:10" s="53" customFormat="1" ht="15.75" customHeight="1" x14ac:dyDescent="0.2">
      <c r="A22" s="298" t="s">
        <v>43</v>
      </c>
      <c r="B22" s="298"/>
      <c r="C22" s="298"/>
      <c r="D22" s="298"/>
      <c r="E22" s="298"/>
      <c r="F22" s="298"/>
      <c r="G22" s="298"/>
      <c r="H22" s="298"/>
      <c r="I22" s="298"/>
      <c r="J22" s="298"/>
    </row>
    <row r="23" spans="1:10" s="53" customFormat="1" ht="15.75" customHeight="1" x14ac:dyDescent="0.2">
      <c r="A23" s="298" t="s">
        <v>44</v>
      </c>
      <c r="B23" s="298"/>
      <c r="C23" s="298"/>
      <c r="D23" s="298"/>
      <c r="E23" s="298"/>
      <c r="F23" s="298"/>
      <c r="G23" s="298"/>
      <c r="H23" s="298"/>
      <c r="I23" s="298"/>
      <c r="J23" s="298"/>
    </row>
    <row r="24" spans="1:10" s="53" customFormat="1" ht="16.5" customHeight="1" x14ac:dyDescent="0.2">
      <c r="A24" s="298" t="s">
        <v>45</v>
      </c>
      <c r="B24" s="298"/>
      <c r="C24" s="298"/>
      <c r="D24" s="298"/>
      <c r="E24" s="298"/>
      <c r="F24" s="298"/>
      <c r="G24" s="298"/>
      <c r="H24" s="298"/>
      <c r="I24" s="298"/>
      <c r="J24" s="298"/>
    </row>
    <row r="25" spans="1:10" s="53" customFormat="1" ht="49.5" customHeight="1" x14ac:dyDescent="0.2">
      <c r="A25" s="298" t="s">
        <v>329</v>
      </c>
      <c r="B25" s="298"/>
      <c r="C25" s="298"/>
      <c r="D25" s="298"/>
      <c r="E25" s="298"/>
      <c r="F25" s="298"/>
      <c r="G25" s="298"/>
      <c r="H25" s="298"/>
      <c r="I25" s="298"/>
      <c r="J25" s="298"/>
    </row>
    <row r="26" spans="1:10" s="53" customFormat="1" ht="14.25" customHeight="1" x14ac:dyDescent="0.2">
      <c r="A26" s="298"/>
      <c r="B26" s="298"/>
      <c r="C26" s="298"/>
      <c r="D26" s="298"/>
      <c r="E26" s="298"/>
      <c r="F26" s="298"/>
      <c r="G26" s="298"/>
      <c r="H26" s="298"/>
      <c r="I26" s="298"/>
      <c r="J26" s="298"/>
    </row>
    <row r="27" spans="1:10" s="53" customFormat="1" ht="16.5" customHeight="1" x14ac:dyDescent="0.2">
      <c r="A27" s="66"/>
      <c r="B27" s="58"/>
      <c r="C27" s="58"/>
      <c r="D27" s="58"/>
      <c r="E27" s="58"/>
      <c r="F27" s="58"/>
      <c r="G27" s="58"/>
      <c r="H27" s="58"/>
      <c r="I27" s="58"/>
      <c r="J27" s="58"/>
    </row>
    <row r="28" spans="1:10" s="53" customFormat="1" ht="16.5" customHeight="1" x14ac:dyDescent="0.2">
      <c r="A28" s="294"/>
      <c r="B28" s="294"/>
      <c r="C28" s="59"/>
      <c r="D28" s="46"/>
      <c r="E28" s="27"/>
      <c r="F28" s="60"/>
      <c r="G28" s="27"/>
      <c r="H28" s="27"/>
      <c r="I28" s="27"/>
      <c r="J28" s="27"/>
    </row>
    <row r="32" spans="1:10" x14ac:dyDescent="0.2">
      <c r="B32" s="182"/>
    </row>
  </sheetData>
  <customSheetViews>
    <customSheetView guid="{3CF08EA4-BE4C-4822-996A-D107E3423B3A}" showPageBreaks="1" printArea="1" view="pageBreakPreview">
      <selection activeCell="L27" sqref="L27"/>
      <pageMargins left="0.70866141732283472" right="0.48" top="0.74803149606299213" bottom="0.74803149606299213" header="0.31496062992125984" footer="0.31496062992125984"/>
      <pageSetup paperSize="9" orientation="landscape" r:id="rId1"/>
    </customSheetView>
    <customSheetView guid="{8E38BDA5-B28B-47A1-9DDD-B49544995290}" scale="110">
      <selection activeCell="K17" sqref="K17"/>
      <pageMargins left="0.70866141732283472" right="0.48" top="0.74803149606299213" bottom="0.74803149606299213" header="0.31496062992125984" footer="0.31496062992125984"/>
      <pageSetup paperSize="9" orientation="landscape" r:id="rId2"/>
    </customSheetView>
  </customSheetViews>
  <mergeCells count="16">
    <mergeCell ref="B1:F1"/>
    <mergeCell ref="G1:K1"/>
    <mergeCell ref="A4:I4"/>
    <mergeCell ref="A8:I8"/>
    <mergeCell ref="A28:B28"/>
    <mergeCell ref="A17:B17"/>
    <mergeCell ref="A18:J18"/>
    <mergeCell ref="A19:J19"/>
    <mergeCell ref="A20:J20"/>
    <mergeCell ref="A21:J21"/>
    <mergeCell ref="A22:J22"/>
    <mergeCell ref="A23:J23"/>
    <mergeCell ref="A24:J24"/>
    <mergeCell ref="A25:J25"/>
    <mergeCell ref="A26:J26"/>
    <mergeCell ref="A11:J11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9">
      <formula1>1</formula1>
    </dataValidation>
  </dataValidations>
  <pageMargins left="0.70866141732283472" right="0.48" top="0.74803149606299213" bottom="0.74803149606299213" header="0.31496062992125984" footer="0.31496062992125984"/>
  <pageSetup paperSize="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21"/>
  <sheetViews>
    <sheetView view="pageBreakPreview" topLeftCell="A91" zoomScale="110" zoomScaleNormal="110" zoomScaleSheetLayoutView="110" workbookViewId="0">
      <selection activeCell="K17" sqref="K17"/>
    </sheetView>
  </sheetViews>
  <sheetFormatPr defaultRowHeight="12" x14ac:dyDescent="0.2"/>
  <cols>
    <col min="1" max="1" width="7" style="49" customWidth="1"/>
    <col min="2" max="2" width="21.140625" style="207" customWidth="1"/>
    <col min="3" max="3" width="10.42578125" style="26" customWidth="1"/>
    <col min="4" max="4" width="8.140625" style="26" customWidth="1"/>
    <col min="5" max="5" width="14" style="26" customWidth="1"/>
    <col min="6" max="6" width="15.5703125" style="26" customWidth="1"/>
    <col min="7" max="7" width="13.140625" style="26" customWidth="1"/>
    <col min="8" max="8" width="13.5703125" style="26" customWidth="1"/>
    <col min="9" max="9" width="17.7109375" style="26" customWidth="1"/>
    <col min="10" max="10" width="13.710937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46"/>
      <c r="C2" s="49"/>
      <c r="D2" s="49"/>
    </row>
    <row r="3" spans="1:11" ht="18" x14ac:dyDescent="0.25">
      <c r="A3" s="287" t="s">
        <v>297</v>
      </c>
      <c r="B3" s="315"/>
      <c r="C3" s="315"/>
      <c r="D3" s="315"/>
      <c r="E3" s="315"/>
      <c r="F3" s="315"/>
      <c r="G3" s="315"/>
      <c r="H3" s="315"/>
      <c r="I3" s="315"/>
      <c r="J3" s="315"/>
    </row>
    <row r="4" spans="1:11" x14ac:dyDescent="0.2">
      <c r="C4" s="49"/>
      <c r="D4" s="49"/>
    </row>
    <row r="5" spans="1:11" ht="60" x14ac:dyDescent="0.2">
      <c r="A5" s="42" t="s">
        <v>2</v>
      </c>
      <c r="B5" s="208" t="s">
        <v>0</v>
      </c>
      <c r="C5" s="42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s="87" customFormat="1" ht="24" x14ac:dyDescent="0.2">
      <c r="A6" s="41">
        <v>1</v>
      </c>
      <c r="B6" s="208">
        <v>2</v>
      </c>
      <c r="C6" s="41">
        <v>3</v>
      </c>
      <c r="D6" s="41">
        <v>4</v>
      </c>
      <c r="E6" s="204">
        <v>5</v>
      </c>
      <c r="F6" s="204">
        <v>6</v>
      </c>
      <c r="G6" s="205" t="s">
        <v>52</v>
      </c>
      <c r="H6" s="204" t="s">
        <v>53</v>
      </c>
      <c r="I6" s="204" t="s">
        <v>48</v>
      </c>
      <c r="J6" s="206">
        <v>10</v>
      </c>
    </row>
    <row r="7" spans="1:11" x14ac:dyDescent="0.2">
      <c r="A7" s="316" t="s">
        <v>285</v>
      </c>
      <c r="B7" s="317"/>
      <c r="C7" s="317"/>
      <c r="D7" s="317"/>
      <c r="E7" s="317"/>
      <c r="F7" s="317"/>
      <c r="G7" s="317"/>
      <c r="H7" s="317"/>
      <c r="I7" s="317"/>
      <c r="J7" s="317"/>
    </row>
    <row r="8" spans="1:11" ht="25.5" customHeight="1" x14ac:dyDescent="0.2">
      <c r="A8" s="256">
        <v>1</v>
      </c>
      <c r="B8" s="258" t="s">
        <v>333</v>
      </c>
      <c r="C8" s="100">
        <v>400</v>
      </c>
      <c r="D8" s="256" t="s">
        <v>5</v>
      </c>
      <c r="E8" s="274"/>
      <c r="F8" s="274"/>
      <c r="G8" s="261">
        <f>C8*F8</f>
        <v>0</v>
      </c>
      <c r="H8" s="262">
        <f>G8*0.095</f>
        <v>0</v>
      </c>
      <c r="I8" s="261">
        <f>G8+H8</f>
        <v>0</v>
      </c>
      <c r="J8" s="264"/>
    </row>
    <row r="9" spans="1:11" s="146" customFormat="1" ht="27" customHeight="1" x14ac:dyDescent="0.2">
      <c r="A9" s="256">
        <v>2</v>
      </c>
      <c r="B9" s="258" t="s">
        <v>334</v>
      </c>
      <c r="C9" s="100">
        <v>900</v>
      </c>
      <c r="D9" s="256" t="s">
        <v>5</v>
      </c>
      <c r="E9" s="274"/>
      <c r="F9" s="274"/>
      <c r="G9" s="261">
        <f t="shared" ref="G9:G65" si="0">C9*F9</f>
        <v>0</v>
      </c>
      <c r="H9" s="262">
        <f t="shared" ref="H9:H65" si="1">G9*0.095</f>
        <v>0</v>
      </c>
      <c r="I9" s="261">
        <f t="shared" ref="I9:I65" si="2">G9+H9</f>
        <v>0</v>
      </c>
      <c r="J9" s="264"/>
    </row>
    <row r="10" spans="1:11" s="146" customFormat="1" ht="35.25" customHeight="1" x14ac:dyDescent="0.2">
      <c r="A10" s="256">
        <v>3</v>
      </c>
      <c r="B10" s="258" t="s">
        <v>335</v>
      </c>
      <c r="C10" s="100">
        <v>4500</v>
      </c>
      <c r="D10" s="256" t="s">
        <v>5</v>
      </c>
      <c r="E10" s="274"/>
      <c r="F10" s="274"/>
      <c r="G10" s="261">
        <f t="shared" si="0"/>
        <v>0</v>
      </c>
      <c r="H10" s="262">
        <f t="shared" si="1"/>
        <v>0</v>
      </c>
      <c r="I10" s="261">
        <f t="shared" si="2"/>
        <v>0</v>
      </c>
      <c r="J10" s="264"/>
    </row>
    <row r="11" spans="1:11" s="182" customFormat="1" ht="48.75" customHeight="1" x14ac:dyDescent="0.2">
      <c r="A11" s="256">
        <v>4</v>
      </c>
      <c r="B11" s="258" t="s">
        <v>379</v>
      </c>
      <c r="C11" s="100">
        <v>100</v>
      </c>
      <c r="D11" s="256" t="s">
        <v>5</v>
      </c>
      <c r="E11" s="274"/>
      <c r="F11" s="274"/>
      <c r="G11" s="261">
        <f t="shared" si="0"/>
        <v>0</v>
      </c>
      <c r="H11" s="262">
        <f t="shared" si="1"/>
        <v>0</v>
      </c>
      <c r="I11" s="261">
        <f t="shared" si="2"/>
        <v>0</v>
      </c>
      <c r="J11" s="264"/>
    </row>
    <row r="12" spans="1:11" ht="14.25" customHeight="1" x14ac:dyDescent="0.2">
      <c r="A12" s="256">
        <v>5</v>
      </c>
      <c r="B12" s="258" t="s">
        <v>336</v>
      </c>
      <c r="C12" s="100">
        <v>300</v>
      </c>
      <c r="D12" s="256" t="s">
        <v>5</v>
      </c>
      <c r="E12" s="274"/>
      <c r="F12" s="274"/>
      <c r="G12" s="261">
        <f t="shared" si="0"/>
        <v>0</v>
      </c>
      <c r="H12" s="262">
        <f t="shared" si="1"/>
        <v>0</v>
      </c>
      <c r="I12" s="261">
        <f t="shared" si="2"/>
        <v>0</v>
      </c>
      <c r="J12" s="264"/>
    </row>
    <row r="13" spans="1:11" ht="24" x14ac:dyDescent="0.2">
      <c r="A13" s="256">
        <v>6</v>
      </c>
      <c r="B13" s="258" t="s">
        <v>337</v>
      </c>
      <c r="C13" s="100">
        <v>70</v>
      </c>
      <c r="D13" s="256" t="s">
        <v>5</v>
      </c>
      <c r="E13" s="274"/>
      <c r="F13" s="274"/>
      <c r="G13" s="261">
        <f t="shared" si="0"/>
        <v>0</v>
      </c>
      <c r="H13" s="262">
        <f t="shared" si="1"/>
        <v>0</v>
      </c>
      <c r="I13" s="261">
        <f t="shared" si="2"/>
        <v>0</v>
      </c>
      <c r="J13" s="264"/>
    </row>
    <row r="14" spans="1:11" ht="14.25" customHeight="1" x14ac:dyDescent="0.2">
      <c r="A14" s="256">
        <v>7</v>
      </c>
      <c r="B14" s="258" t="s">
        <v>338</v>
      </c>
      <c r="C14" s="100">
        <v>400</v>
      </c>
      <c r="D14" s="256" t="s">
        <v>5</v>
      </c>
      <c r="E14" s="274"/>
      <c r="F14" s="274"/>
      <c r="G14" s="261">
        <f t="shared" si="0"/>
        <v>0</v>
      </c>
      <c r="H14" s="262">
        <f t="shared" si="1"/>
        <v>0</v>
      </c>
      <c r="I14" s="261">
        <f t="shared" si="2"/>
        <v>0</v>
      </c>
      <c r="J14" s="264"/>
    </row>
    <row r="15" spans="1:11" ht="13.5" x14ac:dyDescent="0.2">
      <c r="A15" s="256">
        <v>8</v>
      </c>
      <c r="B15" s="258" t="s">
        <v>339</v>
      </c>
      <c r="C15" s="100">
        <v>20</v>
      </c>
      <c r="D15" s="256" t="s">
        <v>5</v>
      </c>
      <c r="E15" s="274"/>
      <c r="F15" s="274"/>
      <c r="G15" s="261">
        <f t="shared" si="0"/>
        <v>0</v>
      </c>
      <c r="H15" s="262">
        <f t="shared" si="1"/>
        <v>0</v>
      </c>
      <c r="I15" s="261">
        <f t="shared" si="2"/>
        <v>0</v>
      </c>
      <c r="J15" s="264"/>
    </row>
    <row r="16" spans="1:11" ht="28.5" customHeight="1" x14ac:dyDescent="0.2">
      <c r="A16" s="256">
        <v>9</v>
      </c>
      <c r="B16" s="258" t="s">
        <v>400</v>
      </c>
      <c r="C16" s="100">
        <v>6700</v>
      </c>
      <c r="D16" s="256" t="s">
        <v>5</v>
      </c>
      <c r="E16" s="274"/>
      <c r="F16" s="274"/>
      <c r="G16" s="261">
        <f t="shared" si="0"/>
        <v>0</v>
      </c>
      <c r="H16" s="262">
        <f t="shared" si="1"/>
        <v>0</v>
      </c>
      <c r="I16" s="261">
        <f t="shared" si="2"/>
        <v>0</v>
      </c>
      <c r="J16" s="264"/>
    </row>
    <row r="17" spans="1:10" s="182" customFormat="1" ht="38.25" customHeight="1" x14ac:dyDescent="0.2">
      <c r="A17" s="256">
        <v>10</v>
      </c>
      <c r="B17" s="258" t="s">
        <v>401</v>
      </c>
      <c r="C17" s="100">
        <v>100</v>
      </c>
      <c r="D17" s="256" t="s">
        <v>5</v>
      </c>
      <c r="E17" s="274"/>
      <c r="F17" s="274"/>
      <c r="G17" s="261">
        <f t="shared" si="0"/>
        <v>0</v>
      </c>
      <c r="H17" s="262">
        <f t="shared" si="1"/>
        <v>0</v>
      </c>
      <c r="I17" s="261">
        <f t="shared" si="2"/>
        <v>0</v>
      </c>
      <c r="J17" s="264"/>
    </row>
    <row r="18" spans="1:10" ht="24" x14ac:dyDescent="0.2">
      <c r="A18" s="256">
        <v>11</v>
      </c>
      <c r="B18" s="258" t="s">
        <v>340</v>
      </c>
      <c r="C18" s="100">
        <v>280</v>
      </c>
      <c r="D18" s="256" t="s">
        <v>5</v>
      </c>
      <c r="E18" s="274"/>
      <c r="F18" s="274"/>
      <c r="G18" s="261">
        <f t="shared" si="0"/>
        <v>0</v>
      </c>
      <c r="H18" s="262">
        <f t="shared" si="1"/>
        <v>0</v>
      </c>
      <c r="I18" s="261">
        <f t="shared" si="2"/>
        <v>0</v>
      </c>
      <c r="J18" s="264"/>
    </row>
    <row r="19" spans="1:10" s="182" customFormat="1" ht="48.75" customHeight="1" x14ac:dyDescent="0.2">
      <c r="A19" s="256">
        <v>12</v>
      </c>
      <c r="B19" s="258" t="s">
        <v>399</v>
      </c>
      <c r="C19" s="100">
        <v>20</v>
      </c>
      <c r="D19" s="256" t="s">
        <v>5</v>
      </c>
      <c r="E19" s="274"/>
      <c r="F19" s="274"/>
      <c r="G19" s="261">
        <f t="shared" si="0"/>
        <v>0</v>
      </c>
      <c r="H19" s="262">
        <f t="shared" si="1"/>
        <v>0</v>
      </c>
      <c r="I19" s="261">
        <f t="shared" si="2"/>
        <v>0</v>
      </c>
      <c r="J19" s="264"/>
    </row>
    <row r="20" spans="1:10" ht="24.75" customHeight="1" x14ac:dyDescent="0.2">
      <c r="A20" s="256">
        <v>13</v>
      </c>
      <c r="B20" s="258" t="s">
        <v>300</v>
      </c>
      <c r="C20" s="100">
        <v>3500</v>
      </c>
      <c r="D20" s="256" t="s">
        <v>5</v>
      </c>
      <c r="E20" s="274"/>
      <c r="F20" s="274"/>
      <c r="G20" s="261">
        <f t="shared" si="0"/>
        <v>0</v>
      </c>
      <c r="H20" s="262">
        <f t="shared" si="1"/>
        <v>0</v>
      </c>
      <c r="I20" s="261">
        <f t="shared" si="2"/>
        <v>0</v>
      </c>
      <c r="J20" s="264"/>
    </row>
    <row r="21" spans="1:10" s="146" customFormat="1" ht="24" x14ac:dyDescent="0.2">
      <c r="A21" s="256">
        <v>14</v>
      </c>
      <c r="B21" s="258" t="s">
        <v>299</v>
      </c>
      <c r="C21" s="100">
        <v>1200</v>
      </c>
      <c r="D21" s="256" t="s">
        <v>5</v>
      </c>
      <c r="E21" s="274"/>
      <c r="F21" s="274"/>
      <c r="G21" s="261">
        <f t="shared" si="0"/>
        <v>0</v>
      </c>
      <c r="H21" s="262">
        <f t="shared" si="1"/>
        <v>0</v>
      </c>
      <c r="I21" s="261">
        <f t="shared" si="2"/>
        <v>0</v>
      </c>
      <c r="J21" s="264"/>
    </row>
    <row r="22" spans="1:10" ht="13.5" x14ac:dyDescent="0.2">
      <c r="A22" s="256">
        <v>15</v>
      </c>
      <c r="B22" s="258" t="s">
        <v>341</v>
      </c>
      <c r="C22" s="100">
        <v>180</v>
      </c>
      <c r="D22" s="256" t="s">
        <v>5</v>
      </c>
      <c r="E22" s="274"/>
      <c r="F22" s="274"/>
      <c r="G22" s="261">
        <f t="shared" si="0"/>
        <v>0</v>
      </c>
      <c r="H22" s="262">
        <f t="shared" si="1"/>
        <v>0</v>
      </c>
      <c r="I22" s="261">
        <f t="shared" si="2"/>
        <v>0</v>
      </c>
      <c r="J22" s="264"/>
    </row>
    <row r="23" spans="1:10" ht="13.5" x14ac:dyDescent="0.2">
      <c r="A23" s="256">
        <v>16</v>
      </c>
      <c r="B23" s="258" t="s">
        <v>19</v>
      </c>
      <c r="C23" s="100">
        <v>10</v>
      </c>
      <c r="D23" s="256" t="s">
        <v>5</v>
      </c>
      <c r="E23" s="274"/>
      <c r="F23" s="274"/>
      <c r="G23" s="261">
        <f t="shared" si="0"/>
        <v>0</v>
      </c>
      <c r="H23" s="262">
        <f t="shared" si="1"/>
        <v>0</v>
      </c>
      <c r="I23" s="261">
        <f t="shared" si="2"/>
        <v>0</v>
      </c>
      <c r="J23" s="264"/>
    </row>
    <row r="24" spans="1:10" ht="13.5" x14ac:dyDescent="0.2">
      <c r="A24" s="256">
        <v>17</v>
      </c>
      <c r="B24" s="258" t="s">
        <v>342</v>
      </c>
      <c r="C24" s="100">
        <v>160</v>
      </c>
      <c r="D24" s="256" t="s">
        <v>5</v>
      </c>
      <c r="E24" s="274"/>
      <c r="F24" s="274"/>
      <c r="G24" s="261">
        <f t="shared" si="0"/>
        <v>0</v>
      </c>
      <c r="H24" s="262">
        <f t="shared" si="1"/>
        <v>0</v>
      </c>
      <c r="I24" s="261">
        <f t="shared" si="2"/>
        <v>0</v>
      </c>
      <c r="J24" s="264"/>
    </row>
    <row r="25" spans="1:10" ht="21.75" customHeight="1" x14ac:dyDescent="0.2">
      <c r="A25" s="256">
        <v>18</v>
      </c>
      <c r="B25" s="258" t="s">
        <v>343</v>
      </c>
      <c r="C25" s="100">
        <v>3900</v>
      </c>
      <c r="D25" s="256" t="s">
        <v>5</v>
      </c>
      <c r="E25" s="274"/>
      <c r="F25" s="274"/>
      <c r="G25" s="261">
        <f t="shared" si="0"/>
        <v>0</v>
      </c>
      <c r="H25" s="262">
        <f t="shared" si="1"/>
        <v>0</v>
      </c>
      <c r="I25" s="261">
        <f t="shared" si="2"/>
        <v>0</v>
      </c>
      <c r="J25" s="264"/>
    </row>
    <row r="26" spans="1:10" s="146" customFormat="1" ht="21.75" customHeight="1" x14ac:dyDescent="0.2">
      <c r="A26" s="256">
        <v>19</v>
      </c>
      <c r="B26" s="258" t="s">
        <v>344</v>
      </c>
      <c r="C26" s="100">
        <v>200</v>
      </c>
      <c r="D26" s="256" t="s">
        <v>5</v>
      </c>
      <c r="E26" s="274"/>
      <c r="F26" s="274"/>
      <c r="G26" s="261">
        <f t="shared" si="0"/>
        <v>0</v>
      </c>
      <c r="H26" s="262">
        <f t="shared" si="1"/>
        <v>0</v>
      </c>
      <c r="I26" s="261">
        <f t="shared" si="2"/>
        <v>0</v>
      </c>
      <c r="J26" s="264"/>
    </row>
    <row r="27" spans="1:10" ht="36" x14ac:dyDescent="0.2">
      <c r="A27" s="256">
        <v>20</v>
      </c>
      <c r="B27" s="258" t="s">
        <v>301</v>
      </c>
      <c r="C27" s="100">
        <v>10</v>
      </c>
      <c r="D27" s="256" t="s">
        <v>5</v>
      </c>
      <c r="E27" s="274"/>
      <c r="F27" s="274"/>
      <c r="G27" s="261">
        <f t="shared" si="0"/>
        <v>0</v>
      </c>
      <c r="H27" s="262">
        <f t="shared" si="1"/>
        <v>0</v>
      </c>
      <c r="I27" s="261">
        <f t="shared" si="2"/>
        <v>0</v>
      </c>
      <c r="J27" s="264"/>
    </row>
    <row r="28" spans="1:10" s="146" customFormat="1" ht="36" x14ac:dyDescent="0.2">
      <c r="A28" s="256">
        <v>21</v>
      </c>
      <c r="B28" s="258" t="s">
        <v>302</v>
      </c>
      <c r="C28" s="100">
        <v>4</v>
      </c>
      <c r="D28" s="256" t="s">
        <v>5</v>
      </c>
      <c r="E28" s="274"/>
      <c r="F28" s="274"/>
      <c r="G28" s="261">
        <f t="shared" si="0"/>
        <v>0</v>
      </c>
      <c r="H28" s="262">
        <f t="shared" si="1"/>
        <v>0</v>
      </c>
      <c r="I28" s="261">
        <f t="shared" si="2"/>
        <v>0</v>
      </c>
      <c r="J28" s="264"/>
    </row>
    <row r="29" spans="1:10" ht="13.5" x14ac:dyDescent="0.2">
      <c r="A29" s="256">
        <v>22</v>
      </c>
      <c r="B29" s="258" t="s">
        <v>20</v>
      </c>
      <c r="C29" s="100">
        <v>500</v>
      </c>
      <c r="D29" s="256" t="s">
        <v>5</v>
      </c>
      <c r="E29" s="274"/>
      <c r="F29" s="274"/>
      <c r="G29" s="261">
        <f t="shared" si="0"/>
        <v>0</v>
      </c>
      <c r="H29" s="262">
        <f t="shared" si="1"/>
        <v>0</v>
      </c>
      <c r="I29" s="261">
        <f t="shared" si="2"/>
        <v>0</v>
      </c>
      <c r="J29" s="264"/>
    </row>
    <row r="30" spans="1:10" ht="13.5" x14ac:dyDescent="0.2">
      <c r="A30" s="256">
        <v>23</v>
      </c>
      <c r="B30" s="258" t="s">
        <v>21</v>
      </c>
      <c r="C30" s="100">
        <v>340</v>
      </c>
      <c r="D30" s="256" t="s">
        <v>5</v>
      </c>
      <c r="E30" s="274"/>
      <c r="F30" s="274"/>
      <c r="G30" s="261">
        <f t="shared" si="0"/>
        <v>0</v>
      </c>
      <c r="H30" s="262">
        <f t="shared" si="1"/>
        <v>0</v>
      </c>
      <c r="I30" s="261">
        <f t="shared" si="2"/>
        <v>0</v>
      </c>
      <c r="J30" s="264"/>
    </row>
    <row r="31" spans="1:10" s="182" customFormat="1" ht="24" x14ac:dyDescent="0.2">
      <c r="A31" s="256">
        <v>24</v>
      </c>
      <c r="B31" s="258" t="s">
        <v>303</v>
      </c>
      <c r="C31" s="100">
        <v>20</v>
      </c>
      <c r="D31" s="256" t="s">
        <v>5</v>
      </c>
      <c r="E31" s="274"/>
      <c r="F31" s="274"/>
      <c r="G31" s="261">
        <f t="shared" si="0"/>
        <v>0</v>
      </c>
      <c r="H31" s="262">
        <f t="shared" si="1"/>
        <v>0</v>
      </c>
      <c r="I31" s="261">
        <f t="shared" si="2"/>
        <v>0</v>
      </c>
      <c r="J31" s="264"/>
    </row>
    <row r="32" spans="1:10" ht="27" customHeight="1" x14ac:dyDescent="0.2">
      <c r="A32" s="256">
        <v>25</v>
      </c>
      <c r="B32" s="258" t="s">
        <v>345</v>
      </c>
      <c r="C32" s="100">
        <v>6700</v>
      </c>
      <c r="D32" s="256" t="s">
        <v>5</v>
      </c>
      <c r="E32" s="274"/>
      <c r="F32" s="274"/>
      <c r="G32" s="261">
        <f t="shared" si="0"/>
        <v>0</v>
      </c>
      <c r="H32" s="262">
        <f t="shared" si="1"/>
        <v>0</v>
      </c>
      <c r="I32" s="261">
        <f t="shared" si="2"/>
        <v>0</v>
      </c>
      <c r="J32" s="264"/>
    </row>
    <row r="33" spans="1:10" s="146" customFormat="1" ht="38.25" customHeight="1" x14ac:dyDescent="0.2">
      <c r="A33" s="256">
        <v>26</v>
      </c>
      <c r="B33" s="258" t="s">
        <v>355</v>
      </c>
      <c r="C33" s="100">
        <v>1500</v>
      </c>
      <c r="D33" s="256" t="s">
        <v>5</v>
      </c>
      <c r="E33" s="274"/>
      <c r="F33" s="274"/>
      <c r="G33" s="261">
        <f t="shared" si="0"/>
        <v>0</v>
      </c>
      <c r="H33" s="262">
        <f t="shared" si="1"/>
        <v>0</v>
      </c>
      <c r="I33" s="261">
        <f t="shared" si="2"/>
        <v>0</v>
      </c>
      <c r="J33" s="264"/>
    </row>
    <row r="34" spans="1:10" ht="24" x14ac:dyDescent="0.2">
      <c r="A34" s="256">
        <v>27</v>
      </c>
      <c r="B34" s="258" t="s">
        <v>356</v>
      </c>
      <c r="C34" s="100">
        <v>1450</v>
      </c>
      <c r="D34" s="256" t="s">
        <v>5</v>
      </c>
      <c r="E34" s="274"/>
      <c r="F34" s="274"/>
      <c r="G34" s="261">
        <f t="shared" si="0"/>
        <v>0</v>
      </c>
      <c r="H34" s="262">
        <f t="shared" si="1"/>
        <v>0</v>
      </c>
      <c r="I34" s="261">
        <f t="shared" si="2"/>
        <v>0</v>
      </c>
      <c r="J34" s="264"/>
    </row>
    <row r="35" spans="1:10" ht="24" x14ac:dyDescent="0.2">
      <c r="A35" s="256">
        <v>28</v>
      </c>
      <c r="B35" s="258" t="s">
        <v>357</v>
      </c>
      <c r="C35" s="100">
        <v>900</v>
      </c>
      <c r="D35" s="256" t="s">
        <v>5</v>
      </c>
      <c r="E35" s="274"/>
      <c r="F35" s="274"/>
      <c r="G35" s="261">
        <f t="shared" si="0"/>
        <v>0</v>
      </c>
      <c r="H35" s="262">
        <f t="shared" si="1"/>
        <v>0</v>
      </c>
      <c r="I35" s="261">
        <f t="shared" si="2"/>
        <v>0</v>
      </c>
      <c r="J35" s="264"/>
    </row>
    <row r="36" spans="1:10" ht="24" x14ac:dyDescent="0.2">
      <c r="A36" s="256">
        <v>29</v>
      </c>
      <c r="B36" s="258" t="s">
        <v>628</v>
      </c>
      <c r="C36" s="100">
        <v>600</v>
      </c>
      <c r="D36" s="256" t="s">
        <v>5</v>
      </c>
      <c r="E36" s="274"/>
      <c r="F36" s="274"/>
      <c r="G36" s="261">
        <f t="shared" si="0"/>
        <v>0</v>
      </c>
      <c r="H36" s="262">
        <f t="shared" si="1"/>
        <v>0</v>
      </c>
      <c r="I36" s="261">
        <f t="shared" si="2"/>
        <v>0</v>
      </c>
      <c r="J36" s="264"/>
    </row>
    <row r="37" spans="1:10" ht="13.5" x14ac:dyDescent="0.2">
      <c r="A37" s="256">
        <v>30</v>
      </c>
      <c r="B37" s="258" t="s">
        <v>358</v>
      </c>
      <c r="C37" s="100">
        <v>3100</v>
      </c>
      <c r="D37" s="256" t="s">
        <v>5</v>
      </c>
      <c r="E37" s="274"/>
      <c r="F37" s="274"/>
      <c r="G37" s="261">
        <f t="shared" si="0"/>
        <v>0</v>
      </c>
      <c r="H37" s="262">
        <f t="shared" si="1"/>
        <v>0</v>
      </c>
      <c r="I37" s="261">
        <f t="shared" si="2"/>
        <v>0</v>
      </c>
      <c r="J37" s="264"/>
    </row>
    <row r="38" spans="1:10" ht="13.5" x14ac:dyDescent="0.2">
      <c r="A38" s="256">
        <v>31</v>
      </c>
      <c r="B38" s="258" t="s">
        <v>629</v>
      </c>
      <c r="C38" s="100">
        <v>810</v>
      </c>
      <c r="D38" s="256" t="s">
        <v>5</v>
      </c>
      <c r="E38" s="274"/>
      <c r="F38" s="274"/>
      <c r="G38" s="261">
        <f t="shared" si="0"/>
        <v>0</v>
      </c>
      <c r="H38" s="262">
        <f t="shared" si="1"/>
        <v>0</v>
      </c>
      <c r="I38" s="261">
        <f t="shared" si="2"/>
        <v>0</v>
      </c>
      <c r="J38" s="264"/>
    </row>
    <row r="39" spans="1:10" ht="24" x14ac:dyDescent="0.2">
      <c r="A39" s="256">
        <v>32</v>
      </c>
      <c r="B39" s="258" t="s">
        <v>630</v>
      </c>
      <c r="C39" s="100">
        <v>300</v>
      </c>
      <c r="D39" s="256" t="s">
        <v>5</v>
      </c>
      <c r="E39" s="274"/>
      <c r="F39" s="274"/>
      <c r="G39" s="261">
        <f t="shared" si="0"/>
        <v>0</v>
      </c>
      <c r="H39" s="262">
        <f t="shared" si="1"/>
        <v>0</v>
      </c>
      <c r="I39" s="261">
        <f t="shared" si="2"/>
        <v>0</v>
      </c>
      <c r="J39" s="264"/>
    </row>
    <row r="40" spans="1:10" ht="13.5" x14ac:dyDescent="0.2">
      <c r="A40" s="256">
        <v>33</v>
      </c>
      <c r="B40" s="258" t="s">
        <v>359</v>
      </c>
      <c r="C40" s="100">
        <v>100</v>
      </c>
      <c r="D40" s="256" t="s">
        <v>5</v>
      </c>
      <c r="E40" s="274"/>
      <c r="F40" s="274"/>
      <c r="G40" s="261">
        <f t="shared" si="0"/>
        <v>0</v>
      </c>
      <c r="H40" s="262">
        <f t="shared" si="1"/>
        <v>0</v>
      </c>
      <c r="I40" s="261">
        <f t="shared" si="2"/>
        <v>0</v>
      </c>
      <c r="J40" s="264"/>
    </row>
    <row r="41" spans="1:10" ht="25.15" customHeight="1" x14ac:dyDescent="0.2">
      <c r="A41" s="256">
        <v>34</v>
      </c>
      <c r="B41" s="258" t="s">
        <v>360</v>
      </c>
      <c r="C41" s="100">
        <v>150</v>
      </c>
      <c r="D41" s="256" t="s">
        <v>5</v>
      </c>
      <c r="E41" s="274"/>
      <c r="F41" s="274"/>
      <c r="G41" s="261">
        <f t="shared" si="0"/>
        <v>0</v>
      </c>
      <c r="H41" s="262">
        <f t="shared" si="1"/>
        <v>0</v>
      </c>
      <c r="I41" s="261">
        <f t="shared" si="2"/>
        <v>0</v>
      </c>
      <c r="J41" s="264"/>
    </row>
    <row r="42" spans="1:10" ht="24.75" customHeight="1" x14ac:dyDescent="0.2">
      <c r="A42" s="256">
        <v>35</v>
      </c>
      <c r="B42" s="258" t="s">
        <v>361</v>
      </c>
      <c r="C42" s="100">
        <v>150</v>
      </c>
      <c r="D42" s="256" t="s">
        <v>5</v>
      </c>
      <c r="E42" s="274"/>
      <c r="F42" s="274"/>
      <c r="G42" s="261">
        <f t="shared" si="0"/>
        <v>0</v>
      </c>
      <c r="H42" s="262">
        <f t="shared" si="1"/>
        <v>0</v>
      </c>
      <c r="I42" s="261">
        <f t="shared" si="2"/>
        <v>0</v>
      </c>
      <c r="J42" s="264"/>
    </row>
    <row r="43" spans="1:10" ht="24" x14ac:dyDescent="0.2">
      <c r="A43" s="256">
        <v>36</v>
      </c>
      <c r="B43" s="258" t="s">
        <v>362</v>
      </c>
      <c r="C43" s="100">
        <v>80</v>
      </c>
      <c r="D43" s="256" t="s">
        <v>5</v>
      </c>
      <c r="E43" s="274"/>
      <c r="F43" s="274"/>
      <c r="G43" s="261">
        <f t="shared" si="0"/>
        <v>0</v>
      </c>
      <c r="H43" s="262">
        <f t="shared" si="1"/>
        <v>0</v>
      </c>
      <c r="I43" s="261">
        <f t="shared" si="2"/>
        <v>0</v>
      </c>
      <c r="J43" s="264"/>
    </row>
    <row r="44" spans="1:10" ht="13.5" x14ac:dyDescent="0.2">
      <c r="A44" s="256">
        <v>37</v>
      </c>
      <c r="B44" s="258" t="s">
        <v>363</v>
      </c>
      <c r="C44" s="100">
        <v>400</v>
      </c>
      <c r="D44" s="256" t="s">
        <v>5</v>
      </c>
      <c r="E44" s="274"/>
      <c r="F44" s="274"/>
      <c r="G44" s="261">
        <f t="shared" si="0"/>
        <v>0</v>
      </c>
      <c r="H44" s="262">
        <f t="shared" si="1"/>
        <v>0</v>
      </c>
      <c r="I44" s="261">
        <f t="shared" si="2"/>
        <v>0</v>
      </c>
      <c r="J44" s="264"/>
    </row>
    <row r="45" spans="1:10" s="182" customFormat="1" ht="13.5" x14ac:dyDescent="0.2">
      <c r="A45" s="256">
        <v>38</v>
      </c>
      <c r="B45" s="258" t="s">
        <v>364</v>
      </c>
      <c r="C45" s="33">
        <v>10000</v>
      </c>
      <c r="D45" s="34" t="s">
        <v>5</v>
      </c>
      <c r="E45" s="274"/>
      <c r="F45" s="274"/>
      <c r="G45" s="261">
        <f t="shared" si="0"/>
        <v>0</v>
      </c>
      <c r="H45" s="262">
        <f t="shared" si="1"/>
        <v>0</v>
      </c>
      <c r="I45" s="261">
        <f t="shared" si="2"/>
        <v>0</v>
      </c>
      <c r="J45" s="264"/>
    </row>
    <row r="46" spans="1:10" s="182" customFormat="1" ht="13.5" x14ac:dyDescent="0.2">
      <c r="A46" s="256">
        <v>39</v>
      </c>
      <c r="B46" s="258" t="s">
        <v>365</v>
      </c>
      <c r="C46" s="33">
        <v>2200</v>
      </c>
      <c r="D46" s="34" t="s">
        <v>5</v>
      </c>
      <c r="E46" s="274"/>
      <c r="F46" s="274"/>
      <c r="G46" s="261">
        <f t="shared" si="0"/>
        <v>0</v>
      </c>
      <c r="H46" s="262">
        <f t="shared" si="1"/>
        <v>0</v>
      </c>
      <c r="I46" s="261">
        <f t="shared" si="2"/>
        <v>0</v>
      </c>
      <c r="J46" s="264"/>
    </row>
    <row r="47" spans="1:10" s="182" customFormat="1" ht="13.5" x14ac:dyDescent="0.2">
      <c r="A47" s="256">
        <v>40</v>
      </c>
      <c r="B47" s="258" t="s">
        <v>366</v>
      </c>
      <c r="C47" s="33">
        <v>5600</v>
      </c>
      <c r="D47" s="34" t="s">
        <v>5</v>
      </c>
      <c r="E47" s="274"/>
      <c r="F47" s="274"/>
      <c r="G47" s="261">
        <f t="shared" si="0"/>
        <v>0</v>
      </c>
      <c r="H47" s="262">
        <f t="shared" si="1"/>
        <v>0</v>
      </c>
      <c r="I47" s="261">
        <f t="shared" si="2"/>
        <v>0</v>
      </c>
      <c r="J47" s="264"/>
    </row>
    <row r="48" spans="1:10" s="182" customFormat="1" ht="24" x14ac:dyDescent="0.2">
      <c r="A48" s="256">
        <v>41</v>
      </c>
      <c r="B48" s="258" t="s">
        <v>24</v>
      </c>
      <c r="C48" s="33">
        <v>1500</v>
      </c>
      <c r="D48" s="34" t="s">
        <v>5</v>
      </c>
      <c r="E48" s="274"/>
      <c r="F48" s="274"/>
      <c r="G48" s="261">
        <f t="shared" si="0"/>
        <v>0</v>
      </c>
      <c r="H48" s="262">
        <f t="shared" si="1"/>
        <v>0</v>
      </c>
      <c r="I48" s="261">
        <f t="shared" si="2"/>
        <v>0</v>
      </c>
      <c r="J48" s="264"/>
    </row>
    <row r="49" spans="1:10" s="182" customFormat="1" ht="13.5" x14ac:dyDescent="0.2">
      <c r="A49" s="256">
        <v>42</v>
      </c>
      <c r="B49" s="258" t="s">
        <v>367</v>
      </c>
      <c r="C49" s="33">
        <v>1500</v>
      </c>
      <c r="D49" s="34" t="s">
        <v>5</v>
      </c>
      <c r="E49" s="274"/>
      <c r="F49" s="274"/>
      <c r="G49" s="261">
        <f t="shared" si="0"/>
        <v>0</v>
      </c>
      <c r="H49" s="262">
        <f t="shared" si="1"/>
        <v>0</v>
      </c>
      <c r="I49" s="261">
        <f t="shared" si="2"/>
        <v>0</v>
      </c>
      <c r="J49" s="264"/>
    </row>
    <row r="50" spans="1:10" s="182" customFormat="1" ht="13.5" x14ac:dyDescent="0.2">
      <c r="A50" s="256">
        <v>43</v>
      </c>
      <c r="B50" s="258" t="s">
        <v>368</v>
      </c>
      <c r="C50" s="35">
        <v>50</v>
      </c>
      <c r="D50" s="35" t="s">
        <v>5</v>
      </c>
      <c r="E50" s="274"/>
      <c r="F50" s="274"/>
      <c r="G50" s="261">
        <f t="shared" si="0"/>
        <v>0</v>
      </c>
      <c r="H50" s="262">
        <f t="shared" si="1"/>
        <v>0</v>
      </c>
      <c r="I50" s="261">
        <f t="shared" si="2"/>
        <v>0</v>
      </c>
      <c r="J50" s="264"/>
    </row>
    <row r="51" spans="1:10" s="182" customFormat="1" ht="13.5" x14ac:dyDescent="0.2">
      <c r="A51" s="256">
        <v>44</v>
      </c>
      <c r="B51" s="258" t="s">
        <v>369</v>
      </c>
      <c r="C51" s="35">
        <v>7000</v>
      </c>
      <c r="D51" s="35" t="s">
        <v>5</v>
      </c>
      <c r="E51" s="274"/>
      <c r="F51" s="274"/>
      <c r="G51" s="261">
        <f t="shared" si="0"/>
        <v>0</v>
      </c>
      <c r="H51" s="262">
        <f t="shared" si="1"/>
        <v>0</v>
      </c>
      <c r="I51" s="261">
        <f t="shared" si="2"/>
        <v>0</v>
      </c>
      <c r="J51" s="264"/>
    </row>
    <row r="52" spans="1:10" s="182" customFormat="1" ht="24" x14ac:dyDescent="0.2">
      <c r="A52" s="256">
        <v>45</v>
      </c>
      <c r="B52" s="258" t="s">
        <v>638</v>
      </c>
      <c r="C52" s="35">
        <v>17500</v>
      </c>
      <c r="D52" s="35" t="s">
        <v>5</v>
      </c>
      <c r="E52" s="274"/>
      <c r="F52" s="274"/>
      <c r="G52" s="261">
        <f t="shared" si="0"/>
        <v>0</v>
      </c>
      <c r="H52" s="262">
        <f t="shared" si="1"/>
        <v>0</v>
      </c>
      <c r="I52" s="261">
        <f t="shared" si="2"/>
        <v>0</v>
      </c>
      <c r="J52" s="264"/>
    </row>
    <row r="53" spans="1:10" s="182" customFormat="1" ht="13.5" x14ac:dyDescent="0.2">
      <c r="A53" s="256">
        <v>46</v>
      </c>
      <c r="B53" s="258" t="s">
        <v>631</v>
      </c>
      <c r="C53" s="35">
        <v>150</v>
      </c>
      <c r="D53" s="35" t="s">
        <v>5</v>
      </c>
      <c r="E53" s="274"/>
      <c r="F53" s="274"/>
      <c r="G53" s="261">
        <f t="shared" si="0"/>
        <v>0</v>
      </c>
      <c r="H53" s="262">
        <f t="shared" si="1"/>
        <v>0</v>
      </c>
      <c r="I53" s="261">
        <f t="shared" si="2"/>
        <v>0</v>
      </c>
      <c r="J53" s="264"/>
    </row>
    <row r="54" spans="1:10" s="182" customFormat="1" ht="13.5" x14ac:dyDescent="0.2">
      <c r="A54" s="256">
        <v>47</v>
      </c>
      <c r="B54" s="258" t="s">
        <v>84</v>
      </c>
      <c r="C54" s="35">
        <v>50</v>
      </c>
      <c r="D54" s="35" t="s">
        <v>5</v>
      </c>
      <c r="E54" s="274"/>
      <c r="F54" s="274"/>
      <c r="G54" s="261">
        <f t="shared" si="0"/>
        <v>0</v>
      </c>
      <c r="H54" s="262">
        <f t="shared" si="1"/>
        <v>0</v>
      </c>
      <c r="I54" s="261">
        <f t="shared" si="2"/>
        <v>0</v>
      </c>
      <c r="J54" s="264"/>
    </row>
    <row r="55" spans="1:10" s="182" customFormat="1" ht="24" x14ac:dyDescent="0.2">
      <c r="A55" s="256">
        <v>48</v>
      </c>
      <c r="B55" s="257" t="s">
        <v>632</v>
      </c>
      <c r="C55" s="118">
        <v>180</v>
      </c>
      <c r="D55" s="95" t="s">
        <v>5</v>
      </c>
      <c r="E55" s="274"/>
      <c r="F55" s="274"/>
      <c r="G55" s="261">
        <f t="shared" si="0"/>
        <v>0</v>
      </c>
      <c r="H55" s="262">
        <f t="shared" si="1"/>
        <v>0</v>
      </c>
      <c r="I55" s="261">
        <f t="shared" si="2"/>
        <v>0</v>
      </c>
      <c r="J55" s="264"/>
    </row>
    <row r="56" spans="1:10" s="182" customFormat="1" ht="36" x14ac:dyDescent="0.2">
      <c r="A56" s="256">
        <v>49</v>
      </c>
      <c r="B56" s="257" t="s">
        <v>370</v>
      </c>
      <c r="C56" s="118">
        <v>50</v>
      </c>
      <c r="D56" s="95" t="s">
        <v>5</v>
      </c>
      <c r="E56" s="274"/>
      <c r="F56" s="274"/>
      <c r="G56" s="261">
        <f t="shared" si="0"/>
        <v>0</v>
      </c>
      <c r="H56" s="262">
        <f t="shared" si="1"/>
        <v>0</v>
      </c>
      <c r="I56" s="261">
        <f t="shared" si="2"/>
        <v>0</v>
      </c>
      <c r="J56" s="264"/>
    </row>
    <row r="57" spans="1:10" s="182" customFormat="1" ht="24" x14ac:dyDescent="0.2">
      <c r="A57" s="256">
        <v>50</v>
      </c>
      <c r="B57" s="258" t="s">
        <v>97</v>
      </c>
      <c r="C57" s="35">
        <v>1500</v>
      </c>
      <c r="D57" s="35" t="s">
        <v>5</v>
      </c>
      <c r="E57" s="274"/>
      <c r="F57" s="274"/>
      <c r="G57" s="261">
        <f t="shared" si="0"/>
        <v>0</v>
      </c>
      <c r="H57" s="262">
        <f t="shared" si="1"/>
        <v>0</v>
      </c>
      <c r="I57" s="261">
        <f t="shared" si="2"/>
        <v>0</v>
      </c>
      <c r="J57" s="264"/>
    </row>
    <row r="58" spans="1:10" s="182" customFormat="1" ht="13.5" x14ac:dyDescent="0.2">
      <c r="A58" s="256">
        <v>51</v>
      </c>
      <c r="B58" s="258" t="s">
        <v>98</v>
      </c>
      <c r="C58" s="35">
        <v>1000</v>
      </c>
      <c r="D58" s="35" t="s">
        <v>5</v>
      </c>
      <c r="E58" s="274"/>
      <c r="F58" s="274"/>
      <c r="G58" s="261">
        <f t="shared" si="0"/>
        <v>0</v>
      </c>
      <c r="H58" s="262">
        <f t="shared" si="1"/>
        <v>0</v>
      </c>
      <c r="I58" s="261">
        <f t="shared" si="2"/>
        <v>0</v>
      </c>
      <c r="J58" s="264"/>
    </row>
    <row r="59" spans="1:10" s="182" customFormat="1" ht="28.5" customHeight="1" x14ac:dyDescent="0.2">
      <c r="A59" s="256">
        <v>52</v>
      </c>
      <c r="B59" s="258" t="s">
        <v>639</v>
      </c>
      <c r="C59" s="35">
        <v>6000</v>
      </c>
      <c r="D59" s="35" t="s">
        <v>5</v>
      </c>
      <c r="E59" s="274"/>
      <c r="F59" s="274"/>
      <c r="G59" s="261">
        <f t="shared" si="0"/>
        <v>0</v>
      </c>
      <c r="H59" s="262">
        <f t="shared" si="1"/>
        <v>0</v>
      </c>
      <c r="I59" s="261">
        <f t="shared" si="2"/>
        <v>0</v>
      </c>
      <c r="J59" s="264"/>
    </row>
    <row r="60" spans="1:10" ht="18.75" customHeight="1" x14ac:dyDescent="0.2">
      <c r="A60" s="256">
        <v>53</v>
      </c>
      <c r="B60" s="258" t="s">
        <v>346</v>
      </c>
      <c r="C60" s="35">
        <v>800</v>
      </c>
      <c r="D60" s="35" t="s">
        <v>5</v>
      </c>
      <c r="E60" s="274"/>
      <c r="F60" s="274"/>
      <c r="G60" s="261">
        <f t="shared" si="0"/>
        <v>0</v>
      </c>
      <c r="H60" s="262">
        <f t="shared" si="1"/>
        <v>0</v>
      </c>
      <c r="I60" s="261">
        <f t="shared" si="2"/>
        <v>0</v>
      </c>
      <c r="J60" s="264"/>
    </row>
    <row r="61" spans="1:10" s="182" customFormat="1" ht="13.5" x14ac:dyDescent="0.2">
      <c r="A61" s="256">
        <v>54</v>
      </c>
      <c r="B61" s="257" t="s">
        <v>23</v>
      </c>
      <c r="C61" s="35">
        <v>650</v>
      </c>
      <c r="D61" s="35" t="s">
        <v>5</v>
      </c>
      <c r="E61" s="274"/>
      <c r="F61" s="274"/>
      <c r="G61" s="261">
        <f t="shared" si="0"/>
        <v>0</v>
      </c>
      <c r="H61" s="262">
        <f t="shared" si="1"/>
        <v>0</v>
      </c>
      <c r="I61" s="261">
        <f t="shared" si="2"/>
        <v>0</v>
      </c>
      <c r="J61" s="264"/>
    </row>
    <row r="62" spans="1:10" s="182" customFormat="1" ht="13.5" x14ac:dyDescent="0.2">
      <c r="A62" s="256">
        <v>55</v>
      </c>
      <c r="B62" s="257" t="s">
        <v>22</v>
      </c>
      <c r="C62" s="35">
        <v>2000</v>
      </c>
      <c r="D62" s="35" t="s">
        <v>5</v>
      </c>
      <c r="E62" s="274"/>
      <c r="F62" s="274"/>
      <c r="G62" s="261">
        <f t="shared" si="0"/>
        <v>0</v>
      </c>
      <c r="H62" s="262">
        <f t="shared" si="1"/>
        <v>0</v>
      </c>
      <c r="I62" s="261">
        <f t="shared" si="2"/>
        <v>0</v>
      </c>
      <c r="J62" s="264"/>
    </row>
    <row r="63" spans="1:10" s="182" customFormat="1" ht="24" x14ac:dyDescent="0.2">
      <c r="A63" s="256">
        <v>56</v>
      </c>
      <c r="B63" s="257" t="s">
        <v>640</v>
      </c>
      <c r="C63" s="35">
        <v>4000</v>
      </c>
      <c r="D63" s="35" t="s">
        <v>5</v>
      </c>
      <c r="E63" s="274"/>
      <c r="F63" s="274"/>
      <c r="G63" s="261">
        <f t="shared" si="0"/>
        <v>0</v>
      </c>
      <c r="H63" s="262">
        <f t="shared" si="1"/>
        <v>0</v>
      </c>
      <c r="I63" s="261">
        <f t="shared" si="2"/>
        <v>0</v>
      </c>
      <c r="J63" s="264"/>
    </row>
    <row r="64" spans="1:10" s="182" customFormat="1" ht="13.5" x14ac:dyDescent="0.2">
      <c r="A64" s="256">
        <v>57</v>
      </c>
      <c r="B64" s="257" t="s">
        <v>371</v>
      </c>
      <c r="C64" s="35">
        <v>800</v>
      </c>
      <c r="D64" s="35" t="s">
        <v>5</v>
      </c>
      <c r="E64" s="274"/>
      <c r="F64" s="274"/>
      <c r="G64" s="261">
        <f t="shared" si="0"/>
        <v>0</v>
      </c>
      <c r="H64" s="262">
        <f t="shared" si="1"/>
        <v>0</v>
      </c>
      <c r="I64" s="261">
        <f t="shared" si="2"/>
        <v>0</v>
      </c>
      <c r="J64" s="264"/>
    </row>
    <row r="65" spans="1:10" s="182" customFormat="1" ht="13.5" x14ac:dyDescent="0.2">
      <c r="A65" s="256">
        <v>58</v>
      </c>
      <c r="B65" s="257" t="s">
        <v>78</v>
      </c>
      <c r="C65" s="35">
        <v>1900</v>
      </c>
      <c r="D65" s="35" t="s">
        <v>5</v>
      </c>
      <c r="E65" s="274"/>
      <c r="F65" s="274"/>
      <c r="G65" s="261">
        <f t="shared" si="0"/>
        <v>0</v>
      </c>
      <c r="H65" s="262">
        <f t="shared" si="1"/>
        <v>0</v>
      </c>
      <c r="I65" s="261">
        <f t="shared" si="2"/>
        <v>0</v>
      </c>
      <c r="J65" s="264"/>
    </row>
    <row r="66" spans="1:10" x14ac:dyDescent="0.2">
      <c r="A66" s="8"/>
      <c r="B66" s="102" t="s">
        <v>17</v>
      </c>
      <c r="C66" s="30" t="s">
        <v>3</v>
      </c>
      <c r="D66" s="31" t="s">
        <v>3</v>
      </c>
      <c r="E66" s="31" t="s">
        <v>3</v>
      </c>
      <c r="F66" s="31" t="s">
        <v>3</v>
      </c>
      <c r="G66" s="104">
        <f>SUM(G8:G65)</f>
        <v>0</v>
      </c>
      <c r="H66" s="104">
        <f>G66*0.095</f>
        <v>0</v>
      </c>
      <c r="I66" s="104">
        <f>G66+H66</f>
        <v>0</v>
      </c>
      <c r="J66" s="30">
        <f>SUM(J8:J65)</f>
        <v>0</v>
      </c>
    </row>
    <row r="67" spans="1:10" x14ac:dyDescent="0.2">
      <c r="A67" s="311" t="s">
        <v>286</v>
      </c>
      <c r="B67" s="317"/>
      <c r="C67" s="317"/>
      <c r="D67" s="317"/>
      <c r="E67" s="317"/>
      <c r="F67" s="317"/>
      <c r="G67" s="317"/>
      <c r="H67" s="317"/>
      <c r="I67" s="317"/>
      <c r="J67" s="317"/>
    </row>
    <row r="68" spans="1:10" ht="13.5" x14ac:dyDescent="0.2">
      <c r="A68" s="256">
        <v>1</v>
      </c>
      <c r="B68" s="258" t="s">
        <v>287</v>
      </c>
      <c r="C68" s="100">
        <v>50</v>
      </c>
      <c r="D68" s="256" t="s">
        <v>5</v>
      </c>
      <c r="E68" s="274"/>
      <c r="F68" s="274"/>
      <c r="G68" s="261">
        <f>C68*F68</f>
        <v>0</v>
      </c>
      <c r="H68" s="262">
        <f>G68*0.095</f>
        <v>0</v>
      </c>
      <c r="I68" s="261">
        <f>G68+H68</f>
        <v>0</v>
      </c>
      <c r="J68" s="245" t="s">
        <v>3</v>
      </c>
    </row>
    <row r="69" spans="1:10" ht="36" x14ac:dyDescent="0.2">
      <c r="A69" s="256">
        <v>2</v>
      </c>
      <c r="B69" s="257" t="s">
        <v>290</v>
      </c>
      <c r="C69" s="118">
        <v>10000</v>
      </c>
      <c r="D69" s="95" t="s">
        <v>5</v>
      </c>
      <c r="E69" s="274"/>
      <c r="F69" s="274"/>
      <c r="G69" s="261">
        <f t="shared" ref="G69" si="3">C69*F69</f>
        <v>0</v>
      </c>
      <c r="H69" s="262">
        <f>G69*0.095</f>
        <v>0</v>
      </c>
      <c r="I69" s="261">
        <f>G69+H69</f>
        <v>0</v>
      </c>
      <c r="J69" s="245" t="s">
        <v>3</v>
      </c>
    </row>
    <row r="70" spans="1:10" ht="36" x14ac:dyDescent="0.2">
      <c r="A70" s="256">
        <v>3</v>
      </c>
      <c r="B70" s="257" t="s">
        <v>289</v>
      </c>
      <c r="C70" s="118">
        <v>5000</v>
      </c>
      <c r="D70" s="95" t="s">
        <v>5</v>
      </c>
      <c r="E70" s="274"/>
      <c r="F70" s="274"/>
      <c r="G70" s="261">
        <f>C70*F70</f>
        <v>0</v>
      </c>
      <c r="H70" s="262">
        <f>G70*0.095</f>
        <v>0</v>
      </c>
      <c r="I70" s="261">
        <f>G70+H70</f>
        <v>0</v>
      </c>
      <c r="J70" s="245" t="s">
        <v>3</v>
      </c>
    </row>
    <row r="71" spans="1:10" ht="36" x14ac:dyDescent="0.2">
      <c r="A71" s="95">
        <v>4</v>
      </c>
      <c r="B71" s="258" t="s">
        <v>288</v>
      </c>
      <c r="C71" s="100">
        <v>4600</v>
      </c>
      <c r="D71" s="256" t="s">
        <v>5</v>
      </c>
      <c r="E71" s="274"/>
      <c r="F71" s="274"/>
      <c r="G71" s="261">
        <f t="shared" ref="G71" si="4">C71*F71</f>
        <v>0</v>
      </c>
      <c r="H71" s="262">
        <f>G71*0.095</f>
        <v>0</v>
      </c>
      <c r="I71" s="261">
        <f>G71+H71</f>
        <v>0</v>
      </c>
      <c r="J71" s="245" t="s">
        <v>3</v>
      </c>
    </row>
    <row r="72" spans="1:10" ht="13.5" x14ac:dyDescent="0.2">
      <c r="A72" s="8"/>
      <c r="B72" s="102" t="s">
        <v>292</v>
      </c>
      <c r="C72" s="30" t="s">
        <v>3</v>
      </c>
      <c r="D72" s="31" t="s">
        <v>3</v>
      </c>
      <c r="E72" s="31" t="s">
        <v>3</v>
      </c>
      <c r="F72" s="31" t="s">
        <v>3</v>
      </c>
      <c r="G72" s="104">
        <f>SUM(G68:G71)</f>
        <v>0</v>
      </c>
      <c r="H72" s="104">
        <f>G72*0.095</f>
        <v>0</v>
      </c>
      <c r="I72" s="104">
        <f>G72+H72</f>
        <v>0</v>
      </c>
      <c r="J72" s="245" t="s">
        <v>3</v>
      </c>
    </row>
    <row r="73" spans="1:10" x14ac:dyDescent="0.2">
      <c r="A73" s="311" t="s">
        <v>607</v>
      </c>
      <c r="B73" s="311"/>
      <c r="C73" s="311"/>
      <c r="D73" s="311"/>
      <c r="E73" s="311"/>
      <c r="F73" s="311"/>
      <c r="G73" s="311"/>
      <c r="H73" s="311"/>
      <c r="I73" s="311"/>
      <c r="J73" s="311"/>
    </row>
    <row r="74" spans="1:10" s="255" customFormat="1" ht="58.5" customHeight="1" x14ac:dyDescent="0.2">
      <c r="A74" s="256">
        <v>1</v>
      </c>
      <c r="B74" s="258" t="s">
        <v>619</v>
      </c>
      <c r="C74" s="256">
        <v>4500</v>
      </c>
      <c r="D74" s="256" t="s">
        <v>5</v>
      </c>
      <c r="E74" s="274"/>
      <c r="F74" s="274"/>
      <c r="G74" s="261">
        <f>C74*F74</f>
        <v>0</v>
      </c>
      <c r="H74" s="262">
        <f t="shared" ref="H74:H77" si="5">G74*0.095</f>
        <v>0</v>
      </c>
      <c r="I74" s="261">
        <f>G74+H74</f>
        <v>0</v>
      </c>
      <c r="J74" s="245" t="s">
        <v>3</v>
      </c>
    </row>
    <row r="75" spans="1:10" s="255" customFormat="1" ht="62.25" customHeight="1" x14ac:dyDescent="0.2">
      <c r="A75" s="256">
        <v>2</v>
      </c>
      <c r="B75" s="258" t="s">
        <v>620</v>
      </c>
      <c r="C75" s="256">
        <v>4500</v>
      </c>
      <c r="D75" s="256" t="s">
        <v>5</v>
      </c>
      <c r="E75" s="274"/>
      <c r="F75" s="274"/>
      <c r="G75" s="261">
        <f t="shared" ref="G75:G77" si="6">C75*F75</f>
        <v>0</v>
      </c>
      <c r="H75" s="262">
        <f t="shared" si="5"/>
        <v>0</v>
      </c>
      <c r="I75" s="261">
        <f t="shared" ref="I75:I78" si="7">G75+H75</f>
        <v>0</v>
      </c>
      <c r="J75" s="245" t="s">
        <v>3</v>
      </c>
    </row>
    <row r="76" spans="1:10" s="255" customFormat="1" ht="58.5" customHeight="1" x14ac:dyDescent="0.2">
      <c r="A76" s="256">
        <v>3</v>
      </c>
      <c r="B76" s="258" t="s">
        <v>621</v>
      </c>
      <c r="C76" s="256">
        <v>4500</v>
      </c>
      <c r="D76" s="256" t="s">
        <v>5</v>
      </c>
      <c r="E76" s="274"/>
      <c r="F76" s="274"/>
      <c r="G76" s="261">
        <f t="shared" si="6"/>
        <v>0</v>
      </c>
      <c r="H76" s="262">
        <f t="shared" si="5"/>
        <v>0</v>
      </c>
      <c r="I76" s="261">
        <f t="shared" si="7"/>
        <v>0</v>
      </c>
      <c r="J76" s="245" t="s">
        <v>3</v>
      </c>
    </row>
    <row r="77" spans="1:10" s="260" customFormat="1" ht="50.25" customHeight="1" x14ac:dyDescent="0.2">
      <c r="A77" s="256">
        <v>4</v>
      </c>
      <c r="B77" s="258" t="s">
        <v>622</v>
      </c>
      <c r="C77" s="256">
        <v>4500</v>
      </c>
      <c r="D77" s="256" t="s">
        <v>5</v>
      </c>
      <c r="E77" s="274"/>
      <c r="F77" s="274"/>
      <c r="G77" s="261">
        <f t="shared" si="6"/>
        <v>0</v>
      </c>
      <c r="H77" s="262">
        <f t="shared" si="5"/>
        <v>0</v>
      </c>
      <c r="I77" s="261">
        <f t="shared" si="7"/>
        <v>0</v>
      </c>
      <c r="J77" s="245" t="s">
        <v>3</v>
      </c>
    </row>
    <row r="78" spans="1:10" s="255" customFormat="1" ht="59.25" customHeight="1" x14ac:dyDescent="0.2">
      <c r="A78" s="256">
        <v>5</v>
      </c>
      <c r="B78" s="258" t="s">
        <v>623</v>
      </c>
      <c r="C78" s="256">
        <v>4000</v>
      </c>
      <c r="D78" s="256" t="s">
        <v>5</v>
      </c>
      <c r="E78" s="274"/>
      <c r="F78" s="274"/>
      <c r="G78" s="261">
        <f>C78*F78</f>
        <v>0</v>
      </c>
      <c r="H78" s="262">
        <f>G78*0.095</f>
        <v>0</v>
      </c>
      <c r="I78" s="261">
        <f t="shared" si="7"/>
        <v>0</v>
      </c>
      <c r="J78" s="245" t="s">
        <v>3</v>
      </c>
    </row>
    <row r="79" spans="1:10" ht="13.5" x14ac:dyDescent="0.2">
      <c r="A79" s="35"/>
      <c r="B79" s="102" t="s">
        <v>294</v>
      </c>
      <c r="C79" s="30" t="s">
        <v>3</v>
      </c>
      <c r="D79" s="31" t="s">
        <v>3</v>
      </c>
      <c r="E79" s="32" t="s">
        <v>3</v>
      </c>
      <c r="F79" s="32" t="s">
        <v>3</v>
      </c>
      <c r="G79" s="105">
        <f>SUM(G74:G78)</f>
        <v>0</v>
      </c>
      <c r="H79" s="105">
        <f>G79*0.095</f>
        <v>0</v>
      </c>
      <c r="I79" s="105">
        <f>G79+H79</f>
        <v>0</v>
      </c>
      <c r="J79" s="245" t="s">
        <v>3</v>
      </c>
    </row>
    <row r="80" spans="1:10" ht="14.25" customHeight="1" x14ac:dyDescent="0.2">
      <c r="A80" s="311" t="s">
        <v>295</v>
      </c>
      <c r="B80" s="311"/>
      <c r="C80" s="311"/>
      <c r="D80" s="311"/>
      <c r="E80" s="311"/>
      <c r="F80" s="311"/>
      <c r="G80" s="311"/>
      <c r="H80" s="311"/>
      <c r="I80" s="311"/>
      <c r="J80" s="311"/>
    </row>
    <row r="81" spans="1:10" ht="37.5" customHeight="1" x14ac:dyDescent="0.2">
      <c r="A81" s="256">
        <v>1</v>
      </c>
      <c r="B81" s="39" t="s">
        <v>309</v>
      </c>
      <c r="C81" s="35">
        <v>20</v>
      </c>
      <c r="D81" s="35" t="s">
        <v>5</v>
      </c>
      <c r="E81" s="274"/>
      <c r="F81" s="274"/>
      <c r="G81" s="261">
        <f>C81*F81</f>
        <v>0</v>
      </c>
      <c r="H81" s="262">
        <f>G81*0.095</f>
        <v>0</v>
      </c>
      <c r="I81" s="261">
        <f>G81+H81</f>
        <v>0</v>
      </c>
      <c r="J81" s="264"/>
    </row>
    <row r="82" spans="1:10" ht="36" x14ac:dyDescent="0.2">
      <c r="A82" s="256">
        <v>2</v>
      </c>
      <c r="B82" s="211" t="s">
        <v>311</v>
      </c>
      <c r="C82" s="35">
        <v>300</v>
      </c>
      <c r="D82" s="35" t="s">
        <v>5</v>
      </c>
      <c r="E82" s="274"/>
      <c r="F82" s="274"/>
      <c r="G82" s="261">
        <f t="shared" ref="G82:G96" si="8">C82*F82</f>
        <v>0</v>
      </c>
      <c r="H82" s="262">
        <f t="shared" ref="H82:H96" si="9">G82*0.095</f>
        <v>0</v>
      </c>
      <c r="I82" s="261">
        <f t="shared" ref="I82:I96" si="10">G82+H82</f>
        <v>0</v>
      </c>
      <c r="J82" s="264"/>
    </row>
    <row r="83" spans="1:10" ht="48" x14ac:dyDescent="0.2">
      <c r="A83" s="256">
        <v>3</v>
      </c>
      <c r="B83" s="212" t="s">
        <v>310</v>
      </c>
      <c r="C83" s="35">
        <v>500</v>
      </c>
      <c r="D83" s="35" t="s">
        <v>5</v>
      </c>
      <c r="E83" s="274"/>
      <c r="F83" s="274"/>
      <c r="G83" s="261">
        <f t="shared" si="8"/>
        <v>0</v>
      </c>
      <c r="H83" s="262">
        <f t="shared" si="9"/>
        <v>0</v>
      </c>
      <c r="I83" s="261">
        <f t="shared" si="10"/>
        <v>0</v>
      </c>
      <c r="J83" s="264"/>
    </row>
    <row r="84" spans="1:10" ht="38.25" customHeight="1" x14ac:dyDescent="0.2">
      <c r="A84" s="256">
        <v>4</v>
      </c>
      <c r="B84" s="39" t="s">
        <v>314</v>
      </c>
      <c r="C84" s="35">
        <v>180</v>
      </c>
      <c r="D84" s="35" t="s">
        <v>5</v>
      </c>
      <c r="E84" s="274"/>
      <c r="F84" s="274"/>
      <c r="G84" s="261">
        <f t="shared" si="8"/>
        <v>0</v>
      </c>
      <c r="H84" s="262">
        <f t="shared" si="9"/>
        <v>0</v>
      </c>
      <c r="I84" s="261">
        <f t="shared" si="10"/>
        <v>0</v>
      </c>
      <c r="J84" s="264"/>
    </row>
    <row r="85" spans="1:10" ht="39" customHeight="1" x14ac:dyDescent="0.2">
      <c r="A85" s="256">
        <v>5</v>
      </c>
      <c r="B85" s="212" t="s">
        <v>312</v>
      </c>
      <c r="C85" s="35">
        <v>330</v>
      </c>
      <c r="D85" s="35" t="s">
        <v>5</v>
      </c>
      <c r="E85" s="274"/>
      <c r="F85" s="274"/>
      <c r="G85" s="261">
        <f t="shared" si="8"/>
        <v>0</v>
      </c>
      <c r="H85" s="262">
        <f t="shared" si="9"/>
        <v>0</v>
      </c>
      <c r="I85" s="261">
        <f t="shared" si="10"/>
        <v>0</v>
      </c>
      <c r="J85" s="264"/>
    </row>
    <row r="86" spans="1:10" ht="36.75" customHeight="1" x14ac:dyDescent="0.2">
      <c r="A86" s="256">
        <v>6</v>
      </c>
      <c r="B86" s="212" t="s">
        <v>313</v>
      </c>
      <c r="C86" s="35">
        <v>40</v>
      </c>
      <c r="D86" s="35" t="s">
        <v>5</v>
      </c>
      <c r="E86" s="274"/>
      <c r="F86" s="274"/>
      <c r="G86" s="261">
        <f t="shared" si="8"/>
        <v>0</v>
      </c>
      <c r="H86" s="262">
        <f t="shared" si="9"/>
        <v>0</v>
      </c>
      <c r="I86" s="261">
        <f t="shared" si="10"/>
        <v>0</v>
      </c>
      <c r="J86" s="264"/>
    </row>
    <row r="87" spans="1:10" ht="24" customHeight="1" x14ac:dyDescent="0.2">
      <c r="A87" s="256">
        <v>7</v>
      </c>
      <c r="B87" s="39" t="s">
        <v>315</v>
      </c>
      <c r="C87" s="35">
        <v>480</v>
      </c>
      <c r="D87" s="35" t="s">
        <v>5</v>
      </c>
      <c r="E87" s="274"/>
      <c r="F87" s="274"/>
      <c r="G87" s="261">
        <f t="shared" si="8"/>
        <v>0</v>
      </c>
      <c r="H87" s="262">
        <f t="shared" si="9"/>
        <v>0</v>
      </c>
      <c r="I87" s="261">
        <f t="shared" si="10"/>
        <v>0</v>
      </c>
      <c r="J87" s="264"/>
    </row>
    <row r="88" spans="1:10" s="138" customFormat="1" ht="24" x14ac:dyDescent="0.2">
      <c r="A88" s="256">
        <v>8</v>
      </c>
      <c r="B88" s="39" t="s">
        <v>316</v>
      </c>
      <c r="C88" s="35">
        <v>500</v>
      </c>
      <c r="D88" s="35" t="s">
        <v>5</v>
      </c>
      <c r="E88" s="274"/>
      <c r="F88" s="274"/>
      <c r="G88" s="261">
        <f t="shared" si="8"/>
        <v>0</v>
      </c>
      <c r="H88" s="262">
        <f t="shared" si="9"/>
        <v>0</v>
      </c>
      <c r="I88" s="261">
        <f t="shared" si="10"/>
        <v>0</v>
      </c>
      <c r="J88" s="264"/>
    </row>
    <row r="89" spans="1:10" ht="24" x14ac:dyDescent="0.2">
      <c r="A89" s="256">
        <v>9</v>
      </c>
      <c r="B89" s="39" t="s">
        <v>317</v>
      </c>
      <c r="C89" s="35">
        <v>250</v>
      </c>
      <c r="D89" s="35" t="s">
        <v>5</v>
      </c>
      <c r="E89" s="274"/>
      <c r="F89" s="274"/>
      <c r="G89" s="261">
        <f t="shared" si="8"/>
        <v>0</v>
      </c>
      <c r="H89" s="262">
        <f t="shared" si="9"/>
        <v>0</v>
      </c>
      <c r="I89" s="261">
        <f t="shared" si="10"/>
        <v>0</v>
      </c>
      <c r="J89" s="264"/>
    </row>
    <row r="90" spans="1:10" ht="24" x14ac:dyDescent="0.2">
      <c r="A90" s="256">
        <v>10</v>
      </c>
      <c r="B90" s="39" t="s">
        <v>318</v>
      </c>
      <c r="C90" s="35">
        <v>400</v>
      </c>
      <c r="D90" s="35" t="s">
        <v>5</v>
      </c>
      <c r="E90" s="274"/>
      <c r="F90" s="274"/>
      <c r="G90" s="261">
        <f t="shared" si="8"/>
        <v>0</v>
      </c>
      <c r="H90" s="262">
        <f t="shared" si="9"/>
        <v>0</v>
      </c>
      <c r="I90" s="261">
        <f t="shared" si="10"/>
        <v>0</v>
      </c>
      <c r="J90" s="264"/>
    </row>
    <row r="91" spans="1:10" s="146" customFormat="1" ht="24" x14ac:dyDescent="0.2">
      <c r="A91" s="256">
        <v>11</v>
      </c>
      <c r="B91" s="39" t="s">
        <v>319</v>
      </c>
      <c r="C91" s="35">
        <v>250</v>
      </c>
      <c r="D91" s="35" t="s">
        <v>5</v>
      </c>
      <c r="E91" s="274"/>
      <c r="F91" s="274"/>
      <c r="G91" s="261">
        <f t="shared" si="8"/>
        <v>0</v>
      </c>
      <c r="H91" s="262">
        <f t="shared" si="9"/>
        <v>0</v>
      </c>
      <c r="I91" s="261">
        <f t="shared" si="10"/>
        <v>0</v>
      </c>
      <c r="J91" s="264"/>
    </row>
    <row r="92" spans="1:10" s="146" customFormat="1" ht="36" x14ac:dyDescent="0.2">
      <c r="A92" s="256">
        <v>12</v>
      </c>
      <c r="B92" s="39" t="s">
        <v>320</v>
      </c>
      <c r="C92" s="35">
        <v>40</v>
      </c>
      <c r="D92" s="35" t="s">
        <v>5</v>
      </c>
      <c r="E92" s="274"/>
      <c r="F92" s="274"/>
      <c r="G92" s="261">
        <f t="shared" si="8"/>
        <v>0</v>
      </c>
      <c r="H92" s="262">
        <f t="shared" si="9"/>
        <v>0</v>
      </c>
      <c r="I92" s="261">
        <f t="shared" si="10"/>
        <v>0</v>
      </c>
      <c r="J92" s="264"/>
    </row>
    <row r="93" spans="1:10" s="182" customFormat="1" ht="24" x14ac:dyDescent="0.2">
      <c r="A93" s="256">
        <v>13</v>
      </c>
      <c r="B93" s="213" t="s">
        <v>372</v>
      </c>
      <c r="C93" s="133">
        <v>500</v>
      </c>
      <c r="D93" s="122" t="s">
        <v>5</v>
      </c>
      <c r="E93" s="274"/>
      <c r="F93" s="274"/>
      <c r="G93" s="261">
        <f t="shared" si="8"/>
        <v>0</v>
      </c>
      <c r="H93" s="262">
        <f t="shared" si="9"/>
        <v>0</v>
      </c>
      <c r="I93" s="261">
        <f t="shared" si="10"/>
        <v>0</v>
      </c>
      <c r="J93" s="264"/>
    </row>
    <row r="94" spans="1:10" s="182" customFormat="1" ht="24" x14ac:dyDescent="0.2">
      <c r="A94" s="256">
        <v>14</v>
      </c>
      <c r="B94" s="213" t="s">
        <v>321</v>
      </c>
      <c r="C94" s="133">
        <v>500</v>
      </c>
      <c r="D94" s="122" t="s">
        <v>5</v>
      </c>
      <c r="E94" s="274"/>
      <c r="F94" s="274"/>
      <c r="G94" s="261">
        <f t="shared" si="8"/>
        <v>0</v>
      </c>
      <c r="H94" s="262">
        <f t="shared" si="9"/>
        <v>0</v>
      </c>
      <c r="I94" s="261">
        <f t="shared" si="10"/>
        <v>0</v>
      </c>
      <c r="J94" s="264"/>
    </row>
    <row r="95" spans="1:10" s="182" customFormat="1" ht="14.25" customHeight="1" x14ac:dyDescent="0.2">
      <c r="A95" s="256">
        <v>15</v>
      </c>
      <c r="B95" s="39" t="s">
        <v>322</v>
      </c>
      <c r="C95" s="33">
        <v>90</v>
      </c>
      <c r="D95" s="34" t="s">
        <v>5</v>
      </c>
      <c r="E95" s="274"/>
      <c r="F95" s="274"/>
      <c r="G95" s="261">
        <f t="shared" si="8"/>
        <v>0</v>
      </c>
      <c r="H95" s="262">
        <f t="shared" si="9"/>
        <v>0</v>
      </c>
      <c r="I95" s="261">
        <f t="shared" si="10"/>
        <v>0</v>
      </c>
      <c r="J95" s="264"/>
    </row>
    <row r="96" spans="1:10" s="182" customFormat="1" ht="36" x14ac:dyDescent="0.2">
      <c r="A96" s="256">
        <v>16</v>
      </c>
      <c r="B96" s="39" t="s">
        <v>323</v>
      </c>
      <c r="C96" s="33">
        <v>50</v>
      </c>
      <c r="D96" s="34" t="s">
        <v>5</v>
      </c>
      <c r="E96" s="274"/>
      <c r="F96" s="274"/>
      <c r="G96" s="261">
        <f t="shared" si="8"/>
        <v>0</v>
      </c>
      <c r="H96" s="262">
        <f t="shared" si="9"/>
        <v>0</v>
      </c>
      <c r="I96" s="261">
        <f t="shared" si="10"/>
        <v>0</v>
      </c>
      <c r="J96" s="264"/>
    </row>
    <row r="97" spans="1:10" s="182" customFormat="1" x14ac:dyDescent="0.2">
      <c r="A97" s="35"/>
      <c r="B97" s="102" t="s">
        <v>291</v>
      </c>
      <c r="C97" s="103" t="s">
        <v>3</v>
      </c>
      <c r="D97" s="104" t="s">
        <v>3</v>
      </c>
      <c r="E97" s="105" t="s">
        <v>3</v>
      </c>
      <c r="F97" s="105" t="s">
        <v>3</v>
      </c>
      <c r="G97" s="105">
        <f>SUM(G81:G96)</f>
        <v>0</v>
      </c>
      <c r="H97" s="105">
        <f>G97*0.095</f>
        <v>0</v>
      </c>
      <c r="I97" s="105">
        <f>G97+H97</f>
        <v>0</v>
      </c>
      <c r="J97" s="119">
        <f>SUM(J81:J96)</f>
        <v>0</v>
      </c>
    </row>
    <row r="98" spans="1:10" s="182" customFormat="1" ht="12" customHeight="1" x14ac:dyDescent="0.2">
      <c r="A98" s="312" t="s">
        <v>296</v>
      </c>
      <c r="B98" s="313"/>
      <c r="C98" s="313"/>
      <c r="D98" s="313"/>
      <c r="E98" s="313"/>
      <c r="F98" s="313"/>
      <c r="G98" s="313"/>
      <c r="H98" s="313"/>
      <c r="I98" s="314"/>
      <c r="J98" s="123"/>
    </row>
    <row r="99" spans="1:10" s="182" customFormat="1" ht="36.75" customHeight="1" x14ac:dyDescent="0.2">
      <c r="A99" s="256">
        <v>1</v>
      </c>
      <c r="B99" s="258" t="s">
        <v>308</v>
      </c>
      <c r="C99" s="256">
        <v>5000</v>
      </c>
      <c r="D99" s="256" t="s">
        <v>5</v>
      </c>
      <c r="E99" s="274"/>
      <c r="F99" s="274"/>
      <c r="G99" s="120">
        <f>C99*F99</f>
        <v>0</v>
      </c>
      <c r="H99" s="120">
        <f>G99*0.095</f>
        <v>0</v>
      </c>
      <c r="I99" s="121">
        <f>G99+H99</f>
        <v>0</v>
      </c>
      <c r="J99" s="245" t="s">
        <v>3</v>
      </c>
    </row>
    <row r="100" spans="1:10" s="182" customFormat="1" ht="38.25" customHeight="1" x14ac:dyDescent="0.2">
      <c r="A100" s="256">
        <v>2</v>
      </c>
      <c r="B100" s="258" t="s">
        <v>307</v>
      </c>
      <c r="C100" s="256">
        <v>1000</v>
      </c>
      <c r="D100" s="256" t="s">
        <v>5</v>
      </c>
      <c r="E100" s="274"/>
      <c r="F100" s="274"/>
      <c r="G100" s="120">
        <f t="shared" ref="G100:G104" si="11">C100*F100</f>
        <v>0</v>
      </c>
      <c r="H100" s="120">
        <f t="shared" ref="H100:H104" si="12">G100*0.095</f>
        <v>0</v>
      </c>
      <c r="I100" s="121">
        <f t="shared" ref="I100:I104" si="13">G100+H100</f>
        <v>0</v>
      </c>
      <c r="J100" s="245" t="s">
        <v>3</v>
      </c>
    </row>
    <row r="101" spans="1:10" s="182" customFormat="1" ht="24" x14ac:dyDescent="0.2">
      <c r="A101" s="256">
        <v>3</v>
      </c>
      <c r="B101" s="258" t="s">
        <v>304</v>
      </c>
      <c r="C101" s="256">
        <v>500</v>
      </c>
      <c r="D101" s="256" t="s">
        <v>5</v>
      </c>
      <c r="E101" s="274"/>
      <c r="F101" s="274"/>
      <c r="G101" s="120">
        <f t="shared" si="11"/>
        <v>0</v>
      </c>
      <c r="H101" s="120">
        <f t="shared" si="12"/>
        <v>0</v>
      </c>
      <c r="I101" s="121">
        <f t="shared" si="13"/>
        <v>0</v>
      </c>
      <c r="J101" s="245" t="s">
        <v>3</v>
      </c>
    </row>
    <row r="102" spans="1:10" s="182" customFormat="1" ht="36" x14ac:dyDescent="0.2">
      <c r="A102" s="256">
        <v>4</v>
      </c>
      <c r="B102" s="258" t="s">
        <v>324</v>
      </c>
      <c r="C102" s="256">
        <v>120</v>
      </c>
      <c r="D102" s="256" t="s">
        <v>5</v>
      </c>
      <c r="E102" s="274"/>
      <c r="F102" s="274"/>
      <c r="G102" s="120">
        <f t="shared" si="11"/>
        <v>0</v>
      </c>
      <c r="H102" s="120">
        <f t="shared" si="12"/>
        <v>0</v>
      </c>
      <c r="I102" s="121">
        <f t="shared" si="13"/>
        <v>0</v>
      </c>
      <c r="J102" s="245" t="s">
        <v>3</v>
      </c>
    </row>
    <row r="103" spans="1:10" s="182" customFormat="1" ht="24" x14ac:dyDescent="0.2">
      <c r="A103" s="256">
        <v>5</v>
      </c>
      <c r="B103" s="258" t="s">
        <v>305</v>
      </c>
      <c r="C103" s="256">
        <v>4000</v>
      </c>
      <c r="D103" s="256" t="s">
        <v>5</v>
      </c>
      <c r="E103" s="274"/>
      <c r="F103" s="274"/>
      <c r="G103" s="120">
        <f t="shared" si="11"/>
        <v>0</v>
      </c>
      <c r="H103" s="120">
        <f t="shared" si="12"/>
        <v>0</v>
      </c>
      <c r="I103" s="121">
        <f t="shared" si="13"/>
        <v>0</v>
      </c>
      <c r="J103" s="245" t="s">
        <v>3</v>
      </c>
    </row>
    <row r="104" spans="1:10" ht="33.75" customHeight="1" x14ac:dyDescent="0.2">
      <c r="A104" s="256">
        <v>6</v>
      </c>
      <c r="B104" s="258" t="s">
        <v>306</v>
      </c>
      <c r="C104" s="256">
        <v>400</v>
      </c>
      <c r="D104" s="256" t="s">
        <v>5</v>
      </c>
      <c r="E104" s="274"/>
      <c r="F104" s="274"/>
      <c r="G104" s="120">
        <f t="shared" si="11"/>
        <v>0</v>
      </c>
      <c r="H104" s="120">
        <f t="shared" si="12"/>
        <v>0</v>
      </c>
      <c r="I104" s="121">
        <f t="shared" si="13"/>
        <v>0</v>
      </c>
      <c r="J104" s="245" t="s">
        <v>3</v>
      </c>
    </row>
    <row r="105" spans="1:10" ht="13.5" x14ac:dyDescent="0.2">
      <c r="A105" s="94"/>
      <c r="B105" s="102" t="s">
        <v>293</v>
      </c>
      <c r="C105" s="103" t="s">
        <v>3</v>
      </c>
      <c r="D105" s="104" t="s">
        <v>3</v>
      </c>
      <c r="E105" s="105" t="s">
        <v>3</v>
      </c>
      <c r="F105" s="105" t="s">
        <v>3</v>
      </c>
      <c r="G105" s="105">
        <f>SUM(G99:G104)</f>
        <v>0</v>
      </c>
      <c r="H105" s="105">
        <f>G105*0.095</f>
        <v>0</v>
      </c>
      <c r="I105" s="106">
        <f>G105+H105</f>
        <v>0</v>
      </c>
      <c r="J105" s="245" t="s">
        <v>3</v>
      </c>
    </row>
    <row r="107" spans="1:10" s="53" customFormat="1" ht="30.75" customHeight="1" x14ac:dyDescent="0.2">
      <c r="A107" s="299" t="s">
        <v>38</v>
      </c>
      <c r="B107" s="300"/>
      <c r="C107" s="49"/>
      <c r="D107" s="46"/>
      <c r="E107" s="27"/>
      <c r="F107" s="27"/>
      <c r="G107" s="27"/>
      <c r="H107" s="27"/>
      <c r="I107" s="27"/>
      <c r="J107" s="27"/>
    </row>
    <row r="108" spans="1:10" s="53" customFormat="1" ht="27" customHeight="1" x14ac:dyDescent="0.2">
      <c r="A108" s="298" t="s">
        <v>39</v>
      </c>
      <c r="B108" s="298"/>
      <c r="C108" s="298"/>
      <c r="D108" s="298"/>
      <c r="E108" s="298"/>
      <c r="F108" s="298"/>
      <c r="G108" s="298"/>
      <c r="H108" s="298"/>
      <c r="I108" s="298"/>
      <c r="J108" s="298"/>
    </row>
    <row r="109" spans="1:10" s="53" customFormat="1" ht="15.75" customHeight="1" x14ac:dyDescent="0.2">
      <c r="A109" s="298" t="s">
        <v>40</v>
      </c>
      <c r="B109" s="298"/>
      <c r="C109" s="298"/>
      <c r="D109" s="298"/>
      <c r="E109" s="298"/>
      <c r="F109" s="298"/>
      <c r="G109" s="298"/>
      <c r="H109" s="298"/>
      <c r="I109" s="298"/>
      <c r="J109" s="298"/>
    </row>
    <row r="110" spans="1:10" s="53" customFormat="1" ht="15.75" customHeight="1" x14ac:dyDescent="0.2">
      <c r="A110" s="298" t="s">
        <v>41</v>
      </c>
      <c r="B110" s="298"/>
      <c r="C110" s="298"/>
      <c r="D110" s="298"/>
      <c r="E110" s="298"/>
      <c r="F110" s="298"/>
      <c r="G110" s="298"/>
      <c r="H110" s="298"/>
      <c r="I110" s="298"/>
      <c r="J110" s="298"/>
    </row>
    <row r="111" spans="1:10" s="53" customFormat="1" ht="16.5" customHeight="1" x14ac:dyDescent="0.2">
      <c r="A111" s="298" t="s">
        <v>42</v>
      </c>
      <c r="B111" s="298"/>
      <c r="C111" s="298"/>
      <c r="D111" s="298"/>
      <c r="E111" s="298"/>
      <c r="F111" s="298"/>
      <c r="G111" s="298"/>
      <c r="H111" s="298"/>
      <c r="I111" s="298"/>
      <c r="J111" s="298"/>
    </row>
    <row r="112" spans="1:10" s="53" customFormat="1" ht="15.75" customHeight="1" x14ac:dyDescent="0.2">
      <c r="A112" s="298" t="s">
        <v>43</v>
      </c>
      <c r="B112" s="298"/>
      <c r="C112" s="298"/>
      <c r="D112" s="298"/>
      <c r="E112" s="298"/>
      <c r="F112" s="298"/>
      <c r="G112" s="298"/>
      <c r="H112" s="298"/>
      <c r="I112" s="298"/>
      <c r="J112" s="298"/>
    </row>
    <row r="113" spans="1:10" s="53" customFormat="1" ht="15.75" customHeight="1" x14ac:dyDescent="0.2">
      <c r="A113" s="298" t="s">
        <v>44</v>
      </c>
      <c r="B113" s="298"/>
      <c r="C113" s="298"/>
      <c r="D113" s="298"/>
      <c r="E113" s="298"/>
      <c r="F113" s="298"/>
      <c r="G113" s="298"/>
      <c r="H113" s="298"/>
      <c r="I113" s="298"/>
      <c r="J113" s="298"/>
    </row>
    <row r="114" spans="1:10" s="53" customFormat="1" ht="16.5" customHeight="1" x14ac:dyDescent="0.2">
      <c r="A114" s="298" t="s">
        <v>45</v>
      </c>
      <c r="B114" s="298"/>
      <c r="C114" s="298"/>
      <c r="D114" s="298"/>
      <c r="E114" s="298"/>
      <c r="F114" s="298"/>
      <c r="G114" s="298"/>
      <c r="H114" s="298"/>
      <c r="I114" s="298"/>
      <c r="J114" s="298"/>
    </row>
    <row r="115" spans="1:10" s="53" customFormat="1" ht="51" customHeight="1" x14ac:dyDescent="0.2">
      <c r="A115" s="298" t="s">
        <v>328</v>
      </c>
      <c r="B115" s="298"/>
      <c r="C115" s="298"/>
      <c r="D115" s="298"/>
      <c r="E115" s="298"/>
      <c r="F115" s="298"/>
      <c r="G115" s="298"/>
      <c r="H115" s="298"/>
      <c r="I115" s="298"/>
      <c r="J115" s="298"/>
    </row>
    <row r="116" spans="1:10" s="53" customFormat="1" ht="16.5" customHeight="1" x14ac:dyDescent="0.2">
      <c r="A116" s="66"/>
      <c r="B116" s="181"/>
      <c r="C116" s="58"/>
      <c r="D116" s="58"/>
      <c r="E116" s="58"/>
      <c r="F116" s="58"/>
      <c r="G116" s="58"/>
      <c r="H116" s="58"/>
      <c r="I116" s="58"/>
      <c r="J116" s="58"/>
    </row>
    <row r="117" spans="1:10" s="53" customFormat="1" ht="16.5" customHeight="1" x14ac:dyDescent="0.2">
      <c r="A117" s="294"/>
      <c r="B117" s="294"/>
      <c r="C117" s="59"/>
      <c r="D117" s="46"/>
      <c r="E117" s="27"/>
      <c r="F117" s="60"/>
      <c r="G117" s="27"/>
      <c r="H117" s="27"/>
      <c r="I117" s="27"/>
      <c r="J117" s="27"/>
    </row>
    <row r="121" spans="1:10" x14ac:dyDescent="0.2">
      <c r="B121" s="235" t="s">
        <v>608</v>
      </c>
    </row>
  </sheetData>
  <customSheetViews>
    <customSheetView guid="{3CF08EA4-BE4C-4822-996A-D107E3423B3A}" scale="110" showPageBreaks="1" printArea="1" view="pageBreakPreview">
      <selection activeCell="N18" sqref="N18"/>
      <pageMargins left="0.70866141732283472" right="0.41" top="0.74803149606299213" bottom="0.74803149606299213" header="0.31496062992125984" footer="0.31496062992125984"/>
      <pageSetup paperSize="9" orientation="landscape" r:id="rId1"/>
    </customSheetView>
    <customSheetView guid="{8E38BDA5-B28B-47A1-9DDD-B49544995290}" scale="110" topLeftCell="A87">
      <selection activeCell="B64" sqref="B64"/>
      <pageMargins left="0.70866141732283472" right="0.41" top="0.74803149606299213" bottom="0.74803149606299213" header="0.31496062992125984" footer="0.31496062992125984"/>
      <pageSetup paperSize="9" orientation="landscape" r:id="rId2"/>
    </customSheetView>
  </customSheetViews>
  <mergeCells count="18">
    <mergeCell ref="B1:F1"/>
    <mergeCell ref="G1:K1"/>
    <mergeCell ref="A80:J80"/>
    <mergeCell ref="A73:J73"/>
    <mergeCell ref="A98:I98"/>
    <mergeCell ref="A3:J3"/>
    <mergeCell ref="A7:J7"/>
    <mergeCell ref="A67:J67"/>
    <mergeCell ref="A107:B107"/>
    <mergeCell ref="A115:J115"/>
    <mergeCell ref="A117:B117"/>
    <mergeCell ref="A109:J109"/>
    <mergeCell ref="A110:J110"/>
    <mergeCell ref="A111:J111"/>
    <mergeCell ref="A112:J112"/>
    <mergeCell ref="A113:J113"/>
    <mergeCell ref="A114:J114"/>
    <mergeCell ref="A108:J108"/>
  </mergeCells>
  <dataValidations count="2">
    <dataValidation type="whole" operator="equal" allowBlank="1" showInputMessage="1" showErrorMessage="1" sqref="J98 J68:J71 J74:J78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65 J81:J96">
      <formula1>1</formula1>
    </dataValidation>
  </dataValidations>
  <pageMargins left="0.70866141732283472" right="0.41" top="0.74803149606299213" bottom="0.74803149606299213" header="0.31496062992125984" footer="0.31496062992125984"/>
  <pageSetup paperSize="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6"/>
  <sheetViews>
    <sheetView view="pageBreakPreview" topLeftCell="A43" zoomScaleNormal="100" zoomScaleSheetLayoutView="100" workbookViewId="0">
      <selection activeCell="J8" sqref="J8"/>
    </sheetView>
  </sheetViews>
  <sheetFormatPr defaultRowHeight="12" x14ac:dyDescent="0.2"/>
  <cols>
    <col min="1" max="1" width="5.140625" style="26" customWidth="1"/>
    <col min="2" max="2" width="19" style="26" customWidth="1"/>
    <col min="3" max="3" width="11" style="26" customWidth="1"/>
    <col min="4" max="4" width="10.42578125" style="26" customWidth="1"/>
    <col min="5" max="5" width="13.85546875" style="26" customWidth="1"/>
    <col min="6" max="6" width="14.42578125" style="26" customWidth="1"/>
    <col min="7" max="7" width="14.85546875" style="26" customWidth="1"/>
    <col min="8" max="8" width="15.28515625" style="26" customWidth="1"/>
    <col min="9" max="9" width="17.7109375" style="26" customWidth="1"/>
    <col min="10" max="10" width="13.14062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27"/>
      <c r="B2" s="69"/>
      <c r="C2" s="49"/>
      <c r="D2" s="49"/>
    </row>
    <row r="3" spans="1:11" ht="18" x14ac:dyDescent="0.25">
      <c r="A3" s="287" t="s">
        <v>298</v>
      </c>
      <c r="B3" s="315"/>
      <c r="C3" s="315"/>
      <c r="D3" s="315"/>
      <c r="E3" s="315"/>
      <c r="F3" s="315"/>
      <c r="G3" s="315"/>
      <c r="H3" s="315"/>
      <c r="I3" s="315"/>
    </row>
    <row r="4" spans="1:11" x14ac:dyDescent="0.2">
      <c r="B4" s="69"/>
      <c r="C4" s="49"/>
      <c r="D4" s="49"/>
    </row>
    <row r="5" spans="1:11" s="70" customFormat="1" ht="48" x14ac:dyDescent="0.2">
      <c r="A5" s="108" t="s">
        <v>2</v>
      </c>
      <c r="B5" s="214" t="s">
        <v>0</v>
      </c>
      <c r="C5" s="108" t="s">
        <v>1</v>
      </c>
      <c r="D5" s="108" t="s">
        <v>86</v>
      </c>
      <c r="E5" s="107" t="s">
        <v>4</v>
      </c>
      <c r="F5" s="107" t="s">
        <v>49</v>
      </c>
      <c r="G5" s="107" t="s">
        <v>51</v>
      </c>
      <c r="H5" s="107" t="s">
        <v>50</v>
      </c>
      <c r="I5" s="107" t="s">
        <v>37</v>
      </c>
      <c r="J5" s="43" t="s">
        <v>172</v>
      </c>
    </row>
    <row r="6" spans="1:11" ht="24" x14ac:dyDescent="0.2">
      <c r="A6" s="42">
        <v>1</v>
      </c>
      <c r="B6" s="41">
        <v>2</v>
      </c>
      <c r="C6" s="42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54</v>
      </c>
      <c r="I6" s="44" t="s">
        <v>48</v>
      </c>
      <c r="J6" s="45">
        <v>10</v>
      </c>
    </row>
    <row r="7" spans="1:11" x14ac:dyDescent="0.2">
      <c r="A7" s="318" t="s">
        <v>325</v>
      </c>
      <c r="B7" s="319"/>
      <c r="C7" s="319"/>
      <c r="D7" s="319"/>
      <c r="E7" s="319"/>
      <c r="F7" s="319"/>
      <c r="G7" s="319"/>
      <c r="H7" s="319"/>
      <c r="I7" s="319"/>
      <c r="J7" s="23"/>
    </row>
    <row r="8" spans="1:11" ht="24" x14ac:dyDescent="0.2">
      <c r="A8" s="37">
        <v>1</v>
      </c>
      <c r="B8" s="259" t="s">
        <v>375</v>
      </c>
      <c r="C8" s="35">
        <v>800</v>
      </c>
      <c r="D8" s="35" t="s">
        <v>5</v>
      </c>
      <c r="E8" s="274"/>
      <c r="F8" s="274"/>
      <c r="G8" s="261">
        <f>C8*F8</f>
        <v>0</v>
      </c>
      <c r="H8" s="262">
        <f>G8*0.095</f>
        <v>0</v>
      </c>
      <c r="I8" s="101">
        <f>G8+H8</f>
        <v>0</v>
      </c>
      <c r="J8" s="264"/>
    </row>
    <row r="9" spans="1:11" s="182" customFormat="1" ht="28.5" customHeight="1" x14ac:dyDescent="0.2">
      <c r="A9" s="37">
        <v>2</v>
      </c>
      <c r="B9" s="259" t="s">
        <v>374</v>
      </c>
      <c r="C9" s="35">
        <v>100</v>
      </c>
      <c r="D9" s="35" t="s">
        <v>5</v>
      </c>
      <c r="E9" s="274"/>
      <c r="F9" s="274"/>
      <c r="G9" s="261">
        <f t="shared" ref="G9:G22" si="0">C9*F9</f>
        <v>0</v>
      </c>
      <c r="H9" s="262">
        <f t="shared" ref="H9:H22" si="1">G9*0.095</f>
        <v>0</v>
      </c>
      <c r="I9" s="101">
        <f t="shared" ref="I9:I22" si="2">G9+H9</f>
        <v>0</v>
      </c>
      <c r="J9" s="264"/>
    </row>
    <row r="10" spans="1:11" ht="24" x14ac:dyDescent="0.2">
      <c r="A10" s="37">
        <v>3</v>
      </c>
      <c r="B10" s="259" t="s">
        <v>373</v>
      </c>
      <c r="C10" s="35">
        <v>100</v>
      </c>
      <c r="D10" s="35" t="s">
        <v>5</v>
      </c>
      <c r="E10" s="274"/>
      <c r="F10" s="274"/>
      <c r="G10" s="261">
        <f t="shared" si="0"/>
        <v>0</v>
      </c>
      <c r="H10" s="262">
        <f t="shared" si="1"/>
        <v>0</v>
      </c>
      <c r="I10" s="101">
        <f t="shared" si="2"/>
        <v>0</v>
      </c>
      <c r="J10" s="264"/>
    </row>
    <row r="11" spans="1:11" ht="24" x14ac:dyDescent="0.2">
      <c r="A11" s="37">
        <v>4</v>
      </c>
      <c r="B11" s="259" t="s">
        <v>14</v>
      </c>
      <c r="C11" s="35">
        <v>10</v>
      </c>
      <c r="D11" s="35" t="s">
        <v>5</v>
      </c>
      <c r="E11" s="274"/>
      <c r="F11" s="274"/>
      <c r="G11" s="261">
        <f t="shared" si="0"/>
        <v>0</v>
      </c>
      <c r="H11" s="262">
        <f t="shared" si="1"/>
        <v>0</v>
      </c>
      <c r="I11" s="101">
        <f t="shared" si="2"/>
        <v>0</v>
      </c>
      <c r="J11" s="264"/>
    </row>
    <row r="12" spans="1:11" ht="48" x14ac:dyDescent="0.2">
      <c r="A12" s="37">
        <v>5</v>
      </c>
      <c r="B12" s="259" t="s">
        <v>376</v>
      </c>
      <c r="C12" s="35">
        <v>450</v>
      </c>
      <c r="D12" s="35" t="s">
        <v>5</v>
      </c>
      <c r="E12" s="274"/>
      <c r="F12" s="274"/>
      <c r="G12" s="261">
        <f t="shared" si="0"/>
        <v>0</v>
      </c>
      <c r="H12" s="262">
        <f t="shared" si="1"/>
        <v>0</v>
      </c>
      <c r="I12" s="101">
        <f t="shared" si="2"/>
        <v>0</v>
      </c>
      <c r="J12" s="264"/>
    </row>
    <row r="13" spans="1:11" ht="24" x14ac:dyDescent="0.2">
      <c r="A13" s="37">
        <v>6</v>
      </c>
      <c r="B13" s="259" t="s">
        <v>377</v>
      </c>
      <c r="C13" s="35">
        <v>630</v>
      </c>
      <c r="D13" s="35" t="s">
        <v>5</v>
      </c>
      <c r="E13" s="274"/>
      <c r="F13" s="274"/>
      <c r="G13" s="261">
        <f t="shared" si="0"/>
        <v>0</v>
      </c>
      <c r="H13" s="262">
        <f t="shared" si="1"/>
        <v>0</v>
      </c>
      <c r="I13" s="101">
        <f t="shared" si="2"/>
        <v>0</v>
      </c>
      <c r="J13" s="264"/>
    </row>
    <row r="14" spans="1:11" ht="24" x14ac:dyDescent="0.2">
      <c r="A14" s="37">
        <v>7</v>
      </c>
      <c r="B14" s="259" t="s">
        <v>378</v>
      </c>
      <c r="C14" s="35">
        <v>730</v>
      </c>
      <c r="D14" s="35" t="s">
        <v>5</v>
      </c>
      <c r="E14" s="274"/>
      <c r="F14" s="274"/>
      <c r="G14" s="261">
        <f t="shared" si="0"/>
        <v>0</v>
      </c>
      <c r="H14" s="262">
        <f t="shared" si="1"/>
        <v>0</v>
      </c>
      <c r="I14" s="101">
        <f t="shared" si="2"/>
        <v>0</v>
      </c>
      <c r="J14" s="264"/>
    </row>
    <row r="15" spans="1:11" ht="48.75" customHeight="1" x14ac:dyDescent="0.2">
      <c r="A15" s="37">
        <v>8</v>
      </c>
      <c r="B15" s="258" t="s">
        <v>381</v>
      </c>
      <c r="C15" s="35">
        <v>260</v>
      </c>
      <c r="D15" s="35" t="s">
        <v>5</v>
      </c>
      <c r="E15" s="274"/>
      <c r="F15" s="274"/>
      <c r="G15" s="261">
        <f t="shared" si="0"/>
        <v>0</v>
      </c>
      <c r="H15" s="262">
        <f t="shared" si="1"/>
        <v>0</v>
      </c>
      <c r="I15" s="101">
        <f t="shared" si="2"/>
        <v>0</v>
      </c>
      <c r="J15" s="264"/>
    </row>
    <row r="16" spans="1:11" s="182" customFormat="1" ht="48.75" customHeight="1" x14ac:dyDescent="0.2">
      <c r="A16" s="37">
        <v>9</v>
      </c>
      <c r="B16" s="210" t="s">
        <v>389</v>
      </c>
      <c r="C16" s="35">
        <v>50</v>
      </c>
      <c r="D16" s="35" t="s">
        <v>5</v>
      </c>
      <c r="E16" s="274"/>
      <c r="F16" s="274"/>
      <c r="G16" s="261">
        <f t="shared" si="0"/>
        <v>0</v>
      </c>
      <c r="H16" s="262">
        <f t="shared" si="1"/>
        <v>0</v>
      </c>
      <c r="I16" s="101">
        <f t="shared" si="2"/>
        <v>0</v>
      </c>
      <c r="J16" s="264"/>
    </row>
    <row r="17" spans="1:10" ht="24" x14ac:dyDescent="0.2">
      <c r="A17" s="37">
        <v>10</v>
      </c>
      <c r="B17" s="259" t="s">
        <v>380</v>
      </c>
      <c r="C17" s="35">
        <v>900</v>
      </c>
      <c r="D17" s="35" t="s">
        <v>5</v>
      </c>
      <c r="E17" s="274"/>
      <c r="F17" s="274"/>
      <c r="G17" s="261">
        <f t="shared" si="0"/>
        <v>0</v>
      </c>
      <c r="H17" s="262">
        <f t="shared" si="1"/>
        <v>0</v>
      </c>
      <c r="I17" s="101">
        <f t="shared" si="2"/>
        <v>0</v>
      </c>
      <c r="J17" s="264"/>
    </row>
    <row r="18" spans="1:10" ht="36" x14ac:dyDescent="0.2">
      <c r="A18" s="37">
        <v>11</v>
      </c>
      <c r="B18" s="259" t="s">
        <v>382</v>
      </c>
      <c r="C18" s="35">
        <v>25</v>
      </c>
      <c r="D18" s="35" t="s">
        <v>5</v>
      </c>
      <c r="E18" s="274"/>
      <c r="F18" s="274"/>
      <c r="G18" s="261">
        <f t="shared" si="0"/>
        <v>0</v>
      </c>
      <c r="H18" s="262">
        <f t="shared" si="1"/>
        <v>0</v>
      </c>
      <c r="I18" s="101">
        <f t="shared" si="2"/>
        <v>0</v>
      </c>
      <c r="J18" s="264"/>
    </row>
    <row r="19" spans="1:10" ht="36" x14ac:dyDescent="0.2">
      <c r="A19" s="37">
        <v>12</v>
      </c>
      <c r="B19" s="259" t="s">
        <v>383</v>
      </c>
      <c r="C19" s="35">
        <v>900</v>
      </c>
      <c r="D19" s="35" t="s">
        <v>5</v>
      </c>
      <c r="E19" s="274"/>
      <c r="F19" s="274"/>
      <c r="G19" s="261">
        <f t="shared" si="0"/>
        <v>0</v>
      </c>
      <c r="H19" s="262">
        <f t="shared" si="1"/>
        <v>0</v>
      </c>
      <c r="I19" s="101">
        <f t="shared" si="2"/>
        <v>0</v>
      </c>
      <c r="J19" s="264"/>
    </row>
    <row r="20" spans="1:10" ht="24" x14ac:dyDescent="0.2">
      <c r="A20" s="37">
        <v>13</v>
      </c>
      <c r="B20" s="259" t="s">
        <v>384</v>
      </c>
      <c r="C20" s="35">
        <v>400</v>
      </c>
      <c r="D20" s="35" t="s">
        <v>5</v>
      </c>
      <c r="E20" s="274"/>
      <c r="F20" s="274"/>
      <c r="G20" s="261">
        <f t="shared" si="0"/>
        <v>0</v>
      </c>
      <c r="H20" s="262">
        <f t="shared" si="1"/>
        <v>0</v>
      </c>
      <c r="I20" s="101">
        <f t="shared" si="2"/>
        <v>0</v>
      </c>
      <c r="J20" s="264"/>
    </row>
    <row r="21" spans="1:10" ht="36" x14ac:dyDescent="0.2">
      <c r="A21" s="37">
        <v>14</v>
      </c>
      <c r="B21" s="259" t="s">
        <v>385</v>
      </c>
      <c r="C21" s="35">
        <v>200</v>
      </c>
      <c r="D21" s="35" t="s">
        <v>5</v>
      </c>
      <c r="E21" s="274"/>
      <c r="F21" s="274"/>
      <c r="G21" s="261">
        <f t="shared" si="0"/>
        <v>0</v>
      </c>
      <c r="H21" s="262">
        <f t="shared" si="1"/>
        <v>0</v>
      </c>
      <c r="I21" s="101">
        <f t="shared" si="2"/>
        <v>0</v>
      </c>
      <c r="J21" s="264"/>
    </row>
    <row r="22" spans="1:10" ht="40.5" customHeight="1" x14ac:dyDescent="0.2">
      <c r="A22" s="37">
        <v>15</v>
      </c>
      <c r="B22" s="259" t="s">
        <v>386</v>
      </c>
      <c r="C22" s="35">
        <v>80</v>
      </c>
      <c r="D22" s="35" t="s">
        <v>5</v>
      </c>
      <c r="E22" s="274"/>
      <c r="F22" s="274"/>
      <c r="G22" s="261">
        <f t="shared" si="0"/>
        <v>0</v>
      </c>
      <c r="H22" s="262">
        <f t="shared" si="1"/>
        <v>0</v>
      </c>
      <c r="I22" s="101">
        <f t="shared" si="2"/>
        <v>0</v>
      </c>
      <c r="J22" s="264"/>
    </row>
    <row r="23" spans="1:10" x14ac:dyDescent="0.2">
      <c r="A23" s="10"/>
      <c r="B23" s="67" t="s">
        <v>326</v>
      </c>
      <c r="C23" s="30" t="s">
        <v>3</v>
      </c>
      <c r="D23" s="31" t="s">
        <v>3</v>
      </c>
      <c r="E23" s="31" t="s">
        <v>3</v>
      </c>
      <c r="F23" s="31" t="s">
        <v>3</v>
      </c>
      <c r="G23" s="104">
        <f>SUM(G8:G22)</f>
        <v>0</v>
      </c>
      <c r="H23" s="104">
        <f>G23*0.095</f>
        <v>0</v>
      </c>
      <c r="I23" s="68">
        <f>G23+H23</f>
        <v>0</v>
      </c>
      <c r="J23" s="158">
        <f>SUM(J8:J22)</f>
        <v>0</v>
      </c>
    </row>
    <row r="24" spans="1:10" x14ac:dyDescent="0.2">
      <c r="A24" s="318" t="s">
        <v>332</v>
      </c>
      <c r="B24" s="319"/>
      <c r="C24" s="319"/>
      <c r="D24" s="319"/>
      <c r="E24" s="319"/>
      <c r="F24" s="319"/>
      <c r="G24" s="319"/>
      <c r="H24" s="319"/>
      <c r="I24" s="319"/>
      <c r="J24" s="23"/>
    </row>
    <row r="25" spans="1:10" ht="27" customHeight="1" x14ac:dyDescent="0.2">
      <c r="A25" s="37">
        <v>1</v>
      </c>
      <c r="B25" s="259" t="s">
        <v>113</v>
      </c>
      <c r="C25" s="256">
        <v>220</v>
      </c>
      <c r="D25" s="256" t="s">
        <v>5</v>
      </c>
      <c r="E25" s="274"/>
      <c r="F25" s="274"/>
      <c r="G25" s="261">
        <f>C25*F25</f>
        <v>0</v>
      </c>
      <c r="H25" s="262">
        <f>G25*0.095</f>
        <v>0</v>
      </c>
      <c r="I25" s="101">
        <f>G25+H25</f>
        <v>0</v>
      </c>
      <c r="J25" s="264"/>
    </row>
    <row r="26" spans="1:10" s="117" customFormat="1" ht="24" x14ac:dyDescent="0.2">
      <c r="A26" s="37">
        <v>3</v>
      </c>
      <c r="B26" s="12" t="s">
        <v>114</v>
      </c>
      <c r="C26" s="95">
        <v>600</v>
      </c>
      <c r="D26" s="95" t="s">
        <v>5</v>
      </c>
      <c r="E26" s="274"/>
      <c r="F26" s="274"/>
      <c r="G26" s="261">
        <f t="shared" ref="G26:G47" si="3">C26*F26</f>
        <v>0</v>
      </c>
      <c r="H26" s="262">
        <f t="shared" ref="H26:H47" si="4">G26*0.095</f>
        <v>0</v>
      </c>
      <c r="I26" s="101">
        <f t="shared" ref="I26:I47" si="5">G26+H26</f>
        <v>0</v>
      </c>
      <c r="J26" s="264"/>
    </row>
    <row r="27" spans="1:10" ht="36" x14ac:dyDescent="0.2">
      <c r="A27" s="24">
        <v>5</v>
      </c>
      <c r="B27" s="259" t="s">
        <v>16</v>
      </c>
      <c r="C27" s="256">
        <v>165</v>
      </c>
      <c r="D27" s="256" t="s">
        <v>5</v>
      </c>
      <c r="E27" s="274"/>
      <c r="F27" s="274"/>
      <c r="G27" s="261">
        <f t="shared" si="3"/>
        <v>0</v>
      </c>
      <c r="H27" s="262">
        <f t="shared" si="4"/>
        <v>0</v>
      </c>
      <c r="I27" s="101">
        <f t="shared" si="5"/>
        <v>0</v>
      </c>
      <c r="J27" s="264"/>
    </row>
    <row r="28" spans="1:10" ht="24" x14ac:dyDescent="0.2">
      <c r="A28" s="37">
        <v>6</v>
      </c>
      <c r="B28" s="259" t="s">
        <v>32</v>
      </c>
      <c r="C28" s="256">
        <v>220</v>
      </c>
      <c r="D28" s="256" t="s">
        <v>5</v>
      </c>
      <c r="E28" s="274"/>
      <c r="F28" s="274"/>
      <c r="G28" s="261">
        <f t="shared" si="3"/>
        <v>0</v>
      </c>
      <c r="H28" s="262">
        <f t="shared" si="4"/>
        <v>0</v>
      </c>
      <c r="I28" s="101">
        <f t="shared" si="5"/>
        <v>0</v>
      </c>
      <c r="J28" s="264"/>
    </row>
    <row r="29" spans="1:10" ht="24" x14ac:dyDescent="0.2">
      <c r="A29" s="24">
        <v>7</v>
      </c>
      <c r="B29" s="259" t="s">
        <v>99</v>
      </c>
      <c r="C29" s="256">
        <v>3</v>
      </c>
      <c r="D29" s="256" t="s">
        <v>5</v>
      </c>
      <c r="E29" s="274"/>
      <c r="F29" s="274"/>
      <c r="G29" s="261">
        <f t="shared" si="3"/>
        <v>0</v>
      </c>
      <c r="H29" s="262">
        <f t="shared" si="4"/>
        <v>0</v>
      </c>
      <c r="I29" s="101">
        <f t="shared" si="5"/>
        <v>0</v>
      </c>
      <c r="J29" s="264"/>
    </row>
    <row r="30" spans="1:10" ht="24" x14ac:dyDescent="0.2">
      <c r="A30" s="37">
        <v>8</v>
      </c>
      <c r="B30" s="259" t="s">
        <v>100</v>
      </c>
      <c r="C30" s="256">
        <v>3</v>
      </c>
      <c r="D30" s="256" t="s">
        <v>5</v>
      </c>
      <c r="E30" s="274"/>
      <c r="F30" s="274"/>
      <c r="G30" s="261">
        <f t="shared" si="3"/>
        <v>0</v>
      </c>
      <c r="H30" s="262">
        <f t="shared" si="4"/>
        <v>0</v>
      </c>
      <c r="I30" s="101">
        <f t="shared" si="5"/>
        <v>0</v>
      </c>
      <c r="J30" s="264"/>
    </row>
    <row r="31" spans="1:10" ht="24" x14ac:dyDescent="0.2">
      <c r="A31" s="37">
        <v>9</v>
      </c>
      <c r="B31" s="259" t="s">
        <v>18</v>
      </c>
      <c r="C31" s="256">
        <v>200</v>
      </c>
      <c r="D31" s="256" t="s">
        <v>5</v>
      </c>
      <c r="E31" s="274"/>
      <c r="F31" s="274"/>
      <c r="G31" s="261">
        <f t="shared" si="3"/>
        <v>0</v>
      </c>
      <c r="H31" s="262">
        <f t="shared" si="4"/>
        <v>0</v>
      </c>
      <c r="I31" s="101">
        <f t="shared" si="5"/>
        <v>0</v>
      </c>
      <c r="J31" s="264"/>
    </row>
    <row r="32" spans="1:10" ht="24" x14ac:dyDescent="0.2">
      <c r="A32" s="24">
        <v>10</v>
      </c>
      <c r="B32" s="259" t="s">
        <v>56</v>
      </c>
      <c r="C32" s="256">
        <v>25</v>
      </c>
      <c r="D32" s="256" t="s">
        <v>5</v>
      </c>
      <c r="E32" s="274"/>
      <c r="F32" s="274"/>
      <c r="G32" s="261">
        <f t="shared" si="3"/>
        <v>0</v>
      </c>
      <c r="H32" s="262">
        <f t="shared" si="4"/>
        <v>0</v>
      </c>
      <c r="I32" s="101">
        <f t="shared" si="5"/>
        <v>0</v>
      </c>
      <c r="J32" s="264"/>
    </row>
    <row r="33" spans="1:10" ht="24" x14ac:dyDescent="0.2">
      <c r="A33" s="37">
        <v>11</v>
      </c>
      <c r="B33" s="259" t="s">
        <v>129</v>
      </c>
      <c r="C33" s="256">
        <v>30</v>
      </c>
      <c r="D33" s="256" t="s">
        <v>5</v>
      </c>
      <c r="E33" s="274"/>
      <c r="F33" s="274"/>
      <c r="G33" s="261">
        <f t="shared" si="3"/>
        <v>0</v>
      </c>
      <c r="H33" s="262">
        <f t="shared" si="4"/>
        <v>0</v>
      </c>
      <c r="I33" s="101">
        <f t="shared" si="5"/>
        <v>0</v>
      </c>
      <c r="J33" s="264"/>
    </row>
    <row r="34" spans="1:10" ht="24" x14ac:dyDescent="0.2">
      <c r="A34" s="24">
        <v>12</v>
      </c>
      <c r="B34" s="259" t="s">
        <v>62</v>
      </c>
      <c r="C34" s="256">
        <v>15</v>
      </c>
      <c r="D34" s="256" t="s">
        <v>5</v>
      </c>
      <c r="E34" s="274"/>
      <c r="F34" s="274"/>
      <c r="G34" s="261">
        <f t="shared" si="3"/>
        <v>0</v>
      </c>
      <c r="H34" s="262">
        <f t="shared" si="4"/>
        <v>0</v>
      </c>
      <c r="I34" s="101">
        <f t="shared" si="5"/>
        <v>0</v>
      </c>
      <c r="J34" s="264"/>
    </row>
    <row r="35" spans="1:10" s="117" customFormat="1" ht="13.5" x14ac:dyDescent="0.2">
      <c r="A35" s="37">
        <v>13</v>
      </c>
      <c r="B35" s="12" t="s">
        <v>115</v>
      </c>
      <c r="C35" s="95">
        <v>100</v>
      </c>
      <c r="D35" s="95" t="s">
        <v>5</v>
      </c>
      <c r="E35" s="274"/>
      <c r="F35" s="274"/>
      <c r="G35" s="261">
        <f t="shared" si="3"/>
        <v>0</v>
      </c>
      <c r="H35" s="262">
        <f t="shared" si="4"/>
        <v>0</v>
      </c>
      <c r="I35" s="101">
        <f t="shared" si="5"/>
        <v>0</v>
      </c>
      <c r="J35" s="264"/>
    </row>
    <row r="36" spans="1:10" ht="24" x14ac:dyDescent="0.2">
      <c r="A36" s="37">
        <v>14</v>
      </c>
      <c r="B36" s="259" t="s">
        <v>124</v>
      </c>
      <c r="C36" s="256">
        <v>5</v>
      </c>
      <c r="D36" s="256" t="s">
        <v>5</v>
      </c>
      <c r="E36" s="274"/>
      <c r="F36" s="274"/>
      <c r="G36" s="261">
        <f t="shared" si="3"/>
        <v>0</v>
      </c>
      <c r="H36" s="262">
        <f t="shared" si="4"/>
        <v>0</v>
      </c>
      <c r="I36" s="101">
        <f t="shared" si="5"/>
        <v>0</v>
      </c>
      <c r="J36" s="264"/>
    </row>
    <row r="37" spans="1:10" ht="24" x14ac:dyDescent="0.2">
      <c r="A37" s="24">
        <v>15</v>
      </c>
      <c r="B37" s="259" t="s">
        <v>30</v>
      </c>
      <c r="C37" s="256">
        <v>30</v>
      </c>
      <c r="D37" s="256" t="s">
        <v>5</v>
      </c>
      <c r="E37" s="274"/>
      <c r="F37" s="274"/>
      <c r="G37" s="261">
        <f t="shared" si="3"/>
        <v>0</v>
      </c>
      <c r="H37" s="262">
        <f t="shared" si="4"/>
        <v>0</v>
      </c>
      <c r="I37" s="101">
        <f t="shared" si="5"/>
        <v>0</v>
      </c>
      <c r="J37" s="264"/>
    </row>
    <row r="38" spans="1:10" ht="24" x14ac:dyDescent="0.2">
      <c r="A38" s="37">
        <v>16</v>
      </c>
      <c r="B38" s="259" t="s">
        <v>31</v>
      </c>
      <c r="C38" s="256">
        <v>40</v>
      </c>
      <c r="D38" s="256" t="s">
        <v>5</v>
      </c>
      <c r="E38" s="274"/>
      <c r="F38" s="274"/>
      <c r="G38" s="261">
        <f t="shared" si="3"/>
        <v>0</v>
      </c>
      <c r="H38" s="262">
        <f t="shared" si="4"/>
        <v>0</v>
      </c>
      <c r="I38" s="101">
        <f t="shared" si="5"/>
        <v>0</v>
      </c>
      <c r="J38" s="264"/>
    </row>
    <row r="39" spans="1:10" ht="28.5" customHeight="1" x14ac:dyDescent="0.2">
      <c r="A39" s="24">
        <v>17</v>
      </c>
      <c r="B39" s="259" t="s">
        <v>59</v>
      </c>
      <c r="C39" s="256">
        <v>40</v>
      </c>
      <c r="D39" s="256" t="s">
        <v>5</v>
      </c>
      <c r="E39" s="274"/>
      <c r="F39" s="274"/>
      <c r="G39" s="261">
        <f t="shared" si="3"/>
        <v>0</v>
      </c>
      <c r="H39" s="262">
        <f t="shared" si="4"/>
        <v>0</v>
      </c>
      <c r="I39" s="101">
        <f t="shared" si="5"/>
        <v>0</v>
      </c>
      <c r="J39" s="264"/>
    </row>
    <row r="40" spans="1:10" ht="24" x14ac:dyDescent="0.2">
      <c r="A40" s="37">
        <v>18</v>
      </c>
      <c r="B40" s="259" t="s">
        <v>58</v>
      </c>
      <c r="C40" s="256">
        <v>30</v>
      </c>
      <c r="D40" s="256" t="s">
        <v>5</v>
      </c>
      <c r="E40" s="274"/>
      <c r="F40" s="274"/>
      <c r="G40" s="261">
        <f t="shared" si="3"/>
        <v>0</v>
      </c>
      <c r="H40" s="262">
        <f t="shared" si="4"/>
        <v>0</v>
      </c>
      <c r="I40" s="101">
        <f t="shared" si="5"/>
        <v>0</v>
      </c>
      <c r="J40" s="264"/>
    </row>
    <row r="41" spans="1:10" ht="24" x14ac:dyDescent="0.2">
      <c r="A41" s="37">
        <v>19</v>
      </c>
      <c r="B41" s="259" t="s">
        <v>57</v>
      </c>
      <c r="C41" s="256">
        <v>25</v>
      </c>
      <c r="D41" s="256" t="s">
        <v>5</v>
      </c>
      <c r="E41" s="274"/>
      <c r="F41" s="274"/>
      <c r="G41" s="261">
        <f t="shared" si="3"/>
        <v>0</v>
      </c>
      <c r="H41" s="262">
        <f t="shared" si="4"/>
        <v>0</v>
      </c>
      <c r="I41" s="101">
        <f t="shared" si="5"/>
        <v>0</v>
      </c>
      <c r="J41" s="264"/>
    </row>
    <row r="42" spans="1:10" ht="24" x14ac:dyDescent="0.2">
      <c r="A42" s="24">
        <v>20</v>
      </c>
      <c r="B42" s="259" t="s">
        <v>60</v>
      </c>
      <c r="C42" s="256">
        <v>45</v>
      </c>
      <c r="D42" s="256" t="s">
        <v>5</v>
      </c>
      <c r="E42" s="274"/>
      <c r="F42" s="274"/>
      <c r="G42" s="261">
        <f t="shared" si="3"/>
        <v>0</v>
      </c>
      <c r="H42" s="262">
        <f t="shared" si="4"/>
        <v>0</v>
      </c>
      <c r="I42" s="101">
        <f t="shared" si="5"/>
        <v>0</v>
      </c>
      <c r="J42" s="264"/>
    </row>
    <row r="43" spans="1:10" ht="36" x14ac:dyDescent="0.2">
      <c r="A43" s="24">
        <v>22</v>
      </c>
      <c r="B43" s="12" t="s">
        <v>388</v>
      </c>
      <c r="C43" s="256">
        <v>10</v>
      </c>
      <c r="D43" s="256" t="s">
        <v>5</v>
      </c>
      <c r="E43" s="274"/>
      <c r="F43" s="274"/>
      <c r="G43" s="261">
        <f t="shared" si="3"/>
        <v>0</v>
      </c>
      <c r="H43" s="262">
        <f t="shared" si="4"/>
        <v>0</v>
      </c>
      <c r="I43" s="101">
        <f t="shared" si="5"/>
        <v>0</v>
      </c>
      <c r="J43" s="264"/>
    </row>
    <row r="44" spans="1:10" ht="30.75" customHeight="1" x14ac:dyDescent="0.2">
      <c r="A44" s="37">
        <v>23</v>
      </c>
      <c r="B44" s="259" t="s">
        <v>15</v>
      </c>
      <c r="C44" s="256">
        <v>20</v>
      </c>
      <c r="D44" s="256" t="s">
        <v>5</v>
      </c>
      <c r="E44" s="274"/>
      <c r="F44" s="274"/>
      <c r="G44" s="261">
        <f t="shared" si="3"/>
        <v>0</v>
      </c>
      <c r="H44" s="262">
        <f t="shared" si="4"/>
        <v>0</v>
      </c>
      <c r="I44" s="101">
        <f t="shared" si="5"/>
        <v>0</v>
      </c>
      <c r="J44" s="264"/>
    </row>
    <row r="45" spans="1:10" ht="24" x14ac:dyDescent="0.2">
      <c r="A45" s="37">
        <v>24</v>
      </c>
      <c r="B45" s="259" t="s">
        <v>387</v>
      </c>
      <c r="C45" s="256">
        <v>50</v>
      </c>
      <c r="D45" s="256" t="s">
        <v>5</v>
      </c>
      <c r="E45" s="274"/>
      <c r="F45" s="274"/>
      <c r="G45" s="261">
        <f t="shared" si="3"/>
        <v>0</v>
      </c>
      <c r="H45" s="262">
        <f t="shared" si="4"/>
        <v>0</v>
      </c>
      <c r="I45" s="101">
        <f t="shared" si="5"/>
        <v>0</v>
      </c>
      <c r="J45" s="264"/>
    </row>
    <row r="46" spans="1:10" ht="65.25" customHeight="1" x14ac:dyDescent="0.2">
      <c r="A46" s="24">
        <v>25</v>
      </c>
      <c r="B46" s="259" t="s">
        <v>391</v>
      </c>
      <c r="C46" s="256">
        <v>40</v>
      </c>
      <c r="D46" s="256" t="s">
        <v>5</v>
      </c>
      <c r="E46" s="274"/>
      <c r="F46" s="274"/>
      <c r="G46" s="261">
        <f t="shared" si="3"/>
        <v>0</v>
      </c>
      <c r="H46" s="262">
        <f t="shared" si="4"/>
        <v>0</v>
      </c>
      <c r="I46" s="101">
        <f t="shared" si="5"/>
        <v>0</v>
      </c>
      <c r="J46" s="264"/>
    </row>
    <row r="47" spans="1:10" ht="60" x14ac:dyDescent="0.2">
      <c r="A47" s="37">
        <v>26</v>
      </c>
      <c r="B47" s="259" t="s">
        <v>390</v>
      </c>
      <c r="C47" s="256">
        <v>40</v>
      </c>
      <c r="D47" s="256" t="s">
        <v>5</v>
      </c>
      <c r="E47" s="274"/>
      <c r="F47" s="274"/>
      <c r="G47" s="261">
        <f t="shared" si="3"/>
        <v>0</v>
      </c>
      <c r="H47" s="262">
        <f t="shared" si="4"/>
        <v>0</v>
      </c>
      <c r="I47" s="101">
        <f t="shared" si="5"/>
        <v>0</v>
      </c>
      <c r="J47" s="264"/>
    </row>
    <row r="48" spans="1:10" x14ac:dyDescent="0.2">
      <c r="A48" s="10"/>
      <c r="B48" s="67" t="s">
        <v>327</v>
      </c>
      <c r="C48" s="30" t="s">
        <v>3</v>
      </c>
      <c r="D48" s="31" t="s">
        <v>3</v>
      </c>
      <c r="E48" s="32" t="s">
        <v>3</v>
      </c>
      <c r="F48" s="32" t="s">
        <v>3</v>
      </c>
      <c r="G48" s="105">
        <f>SUM(G25:G47)</f>
        <v>0</v>
      </c>
      <c r="H48" s="105">
        <f>G48*0.095</f>
        <v>0</v>
      </c>
      <c r="I48" s="106">
        <f>G48+H48</f>
        <v>0</v>
      </c>
      <c r="J48" s="158">
        <f>SUM(J25:J47)</f>
        <v>0</v>
      </c>
    </row>
    <row r="52" spans="1:10" s="53" customFormat="1" ht="30.75" customHeight="1" x14ac:dyDescent="0.2">
      <c r="A52" s="299" t="s">
        <v>38</v>
      </c>
      <c r="B52" s="300"/>
      <c r="C52" s="49"/>
      <c r="D52" s="46"/>
      <c r="E52" s="27"/>
      <c r="F52" s="27"/>
      <c r="G52" s="27"/>
      <c r="H52" s="27"/>
      <c r="I52" s="27"/>
      <c r="J52" s="27"/>
    </row>
    <row r="53" spans="1:10" s="53" customFormat="1" ht="30.75" customHeight="1" x14ac:dyDescent="0.2">
      <c r="A53" s="298" t="s">
        <v>39</v>
      </c>
      <c r="B53" s="298"/>
      <c r="C53" s="298"/>
      <c r="D53" s="298"/>
      <c r="E53" s="298"/>
      <c r="F53" s="298"/>
      <c r="G53" s="298"/>
      <c r="H53" s="298"/>
      <c r="I53" s="298"/>
      <c r="J53" s="298"/>
    </row>
    <row r="54" spans="1:10" s="53" customFormat="1" ht="15.75" customHeight="1" x14ac:dyDescent="0.2">
      <c r="A54" s="298" t="s">
        <v>40</v>
      </c>
      <c r="B54" s="298"/>
      <c r="C54" s="298"/>
      <c r="D54" s="298"/>
      <c r="E54" s="298"/>
      <c r="F54" s="298"/>
      <c r="G54" s="298"/>
      <c r="H54" s="298"/>
      <c r="I54" s="298"/>
      <c r="J54" s="298"/>
    </row>
    <row r="55" spans="1:10" s="53" customFormat="1" ht="15.75" customHeight="1" x14ac:dyDescent="0.2">
      <c r="A55" s="298" t="s">
        <v>41</v>
      </c>
      <c r="B55" s="298"/>
      <c r="C55" s="298"/>
      <c r="D55" s="298"/>
      <c r="E55" s="298"/>
      <c r="F55" s="298"/>
      <c r="G55" s="298"/>
      <c r="H55" s="298"/>
      <c r="I55" s="298"/>
      <c r="J55" s="298"/>
    </row>
    <row r="56" spans="1:10" s="53" customFormat="1" ht="16.5" customHeight="1" x14ac:dyDescent="0.2">
      <c r="A56" s="298" t="s">
        <v>42</v>
      </c>
      <c r="B56" s="298"/>
      <c r="C56" s="298"/>
      <c r="D56" s="298"/>
      <c r="E56" s="298"/>
      <c r="F56" s="298"/>
      <c r="G56" s="298"/>
      <c r="H56" s="298"/>
      <c r="I56" s="298"/>
      <c r="J56" s="298"/>
    </row>
    <row r="57" spans="1:10" s="53" customFormat="1" ht="15.75" customHeight="1" x14ac:dyDescent="0.2">
      <c r="A57" s="298" t="s">
        <v>43</v>
      </c>
      <c r="B57" s="298"/>
      <c r="C57" s="298"/>
      <c r="D57" s="298"/>
      <c r="E57" s="298"/>
      <c r="F57" s="298"/>
      <c r="G57" s="298"/>
      <c r="H57" s="298"/>
      <c r="I57" s="298"/>
      <c r="J57" s="298"/>
    </row>
    <row r="58" spans="1:10" s="53" customFormat="1" ht="15.75" customHeight="1" x14ac:dyDescent="0.2">
      <c r="A58" s="298" t="s">
        <v>44</v>
      </c>
      <c r="B58" s="298"/>
      <c r="C58" s="298"/>
      <c r="D58" s="298"/>
      <c r="E58" s="298"/>
      <c r="F58" s="298"/>
      <c r="G58" s="298"/>
      <c r="H58" s="298"/>
      <c r="I58" s="298"/>
      <c r="J58" s="298"/>
    </row>
    <row r="59" spans="1:10" s="53" customFormat="1" ht="16.5" customHeight="1" x14ac:dyDescent="0.2">
      <c r="A59" s="298" t="s">
        <v>45</v>
      </c>
      <c r="B59" s="298"/>
      <c r="C59" s="298"/>
      <c r="D59" s="298"/>
      <c r="E59" s="298"/>
      <c r="F59" s="298"/>
      <c r="G59" s="298"/>
      <c r="H59" s="298"/>
      <c r="I59" s="298"/>
      <c r="J59" s="298"/>
    </row>
    <row r="60" spans="1:10" s="53" customFormat="1" ht="54" customHeight="1" x14ac:dyDescent="0.2">
      <c r="A60" s="298" t="s">
        <v>392</v>
      </c>
      <c r="B60" s="298"/>
      <c r="C60" s="298"/>
      <c r="D60" s="298"/>
      <c r="E60" s="298"/>
      <c r="F60" s="298"/>
      <c r="G60" s="298"/>
      <c r="H60" s="298"/>
      <c r="I60" s="298"/>
      <c r="J60" s="298"/>
    </row>
    <row r="61" spans="1:10" s="53" customFormat="1" ht="16.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</row>
    <row r="62" spans="1:10" s="53" customFormat="1" ht="16.5" customHeight="1" x14ac:dyDescent="0.2">
      <c r="A62" s="294"/>
      <c r="B62" s="294"/>
      <c r="C62" s="59"/>
      <c r="D62" s="46"/>
      <c r="E62" s="27"/>
      <c r="F62" s="60"/>
      <c r="G62" s="27"/>
      <c r="H62" s="27"/>
      <c r="I62" s="27"/>
      <c r="J62" s="27"/>
    </row>
    <row r="66" spans="2:2" x14ac:dyDescent="0.2">
      <c r="B66" s="182" t="s">
        <v>608</v>
      </c>
    </row>
  </sheetData>
  <customSheetViews>
    <customSheetView guid="{3CF08EA4-BE4C-4822-996A-D107E3423B3A}" showPageBreaks="1" printArea="1" view="pageBreakPreview">
      <selection activeCell="O47" sqref="O47"/>
      <pageMargins left="0.70866141732283472" right="0.39" top="0.74803149606299213" bottom="0.74803149606299213" header="0.31496062992125984" footer="0.31496062992125984"/>
      <pageSetup paperSize="9" orientation="landscape" r:id="rId1"/>
    </customSheetView>
    <customSheetView guid="{8E38BDA5-B28B-47A1-9DDD-B49544995290}" topLeftCell="A10">
      <selection activeCell="H68" sqref="H68"/>
      <pageMargins left="0.70866141732283472" right="0.39" top="0.74803149606299213" bottom="0.74803149606299213" header="0.31496062992125984" footer="0.31496062992125984"/>
      <pageSetup paperSize="9" orientation="landscape" r:id="rId2"/>
    </customSheetView>
  </customSheetViews>
  <mergeCells count="15">
    <mergeCell ref="B1:F1"/>
    <mergeCell ref="G1:K1"/>
    <mergeCell ref="A58:J58"/>
    <mergeCell ref="A59:J59"/>
    <mergeCell ref="A60:J60"/>
    <mergeCell ref="A62:B62"/>
    <mergeCell ref="A3:I3"/>
    <mergeCell ref="A7:I7"/>
    <mergeCell ref="A24:I24"/>
    <mergeCell ref="A57:J57"/>
    <mergeCell ref="A52:B52"/>
    <mergeCell ref="A53:J53"/>
    <mergeCell ref="A54:J54"/>
    <mergeCell ref="A55:J55"/>
    <mergeCell ref="A56:J56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22 J25:J47">
      <formula1>1</formula1>
    </dataValidation>
  </dataValidations>
  <pageMargins left="0.70866141732283472" right="0.39" top="0.74803149606299213" bottom="0.74803149606299213" header="0.31496062992125984" footer="0.31496062992125984"/>
  <pageSetup paperSize="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6"/>
  <sheetViews>
    <sheetView view="pageBreakPreview" zoomScaleNormal="100" zoomScaleSheetLayoutView="100" workbookViewId="0">
      <selection activeCell="J12" sqref="J12"/>
    </sheetView>
  </sheetViews>
  <sheetFormatPr defaultRowHeight="12" x14ac:dyDescent="0.2"/>
  <cols>
    <col min="1" max="1" width="6.140625" style="49" customWidth="1"/>
    <col min="2" max="2" width="27.5703125" style="26" customWidth="1"/>
    <col min="3" max="3" width="6.85546875" style="26" customWidth="1"/>
    <col min="4" max="4" width="9" style="26" customWidth="1"/>
    <col min="5" max="5" width="15.5703125" style="26" customWidth="1"/>
    <col min="6" max="6" width="15.7109375" style="26" customWidth="1"/>
    <col min="7" max="7" width="15.28515625" style="26" customWidth="1"/>
    <col min="8" max="8" width="17.28515625" style="26" customWidth="1"/>
    <col min="9" max="9" width="18.7109375" style="26" customWidth="1"/>
    <col min="10" max="10" width="14.710937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46"/>
      <c r="B2" s="47"/>
      <c r="C2" s="49"/>
      <c r="D2" s="49"/>
    </row>
    <row r="3" spans="1:11" ht="18" x14ac:dyDescent="0.25">
      <c r="A3" s="287" t="s">
        <v>460</v>
      </c>
      <c r="B3" s="287"/>
      <c r="C3" s="287"/>
      <c r="D3" s="287"/>
      <c r="E3" s="287"/>
      <c r="F3" s="287"/>
      <c r="G3" s="287"/>
      <c r="H3" s="287"/>
      <c r="I3" s="287"/>
    </row>
    <row r="4" spans="1:11" x14ac:dyDescent="0.2">
      <c r="B4" s="47"/>
      <c r="C4" s="49"/>
      <c r="D4" s="49"/>
    </row>
    <row r="5" spans="1:11" ht="48" x14ac:dyDescent="0.2">
      <c r="A5" s="42" t="s">
        <v>2</v>
      </c>
      <c r="B5" s="42" t="s">
        <v>0</v>
      </c>
      <c r="C5" s="42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x14ac:dyDescent="0.2">
      <c r="A6" s="42">
        <v>1</v>
      </c>
      <c r="B6" s="42">
        <v>2</v>
      </c>
      <c r="C6" s="42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47</v>
      </c>
      <c r="I6" s="44" t="s">
        <v>48</v>
      </c>
      <c r="J6" s="45">
        <v>10</v>
      </c>
    </row>
    <row r="7" spans="1:11" x14ac:dyDescent="0.2">
      <c r="A7" s="307" t="s">
        <v>398</v>
      </c>
      <c r="B7" s="308"/>
      <c r="C7" s="309"/>
      <c r="D7" s="309"/>
      <c r="E7" s="309"/>
      <c r="F7" s="309"/>
      <c r="G7" s="309"/>
      <c r="H7" s="309"/>
      <c r="I7" s="321"/>
      <c r="J7" s="23"/>
    </row>
    <row r="8" spans="1:11" s="182" customFormat="1" ht="44.25" customHeight="1" x14ac:dyDescent="0.2">
      <c r="A8" s="256">
        <v>1</v>
      </c>
      <c r="B8" s="258" t="s">
        <v>405</v>
      </c>
      <c r="C8" s="100">
        <v>2000</v>
      </c>
      <c r="D8" s="256" t="s">
        <v>173</v>
      </c>
      <c r="E8" s="276"/>
      <c r="F8" s="269"/>
      <c r="G8" s="261">
        <f>C8*F8</f>
        <v>0</v>
      </c>
      <c r="H8" s="262">
        <f>G8*0.095</f>
        <v>0</v>
      </c>
      <c r="I8" s="101">
        <f>G8+H8</f>
        <v>0</v>
      </c>
      <c r="J8" s="264"/>
    </row>
    <row r="9" spans="1:11" s="182" customFormat="1" ht="54.75" customHeight="1" x14ac:dyDescent="0.2">
      <c r="A9" s="256">
        <v>2</v>
      </c>
      <c r="B9" s="258" t="s">
        <v>406</v>
      </c>
      <c r="C9" s="100">
        <v>1200</v>
      </c>
      <c r="D9" s="256" t="s">
        <v>173</v>
      </c>
      <c r="E9" s="276"/>
      <c r="F9" s="269"/>
      <c r="G9" s="261">
        <f t="shared" ref="G9:G12" si="0">C9*F9</f>
        <v>0</v>
      </c>
      <c r="H9" s="262">
        <f t="shared" ref="H9:H12" si="1">G9*0.095</f>
        <v>0</v>
      </c>
      <c r="I9" s="101">
        <f t="shared" ref="I9:I12" si="2">G9+H9</f>
        <v>0</v>
      </c>
      <c r="J9" s="264"/>
    </row>
    <row r="10" spans="1:11" s="182" customFormat="1" ht="66" customHeight="1" x14ac:dyDescent="0.2">
      <c r="A10" s="256">
        <v>3</v>
      </c>
      <c r="B10" s="217" t="s">
        <v>397</v>
      </c>
      <c r="C10" s="100">
        <v>75</v>
      </c>
      <c r="D10" s="256" t="s">
        <v>173</v>
      </c>
      <c r="E10" s="274"/>
      <c r="F10" s="274"/>
      <c r="G10" s="261">
        <f t="shared" si="0"/>
        <v>0</v>
      </c>
      <c r="H10" s="262">
        <f t="shared" si="1"/>
        <v>0</v>
      </c>
      <c r="I10" s="101">
        <f t="shared" si="2"/>
        <v>0</v>
      </c>
      <c r="J10" s="264"/>
    </row>
    <row r="11" spans="1:11" s="182" customFormat="1" ht="36" x14ac:dyDescent="0.2">
      <c r="A11" s="256">
        <v>4</v>
      </c>
      <c r="B11" s="13" t="s">
        <v>407</v>
      </c>
      <c r="C11" s="256">
        <v>60</v>
      </c>
      <c r="D11" s="256" t="s">
        <v>173</v>
      </c>
      <c r="E11" s="276"/>
      <c r="F11" s="269"/>
      <c r="G11" s="261">
        <f t="shared" si="0"/>
        <v>0</v>
      </c>
      <c r="H11" s="262">
        <f t="shared" si="1"/>
        <v>0</v>
      </c>
      <c r="I11" s="101">
        <f t="shared" si="2"/>
        <v>0</v>
      </c>
      <c r="J11" s="264"/>
    </row>
    <row r="12" spans="1:11" s="182" customFormat="1" ht="36" x14ac:dyDescent="0.2">
      <c r="A12" s="256">
        <v>5</v>
      </c>
      <c r="B12" s="13" t="s">
        <v>408</v>
      </c>
      <c r="C12" s="256">
        <v>60</v>
      </c>
      <c r="D12" s="256" t="s">
        <v>173</v>
      </c>
      <c r="E12" s="276"/>
      <c r="F12" s="269"/>
      <c r="G12" s="261">
        <f t="shared" si="0"/>
        <v>0</v>
      </c>
      <c r="H12" s="262">
        <f t="shared" si="1"/>
        <v>0</v>
      </c>
      <c r="I12" s="101">
        <f t="shared" si="2"/>
        <v>0</v>
      </c>
      <c r="J12" s="264"/>
    </row>
    <row r="13" spans="1:11" s="182" customFormat="1" ht="13.5" x14ac:dyDescent="0.2">
      <c r="A13" s="94"/>
      <c r="B13" s="102" t="s">
        <v>394</v>
      </c>
      <c r="C13" s="103" t="s">
        <v>3</v>
      </c>
      <c r="D13" s="104" t="s">
        <v>3</v>
      </c>
      <c r="E13" s="105" t="s">
        <v>3</v>
      </c>
      <c r="F13" s="105" t="s">
        <v>3</v>
      </c>
      <c r="G13" s="105">
        <f>SUM(G8:G12)</f>
        <v>0</v>
      </c>
      <c r="H13" s="105">
        <f>G13*0.095</f>
        <v>0</v>
      </c>
      <c r="I13" s="106">
        <f>G13+H13</f>
        <v>0</v>
      </c>
      <c r="J13" s="216">
        <f>SUM(J8:J12)</f>
        <v>0</v>
      </c>
    </row>
    <row r="14" spans="1:11" s="182" customFormat="1" ht="12" customHeight="1" x14ac:dyDescent="0.2">
      <c r="A14" s="307" t="s">
        <v>403</v>
      </c>
      <c r="B14" s="308"/>
      <c r="C14" s="309"/>
      <c r="D14" s="309"/>
      <c r="E14" s="309"/>
      <c r="F14" s="309"/>
      <c r="G14" s="309"/>
      <c r="H14" s="309"/>
      <c r="I14" s="321"/>
      <c r="J14" s="209"/>
    </row>
    <row r="15" spans="1:11" s="117" customFormat="1" ht="36" x14ac:dyDescent="0.2">
      <c r="A15" s="95">
        <v>1</v>
      </c>
      <c r="B15" s="215" t="s">
        <v>396</v>
      </c>
      <c r="C15" s="118">
        <v>1200</v>
      </c>
      <c r="D15" s="95" t="s">
        <v>173</v>
      </c>
      <c r="E15" s="274"/>
      <c r="F15" s="274"/>
      <c r="G15" s="261">
        <f t="shared" ref="G15:G16" si="3">C15*F15</f>
        <v>0</v>
      </c>
      <c r="H15" s="262">
        <f>G15*0.095</f>
        <v>0</v>
      </c>
      <c r="I15" s="101">
        <f t="shared" ref="I15:I16" si="4">G15+H15</f>
        <v>0</v>
      </c>
      <c r="J15" s="246" t="s">
        <v>3</v>
      </c>
    </row>
    <row r="16" spans="1:11" s="117" customFormat="1" ht="36" x14ac:dyDescent="0.2">
      <c r="A16" s="95">
        <v>2</v>
      </c>
      <c r="B16" s="215" t="s">
        <v>402</v>
      </c>
      <c r="C16" s="118">
        <v>1100</v>
      </c>
      <c r="D16" s="95" t="s">
        <v>173</v>
      </c>
      <c r="E16" s="274"/>
      <c r="F16" s="274"/>
      <c r="G16" s="261">
        <f t="shared" si="3"/>
        <v>0</v>
      </c>
      <c r="H16" s="262">
        <f t="shared" ref="H16" si="5">G16*0.095</f>
        <v>0</v>
      </c>
      <c r="I16" s="101">
        <f t="shared" si="4"/>
        <v>0</v>
      </c>
      <c r="J16" s="246" t="s">
        <v>3</v>
      </c>
    </row>
    <row r="17" spans="1:10" s="182" customFormat="1" ht="13.5" x14ac:dyDescent="0.2">
      <c r="A17" s="94"/>
      <c r="B17" s="102" t="s">
        <v>395</v>
      </c>
      <c r="C17" s="103" t="s">
        <v>3</v>
      </c>
      <c r="D17" s="104" t="s">
        <v>3</v>
      </c>
      <c r="E17" s="105" t="s">
        <v>3</v>
      </c>
      <c r="F17" s="105" t="s">
        <v>3</v>
      </c>
      <c r="G17" s="105">
        <f>SUM(G15:G16)</f>
        <v>0</v>
      </c>
      <c r="H17" s="105">
        <f>G17*0.095</f>
        <v>0</v>
      </c>
      <c r="I17" s="106">
        <f>G17+H17</f>
        <v>0</v>
      </c>
      <c r="J17" s="246" t="s">
        <v>3</v>
      </c>
    </row>
    <row r="18" spans="1:10" x14ac:dyDescent="0.2">
      <c r="A18" s="90"/>
      <c r="B18" s="91"/>
      <c r="C18" s="90"/>
      <c r="D18" s="90"/>
      <c r="E18" s="90"/>
      <c r="F18" s="90"/>
      <c r="G18" s="90"/>
      <c r="H18" s="90"/>
      <c r="I18" s="90"/>
    </row>
    <row r="19" spans="1:10" x14ac:dyDescent="0.2">
      <c r="B19" s="306"/>
      <c r="C19" s="320"/>
      <c r="D19" s="320"/>
      <c r="E19" s="320"/>
      <c r="F19" s="320"/>
      <c r="G19" s="320"/>
      <c r="H19" s="320"/>
      <c r="I19" s="320"/>
    </row>
    <row r="20" spans="1:10" x14ac:dyDescent="0.2">
      <c r="B20" s="306"/>
      <c r="C20" s="320"/>
      <c r="D20" s="320"/>
      <c r="E20" s="320"/>
      <c r="F20" s="320"/>
      <c r="G20" s="320"/>
      <c r="H20" s="320"/>
      <c r="I20" s="320"/>
    </row>
    <row r="21" spans="1:10" s="53" customFormat="1" ht="30.75" customHeight="1" x14ac:dyDescent="0.2">
      <c r="A21" s="299" t="s">
        <v>38</v>
      </c>
      <c r="B21" s="300"/>
      <c r="C21" s="49"/>
      <c r="D21" s="46"/>
      <c r="E21" s="27"/>
      <c r="F21" s="27"/>
      <c r="G21" s="27"/>
      <c r="H21" s="27"/>
      <c r="I21" s="27"/>
      <c r="J21" s="27"/>
    </row>
    <row r="22" spans="1:10" s="53" customFormat="1" x14ac:dyDescent="0.2">
      <c r="A22" s="298" t="s">
        <v>39</v>
      </c>
      <c r="B22" s="298"/>
      <c r="C22" s="298"/>
      <c r="D22" s="298"/>
      <c r="E22" s="298"/>
      <c r="F22" s="298"/>
      <c r="G22" s="298"/>
      <c r="H22" s="298"/>
      <c r="I22" s="298"/>
      <c r="J22" s="298"/>
    </row>
    <row r="23" spans="1:10" s="53" customFormat="1" ht="15.75" customHeight="1" x14ac:dyDescent="0.2">
      <c r="A23" s="298" t="s">
        <v>40</v>
      </c>
      <c r="B23" s="298"/>
      <c r="C23" s="298"/>
      <c r="D23" s="298"/>
      <c r="E23" s="298"/>
      <c r="F23" s="298"/>
      <c r="G23" s="298"/>
      <c r="H23" s="298"/>
      <c r="I23" s="298"/>
      <c r="J23" s="298"/>
    </row>
    <row r="24" spans="1:10" s="53" customFormat="1" ht="15.75" customHeight="1" x14ac:dyDescent="0.2">
      <c r="A24" s="298" t="s">
        <v>41</v>
      </c>
      <c r="B24" s="298"/>
      <c r="C24" s="298"/>
      <c r="D24" s="298"/>
      <c r="E24" s="298"/>
      <c r="F24" s="298"/>
      <c r="G24" s="298"/>
      <c r="H24" s="298"/>
      <c r="I24" s="298"/>
      <c r="J24" s="298"/>
    </row>
    <row r="25" spans="1:10" s="53" customFormat="1" ht="16.5" customHeight="1" x14ac:dyDescent="0.2">
      <c r="A25" s="298" t="s">
        <v>42</v>
      </c>
      <c r="B25" s="298"/>
      <c r="C25" s="298"/>
      <c r="D25" s="298"/>
      <c r="E25" s="298"/>
      <c r="F25" s="298"/>
      <c r="G25" s="298"/>
      <c r="H25" s="298"/>
      <c r="I25" s="298"/>
      <c r="J25" s="298"/>
    </row>
    <row r="26" spans="1:10" s="53" customFormat="1" ht="15.75" customHeight="1" x14ac:dyDescent="0.2">
      <c r="A26" s="298" t="s">
        <v>43</v>
      </c>
      <c r="B26" s="298"/>
      <c r="C26" s="298"/>
      <c r="D26" s="298"/>
      <c r="E26" s="298"/>
      <c r="F26" s="298"/>
      <c r="G26" s="298"/>
      <c r="H26" s="298"/>
      <c r="I26" s="298"/>
      <c r="J26" s="298"/>
    </row>
    <row r="27" spans="1:10" s="53" customFormat="1" ht="15.75" customHeight="1" x14ac:dyDescent="0.2">
      <c r="A27" s="298" t="s">
        <v>44</v>
      </c>
      <c r="B27" s="298"/>
      <c r="C27" s="298"/>
      <c r="D27" s="298"/>
      <c r="E27" s="298"/>
      <c r="F27" s="298"/>
      <c r="G27" s="298"/>
      <c r="H27" s="298"/>
      <c r="I27" s="298"/>
      <c r="J27" s="298"/>
    </row>
    <row r="28" spans="1:10" s="53" customFormat="1" ht="16.5" customHeight="1" x14ac:dyDescent="0.2">
      <c r="A28" s="298" t="s">
        <v>45</v>
      </c>
      <c r="B28" s="298"/>
      <c r="C28" s="298"/>
      <c r="D28" s="298"/>
      <c r="E28" s="298"/>
      <c r="F28" s="298"/>
      <c r="G28" s="298"/>
      <c r="H28" s="298"/>
      <c r="I28" s="298"/>
      <c r="J28" s="298"/>
    </row>
    <row r="29" spans="1:10" s="53" customFormat="1" ht="51.75" customHeight="1" x14ac:dyDescent="0.2">
      <c r="A29" s="298" t="s">
        <v>409</v>
      </c>
      <c r="B29" s="298"/>
      <c r="C29" s="298"/>
      <c r="D29" s="298"/>
      <c r="E29" s="298"/>
      <c r="F29" s="298"/>
      <c r="G29" s="298"/>
      <c r="H29" s="298"/>
      <c r="I29" s="298"/>
      <c r="J29" s="298"/>
    </row>
    <row r="30" spans="1:10" s="53" customFormat="1" ht="16.5" customHeight="1" x14ac:dyDescent="0.2">
      <c r="A30" s="66"/>
      <c r="B30" s="58"/>
      <c r="C30" s="58"/>
      <c r="D30" s="58"/>
      <c r="E30" s="58"/>
      <c r="F30" s="58"/>
      <c r="G30" s="58"/>
      <c r="H30" s="58"/>
      <c r="I30" s="58"/>
      <c r="J30" s="58"/>
    </row>
    <row r="31" spans="1:10" s="53" customFormat="1" ht="16.5" customHeight="1" x14ac:dyDescent="0.2">
      <c r="A31" s="294"/>
      <c r="B31" s="294"/>
      <c r="C31" s="59"/>
      <c r="D31" s="46"/>
      <c r="E31" s="27"/>
      <c r="F31" s="60"/>
      <c r="G31" s="27"/>
      <c r="H31" s="27"/>
      <c r="I31" s="27"/>
      <c r="J31" s="27"/>
    </row>
    <row r="36" spans="2:2" x14ac:dyDescent="0.2">
      <c r="B36" s="182"/>
    </row>
  </sheetData>
  <customSheetViews>
    <customSheetView guid="{3CF08EA4-BE4C-4822-996A-D107E3423B3A}" showPageBreaks="1" printArea="1" view="pageBreakPreview">
      <selection activeCell="O33" sqref="O33"/>
      <pageMargins left="0.70866141732283472" right="0.5" top="0.74803149606299213" bottom="0.74803149606299213" header="0.31496062992125984" footer="0.31496062992125984"/>
      <pageSetup paperSize="9" scale="91" orientation="landscape" r:id="rId1"/>
    </customSheetView>
    <customSheetView guid="{8E38BDA5-B28B-47A1-9DDD-B49544995290}">
      <selection activeCell="H35" sqref="H35"/>
      <pageMargins left="0.70866141732283472" right="0.5" top="0.74803149606299213" bottom="0.74803149606299213" header="0.31496062992125984" footer="0.31496062992125984"/>
      <pageSetup paperSize="9" scale="91" orientation="landscape" r:id="rId2"/>
    </customSheetView>
  </customSheetViews>
  <mergeCells count="17">
    <mergeCell ref="B1:F1"/>
    <mergeCell ref="G1:K1"/>
    <mergeCell ref="A3:I3"/>
    <mergeCell ref="A7:I7"/>
    <mergeCell ref="A21:B21"/>
    <mergeCell ref="A22:J22"/>
    <mergeCell ref="B19:I19"/>
    <mergeCell ref="B20:I20"/>
    <mergeCell ref="A14:I14"/>
    <mergeCell ref="A29:J29"/>
    <mergeCell ref="A31:B31"/>
    <mergeCell ref="A23:J23"/>
    <mergeCell ref="A24:J24"/>
    <mergeCell ref="A25:J25"/>
    <mergeCell ref="A26:J26"/>
    <mergeCell ref="A27:J27"/>
    <mergeCell ref="A28:J28"/>
  </mergeCells>
  <dataValidations count="2">
    <dataValidation type="whole" operator="equal" allowBlank="1" showInputMessage="1" showErrorMessage="1" sqref="J15:J16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12">
      <formula1>1</formula1>
    </dataValidation>
  </dataValidations>
  <pageMargins left="0.70866141732283472" right="0.5" top="0.74803149606299213" bottom="0.74803149606299213" header="0.31496062992125984" footer="0.31496062992125984"/>
  <pageSetup paperSize="9" scale="91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9"/>
  <sheetViews>
    <sheetView view="pageBreakPreview" topLeftCell="A61" zoomScaleNormal="110" zoomScaleSheetLayoutView="100" workbookViewId="0">
      <selection activeCell="N12" sqref="N12"/>
    </sheetView>
  </sheetViews>
  <sheetFormatPr defaultRowHeight="12" x14ac:dyDescent="0.2"/>
  <cols>
    <col min="1" max="1" width="6.7109375" style="26" customWidth="1"/>
    <col min="2" max="2" width="20.140625" style="26" customWidth="1"/>
    <col min="3" max="3" width="11.140625" style="26" customWidth="1"/>
    <col min="4" max="4" width="8" style="26" customWidth="1"/>
    <col min="5" max="5" width="15.140625" style="26" customWidth="1"/>
    <col min="6" max="6" width="16" style="26" customWidth="1"/>
    <col min="7" max="7" width="15.5703125" style="26" customWidth="1"/>
    <col min="8" max="8" width="14" style="26" customWidth="1"/>
    <col min="9" max="9" width="17" style="26" customWidth="1"/>
    <col min="10" max="10" width="11.4257812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27"/>
      <c r="B2" s="47"/>
      <c r="C2" s="49"/>
      <c r="D2" s="49"/>
    </row>
    <row r="3" spans="1:11" ht="18" x14ac:dyDescent="0.25">
      <c r="A3" s="287" t="s">
        <v>421</v>
      </c>
      <c r="B3" s="287"/>
      <c r="C3" s="287"/>
      <c r="D3" s="287"/>
      <c r="E3" s="287"/>
      <c r="F3" s="287"/>
      <c r="G3" s="287"/>
      <c r="H3" s="287"/>
      <c r="I3" s="287"/>
    </row>
    <row r="4" spans="1:11" x14ac:dyDescent="0.2">
      <c r="B4" s="47"/>
      <c r="C4" s="49"/>
      <c r="D4" s="49"/>
    </row>
    <row r="5" spans="1:11" ht="60" x14ac:dyDescent="0.2">
      <c r="A5" s="42" t="s">
        <v>2</v>
      </c>
      <c r="B5" s="42" t="s">
        <v>0</v>
      </c>
      <c r="C5" s="42" t="s">
        <v>1</v>
      </c>
      <c r="D5" s="42" t="s">
        <v>86</v>
      </c>
      <c r="E5" s="40" t="s">
        <v>4</v>
      </c>
      <c r="F5" s="40" t="s">
        <v>49</v>
      </c>
      <c r="G5" s="40" t="s">
        <v>51</v>
      </c>
      <c r="H5" s="40" t="s">
        <v>50</v>
      </c>
      <c r="I5" s="40" t="s">
        <v>37</v>
      </c>
      <c r="J5" s="43" t="s">
        <v>172</v>
      </c>
    </row>
    <row r="6" spans="1:11" ht="24" x14ac:dyDescent="0.2">
      <c r="A6" s="42">
        <v>1</v>
      </c>
      <c r="B6" s="42">
        <v>2</v>
      </c>
      <c r="C6" s="42">
        <v>3</v>
      </c>
      <c r="D6" s="42">
        <v>4</v>
      </c>
      <c r="E6" s="44">
        <v>5</v>
      </c>
      <c r="F6" s="44">
        <v>6</v>
      </c>
      <c r="G6" s="40" t="s">
        <v>52</v>
      </c>
      <c r="H6" s="44" t="s">
        <v>53</v>
      </c>
      <c r="I6" s="44" t="s">
        <v>48</v>
      </c>
      <c r="J6" s="45">
        <v>10</v>
      </c>
    </row>
    <row r="7" spans="1:11" ht="12.75" customHeight="1" x14ac:dyDescent="0.2">
      <c r="A7" s="318" t="s">
        <v>412</v>
      </c>
      <c r="B7" s="322"/>
      <c r="C7" s="322"/>
      <c r="D7" s="322"/>
      <c r="E7" s="322"/>
      <c r="F7" s="322"/>
      <c r="G7" s="322"/>
      <c r="H7" s="322"/>
      <c r="I7" s="323"/>
      <c r="J7" s="23"/>
    </row>
    <row r="8" spans="1:11" s="117" customFormat="1" ht="48" x14ac:dyDescent="0.2">
      <c r="A8" s="95">
        <v>1</v>
      </c>
      <c r="B8" s="257" t="s">
        <v>117</v>
      </c>
      <c r="C8" s="118">
        <v>1000</v>
      </c>
      <c r="D8" s="95" t="s">
        <v>5</v>
      </c>
      <c r="E8" s="276"/>
      <c r="F8" s="269"/>
      <c r="G8" s="261">
        <f>C8*F8</f>
        <v>0</v>
      </c>
      <c r="H8" s="262">
        <f>G8*0.095</f>
        <v>0</v>
      </c>
      <c r="I8" s="101">
        <f>G8+H8</f>
        <v>0</v>
      </c>
      <c r="J8" s="264"/>
    </row>
    <row r="9" spans="1:11" ht="36" x14ac:dyDescent="0.2">
      <c r="A9" s="256">
        <v>2</v>
      </c>
      <c r="B9" s="11" t="s">
        <v>85</v>
      </c>
      <c r="C9" s="100">
        <v>1700</v>
      </c>
      <c r="D9" s="256" t="s">
        <v>5</v>
      </c>
      <c r="E9" s="276"/>
      <c r="F9" s="269"/>
      <c r="G9" s="261">
        <f t="shared" ref="G9:G31" si="0">C9*F9</f>
        <v>0</v>
      </c>
      <c r="H9" s="262">
        <f t="shared" ref="H9:H31" si="1">G9*0.095</f>
        <v>0</v>
      </c>
      <c r="I9" s="101">
        <f t="shared" ref="I9:I31" si="2">G9+H9</f>
        <v>0</v>
      </c>
      <c r="J9" s="264"/>
    </row>
    <row r="10" spans="1:11" ht="36" x14ac:dyDescent="0.2">
      <c r="A10" s="256">
        <v>3</v>
      </c>
      <c r="B10" s="258" t="s">
        <v>101</v>
      </c>
      <c r="C10" s="100">
        <v>600</v>
      </c>
      <c r="D10" s="256" t="s">
        <v>5</v>
      </c>
      <c r="E10" s="276"/>
      <c r="F10" s="269"/>
      <c r="G10" s="261">
        <f t="shared" si="0"/>
        <v>0</v>
      </c>
      <c r="H10" s="262">
        <f t="shared" si="1"/>
        <v>0</v>
      </c>
      <c r="I10" s="101">
        <f t="shared" si="2"/>
        <v>0</v>
      </c>
      <c r="J10" s="264"/>
    </row>
    <row r="11" spans="1:11" ht="49.9" customHeight="1" x14ac:dyDescent="0.2">
      <c r="A11" s="95">
        <v>4</v>
      </c>
      <c r="B11" s="258" t="s">
        <v>102</v>
      </c>
      <c r="C11" s="100">
        <v>1000</v>
      </c>
      <c r="D11" s="256" t="s">
        <v>5</v>
      </c>
      <c r="E11" s="276"/>
      <c r="F11" s="269"/>
      <c r="G11" s="261">
        <f t="shared" si="0"/>
        <v>0</v>
      </c>
      <c r="H11" s="262">
        <f t="shared" si="1"/>
        <v>0</v>
      </c>
      <c r="I11" s="101">
        <f t="shared" si="2"/>
        <v>0</v>
      </c>
      <c r="J11" s="264"/>
    </row>
    <row r="12" spans="1:11" ht="117" customHeight="1" x14ac:dyDescent="0.2">
      <c r="A12" s="95">
        <v>5</v>
      </c>
      <c r="B12" s="258" t="s">
        <v>416</v>
      </c>
      <c r="C12" s="100">
        <v>700</v>
      </c>
      <c r="D12" s="256" t="s">
        <v>5</v>
      </c>
      <c r="E12" s="276"/>
      <c r="F12" s="269"/>
      <c r="G12" s="261">
        <f t="shared" si="0"/>
        <v>0</v>
      </c>
      <c r="H12" s="262">
        <f t="shared" si="1"/>
        <v>0</v>
      </c>
      <c r="I12" s="101">
        <f t="shared" si="2"/>
        <v>0</v>
      </c>
      <c r="J12" s="264"/>
    </row>
    <row r="13" spans="1:11" ht="13.5" x14ac:dyDescent="0.2">
      <c r="A13" s="256">
        <v>6</v>
      </c>
      <c r="B13" s="258" t="s">
        <v>417</v>
      </c>
      <c r="C13" s="100">
        <v>1000</v>
      </c>
      <c r="D13" s="256" t="s">
        <v>5</v>
      </c>
      <c r="E13" s="276"/>
      <c r="F13" s="269"/>
      <c r="G13" s="261">
        <f t="shared" si="0"/>
        <v>0</v>
      </c>
      <c r="H13" s="262">
        <f t="shared" si="1"/>
        <v>0</v>
      </c>
      <c r="I13" s="101">
        <f t="shared" si="2"/>
        <v>0</v>
      </c>
      <c r="J13" s="264"/>
    </row>
    <row r="14" spans="1:11" ht="13.5" x14ac:dyDescent="0.2">
      <c r="A14" s="256">
        <v>7</v>
      </c>
      <c r="B14" s="258" t="s">
        <v>103</v>
      </c>
      <c r="C14" s="100">
        <v>150</v>
      </c>
      <c r="D14" s="256" t="s">
        <v>5</v>
      </c>
      <c r="E14" s="276"/>
      <c r="F14" s="269"/>
      <c r="G14" s="261">
        <f t="shared" si="0"/>
        <v>0</v>
      </c>
      <c r="H14" s="262">
        <f t="shared" si="1"/>
        <v>0</v>
      </c>
      <c r="I14" s="101">
        <f t="shared" si="2"/>
        <v>0</v>
      </c>
      <c r="J14" s="264"/>
    </row>
    <row r="15" spans="1:11" s="182" customFormat="1" ht="13.5" x14ac:dyDescent="0.2">
      <c r="A15" s="95">
        <v>8</v>
      </c>
      <c r="B15" s="258" t="s">
        <v>418</v>
      </c>
      <c r="C15" s="100">
        <v>100</v>
      </c>
      <c r="D15" s="256" t="s">
        <v>5</v>
      </c>
      <c r="E15" s="276"/>
      <c r="F15" s="269"/>
      <c r="G15" s="261">
        <f t="shared" si="0"/>
        <v>0</v>
      </c>
      <c r="H15" s="262">
        <f t="shared" si="1"/>
        <v>0</v>
      </c>
      <c r="I15" s="101">
        <f t="shared" si="2"/>
        <v>0</v>
      </c>
      <c r="J15" s="264"/>
    </row>
    <row r="16" spans="1:11" ht="24" x14ac:dyDescent="0.2">
      <c r="A16" s="256">
        <v>9</v>
      </c>
      <c r="B16" s="258" t="s">
        <v>104</v>
      </c>
      <c r="C16" s="100">
        <v>2200</v>
      </c>
      <c r="D16" s="256" t="s">
        <v>5</v>
      </c>
      <c r="E16" s="276"/>
      <c r="F16" s="269"/>
      <c r="G16" s="261">
        <f t="shared" si="0"/>
        <v>0</v>
      </c>
      <c r="H16" s="262">
        <f t="shared" si="1"/>
        <v>0</v>
      </c>
      <c r="I16" s="101">
        <f t="shared" si="2"/>
        <v>0</v>
      </c>
      <c r="J16" s="264"/>
    </row>
    <row r="17" spans="1:10" ht="24" x14ac:dyDescent="0.2">
      <c r="A17" s="256">
        <v>10</v>
      </c>
      <c r="B17" s="258" t="s">
        <v>105</v>
      </c>
      <c r="C17" s="33">
        <v>1560</v>
      </c>
      <c r="D17" s="34" t="s">
        <v>5</v>
      </c>
      <c r="E17" s="276"/>
      <c r="F17" s="269"/>
      <c r="G17" s="261">
        <f t="shared" si="0"/>
        <v>0</v>
      </c>
      <c r="H17" s="262">
        <f t="shared" si="1"/>
        <v>0</v>
      </c>
      <c r="I17" s="101">
        <f t="shared" si="2"/>
        <v>0</v>
      </c>
      <c r="J17" s="264"/>
    </row>
    <row r="18" spans="1:10" ht="24" x14ac:dyDescent="0.2">
      <c r="A18" s="256">
        <v>11</v>
      </c>
      <c r="B18" s="258" t="s">
        <v>106</v>
      </c>
      <c r="C18" s="33">
        <v>12</v>
      </c>
      <c r="D18" s="34" t="s">
        <v>5</v>
      </c>
      <c r="E18" s="276"/>
      <c r="F18" s="269"/>
      <c r="G18" s="261">
        <f t="shared" si="0"/>
        <v>0</v>
      </c>
      <c r="H18" s="262">
        <f t="shared" si="1"/>
        <v>0</v>
      </c>
      <c r="I18" s="101">
        <f t="shared" si="2"/>
        <v>0</v>
      </c>
      <c r="J18" s="264"/>
    </row>
    <row r="19" spans="1:10" ht="24" x14ac:dyDescent="0.2">
      <c r="A19" s="256">
        <v>12</v>
      </c>
      <c r="B19" s="258" t="s">
        <v>107</v>
      </c>
      <c r="C19" s="33">
        <v>40</v>
      </c>
      <c r="D19" s="34" t="s">
        <v>5</v>
      </c>
      <c r="E19" s="276"/>
      <c r="F19" s="269"/>
      <c r="G19" s="261">
        <f t="shared" si="0"/>
        <v>0</v>
      </c>
      <c r="H19" s="262">
        <f t="shared" si="1"/>
        <v>0</v>
      </c>
      <c r="I19" s="101">
        <f t="shared" si="2"/>
        <v>0</v>
      </c>
      <c r="J19" s="264"/>
    </row>
    <row r="20" spans="1:10" ht="24" x14ac:dyDescent="0.2">
      <c r="A20" s="95">
        <v>13</v>
      </c>
      <c r="B20" s="258" t="s">
        <v>108</v>
      </c>
      <c r="C20" s="256">
        <v>20</v>
      </c>
      <c r="D20" s="256" t="s">
        <v>5</v>
      </c>
      <c r="E20" s="276"/>
      <c r="F20" s="269"/>
      <c r="G20" s="261">
        <f t="shared" si="0"/>
        <v>0</v>
      </c>
      <c r="H20" s="262">
        <f t="shared" si="1"/>
        <v>0</v>
      </c>
      <c r="I20" s="101">
        <f t="shared" si="2"/>
        <v>0</v>
      </c>
      <c r="J20" s="264"/>
    </row>
    <row r="21" spans="1:10" s="117" customFormat="1" ht="36" x14ac:dyDescent="0.2">
      <c r="A21" s="256">
        <v>14</v>
      </c>
      <c r="B21" s="257" t="s">
        <v>131</v>
      </c>
      <c r="C21" s="95">
        <v>150</v>
      </c>
      <c r="D21" s="95" t="s">
        <v>5</v>
      </c>
      <c r="E21" s="276"/>
      <c r="F21" s="269"/>
      <c r="G21" s="261">
        <f t="shared" si="0"/>
        <v>0</v>
      </c>
      <c r="H21" s="262">
        <f t="shared" si="1"/>
        <v>0</v>
      </c>
      <c r="I21" s="101">
        <f t="shared" si="2"/>
        <v>0</v>
      </c>
      <c r="J21" s="264"/>
    </row>
    <row r="22" spans="1:10" s="117" customFormat="1" ht="38.25" customHeight="1" x14ac:dyDescent="0.2">
      <c r="A22" s="256">
        <v>15</v>
      </c>
      <c r="B22" s="257" t="s">
        <v>132</v>
      </c>
      <c r="C22" s="95">
        <v>20</v>
      </c>
      <c r="D22" s="95" t="s">
        <v>5</v>
      </c>
      <c r="E22" s="276"/>
      <c r="F22" s="269"/>
      <c r="G22" s="261">
        <f t="shared" si="0"/>
        <v>0</v>
      </c>
      <c r="H22" s="262">
        <f t="shared" si="1"/>
        <v>0</v>
      </c>
      <c r="I22" s="101">
        <f t="shared" si="2"/>
        <v>0</v>
      </c>
      <c r="J22" s="264"/>
    </row>
    <row r="23" spans="1:10" ht="24" x14ac:dyDescent="0.2">
      <c r="A23" s="256">
        <v>16</v>
      </c>
      <c r="B23" s="258" t="s">
        <v>26</v>
      </c>
      <c r="C23" s="256">
        <v>144</v>
      </c>
      <c r="D23" s="256" t="s">
        <v>5</v>
      </c>
      <c r="E23" s="276"/>
      <c r="F23" s="269"/>
      <c r="G23" s="261">
        <f t="shared" si="0"/>
        <v>0</v>
      </c>
      <c r="H23" s="262">
        <f t="shared" si="1"/>
        <v>0</v>
      </c>
      <c r="I23" s="101">
        <f t="shared" si="2"/>
        <v>0</v>
      </c>
      <c r="J23" s="264"/>
    </row>
    <row r="24" spans="1:10" s="117" customFormat="1" ht="13.5" x14ac:dyDescent="0.2">
      <c r="A24" s="256">
        <v>17</v>
      </c>
      <c r="B24" s="257" t="s">
        <v>119</v>
      </c>
      <c r="C24" s="95">
        <v>51</v>
      </c>
      <c r="D24" s="95" t="s">
        <v>5</v>
      </c>
      <c r="E24" s="276"/>
      <c r="F24" s="269"/>
      <c r="G24" s="261">
        <f t="shared" si="0"/>
        <v>0</v>
      </c>
      <c r="H24" s="262">
        <f t="shared" si="1"/>
        <v>0</v>
      </c>
      <c r="I24" s="101">
        <f t="shared" si="2"/>
        <v>0</v>
      </c>
      <c r="J24" s="264"/>
    </row>
    <row r="25" spans="1:10" ht="24" x14ac:dyDescent="0.2">
      <c r="A25" s="95">
        <v>18</v>
      </c>
      <c r="B25" s="258" t="s">
        <v>63</v>
      </c>
      <c r="C25" s="256">
        <v>1000</v>
      </c>
      <c r="D25" s="256" t="s">
        <v>5</v>
      </c>
      <c r="E25" s="276"/>
      <c r="F25" s="269"/>
      <c r="G25" s="261">
        <f t="shared" si="0"/>
        <v>0</v>
      </c>
      <c r="H25" s="262">
        <f t="shared" si="1"/>
        <v>0</v>
      </c>
      <c r="I25" s="101">
        <f t="shared" si="2"/>
        <v>0</v>
      </c>
      <c r="J25" s="264"/>
    </row>
    <row r="26" spans="1:10" ht="24" x14ac:dyDescent="0.2">
      <c r="A26" s="256">
        <v>19</v>
      </c>
      <c r="B26" s="258" t="s">
        <v>64</v>
      </c>
      <c r="C26" s="256">
        <v>500</v>
      </c>
      <c r="D26" s="256" t="s">
        <v>5</v>
      </c>
      <c r="E26" s="276"/>
      <c r="F26" s="269"/>
      <c r="G26" s="261">
        <f t="shared" si="0"/>
        <v>0</v>
      </c>
      <c r="H26" s="262">
        <f t="shared" si="1"/>
        <v>0</v>
      </c>
      <c r="I26" s="101">
        <f t="shared" si="2"/>
        <v>0</v>
      </c>
      <c r="J26" s="264"/>
    </row>
    <row r="27" spans="1:10" ht="24" x14ac:dyDescent="0.2">
      <c r="A27" s="256">
        <v>20</v>
      </c>
      <c r="B27" s="258" t="s">
        <v>65</v>
      </c>
      <c r="C27" s="256">
        <v>500</v>
      </c>
      <c r="D27" s="256" t="s">
        <v>5</v>
      </c>
      <c r="E27" s="276"/>
      <c r="F27" s="269"/>
      <c r="G27" s="261">
        <f t="shared" si="0"/>
        <v>0</v>
      </c>
      <c r="H27" s="262">
        <f t="shared" si="1"/>
        <v>0</v>
      </c>
      <c r="I27" s="101">
        <f t="shared" si="2"/>
        <v>0</v>
      </c>
      <c r="J27" s="264"/>
    </row>
    <row r="28" spans="1:10" ht="29.25" customHeight="1" x14ac:dyDescent="0.2">
      <c r="A28" s="256">
        <v>21</v>
      </c>
      <c r="B28" s="258" t="s">
        <v>66</v>
      </c>
      <c r="C28" s="256">
        <v>1000</v>
      </c>
      <c r="D28" s="256" t="s">
        <v>5</v>
      </c>
      <c r="E28" s="276"/>
      <c r="F28" s="269"/>
      <c r="G28" s="261">
        <f t="shared" si="0"/>
        <v>0</v>
      </c>
      <c r="H28" s="262">
        <f t="shared" si="1"/>
        <v>0</v>
      </c>
      <c r="I28" s="101">
        <f t="shared" si="2"/>
        <v>0</v>
      </c>
      <c r="J28" s="264"/>
    </row>
    <row r="29" spans="1:10" s="182" customFormat="1" ht="33.75" customHeight="1" x14ac:dyDescent="0.2">
      <c r="A29" s="95">
        <v>22</v>
      </c>
      <c r="B29" s="258" t="s">
        <v>419</v>
      </c>
      <c r="C29" s="256">
        <v>1620</v>
      </c>
      <c r="D29" s="256" t="s">
        <v>5</v>
      </c>
      <c r="E29" s="276"/>
      <c r="F29" s="269"/>
      <c r="G29" s="261">
        <f t="shared" si="0"/>
        <v>0</v>
      </c>
      <c r="H29" s="262">
        <f t="shared" si="1"/>
        <v>0</v>
      </c>
      <c r="I29" s="101">
        <f t="shared" si="2"/>
        <v>0</v>
      </c>
      <c r="J29" s="264"/>
    </row>
    <row r="30" spans="1:10" s="117" customFormat="1" ht="24.75" customHeight="1" x14ac:dyDescent="0.2">
      <c r="A30" s="256">
        <v>23</v>
      </c>
      <c r="B30" s="257" t="s">
        <v>118</v>
      </c>
      <c r="C30" s="95">
        <v>200</v>
      </c>
      <c r="D30" s="95" t="s">
        <v>5</v>
      </c>
      <c r="E30" s="276"/>
      <c r="F30" s="269"/>
      <c r="G30" s="261">
        <f t="shared" si="0"/>
        <v>0</v>
      </c>
      <c r="H30" s="262">
        <f t="shared" si="1"/>
        <v>0</v>
      </c>
      <c r="I30" s="101">
        <f t="shared" si="2"/>
        <v>0</v>
      </c>
      <c r="J30" s="264"/>
    </row>
    <row r="31" spans="1:10" ht="27.75" customHeight="1" x14ac:dyDescent="0.2">
      <c r="A31" s="256">
        <v>24</v>
      </c>
      <c r="B31" s="258" t="s">
        <v>109</v>
      </c>
      <c r="C31" s="256">
        <v>620</v>
      </c>
      <c r="D31" s="256" t="s">
        <v>5</v>
      </c>
      <c r="E31" s="276"/>
      <c r="F31" s="269"/>
      <c r="G31" s="261">
        <f t="shared" si="0"/>
        <v>0</v>
      </c>
      <c r="H31" s="262">
        <f t="shared" si="1"/>
        <v>0</v>
      </c>
      <c r="I31" s="101">
        <f t="shared" si="2"/>
        <v>0</v>
      </c>
      <c r="J31" s="264"/>
    </row>
    <row r="32" spans="1:10" x14ac:dyDescent="0.2">
      <c r="A32" s="8"/>
      <c r="B32" s="29" t="s">
        <v>404</v>
      </c>
      <c r="C32" s="30" t="s">
        <v>3</v>
      </c>
      <c r="D32" s="31" t="s">
        <v>3</v>
      </c>
      <c r="E32" s="32" t="s">
        <v>3</v>
      </c>
      <c r="F32" s="32" t="s">
        <v>3</v>
      </c>
      <c r="G32" s="105">
        <f>SUM(G8:G31)</f>
        <v>0</v>
      </c>
      <c r="H32" s="105">
        <f>G32*0.095</f>
        <v>0</v>
      </c>
      <c r="I32" s="106">
        <f>G32+H32</f>
        <v>0</v>
      </c>
      <c r="J32" s="158">
        <f>SUM(J8:J31)</f>
        <v>0</v>
      </c>
    </row>
    <row r="33" spans="1:10" s="182" customFormat="1" ht="14.25" customHeight="1" x14ac:dyDescent="0.2">
      <c r="A33" s="324" t="s">
        <v>414</v>
      </c>
      <c r="B33" s="325"/>
      <c r="C33" s="325"/>
      <c r="D33" s="325"/>
      <c r="E33" s="325"/>
      <c r="F33" s="325"/>
      <c r="G33" s="325"/>
      <c r="H33" s="325"/>
      <c r="I33" s="326"/>
      <c r="J33" s="157"/>
    </row>
    <row r="34" spans="1:10" s="182" customFormat="1" ht="24" x14ac:dyDescent="0.2">
      <c r="A34" s="95">
        <v>1</v>
      </c>
      <c r="B34" s="258" t="s">
        <v>438</v>
      </c>
      <c r="C34" s="100">
        <v>500</v>
      </c>
      <c r="D34" s="256" t="s">
        <v>5</v>
      </c>
      <c r="E34" s="276"/>
      <c r="F34" s="269"/>
      <c r="G34" s="261">
        <f>C34*F34</f>
        <v>0</v>
      </c>
      <c r="H34" s="262">
        <f>G34*0.095</f>
        <v>0</v>
      </c>
      <c r="I34" s="101">
        <f>G34+H34</f>
        <v>0</v>
      </c>
      <c r="J34" s="247" t="s">
        <v>3</v>
      </c>
    </row>
    <row r="35" spans="1:10" s="182" customFormat="1" ht="13.5" x14ac:dyDescent="0.2">
      <c r="A35" s="256">
        <v>2</v>
      </c>
      <c r="B35" s="258" t="s">
        <v>439</v>
      </c>
      <c r="C35" s="100">
        <v>135</v>
      </c>
      <c r="D35" s="256" t="s">
        <v>5</v>
      </c>
      <c r="E35" s="276"/>
      <c r="F35" s="269"/>
      <c r="G35" s="261">
        <f t="shared" ref="G35:G43" si="3">C35*F35</f>
        <v>0</v>
      </c>
      <c r="H35" s="262">
        <f t="shared" ref="H35:H43" si="4">G35*0.095</f>
        <v>0</v>
      </c>
      <c r="I35" s="101">
        <f t="shared" ref="I35:I43" si="5">G35+H35</f>
        <v>0</v>
      </c>
      <c r="J35" s="247" t="s">
        <v>3</v>
      </c>
    </row>
    <row r="36" spans="1:10" s="182" customFormat="1" ht="24" x14ac:dyDescent="0.2">
      <c r="A36" s="256">
        <v>3</v>
      </c>
      <c r="B36" s="217" t="s">
        <v>440</v>
      </c>
      <c r="C36" s="100">
        <v>216</v>
      </c>
      <c r="D36" s="256" t="s">
        <v>5</v>
      </c>
      <c r="E36" s="276"/>
      <c r="F36" s="269"/>
      <c r="G36" s="261">
        <f t="shared" si="3"/>
        <v>0</v>
      </c>
      <c r="H36" s="262">
        <f t="shared" si="4"/>
        <v>0</v>
      </c>
      <c r="I36" s="101">
        <f t="shared" si="5"/>
        <v>0</v>
      </c>
      <c r="J36" s="247" t="s">
        <v>3</v>
      </c>
    </row>
    <row r="37" spans="1:10" s="25" customFormat="1" ht="24" x14ac:dyDescent="0.2">
      <c r="A37" s="95">
        <v>4</v>
      </c>
      <c r="B37" s="258" t="s">
        <v>441</v>
      </c>
      <c r="C37" s="33">
        <v>240</v>
      </c>
      <c r="D37" s="34" t="s">
        <v>5</v>
      </c>
      <c r="E37" s="276"/>
      <c r="F37" s="269"/>
      <c r="G37" s="261">
        <f t="shared" si="3"/>
        <v>0</v>
      </c>
      <c r="H37" s="262">
        <f t="shared" si="4"/>
        <v>0</v>
      </c>
      <c r="I37" s="101">
        <f t="shared" si="5"/>
        <v>0</v>
      </c>
      <c r="J37" s="247" t="s">
        <v>3</v>
      </c>
    </row>
    <row r="38" spans="1:10" s="25" customFormat="1" ht="24" x14ac:dyDescent="0.2">
      <c r="A38" s="256">
        <v>5</v>
      </c>
      <c r="B38" s="258" t="s">
        <v>442</v>
      </c>
      <c r="C38" s="33">
        <v>140</v>
      </c>
      <c r="D38" s="34" t="s">
        <v>5</v>
      </c>
      <c r="E38" s="276"/>
      <c r="F38" s="269"/>
      <c r="G38" s="261">
        <f t="shared" si="3"/>
        <v>0</v>
      </c>
      <c r="H38" s="262">
        <f t="shared" si="4"/>
        <v>0</v>
      </c>
      <c r="I38" s="101">
        <f t="shared" si="5"/>
        <v>0</v>
      </c>
      <c r="J38" s="247" t="s">
        <v>3</v>
      </c>
    </row>
    <row r="39" spans="1:10" s="25" customFormat="1" ht="41.25" customHeight="1" x14ac:dyDescent="0.2">
      <c r="A39" s="256">
        <v>6</v>
      </c>
      <c r="B39" s="258" t="s">
        <v>443</v>
      </c>
      <c r="C39" s="256">
        <v>120</v>
      </c>
      <c r="D39" s="256" t="s">
        <v>5</v>
      </c>
      <c r="E39" s="276"/>
      <c r="F39" s="269"/>
      <c r="G39" s="261">
        <f t="shared" si="3"/>
        <v>0</v>
      </c>
      <c r="H39" s="262">
        <f t="shared" si="4"/>
        <v>0</v>
      </c>
      <c r="I39" s="101">
        <f t="shared" si="5"/>
        <v>0</v>
      </c>
      <c r="J39" s="247" t="s">
        <v>3</v>
      </c>
    </row>
    <row r="40" spans="1:10" s="25" customFormat="1" ht="36" x14ac:dyDescent="0.2">
      <c r="A40" s="95">
        <v>7</v>
      </c>
      <c r="B40" s="258" t="s">
        <v>413</v>
      </c>
      <c r="C40" s="256">
        <v>200</v>
      </c>
      <c r="D40" s="256" t="s">
        <v>5</v>
      </c>
      <c r="E40" s="276"/>
      <c r="F40" s="269"/>
      <c r="G40" s="261">
        <f t="shared" si="3"/>
        <v>0</v>
      </c>
      <c r="H40" s="262">
        <f t="shared" si="4"/>
        <v>0</v>
      </c>
      <c r="I40" s="101">
        <f t="shared" si="5"/>
        <v>0</v>
      </c>
      <c r="J40" s="247" t="s">
        <v>3</v>
      </c>
    </row>
    <row r="41" spans="1:10" s="25" customFormat="1" ht="24" x14ac:dyDescent="0.2">
      <c r="A41" s="95">
        <v>8</v>
      </c>
      <c r="B41" s="257" t="s">
        <v>444</v>
      </c>
      <c r="C41" s="118">
        <v>20</v>
      </c>
      <c r="D41" s="95" t="s">
        <v>5</v>
      </c>
      <c r="E41" s="276"/>
      <c r="F41" s="269"/>
      <c r="G41" s="261">
        <f t="shared" si="3"/>
        <v>0</v>
      </c>
      <c r="H41" s="262">
        <f t="shared" si="4"/>
        <v>0</v>
      </c>
      <c r="I41" s="101">
        <f t="shared" si="5"/>
        <v>0</v>
      </c>
      <c r="J41" s="247" t="s">
        <v>3</v>
      </c>
    </row>
    <row r="42" spans="1:10" s="25" customFormat="1" ht="24" x14ac:dyDescent="0.2">
      <c r="A42" s="256">
        <v>9</v>
      </c>
      <c r="B42" s="257" t="s">
        <v>445</v>
      </c>
      <c r="C42" s="118">
        <v>20</v>
      </c>
      <c r="D42" s="95" t="s">
        <v>5</v>
      </c>
      <c r="E42" s="276"/>
      <c r="F42" s="269"/>
      <c r="G42" s="261">
        <f t="shared" si="3"/>
        <v>0</v>
      </c>
      <c r="H42" s="262">
        <f t="shared" si="4"/>
        <v>0</v>
      </c>
      <c r="I42" s="101">
        <f t="shared" si="5"/>
        <v>0</v>
      </c>
      <c r="J42" s="247" t="s">
        <v>3</v>
      </c>
    </row>
    <row r="43" spans="1:10" s="25" customFormat="1" ht="24" x14ac:dyDescent="0.2">
      <c r="A43" s="256">
        <v>10</v>
      </c>
      <c r="B43" s="257" t="s">
        <v>516</v>
      </c>
      <c r="C43" s="118">
        <v>20</v>
      </c>
      <c r="D43" s="95" t="s">
        <v>5</v>
      </c>
      <c r="E43" s="276"/>
      <c r="F43" s="269"/>
      <c r="G43" s="261">
        <f t="shared" si="3"/>
        <v>0</v>
      </c>
      <c r="H43" s="262">
        <f t="shared" si="4"/>
        <v>0</v>
      </c>
      <c r="I43" s="101">
        <f t="shared" si="5"/>
        <v>0</v>
      </c>
      <c r="J43" s="247" t="s">
        <v>3</v>
      </c>
    </row>
    <row r="44" spans="1:10" s="182" customFormat="1" ht="13.5" x14ac:dyDescent="0.2">
      <c r="A44" s="94"/>
      <c r="B44" s="102" t="s">
        <v>410</v>
      </c>
      <c r="C44" s="103" t="s">
        <v>3</v>
      </c>
      <c r="D44" s="104" t="s">
        <v>3</v>
      </c>
      <c r="E44" s="105" t="s">
        <v>3</v>
      </c>
      <c r="F44" s="105" t="s">
        <v>3</v>
      </c>
      <c r="G44" s="105">
        <f>SUM(G34:G43)</f>
        <v>0</v>
      </c>
      <c r="H44" s="105">
        <f>G44*0.095</f>
        <v>0</v>
      </c>
      <c r="I44" s="106">
        <f>G44+H44</f>
        <v>0</v>
      </c>
      <c r="J44" s="246" t="s">
        <v>3</v>
      </c>
    </row>
    <row r="45" spans="1:10" ht="14.25" customHeight="1" x14ac:dyDescent="0.2">
      <c r="A45" s="324" t="s">
        <v>420</v>
      </c>
      <c r="B45" s="325"/>
      <c r="C45" s="325"/>
      <c r="D45" s="325"/>
      <c r="E45" s="325"/>
      <c r="F45" s="325"/>
      <c r="G45" s="325"/>
      <c r="H45" s="325"/>
      <c r="I45" s="326"/>
      <c r="J45" s="157"/>
    </row>
    <row r="46" spans="1:10" ht="24" x14ac:dyDescent="0.2">
      <c r="A46" s="256">
        <v>1</v>
      </c>
      <c r="B46" s="13" t="s">
        <v>422</v>
      </c>
      <c r="C46" s="35">
        <v>2500</v>
      </c>
      <c r="D46" s="35" t="s">
        <v>5</v>
      </c>
      <c r="E46" s="276"/>
      <c r="F46" s="269"/>
      <c r="G46" s="261">
        <f>C46*F46</f>
        <v>0</v>
      </c>
      <c r="H46" s="262">
        <f>G46*0.095</f>
        <v>0</v>
      </c>
      <c r="I46" s="101">
        <f>G46+H46</f>
        <v>0</v>
      </c>
      <c r="J46" s="264"/>
    </row>
    <row r="47" spans="1:10" ht="24" x14ac:dyDescent="0.2">
      <c r="A47" s="256">
        <v>2</v>
      </c>
      <c r="B47" s="13" t="s">
        <v>423</v>
      </c>
      <c r="C47" s="35">
        <v>300</v>
      </c>
      <c r="D47" s="35" t="s">
        <v>5</v>
      </c>
      <c r="E47" s="276"/>
      <c r="F47" s="269"/>
      <c r="G47" s="261">
        <f t="shared" ref="G47:G62" si="6">C47*F47</f>
        <v>0</v>
      </c>
      <c r="H47" s="262">
        <f t="shared" ref="H47:H62" si="7">G47*0.095</f>
        <v>0</v>
      </c>
      <c r="I47" s="101">
        <f t="shared" ref="I47:I62" si="8">G47+H47</f>
        <v>0</v>
      </c>
      <c r="J47" s="264"/>
    </row>
    <row r="48" spans="1:10" ht="24" x14ac:dyDescent="0.2">
      <c r="A48" s="256">
        <v>3</v>
      </c>
      <c r="B48" s="13" t="s">
        <v>424</v>
      </c>
      <c r="C48" s="256">
        <v>150</v>
      </c>
      <c r="D48" s="256" t="s">
        <v>5</v>
      </c>
      <c r="E48" s="276"/>
      <c r="F48" s="269"/>
      <c r="G48" s="261">
        <f t="shared" si="6"/>
        <v>0</v>
      </c>
      <c r="H48" s="262">
        <f t="shared" si="7"/>
        <v>0</v>
      </c>
      <c r="I48" s="101">
        <f t="shared" si="8"/>
        <v>0</v>
      </c>
      <c r="J48" s="264"/>
    </row>
    <row r="49" spans="1:10" s="182" customFormat="1" ht="27" customHeight="1" x14ac:dyDescent="0.2">
      <c r="A49" s="256">
        <v>4</v>
      </c>
      <c r="B49" s="218" t="s">
        <v>426</v>
      </c>
      <c r="C49" s="83">
        <v>120</v>
      </c>
      <c r="D49" s="88" t="s">
        <v>5</v>
      </c>
      <c r="E49" s="277"/>
      <c r="F49" s="278"/>
      <c r="G49" s="261">
        <f t="shared" si="6"/>
        <v>0</v>
      </c>
      <c r="H49" s="262">
        <f t="shared" si="7"/>
        <v>0</v>
      </c>
      <c r="I49" s="101">
        <f t="shared" si="8"/>
        <v>0</v>
      </c>
      <c r="J49" s="264"/>
    </row>
    <row r="50" spans="1:10" s="182" customFormat="1" ht="27" customHeight="1" x14ac:dyDescent="0.2">
      <c r="A50" s="256">
        <v>5</v>
      </c>
      <c r="B50" s="135" t="s">
        <v>425</v>
      </c>
      <c r="C50" s="83">
        <v>4100</v>
      </c>
      <c r="D50" s="88" t="s">
        <v>5</v>
      </c>
      <c r="E50" s="277"/>
      <c r="F50" s="278"/>
      <c r="G50" s="261">
        <f t="shared" si="6"/>
        <v>0</v>
      </c>
      <c r="H50" s="262">
        <f t="shared" si="7"/>
        <v>0</v>
      </c>
      <c r="I50" s="101">
        <f t="shared" si="8"/>
        <v>0</v>
      </c>
      <c r="J50" s="264"/>
    </row>
    <row r="51" spans="1:10" s="182" customFormat="1" ht="23.25" customHeight="1" x14ac:dyDescent="0.2">
      <c r="A51" s="256">
        <v>6</v>
      </c>
      <c r="B51" s="135" t="s">
        <v>434</v>
      </c>
      <c r="C51" s="83">
        <v>500</v>
      </c>
      <c r="D51" s="88" t="s">
        <v>5</v>
      </c>
      <c r="E51" s="277"/>
      <c r="F51" s="278"/>
      <c r="G51" s="261">
        <f t="shared" si="6"/>
        <v>0</v>
      </c>
      <c r="H51" s="262">
        <f t="shared" si="7"/>
        <v>0</v>
      </c>
      <c r="I51" s="101">
        <f t="shared" si="8"/>
        <v>0</v>
      </c>
      <c r="J51" s="264"/>
    </row>
    <row r="52" spans="1:10" s="182" customFormat="1" ht="49.5" customHeight="1" x14ac:dyDescent="0.2">
      <c r="A52" s="256">
        <v>7</v>
      </c>
      <c r="B52" s="135" t="s">
        <v>435</v>
      </c>
      <c r="C52" s="83">
        <v>200</v>
      </c>
      <c r="D52" s="88" t="s">
        <v>5</v>
      </c>
      <c r="E52" s="277"/>
      <c r="F52" s="278"/>
      <c r="G52" s="261">
        <f t="shared" si="6"/>
        <v>0</v>
      </c>
      <c r="H52" s="262">
        <f t="shared" si="7"/>
        <v>0</v>
      </c>
      <c r="I52" s="101">
        <f t="shared" si="8"/>
        <v>0</v>
      </c>
      <c r="J52" s="264"/>
    </row>
    <row r="53" spans="1:10" s="182" customFormat="1" ht="24" customHeight="1" x14ac:dyDescent="0.2">
      <c r="A53" s="256">
        <v>8</v>
      </c>
      <c r="B53" s="135" t="s">
        <v>565</v>
      </c>
      <c r="C53" s="83">
        <v>990</v>
      </c>
      <c r="D53" s="88" t="s">
        <v>5</v>
      </c>
      <c r="E53" s="277"/>
      <c r="F53" s="278"/>
      <c r="G53" s="261">
        <f t="shared" si="6"/>
        <v>0</v>
      </c>
      <c r="H53" s="262">
        <f t="shared" si="7"/>
        <v>0</v>
      </c>
      <c r="I53" s="101">
        <f t="shared" si="8"/>
        <v>0</v>
      </c>
      <c r="J53" s="264"/>
    </row>
    <row r="54" spans="1:10" s="182" customFormat="1" ht="25.5" customHeight="1" x14ac:dyDescent="0.2">
      <c r="A54" s="256">
        <v>9</v>
      </c>
      <c r="B54" s="135" t="s">
        <v>433</v>
      </c>
      <c r="C54" s="85">
        <v>360</v>
      </c>
      <c r="D54" s="86" t="s">
        <v>5</v>
      </c>
      <c r="E54" s="277"/>
      <c r="F54" s="278"/>
      <c r="G54" s="261">
        <f t="shared" si="6"/>
        <v>0</v>
      </c>
      <c r="H54" s="262">
        <f t="shared" si="7"/>
        <v>0</v>
      </c>
      <c r="I54" s="101">
        <f t="shared" si="8"/>
        <v>0</v>
      </c>
      <c r="J54" s="264"/>
    </row>
    <row r="55" spans="1:10" s="182" customFormat="1" ht="24.75" customHeight="1" x14ac:dyDescent="0.2">
      <c r="A55" s="256">
        <v>10</v>
      </c>
      <c r="B55" s="84" t="s">
        <v>432</v>
      </c>
      <c r="C55" s="88">
        <v>100</v>
      </c>
      <c r="D55" s="88" t="s">
        <v>5</v>
      </c>
      <c r="E55" s="277"/>
      <c r="F55" s="278"/>
      <c r="G55" s="261">
        <f t="shared" si="6"/>
        <v>0</v>
      </c>
      <c r="H55" s="262">
        <f t="shared" si="7"/>
        <v>0</v>
      </c>
      <c r="I55" s="101">
        <f t="shared" si="8"/>
        <v>0</v>
      </c>
      <c r="J55" s="264"/>
    </row>
    <row r="56" spans="1:10" s="182" customFormat="1" ht="48" customHeight="1" x14ac:dyDescent="0.2">
      <c r="A56" s="256">
        <v>11</v>
      </c>
      <c r="B56" s="136" t="s">
        <v>431</v>
      </c>
      <c r="C56" s="137">
        <v>60</v>
      </c>
      <c r="D56" s="137" t="s">
        <v>5</v>
      </c>
      <c r="E56" s="277"/>
      <c r="F56" s="278"/>
      <c r="G56" s="261">
        <f t="shared" si="6"/>
        <v>0</v>
      </c>
      <c r="H56" s="262">
        <f t="shared" si="7"/>
        <v>0</v>
      </c>
      <c r="I56" s="101">
        <f t="shared" si="8"/>
        <v>0</v>
      </c>
      <c r="J56" s="264"/>
    </row>
    <row r="57" spans="1:10" s="182" customFormat="1" ht="39" customHeight="1" x14ac:dyDescent="0.2">
      <c r="A57" s="256">
        <v>12</v>
      </c>
      <c r="B57" s="218" t="s">
        <v>436</v>
      </c>
      <c r="C57" s="137">
        <v>100</v>
      </c>
      <c r="D57" s="137" t="s">
        <v>5</v>
      </c>
      <c r="E57" s="277"/>
      <c r="F57" s="278"/>
      <c r="G57" s="261">
        <f t="shared" si="6"/>
        <v>0</v>
      </c>
      <c r="H57" s="262">
        <f t="shared" si="7"/>
        <v>0</v>
      </c>
      <c r="I57" s="101">
        <f t="shared" si="8"/>
        <v>0</v>
      </c>
      <c r="J57" s="264"/>
    </row>
    <row r="58" spans="1:10" s="182" customFormat="1" ht="25.5" customHeight="1" x14ac:dyDescent="0.2">
      <c r="A58" s="256">
        <v>13</v>
      </c>
      <c r="B58" s="136" t="s">
        <v>430</v>
      </c>
      <c r="C58" s="137">
        <v>100</v>
      </c>
      <c r="D58" s="137" t="s">
        <v>5</v>
      </c>
      <c r="E58" s="277"/>
      <c r="F58" s="278"/>
      <c r="G58" s="261">
        <f t="shared" si="6"/>
        <v>0</v>
      </c>
      <c r="H58" s="262">
        <f t="shared" si="7"/>
        <v>0</v>
      </c>
      <c r="I58" s="101">
        <f t="shared" si="8"/>
        <v>0</v>
      </c>
      <c r="J58" s="264"/>
    </row>
    <row r="59" spans="1:10" s="182" customFormat="1" ht="60.75" customHeight="1" x14ac:dyDescent="0.2">
      <c r="A59" s="256">
        <v>14</v>
      </c>
      <c r="B59" s="219" t="s">
        <v>437</v>
      </c>
      <c r="C59" s="88">
        <v>1000</v>
      </c>
      <c r="D59" s="88" t="s">
        <v>5</v>
      </c>
      <c r="E59" s="277"/>
      <c r="F59" s="278"/>
      <c r="G59" s="261">
        <f t="shared" si="6"/>
        <v>0</v>
      </c>
      <c r="H59" s="262">
        <f t="shared" si="7"/>
        <v>0</v>
      </c>
      <c r="I59" s="101">
        <f t="shared" si="8"/>
        <v>0</v>
      </c>
      <c r="J59" s="264"/>
    </row>
    <row r="60" spans="1:10" s="182" customFormat="1" ht="29.25" customHeight="1" x14ac:dyDescent="0.2">
      <c r="A60" s="256">
        <v>15</v>
      </c>
      <c r="B60" s="136" t="s">
        <v>429</v>
      </c>
      <c r="C60" s="88">
        <v>30</v>
      </c>
      <c r="D60" s="88" t="s">
        <v>5</v>
      </c>
      <c r="E60" s="277"/>
      <c r="F60" s="278"/>
      <c r="G60" s="261">
        <f t="shared" si="6"/>
        <v>0</v>
      </c>
      <c r="H60" s="262">
        <f t="shared" si="7"/>
        <v>0</v>
      </c>
      <c r="I60" s="101">
        <f t="shared" si="8"/>
        <v>0</v>
      </c>
      <c r="J60" s="264"/>
    </row>
    <row r="61" spans="1:10" s="182" customFormat="1" ht="30.75" customHeight="1" x14ac:dyDescent="0.2">
      <c r="A61" s="256">
        <v>16</v>
      </c>
      <c r="B61" s="136" t="s">
        <v>428</v>
      </c>
      <c r="C61" s="88">
        <v>50</v>
      </c>
      <c r="D61" s="88" t="s">
        <v>5</v>
      </c>
      <c r="E61" s="277"/>
      <c r="F61" s="278"/>
      <c r="G61" s="261">
        <f t="shared" si="6"/>
        <v>0</v>
      </c>
      <c r="H61" s="262">
        <f t="shared" si="7"/>
        <v>0</v>
      </c>
      <c r="I61" s="101">
        <f t="shared" si="8"/>
        <v>0</v>
      </c>
      <c r="J61" s="264"/>
    </row>
    <row r="62" spans="1:10" s="182" customFormat="1" ht="27" customHeight="1" x14ac:dyDescent="0.2">
      <c r="A62" s="256">
        <v>17</v>
      </c>
      <c r="B62" s="136" t="s">
        <v>427</v>
      </c>
      <c r="C62" s="88">
        <v>330</v>
      </c>
      <c r="D62" s="88" t="s">
        <v>5</v>
      </c>
      <c r="E62" s="277"/>
      <c r="F62" s="278"/>
      <c r="G62" s="261">
        <f t="shared" si="6"/>
        <v>0</v>
      </c>
      <c r="H62" s="262">
        <f t="shared" si="7"/>
        <v>0</v>
      </c>
      <c r="I62" s="101">
        <f t="shared" si="8"/>
        <v>0</v>
      </c>
      <c r="J62" s="264"/>
    </row>
    <row r="63" spans="1:10" x14ac:dyDescent="0.2">
      <c r="A63" s="94"/>
      <c r="B63" s="102" t="s">
        <v>411</v>
      </c>
      <c r="C63" s="103" t="s">
        <v>3</v>
      </c>
      <c r="D63" s="104" t="s">
        <v>3</v>
      </c>
      <c r="E63" s="105" t="s">
        <v>3</v>
      </c>
      <c r="F63" s="105" t="s">
        <v>3</v>
      </c>
      <c r="G63" s="105">
        <f>SUM(G46:G62)</f>
        <v>0</v>
      </c>
      <c r="H63" s="105">
        <f>G63*0.095</f>
        <v>0</v>
      </c>
      <c r="I63" s="106">
        <f>G63+H63</f>
        <v>0</v>
      </c>
      <c r="J63" s="158">
        <f>SUM(J46:J62)</f>
        <v>0</v>
      </c>
    </row>
    <row r="64" spans="1:10" s="53" customFormat="1" ht="35.25" customHeight="1" x14ac:dyDescent="0.2">
      <c r="A64" s="299" t="s">
        <v>38</v>
      </c>
      <c r="B64" s="300"/>
      <c r="C64" s="49"/>
      <c r="D64" s="46"/>
      <c r="E64" s="27"/>
      <c r="F64" s="27"/>
      <c r="G64" s="27"/>
      <c r="H64" s="27"/>
      <c r="I64" s="27"/>
      <c r="J64" s="27"/>
    </row>
    <row r="65" spans="1:10" s="53" customFormat="1" ht="27" customHeight="1" x14ac:dyDescent="0.2">
      <c r="A65" s="298" t="s">
        <v>39</v>
      </c>
      <c r="B65" s="298"/>
      <c r="C65" s="298"/>
      <c r="D65" s="298"/>
      <c r="E65" s="298"/>
      <c r="F65" s="298"/>
      <c r="G65" s="298"/>
      <c r="H65" s="298"/>
      <c r="I65" s="298"/>
      <c r="J65" s="298"/>
    </row>
    <row r="66" spans="1:10" s="53" customFormat="1" ht="15.75" customHeight="1" x14ac:dyDescent="0.2">
      <c r="A66" s="298" t="s">
        <v>40</v>
      </c>
      <c r="B66" s="298"/>
      <c r="C66" s="298"/>
      <c r="D66" s="298"/>
      <c r="E66" s="298"/>
      <c r="F66" s="298"/>
      <c r="G66" s="298"/>
      <c r="H66" s="298"/>
      <c r="I66" s="298"/>
      <c r="J66" s="298"/>
    </row>
    <row r="67" spans="1:10" s="53" customFormat="1" ht="15.75" customHeight="1" x14ac:dyDescent="0.2">
      <c r="A67" s="298" t="s">
        <v>41</v>
      </c>
      <c r="B67" s="298"/>
      <c r="C67" s="298"/>
      <c r="D67" s="298"/>
      <c r="E67" s="298"/>
      <c r="F67" s="298"/>
      <c r="G67" s="298"/>
      <c r="H67" s="298"/>
      <c r="I67" s="298"/>
      <c r="J67" s="298"/>
    </row>
    <row r="68" spans="1:10" s="53" customFormat="1" ht="16.5" customHeight="1" x14ac:dyDescent="0.2">
      <c r="A68" s="298" t="s">
        <v>42</v>
      </c>
      <c r="B68" s="298"/>
      <c r="C68" s="298"/>
      <c r="D68" s="298"/>
      <c r="E68" s="298"/>
      <c r="F68" s="298"/>
      <c r="G68" s="298"/>
      <c r="H68" s="298"/>
      <c r="I68" s="298"/>
      <c r="J68" s="298"/>
    </row>
    <row r="69" spans="1:10" s="53" customFormat="1" ht="15.75" customHeight="1" x14ac:dyDescent="0.2">
      <c r="A69" s="298" t="s">
        <v>43</v>
      </c>
      <c r="B69" s="298"/>
      <c r="C69" s="298"/>
      <c r="D69" s="298"/>
      <c r="E69" s="298"/>
      <c r="F69" s="298"/>
      <c r="G69" s="298"/>
      <c r="H69" s="298"/>
      <c r="I69" s="298"/>
      <c r="J69" s="298"/>
    </row>
    <row r="70" spans="1:10" s="53" customFormat="1" ht="15.75" customHeight="1" x14ac:dyDescent="0.2">
      <c r="A70" s="298" t="s">
        <v>44</v>
      </c>
      <c r="B70" s="298"/>
      <c r="C70" s="298"/>
      <c r="D70" s="298"/>
      <c r="E70" s="298"/>
      <c r="F70" s="298"/>
      <c r="G70" s="298"/>
      <c r="H70" s="298"/>
      <c r="I70" s="298"/>
      <c r="J70" s="298"/>
    </row>
    <row r="71" spans="1:10" s="53" customFormat="1" ht="16.5" customHeight="1" x14ac:dyDescent="0.2">
      <c r="A71" s="298" t="s">
        <v>45</v>
      </c>
      <c r="B71" s="298"/>
      <c r="C71" s="298"/>
      <c r="D71" s="298"/>
      <c r="E71" s="298"/>
      <c r="F71" s="298"/>
      <c r="G71" s="298"/>
      <c r="H71" s="298"/>
      <c r="I71" s="298"/>
      <c r="J71" s="298"/>
    </row>
    <row r="72" spans="1:10" s="53" customFormat="1" ht="49.5" customHeight="1" x14ac:dyDescent="0.2">
      <c r="A72" s="298" t="s">
        <v>446</v>
      </c>
      <c r="B72" s="298"/>
      <c r="C72" s="298"/>
      <c r="D72" s="298"/>
      <c r="E72" s="298"/>
      <c r="F72" s="298"/>
      <c r="G72" s="298"/>
      <c r="H72" s="298"/>
      <c r="I72" s="298"/>
      <c r="J72" s="298"/>
    </row>
    <row r="73" spans="1:10" s="53" customFormat="1" ht="16.5" customHeight="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</row>
    <row r="74" spans="1:10" s="53" customFormat="1" ht="16.5" customHeight="1" x14ac:dyDescent="0.2">
      <c r="A74" s="294"/>
      <c r="B74" s="294"/>
      <c r="C74" s="59"/>
      <c r="D74" s="46"/>
      <c r="E74" s="27"/>
      <c r="F74" s="60"/>
      <c r="G74" s="27"/>
      <c r="H74" s="27"/>
      <c r="I74" s="27"/>
      <c r="J74" s="27"/>
    </row>
    <row r="79" spans="1:10" x14ac:dyDescent="0.2">
      <c r="C79" s="182" t="s">
        <v>608</v>
      </c>
    </row>
  </sheetData>
  <customSheetViews>
    <customSheetView guid="{3CF08EA4-BE4C-4822-996A-D107E3423B3A}" showPageBreaks="1" printArea="1" view="pageBreakPreview">
      <selection activeCell="N40" sqref="N40"/>
      <pageMargins left="0.70866141732283472" right="0.3" top="0.74803149606299213" bottom="0.74803149606299213" header="0.31496062992125984" footer="0.31496062992125984"/>
      <pageSetup paperSize="9" orientation="landscape" r:id="rId1"/>
    </customSheetView>
    <customSheetView guid="{8E38BDA5-B28B-47A1-9DDD-B49544995290}" scale="110" topLeftCell="A4">
      <selection activeCell="L41" sqref="L41"/>
      <pageMargins left="0.70866141732283472" right="0.3" top="0.74803149606299213" bottom="0.74803149606299213" header="0.31496062992125984" footer="0.31496062992125984"/>
      <pageSetup paperSize="9" orientation="landscape" r:id="rId2"/>
    </customSheetView>
  </customSheetViews>
  <mergeCells count="16">
    <mergeCell ref="B1:F1"/>
    <mergeCell ref="G1:K1"/>
    <mergeCell ref="A65:J65"/>
    <mergeCell ref="A66:J66"/>
    <mergeCell ref="A67:J67"/>
    <mergeCell ref="A68:J68"/>
    <mergeCell ref="A3:I3"/>
    <mergeCell ref="A7:I7"/>
    <mergeCell ref="A45:I45"/>
    <mergeCell ref="A64:B64"/>
    <mergeCell ref="A33:I33"/>
    <mergeCell ref="A70:J70"/>
    <mergeCell ref="A71:J71"/>
    <mergeCell ref="A72:J72"/>
    <mergeCell ref="A74:B74"/>
    <mergeCell ref="A69:J69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31 J46:J62">
      <formula1>1</formula1>
    </dataValidation>
  </dataValidations>
  <pageMargins left="0.70866141732283472" right="0.3" top="0.74803149606299213" bottom="0.74803149606299213" header="0.31496062992125984" footer="0.31496062992125984"/>
  <pageSetup paperSize="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04"/>
  <sheetViews>
    <sheetView view="pageBreakPreview" topLeftCell="A73" zoomScaleNormal="110" zoomScaleSheetLayoutView="100" workbookViewId="0">
      <selection activeCell="K73" sqref="K73"/>
    </sheetView>
  </sheetViews>
  <sheetFormatPr defaultRowHeight="12" x14ac:dyDescent="0.2"/>
  <cols>
    <col min="1" max="1" width="5" style="62" customWidth="1"/>
    <col min="2" max="2" width="23.85546875" style="26" customWidth="1"/>
    <col min="3" max="3" width="10.28515625" style="26" customWidth="1"/>
    <col min="4" max="4" width="7.85546875" style="26" customWidth="1"/>
    <col min="5" max="5" width="12.85546875" style="26" customWidth="1"/>
    <col min="6" max="6" width="12.5703125" style="26" customWidth="1"/>
    <col min="7" max="7" width="13.42578125" style="26" customWidth="1"/>
    <col min="8" max="8" width="12.85546875" style="26" customWidth="1"/>
    <col min="9" max="9" width="13.5703125" style="26" customWidth="1"/>
    <col min="10" max="10" width="11.140625" style="26" customWidth="1"/>
    <col min="11" max="16384" width="9.140625" style="26"/>
  </cols>
  <sheetData>
    <row r="1" spans="1:11" ht="12.75" x14ac:dyDescent="0.2">
      <c r="B1" s="286" t="s">
        <v>603</v>
      </c>
      <c r="C1" s="286"/>
      <c r="D1" s="286"/>
      <c r="E1" s="286"/>
      <c r="F1" s="286"/>
      <c r="G1" s="286" t="s">
        <v>604</v>
      </c>
      <c r="H1" s="286"/>
      <c r="I1" s="286"/>
      <c r="J1" s="286"/>
      <c r="K1" s="286"/>
    </row>
    <row r="2" spans="1:11" x14ac:dyDescent="0.2">
      <c r="A2" s="27"/>
      <c r="B2" s="47"/>
      <c r="C2" s="49"/>
      <c r="D2" s="49"/>
    </row>
    <row r="3" spans="1:11" x14ac:dyDescent="0.2">
      <c r="A3" s="327" t="s">
        <v>448</v>
      </c>
      <c r="B3" s="327"/>
      <c r="C3" s="327"/>
      <c r="D3" s="327"/>
      <c r="E3" s="327"/>
      <c r="F3" s="327"/>
      <c r="G3" s="327"/>
      <c r="H3" s="327"/>
      <c r="I3" s="327"/>
    </row>
    <row r="4" spans="1:11" x14ac:dyDescent="0.2">
      <c r="B4" s="47"/>
      <c r="C4" s="49"/>
      <c r="D4" s="49"/>
    </row>
    <row r="5" spans="1:11" x14ac:dyDescent="0.2">
      <c r="B5" s="47"/>
      <c r="C5" s="49"/>
      <c r="D5" s="49"/>
    </row>
    <row r="6" spans="1:11" ht="60" x14ac:dyDescent="0.2">
      <c r="A6" s="41" t="s">
        <v>2</v>
      </c>
      <c r="B6" s="42" t="s">
        <v>0</v>
      </c>
      <c r="C6" s="42" t="s">
        <v>1</v>
      </c>
      <c r="D6" s="42" t="s">
        <v>86</v>
      </c>
      <c r="E6" s="40" t="s">
        <v>4</v>
      </c>
      <c r="F6" s="40" t="s">
        <v>49</v>
      </c>
      <c r="G6" s="40" t="s">
        <v>51</v>
      </c>
      <c r="H6" s="40" t="s">
        <v>50</v>
      </c>
      <c r="I6" s="40" t="s">
        <v>37</v>
      </c>
      <c r="J6" s="43" t="s">
        <v>172</v>
      </c>
    </row>
    <row r="7" spans="1:11" ht="24" x14ac:dyDescent="0.2">
      <c r="A7" s="41">
        <v>1</v>
      </c>
      <c r="B7" s="42">
        <v>2</v>
      </c>
      <c r="C7" s="42">
        <v>3</v>
      </c>
      <c r="D7" s="42">
        <v>4</v>
      </c>
      <c r="E7" s="44">
        <v>5</v>
      </c>
      <c r="F7" s="44">
        <v>6</v>
      </c>
      <c r="G7" s="40" t="s">
        <v>52</v>
      </c>
      <c r="H7" s="44" t="s">
        <v>53</v>
      </c>
      <c r="I7" s="44" t="s">
        <v>48</v>
      </c>
      <c r="J7" s="45">
        <v>10</v>
      </c>
    </row>
    <row r="8" spans="1:11" x14ac:dyDescent="0.2">
      <c r="A8" s="307" t="s">
        <v>447</v>
      </c>
      <c r="B8" s="308"/>
      <c r="C8" s="309"/>
      <c r="D8" s="309"/>
      <c r="E8" s="309"/>
      <c r="F8" s="309"/>
      <c r="G8" s="309"/>
      <c r="H8" s="309"/>
      <c r="I8" s="321"/>
      <c r="J8" s="23"/>
    </row>
    <row r="9" spans="1:11" ht="34.5" customHeight="1" x14ac:dyDescent="0.2">
      <c r="A9" s="256">
        <v>1</v>
      </c>
      <c r="B9" s="258" t="s">
        <v>461</v>
      </c>
      <c r="C9" s="100">
        <v>100</v>
      </c>
      <c r="D9" s="256" t="s">
        <v>5</v>
      </c>
      <c r="E9" s="274"/>
      <c r="F9" s="269"/>
      <c r="G9" s="261">
        <f>C9*F9</f>
        <v>0</v>
      </c>
      <c r="H9" s="262">
        <f>G9*0.095</f>
        <v>0</v>
      </c>
      <c r="I9" s="101">
        <f>G9+H9</f>
        <v>0</v>
      </c>
      <c r="J9" s="264"/>
    </row>
    <row r="10" spans="1:11" ht="24" x14ac:dyDescent="0.2">
      <c r="A10" s="256">
        <v>2</v>
      </c>
      <c r="B10" s="258" t="s">
        <v>72</v>
      </c>
      <c r="C10" s="100">
        <v>4500</v>
      </c>
      <c r="D10" s="256" t="s">
        <v>5</v>
      </c>
      <c r="E10" s="274"/>
      <c r="F10" s="269"/>
      <c r="G10" s="261">
        <f t="shared" ref="G10:G65" si="0">C10*F10</f>
        <v>0</v>
      </c>
      <c r="H10" s="262">
        <f t="shared" ref="H10:H65" si="1">G10*0.095</f>
        <v>0</v>
      </c>
      <c r="I10" s="101">
        <f t="shared" ref="I10:I65" si="2">G10+H10</f>
        <v>0</v>
      </c>
      <c r="J10" s="264"/>
    </row>
    <row r="11" spans="1:11" ht="24" x14ac:dyDescent="0.2">
      <c r="A11" s="256">
        <v>3</v>
      </c>
      <c r="B11" s="258" t="s">
        <v>74</v>
      </c>
      <c r="C11" s="100">
        <v>3900</v>
      </c>
      <c r="D11" s="256" t="s">
        <v>5</v>
      </c>
      <c r="E11" s="274"/>
      <c r="F11" s="269"/>
      <c r="G11" s="261">
        <f t="shared" si="0"/>
        <v>0</v>
      </c>
      <c r="H11" s="262">
        <f t="shared" si="1"/>
        <v>0</v>
      </c>
      <c r="I11" s="101">
        <f t="shared" si="2"/>
        <v>0</v>
      </c>
      <c r="J11" s="264"/>
    </row>
    <row r="12" spans="1:11" ht="24" x14ac:dyDescent="0.2">
      <c r="A12" s="256">
        <v>4</v>
      </c>
      <c r="B12" s="258" t="s">
        <v>73</v>
      </c>
      <c r="C12" s="100">
        <v>530</v>
      </c>
      <c r="D12" s="256" t="s">
        <v>5</v>
      </c>
      <c r="E12" s="274"/>
      <c r="F12" s="269"/>
      <c r="G12" s="261">
        <f t="shared" si="0"/>
        <v>0</v>
      </c>
      <c r="H12" s="262">
        <f t="shared" si="1"/>
        <v>0</v>
      </c>
      <c r="I12" s="101">
        <f t="shared" si="2"/>
        <v>0</v>
      </c>
      <c r="J12" s="264"/>
    </row>
    <row r="13" spans="1:11" ht="24" x14ac:dyDescent="0.2">
      <c r="A13" s="256">
        <v>5</v>
      </c>
      <c r="B13" s="258" t="s">
        <v>134</v>
      </c>
      <c r="C13" s="100">
        <v>800</v>
      </c>
      <c r="D13" s="256" t="s">
        <v>5</v>
      </c>
      <c r="E13" s="274"/>
      <c r="F13" s="269"/>
      <c r="G13" s="261">
        <f t="shared" si="0"/>
        <v>0</v>
      </c>
      <c r="H13" s="262">
        <f t="shared" si="1"/>
        <v>0</v>
      </c>
      <c r="I13" s="101">
        <f t="shared" si="2"/>
        <v>0</v>
      </c>
      <c r="J13" s="264"/>
    </row>
    <row r="14" spans="1:11" ht="24" x14ac:dyDescent="0.2">
      <c r="A14" s="256">
        <v>6</v>
      </c>
      <c r="B14" s="258" t="s">
        <v>75</v>
      </c>
      <c r="C14" s="100">
        <v>3000</v>
      </c>
      <c r="D14" s="256" t="s">
        <v>5</v>
      </c>
      <c r="E14" s="274"/>
      <c r="F14" s="269"/>
      <c r="G14" s="261">
        <f t="shared" si="0"/>
        <v>0</v>
      </c>
      <c r="H14" s="262">
        <f t="shared" si="1"/>
        <v>0</v>
      </c>
      <c r="I14" s="101">
        <f t="shared" si="2"/>
        <v>0</v>
      </c>
      <c r="J14" s="264"/>
    </row>
    <row r="15" spans="1:11" ht="24" x14ac:dyDescent="0.2">
      <c r="A15" s="256">
        <v>7</v>
      </c>
      <c r="B15" s="258" t="s">
        <v>133</v>
      </c>
      <c r="C15" s="100">
        <v>480</v>
      </c>
      <c r="D15" s="256" t="s">
        <v>5</v>
      </c>
      <c r="E15" s="274"/>
      <c r="F15" s="269"/>
      <c r="G15" s="261">
        <f t="shared" si="0"/>
        <v>0</v>
      </c>
      <c r="H15" s="262">
        <f t="shared" si="1"/>
        <v>0</v>
      </c>
      <c r="I15" s="101">
        <f t="shared" si="2"/>
        <v>0</v>
      </c>
      <c r="J15" s="264"/>
    </row>
    <row r="16" spans="1:11" ht="24" x14ac:dyDescent="0.2">
      <c r="A16" s="256">
        <v>8</v>
      </c>
      <c r="B16" s="258" t="s">
        <v>135</v>
      </c>
      <c r="C16" s="100">
        <v>400</v>
      </c>
      <c r="D16" s="256" t="s">
        <v>5</v>
      </c>
      <c r="E16" s="274"/>
      <c r="F16" s="269"/>
      <c r="G16" s="261">
        <f t="shared" si="0"/>
        <v>0</v>
      </c>
      <c r="H16" s="262">
        <f t="shared" si="1"/>
        <v>0</v>
      </c>
      <c r="I16" s="101">
        <f t="shared" si="2"/>
        <v>0</v>
      </c>
      <c r="J16" s="264"/>
    </row>
    <row r="17" spans="1:10" ht="24" x14ac:dyDescent="0.2">
      <c r="A17" s="256">
        <v>9</v>
      </c>
      <c r="B17" s="258" t="s">
        <v>136</v>
      </c>
      <c r="C17" s="100">
        <v>500</v>
      </c>
      <c r="D17" s="256" t="s">
        <v>5</v>
      </c>
      <c r="E17" s="274"/>
      <c r="F17" s="269"/>
      <c r="G17" s="261">
        <f t="shared" si="0"/>
        <v>0</v>
      </c>
      <c r="H17" s="262">
        <f t="shared" si="1"/>
        <v>0</v>
      </c>
      <c r="I17" s="101">
        <f t="shared" si="2"/>
        <v>0</v>
      </c>
      <c r="J17" s="264"/>
    </row>
    <row r="18" spans="1:10" ht="24" x14ac:dyDescent="0.2">
      <c r="A18" s="256">
        <v>10</v>
      </c>
      <c r="B18" s="258" t="s">
        <v>76</v>
      </c>
      <c r="C18" s="100">
        <v>1000</v>
      </c>
      <c r="D18" s="256" t="s">
        <v>5</v>
      </c>
      <c r="E18" s="274"/>
      <c r="F18" s="269"/>
      <c r="G18" s="261">
        <f t="shared" si="0"/>
        <v>0</v>
      </c>
      <c r="H18" s="262">
        <f t="shared" si="1"/>
        <v>0</v>
      </c>
      <c r="I18" s="101">
        <f t="shared" si="2"/>
        <v>0</v>
      </c>
      <c r="J18" s="264"/>
    </row>
    <row r="19" spans="1:10" ht="13.5" x14ac:dyDescent="0.2">
      <c r="A19" s="256">
        <v>11</v>
      </c>
      <c r="B19" s="258" t="s">
        <v>77</v>
      </c>
      <c r="C19" s="100">
        <v>5</v>
      </c>
      <c r="D19" s="256" t="s">
        <v>5</v>
      </c>
      <c r="E19" s="274"/>
      <c r="F19" s="269"/>
      <c r="G19" s="261">
        <f t="shared" si="0"/>
        <v>0</v>
      </c>
      <c r="H19" s="262">
        <f t="shared" si="1"/>
        <v>0</v>
      </c>
      <c r="I19" s="101">
        <f t="shared" si="2"/>
        <v>0</v>
      </c>
      <c r="J19" s="264"/>
    </row>
    <row r="20" spans="1:10" ht="24" x14ac:dyDescent="0.2">
      <c r="A20" s="256">
        <v>12</v>
      </c>
      <c r="B20" s="258" t="s">
        <v>463</v>
      </c>
      <c r="C20" s="100">
        <v>80</v>
      </c>
      <c r="D20" s="256" t="s">
        <v>5</v>
      </c>
      <c r="E20" s="274"/>
      <c r="F20" s="269"/>
      <c r="G20" s="261">
        <f t="shared" si="0"/>
        <v>0</v>
      </c>
      <c r="H20" s="262">
        <f t="shared" si="1"/>
        <v>0</v>
      </c>
      <c r="I20" s="101">
        <f t="shared" si="2"/>
        <v>0</v>
      </c>
      <c r="J20" s="264"/>
    </row>
    <row r="21" spans="1:10" ht="24" x14ac:dyDescent="0.2">
      <c r="A21" s="256">
        <v>13</v>
      </c>
      <c r="B21" s="258" t="s">
        <v>462</v>
      </c>
      <c r="C21" s="100">
        <v>130</v>
      </c>
      <c r="D21" s="256" t="s">
        <v>5</v>
      </c>
      <c r="E21" s="274"/>
      <c r="F21" s="269"/>
      <c r="G21" s="261">
        <f t="shared" si="0"/>
        <v>0</v>
      </c>
      <c r="H21" s="262">
        <f t="shared" si="1"/>
        <v>0</v>
      </c>
      <c r="I21" s="101">
        <f t="shared" si="2"/>
        <v>0</v>
      </c>
      <c r="J21" s="264"/>
    </row>
    <row r="22" spans="1:10" ht="24" x14ac:dyDescent="0.2">
      <c r="A22" s="256">
        <v>14</v>
      </c>
      <c r="B22" s="258" t="s">
        <v>464</v>
      </c>
      <c r="C22" s="100">
        <v>72</v>
      </c>
      <c r="D22" s="256" t="s">
        <v>5</v>
      </c>
      <c r="E22" s="274"/>
      <c r="F22" s="269"/>
      <c r="G22" s="261">
        <f t="shared" si="0"/>
        <v>0</v>
      </c>
      <c r="H22" s="262">
        <f t="shared" si="1"/>
        <v>0</v>
      </c>
      <c r="I22" s="101">
        <f t="shared" si="2"/>
        <v>0</v>
      </c>
      <c r="J22" s="264"/>
    </row>
    <row r="23" spans="1:10" ht="32.25" customHeight="1" x14ac:dyDescent="0.2">
      <c r="A23" s="256">
        <v>15</v>
      </c>
      <c r="B23" s="258" t="s">
        <v>465</v>
      </c>
      <c r="C23" s="33">
        <v>80</v>
      </c>
      <c r="D23" s="34" t="s">
        <v>5</v>
      </c>
      <c r="E23" s="276"/>
      <c r="F23" s="269"/>
      <c r="G23" s="261">
        <f t="shared" si="0"/>
        <v>0</v>
      </c>
      <c r="H23" s="262">
        <f t="shared" si="1"/>
        <v>0</v>
      </c>
      <c r="I23" s="101">
        <f t="shared" si="2"/>
        <v>0</v>
      </c>
      <c r="J23" s="264"/>
    </row>
    <row r="24" spans="1:10" ht="30" customHeight="1" x14ac:dyDescent="0.2">
      <c r="A24" s="256">
        <v>16</v>
      </c>
      <c r="B24" s="258" t="s">
        <v>466</v>
      </c>
      <c r="C24" s="33">
        <v>42</v>
      </c>
      <c r="D24" s="34" t="s">
        <v>5</v>
      </c>
      <c r="E24" s="276"/>
      <c r="F24" s="269"/>
      <c r="G24" s="261">
        <f t="shared" si="0"/>
        <v>0</v>
      </c>
      <c r="H24" s="262">
        <f t="shared" si="1"/>
        <v>0</v>
      </c>
      <c r="I24" s="101">
        <f t="shared" si="2"/>
        <v>0</v>
      </c>
      <c r="J24" s="264"/>
    </row>
    <row r="25" spans="1:10" ht="39" customHeight="1" x14ac:dyDescent="0.2">
      <c r="A25" s="256">
        <v>17</v>
      </c>
      <c r="B25" s="258" t="s">
        <v>468</v>
      </c>
      <c r="C25" s="33">
        <v>150</v>
      </c>
      <c r="D25" s="34" t="s">
        <v>5</v>
      </c>
      <c r="E25" s="276"/>
      <c r="F25" s="269"/>
      <c r="G25" s="261">
        <f t="shared" si="0"/>
        <v>0</v>
      </c>
      <c r="H25" s="262">
        <f t="shared" si="1"/>
        <v>0</v>
      </c>
      <c r="I25" s="101">
        <f t="shared" si="2"/>
        <v>0</v>
      </c>
      <c r="J25" s="264"/>
    </row>
    <row r="26" spans="1:10" ht="34.5" customHeight="1" x14ac:dyDescent="0.2">
      <c r="A26" s="256">
        <v>18</v>
      </c>
      <c r="B26" s="258" t="s">
        <v>467</v>
      </c>
      <c r="C26" s="33">
        <v>90</v>
      </c>
      <c r="D26" s="34" t="s">
        <v>5</v>
      </c>
      <c r="E26" s="276"/>
      <c r="F26" s="269"/>
      <c r="G26" s="261">
        <f t="shared" si="0"/>
        <v>0</v>
      </c>
      <c r="H26" s="262">
        <f t="shared" si="1"/>
        <v>0</v>
      </c>
      <c r="I26" s="101">
        <f t="shared" si="2"/>
        <v>0</v>
      </c>
      <c r="J26" s="264"/>
    </row>
    <row r="27" spans="1:10" ht="36" x14ac:dyDescent="0.2">
      <c r="A27" s="256">
        <v>19</v>
      </c>
      <c r="B27" s="258" t="s">
        <v>469</v>
      </c>
      <c r="C27" s="33">
        <v>240</v>
      </c>
      <c r="D27" s="34" t="s">
        <v>5</v>
      </c>
      <c r="E27" s="276"/>
      <c r="F27" s="269"/>
      <c r="G27" s="261">
        <f t="shared" si="0"/>
        <v>0</v>
      </c>
      <c r="H27" s="262">
        <f t="shared" si="1"/>
        <v>0</v>
      </c>
      <c r="I27" s="101">
        <f t="shared" si="2"/>
        <v>0</v>
      </c>
      <c r="J27" s="264"/>
    </row>
    <row r="28" spans="1:10" ht="24" x14ac:dyDescent="0.2">
      <c r="A28" s="256">
        <v>20</v>
      </c>
      <c r="B28" s="258" t="s">
        <v>470</v>
      </c>
      <c r="C28" s="33">
        <v>450</v>
      </c>
      <c r="D28" s="34" t="s">
        <v>5</v>
      </c>
      <c r="E28" s="276"/>
      <c r="F28" s="269"/>
      <c r="G28" s="261">
        <f t="shared" si="0"/>
        <v>0</v>
      </c>
      <c r="H28" s="262">
        <f t="shared" si="1"/>
        <v>0</v>
      </c>
      <c r="I28" s="101">
        <f t="shared" si="2"/>
        <v>0</v>
      </c>
      <c r="J28" s="264"/>
    </row>
    <row r="29" spans="1:10" ht="24" x14ac:dyDescent="0.2">
      <c r="A29" s="256">
        <v>21</v>
      </c>
      <c r="B29" s="258" t="s">
        <v>471</v>
      </c>
      <c r="C29" s="33">
        <v>150</v>
      </c>
      <c r="D29" s="34" t="s">
        <v>5</v>
      </c>
      <c r="E29" s="276"/>
      <c r="F29" s="269"/>
      <c r="G29" s="261">
        <f t="shared" si="0"/>
        <v>0</v>
      </c>
      <c r="H29" s="262">
        <f t="shared" si="1"/>
        <v>0</v>
      </c>
      <c r="I29" s="101">
        <f t="shared" si="2"/>
        <v>0</v>
      </c>
      <c r="J29" s="264"/>
    </row>
    <row r="30" spans="1:10" ht="24" x14ac:dyDescent="0.2">
      <c r="A30" s="256">
        <v>22</v>
      </c>
      <c r="B30" s="258" t="s">
        <v>472</v>
      </c>
      <c r="C30" s="33">
        <v>140</v>
      </c>
      <c r="D30" s="34" t="s">
        <v>5</v>
      </c>
      <c r="E30" s="276"/>
      <c r="F30" s="269"/>
      <c r="G30" s="261">
        <f t="shared" si="0"/>
        <v>0</v>
      </c>
      <c r="H30" s="262">
        <f t="shared" si="1"/>
        <v>0</v>
      </c>
      <c r="I30" s="101">
        <f t="shared" si="2"/>
        <v>0</v>
      </c>
      <c r="J30" s="264"/>
    </row>
    <row r="31" spans="1:10" ht="33.75" customHeight="1" x14ac:dyDescent="0.2">
      <c r="A31" s="256">
        <v>23</v>
      </c>
      <c r="B31" s="258" t="s">
        <v>473</v>
      </c>
      <c r="C31" s="33">
        <v>80</v>
      </c>
      <c r="D31" s="34" t="s">
        <v>5</v>
      </c>
      <c r="E31" s="276"/>
      <c r="F31" s="269"/>
      <c r="G31" s="261">
        <f t="shared" si="0"/>
        <v>0</v>
      </c>
      <c r="H31" s="262">
        <f t="shared" si="1"/>
        <v>0</v>
      </c>
      <c r="I31" s="101">
        <f t="shared" si="2"/>
        <v>0</v>
      </c>
      <c r="J31" s="264"/>
    </row>
    <row r="32" spans="1:10" ht="33.75" customHeight="1" x14ac:dyDescent="0.2">
      <c r="A32" s="256">
        <v>24</v>
      </c>
      <c r="B32" s="258" t="s">
        <v>474</v>
      </c>
      <c r="C32" s="33">
        <v>50</v>
      </c>
      <c r="D32" s="34" t="s">
        <v>5</v>
      </c>
      <c r="E32" s="276"/>
      <c r="F32" s="269"/>
      <c r="G32" s="261">
        <f t="shared" si="0"/>
        <v>0</v>
      </c>
      <c r="H32" s="262">
        <f t="shared" si="1"/>
        <v>0</v>
      </c>
      <c r="I32" s="101">
        <f t="shared" si="2"/>
        <v>0</v>
      </c>
      <c r="J32" s="264"/>
    </row>
    <row r="33" spans="1:10" s="182" customFormat="1" ht="33.75" customHeight="1" x14ac:dyDescent="0.2">
      <c r="A33" s="256">
        <v>25</v>
      </c>
      <c r="B33" s="258" t="s">
        <v>475</v>
      </c>
      <c r="C33" s="33">
        <v>700</v>
      </c>
      <c r="D33" s="34" t="s">
        <v>5</v>
      </c>
      <c r="E33" s="276"/>
      <c r="F33" s="269"/>
      <c r="G33" s="261">
        <f t="shared" si="0"/>
        <v>0</v>
      </c>
      <c r="H33" s="262">
        <f t="shared" si="1"/>
        <v>0</v>
      </c>
      <c r="I33" s="101">
        <f t="shared" si="2"/>
        <v>0</v>
      </c>
      <c r="J33" s="264"/>
    </row>
    <row r="34" spans="1:10" ht="33.75" customHeight="1" x14ac:dyDescent="0.2">
      <c r="A34" s="256">
        <v>26</v>
      </c>
      <c r="B34" s="258" t="s">
        <v>476</v>
      </c>
      <c r="C34" s="33">
        <v>900</v>
      </c>
      <c r="D34" s="34" t="s">
        <v>5</v>
      </c>
      <c r="E34" s="276"/>
      <c r="F34" s="269"/>
      <c r="G34" s="261">
        <f t="shared" si="0"/>
        <v>0</v>
      </c>
      <c r="H34" s="262">
        <f t="shared" si="1"/>
        <v>0</v>
      </c>
      <c r="I34" s="101">
        <f t="shared" si="2"/>
        <v>0</v>
      </c>
      <c r="J34" s="264"/>
    </row>
    <row r="35" spans="1:10" ht="24" x14ac:dyDescent="0.2">
      <c r="A35" s="256">
        <v>27</v>
      </c>
      <c r="B35" s="258" t="s">
        <v>483</v>
      </c>
      <c r="C35" s="33">
        <v>800</v>
      </c>
      <c r="D35" s="34" t="s">
        <v>5</v>
      </c>
      <c r="E35" s="276"/>
      <c r="F35" s="269"/>
      <c r="G35" s="261">
        <f t="shared" si="0"/>
        <v>0</v>
      </c>
      <c r="H35" s="262">
        <f t="shared" si="1"/>
        <v>0</v>
      </c>
      <c r="I35" s="101">
        <f t="shared" si="2"/>
        <v>0</v>
      </c>
      <c r="J35" s="264"/>
    </row>
    <row r="36" spans="1:10" ht="24" x14ac:dyDescent="0.2">
      <c r="A36" s="256">
        <v>28</v>
      </c>
      <c r="B36" s="258" t="s">
        <v>489</v>
      </c>
      <c r="C36" s="33">
        <v>600</v>
      </c>
      <c r="D36" s="34" t="s">
        <v>5</v>
      </c>
      <c r="E36" s="276"/>
      <c r="F36" s="269"/>
      <c r="G36" s="261">
        <f t="shared" si="0"/>
        <v>0</v>
      </c>
      <c r="H36" s="262">
        <f t="shared" si="1"/>
        <v>0</v>
      </c>
      <c r="I36" s="101">
        <f t="shared" si="2"/>
        <v>0</v>
      </c>
      <c r="J36" s="264"/>
    </row>
    <row r="37" spans="1:10" ht="24" x14ac:dyDescent="0.2">
      <c r="A37" s="256">
        <v>29</v>
      </c>
      <c r="B37" s="258" t="s">
        <v>484</v>
      </c>
      <c r="C37" s="33">
        <v>70</v>
      </c>
      <c r="D37" s="34" t="s">
        <v>5</v>
      </c>
      <c r="E37" s="276"/>
      <c r="F37" s="269"/>
      <c r="G37" s="261">
        <f t="shared" si="0"/>
        <v>0</v>
      </c>
      <c r="H37" s="262">
        <f t="shared" si="1"/>
        <v>0</v>
      </c>
      <c r="I37" s="101">
        <f t="shared" si="2"/>
        <v>0</v>
      </c>
      <c r="J37" s="264"/>
    </row>
    <row r="38" spans="1:10" ht="24" x14ac:dyDescent="0.2">
      <c r="A38" s="256">
        <v>30</v>
      </c>
      <c r="B38" s="258" t="s">
        <v>490</v>
      </c>
      <c r="C38" s="33">
        <v>60</v>
      </c>
      <c r="D38" s="34" t="s">
        <v>5</v>
      </c>
      <c r="E38" s="276"/>
      <c r="F38" s="269"/>
      <c r="G38" s="261">
        <f t="shared" si="0"/>
        <v>0</v>
      </c>
      <c r="H38" s="262">
        <f t="shared" si="1"/>
        <v>0</v>
      </c>
      <c r="I38" s="101">
        <f t="shared" si="2"/>
        <v>0</v>
      </c>
      <c r="J38" s="264"/>
    </row>
    <row r="39" spans="1:10" ht="24" x14ac:dyDescent="0.2">
      <c r="A39" s="256">
        <v>31</v>
      </c>
      <c r="B39" s="258" t="s">
        <v>485</v>
      </c>
      <c r="C39" s="33">
        <v>890</v>
      </c>
      <c r="D39" s="34" t="s">
        <v>5</v>
      </c>
      <c r="E39" s="276"/>
      <c r="F39" s="269"/>
      <c r="G39" s="261">
        <f t="shared" si="0"/>
        <v>0</v>
      </c>
      <c r="H39" s="262">
        <f t="shared" si="1"/>
        <v>0</v>
      </c>
      <c r="I39" s="101">
        <f t="shared" si="2"/>
        <v>0</v>
      </c>
      <c r="J39" s="264"/>
    </row>
    <row r="40" spans="1:10" ht="24" x14ac:dyDescent="0.2">
      <c r="A40" s="256">
        <v>32</v>
      </c>
      <c r="B40" s="258" t="s">
        <v>491</v>
      </c>
      <c r="C40" s="33">
        <v>600</v>
      </c>
      <c r="D40" s="34" t="s">
        <v>5</v>
      </c>
      <c r="E40" s="276"/>
      <c r="F40" s="269"/>
      <c r="G40" s="261">
        <f t="shared" si="0"/>
        <v>0</v>
      </c>
      <c r="H40" s="262">
        <f t="shared" si="1"/>
        <v>0</v>
      </c>
      <c r="I40" s="101">
        <f t="shared" si="2"/>
        <v>0</v>
      </c>
      <c r="J40" s="264"/>
    </row>
    <row r="41" spans="1:10" ht="24" x14ac:dyDescent="0.2">
      <c r="A41" s="256">
        <v>33</v>
      </c>
      <c r="B41" s="258" t="s">
        <v>486</v>
      </c>
      <c r="C41" s="33">
        <v>100</v>
      </c>
      <c r="D41" s="34" t="s">
        <v>5</v>
      </c>
      <c r="E41" s="276"/>
      <c r="F41" s="269"/>
      <c r="G41" s="261">
        <f t="shared" si="0"/>
        <v>0</v>
      </c>
      <c r="H41" s="262">
        <f t="shared" si="1"/>
        <v>0</v>
      </c>
      <c r="I41" s="101">
        <f t="shared" si="2"/>
        <v>0</v>
      </c>
      <c r="J41" s="264"/>
    </row>
    <row r="42" spans="1:10" ht="24" x14ac:dyDescent="0.2">
      <c r="A42" s="256">
        <v>34</v>
      </c>
      <c r="B42" s="258" t="s">
        <v>492</v>
      </c>
      <c r="C42" s="33">
        <v>72</v>
      </c>
      <c r="D42" s="34" t="s">
        <v>5</v>
      </c>
      <c r="E42" s="276"/>
      <c r="F42" s="269"/>
      <c r="G42" s="261">
        <f t="shared" si="0"/>
        <v>0</v>
      </c>
      <c r="H42" s="262">
        <f t="shared" si="1"/>
        <v>0</v>
      </c>
      <c r="I42" s="101">
        <f t="shared" si="2"/>
        <v>0</v>
      </c>
      <c r="J42" s="264"/>
    </row>
    <row r="43" spans="1:10" ht="24" x14ac:dyDescent="0.2">
      <c r="A43" s="256">
        <v>35</v>
      </c>
      <c r="B43" s="258" t="s">
        <v>493</v>
      </c>
      <c r="C43" s="33">
        <v>810</v>
      </c>
      <c r="D43" s="34" t="s">
        <v>5</v>
      </c>
      <c r="E43" s="276"/>
      <c r="F43" s="269"/>
      <c r="G43" s="261">
        <f t="shared" si="0"/>
        <v>0</v>
      </c>
      <c r="H43" s="262">
        <f t="shared" si="1"/>
        <v>0</v>
      </c>
      <c r="I43" s="101">
        <f t="shared" si="2"/>
        <v>0</v>
      </c>
      <c r="J43" s="264"/>
    </row>
    <row r="44" spans="1:10" ht="24" x14ac:dyDescent="0.2">
      <c r="A44" s="256">
        <v>36</v>
      </c>
      <c r="B44" s="258" t="s">
        <v>479</v>
      </c>
      <c r="C44" s="33">
        <v>720</v>
      </c>
      <c r="D44" s="34" t="s">
        <v>5</v>
      </c>
      <c r="E44" s="276"/>
      <c r="F44" s="269"/>
      <c r="G44" s="261">
        <f t="shared" si="0"/>
        <v>0</v>
      </c>
      <c r="H44" s="262">
        <f t="shared" si="1"/>
        <v>0</v>
      </c>
      <c r="I44" s="101">
        <f t="shared" si="2"/>
        <v>0</v>
      </c>
      <c r="J44" s="264"/>
    </row>
    <row r="45" spans="1:10" ht="24" x14ac:dyDescent="0.2">
      <c r="A45" s="256">
        <v>37</v>
      </c>
      <c r="B45" s="258" t="s">
        <v>480</v>
      </c>
      <c r="C45" s="33">
        <v>50</v>
      </c>
      <c r="D45" s="34" t="s">
        <v>5</v>
      </c>
      <c r="E45" s="276"/>
      <c r="F45" s="269"/>
      <c r="G45" s="261">
        <f t="shared" si="0"/>
        <v>0</v>
      </c>
      <c r="H45" s="262">
        <f t="shared" si="1"/>
        <v>0</v>
      </c>
      <c r="I45" s="101">
        <f t="shared" si="2"/>
        <v>0</v>
      </c>
      <c r="J45" s="264"/>
    </row>
    <row r="46" spans="1:10" ht="24" x14ac:dyDescent="0.2">
      <c r="A46" s="256">
        <v>38</v>
      </c>
      <c r="B46" s="258" t="s">
        <v>481</v>
      </c>
      <c r="C46" s="33">
        <v>230</v>
      </c>
      <c r="D46" s="34" t="s">
        <v>5</v>
      </c>
      <c r="E46" s="276"/>
      <c r="F46" s="269"/>
      <c r="G46" s="261">
        <f t="shared" si="0"/>
        <v>0</v>
      </c>
      <c r="H46" s="262">
        <f t="shared" si="1"/>
        <v>0</v>
      </c>
      <c r="I46" s="101">
        <f t="shared" si="2"/>
        <v>0</v>
      </c>
      <c r="J46" s="264"/>
    </row>
    <row r="47" spans="1:10" ht="24" x14ac:dyDescent="0.2">
      <c r="A47" s="256">
        <v>39</v>
      </c>
      <c r="B47" s="258" t="s">
        <v>477</v>
      </c>
      <c r="C47" s="33">
        <v>380</v>
      </c>
      <c r="D47" s="34" t="s">
        <v>5</v>
      </c>
      <c r="E47" s="276"/>
      <c r="F47" s="269"/>
      <c r="G47" s="261">
        <f t="shared" si="0"/>
        <v>0</v>
      </c>
      <c r="H47" s="262">
        <f t="shared" si="1"/>
        <v>0</v>
      </c>
      <c r="I47" s="101">
        <f t="shared" si="2"/>
        <v>0</v>
      </c>
      <c r="J47" s="264"/>
    </row>
    <row r="48" spans="1:10" ht="24" x14ac:dyDescent="0.2">
      <c r="A48" s="256">
        <v>40</v>
      </c>
      <c r="B48" s="258" t="s">
        <v>482</v>
      </c>
      <c r="C48" s="33">
        <v>200</v>
      </c>
      <c r="D48" s="34" t="s">
        <v>5</v>
      </c>
      <c r="E48" s="276"/>
      <c r="F48" s="269"/>
      <c r="G48" s="261">
        <f t="shared" si="0"/>
        <v>0</v>
      </c>
      <c r="H48" s="262">
        <f t="shared" si="1"/>
        <v>0</v>
      </c>
      <c r="I48" s="101">
        <f t="shared" si="2"/>
        <v>0</v>
      </c>
      <c r="J48" s="264"/>
    </row>
    <row r="49" spans="1:10" ht="24" x14ac:dyDescent="0.2">
      <c r="A49" s="256">
        <v>41</v>
      </c>
      <c r="B49" s="258" t="s">
        <v>478</v>
      </c>
      <c r="C49" s="33">
        <v>60</v>
      </c>
      <c r="D49" s="34" t="s">
        <v>5</v>
      </c>
      <c r="E49" s="276"/>
      <c r="F49" s="269"/>
      <c r="G49" s="261">
        <f t="shared" si="0"/>
        <v>0</v>
      </c>
      <c r="H49" s="262">
        <f t="shared" si="1"/>
        <v>0</v>
      </c>
      <c r="I49" s="101">
        <f t="shared" si="2"/>
        <v>0</v>
      </c>
      <c r="J49" s="264"/>
    </row>
    <row r="50" spans="1:10" ht="24" x14ac:dyDescent="0.2">
      <c r="A50" s="256">
        <v>42</v>
      </c>
      <c r="B50" s="258" t="s">
        <v>496</v>
      </c>
      <c r="C50" s="33">
        <v>600</v>
      </c>
      <c r="D50" s="34" t="s">
        <v>5</v>
      </c>
      <c r="E50" s="276"/>
      <c r="F50" s="269"/>
      <c r="G50" s="261">
        <f t="shared" si="0"/>
        <v>0</v>
      </c>
      <c r="H50" s="262">
        <f t="shared" si="1"/>
        <v>0</v>
      </c>
      <c r="I50" s="101">
        <f t="shared" si="2"/>
        <v>0</v>
      </c>
      <c r="J50" s="264"/>
    </row>
    <row r="51" spans="1:10" ht="24" x14ac:dyDescent="0.2">
      <c r="A51" s="256">
        <v>43</v>
      </c>
      <c r="B51" s="13" t="s">
        <v>497</v>
      </c>
      <c r="C51" s="35">
        <v>170</v>
      </c>
      <c r="D51" s="35" t="s">
        <v>5</v>
      </c>
      <c r="E51" s="276"/>
      <c r="F51" s="269"/>
      <c r="G51" s="261">
        <f t="shared" si="0"/>
        <v>0</v>
      </c>
      <c r="H51" s="262">
        <f t="shared" si="1"/>
        <v>0</v>
      </c>
      <c r="I51" s="101">
        <f t="shared" si="2"/>
        <v>0</v>
      </c>
      <c r="J51" s="264"/>
    </row>
    <row r="52" spans="1:10" ht="24" x14ac:dyDescent="0.2">
      <c r="A52" s="256">
        <v>44</v>
      </c>
      <c r="B52" s="13" t="s">
        <v>498</v>
      </c>
      <c r="C52" s="35">
        <v>500</v>
      </c>
      <c r="D52" s="35" t="s">
        <v>5</v>
      </c>
      <c r="E52" s="276"/>
      <c r="F52" s="269"/>
      <c r="G52" s="261">
        <f t="shared" si="0"/>
        <v>0</v>
      </c>
      <c r="H52" s="262">
        <f t="shared" si="1"/>
        <v>0</v>
      </c>
      <c r="I52" s="101">
        <f t="shared" si="2"/>
        <v>0</v>
      </c>
      <c r="J52" s="264"/>
    </row>
    <row r="53" spans="1:10" ht="24" x14ac:dyDescent="0.2">
      <c r="A53" s="256">
        <v>45</v>
      </c>
      <c r="B53" s="13" t="s">
        <v>499</v>
      </c>
      <c r="C53" s="35">
        <v>500</v>
      </c>
      <c r="D53" s="35" t="s">
        <v>5</v>
      </c>
      <c r="E53" s="276"/>
      <c r="F53" s="269"/>
      <c r="G53" s="261">
        <f t="shared" si="0"/>
        <v>0</v>
      </c>
      <c r="H53" s="262">
        <f t="shared" si="1"/>
        <v>0</v>
      </c>
      <c r="I53" s="101">
        <f t="shared" si="2"/>
        <v>0</v>
      </c>
      <c r="J53" s="264"/>
    </row>
    <row r="54" spans="1:10" ht="24" x14ac:dyDescent="0.2">
      <c r="A54" s="256">
        <v>46</v>
      </c>
      <c r="B54" s="258" t="s">
        <v>500</v>
      </c>
      <c r="C54" s="35">
        <v>120</v>
      </c>
      <c r="D54" s="35" t="s">
        <v>5</v>
      </c>
      <c r="E54" s="276"/>
      <c r="F54" s="269"/>
      <c r="G54" s="261">
        <f t="shared" si="0"/>
        <v>0</v>
      </c>
      <c r="H54" s="262">
        <f t="shared" si="1"/>
        <v>0</v>
      </c>
      <c r="I54" s="101">
        <f t="shared" si="2"/>
        <v>0</v>
      </c>
      <c r="J54" s="264"/>
    </row>
    <row r="55" spans="1:10" ht="24" x14ac:dyDescent="0.2">
      <c r="A55" s="256">
        <v>47</v>
      </c>
      <c r="B55" s="13" t="s">
        <v>501</v>
      </c>
      <c r="C55" s="35">
        <v>100</v>
      </c>
      <c r="D55" s="35" t="s">
        <v>5</v>
      </c>
      <c r="E55" s="276"/>
      <c r="F55" s="269"/>
      <c r="G55" s="261">
        <f t="shared" si="0"/>
        <v>0</v>
      </c>
      <c r="H55" s="262">
        <f t="shared" si="1"/>
        <v>0</v>
      </c>
      <c r="I55" s="101">
        <f t="shared" si="2"/>
        <v>0</v>
      </c>
      <c r="J55" s="264"/>
    </row>
    <row r="56" spans="1:10" ht="24" x14ac:dyDescent="0.2">
      <c r="A56" s="256">
        <v>48</v>
      </c>
      <c r="B56" s="13" t="s">
        <v>487</v>
      </c>
      <c r="C56" s="35">
        <v>75</v>
      </c>
      <c r="D56" s="35" t="s">
        <v>5</v>
      </c>
      <c r="E56" s="276"/>
      <c r="F56" s="269"/>
      <c r="G56" s="261">
        <f t="shared" si="0"/>
        <v>0</v>
      </c>
      <c r="H56" s="262">
        <f t="shared" si="1"/>
        <v>0</v>
      </c>
      <c r="I56" s="101">
        <f t="shared" si="2"/>
        <v>0</v>
      </c>
      <c r="J56" s="264"/>
    </row>
    <row r="57" spans="1:10" ht="24" x14ac:dyDescent="0.2">
      <c r="A57" s="256">
        <v>49</v>
      </c>
      <c r="B57" s="13" t="s">
        <v>494</v>
      </c>
      <c r="C57" s="35">
        <v>720</v>
      </c>
      <c r="D57" s="35" t="s">
        <v>5</v>
      </c>
      <c r="E57" s="276"/>
      <c r="F57" s="269"/>
      <c r="G57" s="261">
        <f t="shared" si="0"/>
        <v>0</v>
      </c>
      <c r="H57" s="262">
        <f t="shared" si="1"/>
        <v>0</v>
      </c>
      <c r="I57" s="101">
        <f t="shared" si="2"/>
        <v>0</v>
      </c>
      <c r="J57" s="264"/>
    </row>
    <row r="58" spans="1:10" ht="24" x14ac:dyDescent="0.2">
      <c r="A58" s="256">
        <v>50</v>
      </c>
      <c r="B58" s="258" t="s">
        <v>502</v>
      </c>
      <c r="C58" s="35">
        <v>720</v>
      </c>
      <c r="D58" s="35" t="s">
        <v>5</v>
      </c>
      <c r="E58" s="276"/>
      <c r="F58" s="269"/>
      <c r="G58" s="261">
        <f t="shared" si="0"/>
        <v>0</v>
      </c>
      <c r="H58" s="262">
        <f t="shared" si="1"/>
        <v>0</v>
      </c>
      <c r="I58" s="101">
        <f t="shared" si="2"/>
        <v>0</v>
      </c>
      <c r="J58" s="264"/>
    </row>
    <row r="59" spans="1:10" ht="24" x14ac:dyDescent="0.2">
      <c r="A59" s="256">
        <v>51</v>
      </c>
      <c r="B59" s="13" t="s">
        <v>503</v>
      </c>
      <c r="C59" s="35">
        <v>75</v>
      </c>
      <c r="D59" s="35" t="s">
        <v>5</v>
      </c>
      <c r="E59" s="276"/>
      <c r="F59" s="269"/>
      <c r="G59" s="261">
        <f t="shared" si="0"/>
        <v>0</v>
      </c>
      <c r="H59" s="262">
        <f t="shared" si="1"/>
        <v>0</v>
      </c>
      <c r="I59" s="101">
        <f t="shared" si="2"/>
        <v>0</v>
      </c>
      <c r="J59" s="264"/>
    </row>
    <row r="60" spans="1:10" ht="13.5" x14ac:dyDescent="0.2">
      <c r="A60" s="256">
        <v>52</v>
      </c>
      <c r="B60" s="13" t="s">
        <v>572</v>
      </c>
      <c r="C60" s="33">
        <v>800</v>
      </c>
      <c r="D60" s="34" t="s">
        <v>6</v>
      </c>
      <c r="E60" s="276"/>
      <c r="F60" s="269"/>
      <c r="G60" s="261">
        <f t="shared" si="0"/>
        <v>0</v>
      </c>
      <c r="H60" s="262">
        <f t="shared" si="1"/>
        <v>0</v>
      </c>
      <c r="I60" s="101">
        <f t="shared" si="2"/>
        <v>0</v>
      </c>
      <c r="J60" s="264"/>
    </row>
    <row r="61" spans="1:10" ht="13.5" x14ac:dyDescent="0.2">
      <c r="A61" s="256">
        <v>53</v>
      </c>
      <c r="B61" s="13" t="s">
        <v>495</v>
      </c>
      <c r="C61" s="33">
        <v>1200</v>
      </c>
      <c r="D61" s="34" t="s">
        <v>6</v>
      </c>
      <c r="E61" s="276"/>
      <c r="F61" s="269"/>
      <c r="G61" s="261">
        <f t="shared" si="0"/>
        <v>0</v>
      </c>
      <c r="H61" s="262">
        <f t="shared" si="1"/>
        <v>0</v>
      </c>
      <c r="I61" s="101">
        <f t="shared" si="2"/>
        <v>0</v>
      </c>
      <c r="J61" s="264"/>
    </row>
    <row r="62" spans="1:10" s="70" customFormat="1" ht="12" customHeight="1" x14ac:dyDescent="0.2">
      <c r="A62" s="256">
        <v>54</v>
      </c>
      <c r="B62" s="13" t="s">
        <v>571</v>
      </c>
      <c r="C62" s="150">
        <v>90</v>
      </c>
      <c r="D62" s="151" t="s">
        <v>5</v>
      </c>
      <c r="E62" s="279"/>
      <c r="F62" s="267"/>
      <c r="G62" s="261">
        <f t="shared" si="0"/>
        <v>0</v>
      </c>
      <c r="H62" s="262">
        <f t="shared" si="1"/>
        <v>0</v>
      </c>
      <c r="I62" s="101">
        <f t="shared" si="2"/>
        <v>0</v>
      </c>
      <c r="J62" s="264"/>
    </row>
    <row r="63" spans="1:10" ht="13.5" x14ac:dyDescent="0.2">
      <c r="A63" s="256">
        <v>55</v>
      </c>
      <c r="B63" s="13" t="s">
        <v>505</v>
      </c>
      <c r="C63" s="33">
        <v>300</v>
      </c>
      <c r="D63" s="34" t="s">
        <v>5</v>
      </c>
      <c r="E63" s="276"/>
      <c r="F63" s="269"/>
      <c r="G63" s="261">
        <f t="shared" si="0"/>
        <v>0</v>
      </c>
      <c r="H63" s="262">
        <f t="shared" si="1"/>
        <v>0</v>
      </c>
      <c r="I63" s="101">
        <f t="shared" si="2"/>
        <v>0</v>
      </c>
      <c r="J63" s="264"/>
    </row>
    <row r="64" spans="1:10" ht="13.5" x14ac:dyDescent="0.2">
      <c r="A64" s="256">
        <v>56</v>
      </c>
      <c r="B64" s="13" t="s">
        <v>504</v>
      </c>
      <c r="C64" s="33">
        <v>28</v>
      </c>
      <c r="D64" s="34" t="s">
        <v>5</v>
      </c>
      <c r="E64" s="276"/>
      <c r="F64" s="269"/>
      <c r="G64" s="261">
        <f t="shared" si="0"/>
        <v>0</v>
      </c>
      <c r="H64" s="262">
        <f t="shared" si="1"/>
        <v>0</v>
      </c>
      <c r="I64" s="101">
        <f t="shared" si="2"/>
        <v>0</v>
      </c>
      <c r="J64" s="264"/>
    </row>
    <row r="65" spans="1:10" ht="24" x14ac:dyDescent="0.2">
      <c r="A65" s="256">
        <v>57</v>
      </c>
      <c r="B65" s="258" t="s">
        <v>110</v>
      </c>
      <c r="C65" s="256">
        <v>200</v>
      </c>
      <c r="D65" s="256" t="s">
        <v>5</v>
      </c>
      <c r="E65" s="276"/>
      <c r="F65" s="269"/>
      <c r="G65" s="261">
        <f t="shared" si="0"/>
        <v>0</v>
      </c>
      <c r="H65" s="262">
        <f t="shared" si="1"/>
        <v>0</v>
      </c>
      <c r="I65" s="101">
        <f t="shared" si="2"/>
        <v>0</v>
      </c>
      <c r="J65" s="264"/>
    </row>
    <row r="66" spans="1:10" x14ac:dyDescent="0.2">
      <c r="A66" s="8"/>
      <c r="B66" s="29" t="s">
        <v>415</v>
      </c>
      <c r="C66" s="33" t="s">
        <v>3</v>
      </c>
      <c r="D66" s="36" t="s">
        <v>3</v>
      </c>
      <c r="E66" s="32" t="s">
        <v>3</v>
      </c>
      <c r="F66" s="32" t="s">
        <v>3</v>
      </c>
      <c r="G66" s="105">
        <f>SUM(G9:G65)</f>
        <v>0</v>
      </c>
      <c r="H66" s="105">
        <f>G66*0.095</f>
        <v>0</v>
      </c>
      <c r="I66" s="106">
        <f>G66+H66</f>
        <v>0</v>
      </c>
      <c r="J66" s="158">
        <f>SUM(J9:J65)</f>
        <v>0</v>
      </c>
    </row>
    <row r="67" spans="1:10" x14ac:dyDescent="0.2">
      <c r="A67" s="324" t="s">
        <v>449</v>
      </c>
      <c r="B67" s="328"/>
      <c r="C67" s="328"/>
      <c r="D67" s="328"/>
      <c r="E67" s="328"/>
      <c r="F67" s="328"/>
      <c r="G67" s="328"/>
      <c r="H67" s="328"/>
      <c r="I67" s="328"/>
      <c r="J67" s="157"/>
    </row>
    <row r="68" spans="1:10" ht="24" x14ac:dyDescent="0.2">
      <c r="A68" s="256">
        <v>1</v>
      </c>
      <c r="B68" s="258" t="s">
        <v>450</v>
      </c>
      <c r="C68" s="33">
        <v>2400</v>
      </c>
      <c r="D68" s="34" t="s">
        <v>5</v>
      </c>
      <c r="E68" s="276"/>
      <c r="F68" s="269"/>
      <c r="G68" s="261">
        <f>C68*F68</f>
        <v>0</v>
      </c>
      <c r="H68" s="262">
        <f>G68*0.095</f>
        <v>0</v>
      </c>
      <c r="I68" s="101">
        <f>G68+H68</f>
        <v>0</v>
      </c>
      <c r="J68" s="264"/>
    </row>
    <row r="69" spans="1:10" ht="24" x14ac:dyDescent="0.2">
      <c r="A69" s="256">
        <v>2</v>
      </c>
      <c r="B69" s="258" t="s">
        <v>453</v>
      </c>
      <c r="C69" s="33">
        <v>200</v>
      </c>
      <c r="D69" s="34" t="s">
        <v>5</v>
      </c>
      <c r="E69" s="276"/>
      <c r="F69" s="269"/>
      <c r="G69" s="261">
        <f t="shared" ref="G69:G85" si="3">C69*F69</f>
        <v>0</v>
      </c>
      <c r="H69" s="262">
        <f t="shared" ref="H69:H85" si="4">G69*0.095</f>
        <v>0</v>
      </c>
      <c r="I69" s="101">
        <f t="shared" ref="I69:I85" si="5">G69+H69</f>
        <v>0</v>
      </c>
      <c r="J69" s="264"/>
    </row>
    <row r="70" spans="1:10" ht="24" x14ac:dyDescent="0.2">
      <c r="A70" s="256">
        <v>3</v>
      </c>
      <c r="B70" s="258" t="s">
        <v>451</v>
      </c>
      <c r="C70" s="33">
        <v>520</v>
      </c>
      <c r="D70" s="34" t="s">
        <v>5</v>
      </c>
      <c r="E70" s="276"/>
      <c r="F70" s="269"/>
      <c r="G70" s="261">
        <f t="shared" si="3"/>
        <v>0</v>
      </c>
      <c r="H70" s="262">
        <f t="shared" si="4"/>
        <v>0</v>
      </c>
      <c r="I70" s="101">
        <f t="shared" si="5"/>
        <v>0</v>
      </c>
      <c r="J70" s="264"/>
    </row>
    <row r="71" spans="1:10" ht="24" x14ac:dyDescent="0.2">
      <c r="A71" s="256">
        <v>4</v>
      </c>
      <c r="B71" s="258" t="s">
        <v>452</v>
      </c>
      <c r="C71" s="33">
        <v>120</v>
      </c>
      <c r="D71" s="34" t="s">
        <v>5</v>
      </c>
      <c r="E71" s="276"/>
      <c r="F71" s="269"/>
      <c r="G71" s="261">
        <f t="shared" si="3"/>
        <v>0</v>
      </c>
      <c r="H71" s="262">
        <f t="shared" si="4"/>
        <v>0</v>
      </c>
      <c r="I71" s="101">
        <f t="shared" si="5"/>
        <v>0</v>
      </c>
      <c r="J71" s="264"/>
    </row>
    <row r="72" spans="1:10" ht="27" customHeight="1" x14ac:dyDescent="0.2">
      <c r="A72" s="256">
        <v>5</v>
      </c>
      <c r="B72" s="258" t="s">
        <v>454</v>
      </c>
      <c r="C72" s="149">
        <v>4300</v>
      </c>
      <c r="D72" s="34" t="s">
        <v>5</v>
      </c>
      <c r="E72" s="276"/>
      <c r="F72" s="269"/>
      <c r="G72" s="261">
        <f t="shared" si="3"/>
        <v>0</v>
      </c>
      <c r="H72" s="262">
        <f t="shared" si="4"/>
        <v>0</v>
      </c>
      <c r="I72" s="101">
        <f t="shared" si="5"/>
        <v>0</v>
      </c>
      <c r="J72" s="264"/>
    </row>
    <row r="73" spans="1:10" ht="25.5" customHeight="1" x14ac:dyDescent="0.2">
      <c r="A73" s="256">
        <v>6</v>
      </c>
      <c r="B73" s="258" t="s">
        <v>455</v>
      </c>
      <c r="C73" s="256">
        <v>500</v>
      </c>
      <c r="D73" s="256" t="s">
        <v>5</v>
      </c>
      <c r="E73" s="276"/>
      <c r="F73" s="269"/>
      <c r="G73" s="261">
        <f t="shared" si="3"/>
        <v>0</v>
      </c>
      <c r="H73" s="262">
        <f t="shared" si="4"/>
        <v>0</v>
      </c>
      <c r="I73" s="101">
        <f t="shared" si="5"/>
        <v>0</v>
      </c>
      <c r="J73" s="264"/>
    </row>
    <row r="74" spans="1:10" s="182" customFormat="1" ht="25.5" customHeight="1" x14ac:dyDescent="0.2">
      <c r="A74" s="256">
        <v>7</v>
      </c>
      <c r="B74" s="258" t="s">
        <v>456</v>
      </c>
      <c r="C74" s="256">
        <v>200</v>
      </c>
      <c r="D74" s="256" t="s">
        <v>5</v>
      </c>
      <c r="E74" s="276"/>
      <c r="F74" s="269"/>
      <c r="G74" s="261">
        <f t="shared" si="3"/>
        <v>0</v>
      </c>
      <c r="H74" s="262">
        <f t="shared" si="4"/>
        <v>0</v>
      </c>
      <c r="I74" s="101">
        <f t="shared" si="5"/>
        <v>0</v>
      </c>
      <c r="J74" s="264"/>
    </row>
    <row r="75" spans="1:10" s="182" customFormat="1" ht="25.5" customHeight="1" x14ac:dyDescent="0.2">
      <c r="A75" s="256">
        <v>8</v>
      </c>
      <c r="B75" s="258" t="s">
        <v>457</v>
      </c>
      <c r="C75" s="256">
        <v>200</v>
      </c>
      <c r="D75" s="256" t="s">
        <v>5</v>
      </c>
      <c r="E75" s="276"/>
      <c r="F75" s="269"/>
      <c r="G75" s="261">
        <f t="shared" si="3"/>
        <v>0</v>
      </c>
      <c r="H75" s="262">
        <f t="shared" si="4"/>
        <v>0</v>
      </c>
      <c r="I75" s="101">
        <f t="shared" si="5"/>
        <v>0</v>
      </c>
      <c r="J75" s="264"/>
    </row>
    <row r="76" spans="1:10" s="25" customFormat="1" ht="13.5" x14ac:dyDescent="0.2">
      <c r="A76" s="256">
        <v>9</v>
      </c>
      <c r="B76" s="258" t="s">
        <v>458</v>
      </c>
      <c r="C76" s="35">
        <v>70</v>
      </c>
      <c r="D76" s="35" t="s">
        <v>5</v>
      </c>
      <c r="E76" s="276"/>
      <c r="F76" s="269"/>
      <c r="G76" s="261">
        <f t="shared" si="3"/>
        <v>0</v>
      </c>
      <c r="H76" s="262">
        <f t="shared" si="4"/>
        <v>0</v>
      </c>
      <c r="I76" s="101">
        <f t="shared" si="5"/>
        <v>0</v>
      </c>
      <c r="J76" s="264"/>
    </row>
    <row r="77" spans="1:10" s="25" customFormat="1" ht="13.5" x14ac:dyDescent="0.2">
      <c r="A77" s="256">
        <v>10</v>
      </c>
      <c r="B77" s="215" t="s">
        <v>507</v>
      </c>
      <c r="C77" s="35">
        <v>130</v>
      </c>
      <c r="D77" s="35" t="s">
        <v>5</v>
      </c>
      <c r="E77" s="276"/>
      <c r="F77" s="269"/>
      <c r="G77" s="261">
        <f t="shared" si="3"/>
        <v>0</v>
      </c>
      <c r="H77" s="262">
        <f t="shared" si="4"/>
        <v>0</v>
      </c>
      <c r="I77" s="101">
        <f t="shared" si="5"/>
        <v>0</v>
      </c>
      <c r="J77" s="264"/>
    </row>
    <row r="78" spans="1:10" ht="13.5" x14ac:dyDescent="0.2">
      <c r="A78" s="256">
        <v>11</v>
      </c>
      <c r="B78" s="258" t="s">
        <v>488</v>
      </c>
      <c r="C78" s="35">
        <v>300</v>
      </c>
      <c r="D78" s="35" t="s">
        <v>5</v>
      </c>
      <c r="E78" s="276"/>
      <c r="F78" s="269"/>
      <c r="G78" s="261">
        <f t="shared" si="3"/>
        <v>0</v>
      </c>
      <c r="H78" s="262">
        <f t="shared" si="4"/>
        <v>0</v>
      </c>
      <c r="I78" s="101">
        <f t="shared" si="5"/>
        <v>0</v>
      </c>
      <c r="J78" s="264"/>
    </row>
    <row r="79" spans="1:10" s="182" customFormat="1" ht="24" x14ac:dyDescent="0.2">
      <c r="A79" s="256">
        <v>12</v>
      </c>
      <c r="B79" s="220" t="s">
        <v>625</v>
      </c>
      <c r="C79" s="35">
        <v>1500</v>
      </c>
      <c r="D79" s="35" t="s">
        <v>6</v>
      </c>
      <c r="E79" s="276"/>
      <c r="F79" s="269"/>
      <c r="G79" s="261">
        <f t="shared" si="3"/>
        <v>0</v>
      </c>
      <c r="H79" s="262">
        <f t="shared" si="4"/>
        <v>0</v>
      </c>
      <c r="I79" s="101">
        <f t="shared" si="5"/>
        <v>0</v>
      </c>
      <c r="J79" s="264"/>
    </row>
    <row r="80" spans="1:10" ht="13.5" x14ac:dyDescent="0.2">
      <c r="A80" s="256">
        <v>13</v>
      </c>
      <c r="B80" s="258" t="s">
        <v>510</v>
      </c>
      <c r="C80" s="35">
        <v>110</v>
      </c>
      <c r="D80" s="35" t="s">
        <v>5</v>
      </c>
      <c r="E80" s="276"/>
      <c r="F80" s="269"/>
      <c r="G80" s="261">
        <f t="shared" si="3"/>
        <v>0</v>
      </c>
      <c r="H80" s="262">
        <f t="shared" si="4"/>
        <v>0</v>
      </c>
      <c r="I80" s="101">
        <f t="shared" si="5"/>
        <v>0</v>
      </c>
      <c r="J80" s="264"/>
    </row>
    <row r="81" spans="1:10" ht="30" customHeight="1" x14ac:dyDescent="0.2">
      <c r="A81" s="256">
        <v>14</v>
      </c>
      <c r="B81" s="258" t="s">
        <v>508</v>
      </c>
      <c r="C81" s="256">
        <v>45</v>
      </c>
      <c r="D81" s="256" t="s">
        <v>5</v>
      </c>
      <c r="E81" s="276"/>
      <c r="F81" s="269"/>
      <c r="G81" s="261">
        <f t="shared" si="3"/>
        <v>0</v>
      </c>
      <c r="H81" s="262">
        <f t="shared" si="4"/>
        <v>0</v>
      </c>
      <c r="I81" s="101">
        <f t="shared" si="5"/>
        <v>0</v>
      </c>
      <c r="J81" s="264"/>
    </row>
    <row r="82" spans="1:10" ht="37.5" customHeight="1" x14ac:dyDescent="0.2">
      <c r="A82" s="256">
        <v>15</v>
      </c>
      <c r="B82" s="258" t="s">
        <v>509</v>
      </c>
      <c r="C82" s="256">
        <v>75</v>
      </c>
      <c r="D82" s="256" t="s">
        <v>5</v>
      </c>
      <c r="E82" s="276"/>
      <c r="F82" s="269"/>
      <c r="G82" s="261">
        <f t="shared" si="3"/>
        <v>0</v>
      </c>
      <c r="H82" s="262">
        <f t="shared" si="4"/>
        <v>0</v>
      </c>
      <c r="I82" s="101">
        <f t="shared" si="5"/>
        <v>0</v>
      </c>
      <c r="J82" s="264"/>
    </row>
    <row r="83" spans="1:10" ht="29.25" customHeight="1" x14ac:dyDescent="0.2">
      <c r="A83" s="256">
        <v>16</v>
      </c>
      <c r="B83" s="258" t="s">
        <v>513</v>
      </c>
      <c r="C83" s="256">
        <v>36</v>
      </c>
      <c r="D83" s="256" t="s">
        <v>5</v>
      </c>
      <c r="E83" s="276"/>
      <c r="F83" s="269"/>
      <c r="G83" s="261">
        <f t="shared" si="3"/>
        <v>0</v>
      </c>
      <c r="H83" s="262">
        <f t="shared" si="4"/>
        <v>0</v>
      </c>
      <c r="I83" s="101">
        <f t="shared" si="5"/>
        <v>0</v>
      </c>
      <c r="J83" s="264"/>
    </row>
    <row r="84" spans="1:10" ht="13.5" x14ac:dyDescent="0.2">
      <c r="A84" s="256">
        <v>17</v>
      </c>
      <c r="B84" s="258" t="s">
        <v>512</v>
      </c>
      <c r="C84" s="35">
        <v>60</v>
      </c>
      <c r="D84" s="35" t="s">
        <v>5</v>
      </c>
      <c r="E84" s="276"/>
      <c r="F84" s="269"/>
      <c r="G84" s="261">
        <f t="shared" si="3"/>
        <v>0</v>
      </c>
      <c r="H84" s="262">
        <f t="shared" si="4"/>
        <v>0</v>
      </c>
      <c r="I84" s="101">
        <f t="shared" si="5"/>
        <v>0</v>
      </c>
      <c r="J84" s="264"/>
    </row>
    <row r="85" spans="1:10" ht="13.5" x14ac:dyDescent="0.2">
      <c r="A85" s="256">
        <v>18</v>
      </c>
      <c r="B85" s="258" t="s">
        <v>511</v>
      </c>
      <c r="C85" s="35">
        <v>75</v>
      </c>
      <c r="D85" s="35" t="s">
        <v>5</v>
      </c>
      <c r="E85" s="276"/>
      <c r="F85" s="269"/>
      <c r="G85" s="261">
        <f t="shared" si="3"/>
        <v>0</v>
      </c>
      <c r="H85" s="262">
        <f t="shared" si="4"/>
        <v>0</v>
      </c>
      <c r="I85" s="101">
        <f t="shared" si="5"/>
        <v>0</v>
      </c>
      <c r="J85" s="264"/>
    </row>
    <row r="86" spans="1:10" s="117" customFormat="1" x14ac:dyDescent="0.2">
      <c r="A86" s="24"/>
      <c r="B86" s="203" t="s">
        <v>459</v>
      </c>
      <c r="C86" s="119" t="s">
        <v>3</v>
      </c>
      <c r="D86" s="105" t="s">
        <v>3</v>
      </c>
      <c r="E86" s="105" t="s">
        <v>3</v>
      </c>
      <c r="F86" s="105" t="s">
        <v>3</v>
      </c>
      <c r="G86" s="105">
        <f>SUM(G68:G85)</f>
        <v>0</v>
      </c>
      <c r="H86" s="105">
        <f>G86*0.095</f>
        <v>0</v>
      </c>
      <c r="I86" s="106">
        <f>G86+H86</f>
        <v>0</v>
      </c>
      <c r="J86" s="222">
        <f>SUM(J68:J85)</f>
        <v>0</v>
      </c>
    </row>
    <row r="87" spans="1:10" x14ac:dyDescent="0.2">
      <c r="I87" s="63"/>
      <c r="J87" s="64"/>
    </row>
    <row r="88" spans="1:10" x14ac:dyDescent="0.2">
      <c r="I88" s="63"/>
      <c r="J88" s="64"/>
    </row>
    <row r="89" spans="1:10" s="53" customFormat="1" ht="30.75" customHeight="1" x14ac:dyDescent="0.2">
      <c r="A89" s="299" t="s">
        <v>38</v>
      </c>
      <c r="B89" s="300"/>
      <c r="C89" s="49"/>
      <c r="D89" s="46"/>
      <c r="E89" s="27"/>
      <c r="F89" s="27"/>
      <c r="G89" s="27"/>
      <c r="H89" s="27"/>
      <c r="I89" s="65"/>
      <c r="J89" s="65"/>
    </row>
    <row r="90" spans="1:10" s="53" customFormat="1" x14ac:dyDescent="0.2">
      <c r="A90" s="298" t="s">
        <v>39</v>
      </c>
      <c r="B90" s="298"/>
      <c r="C90" s="298"/>
      <c r="D90" s="298"/>
      <c r="E90" s="298"/>
      <c r="F90" s="298"/>
      <c r="G90" s="298"/>
      <c r="H90" s="298"/>
      <c r="I90" s="298"/>
      <c r="J90" s="298"/>
    </row>
    <row r="91" spans="1:10" s="53" customFormat="1" ht="15.75" customHeight="1" x14ac:dyDescent="0.2">
      <c r="A91" s="298" t="s">
        <v>40</v>
      </c>
      <c r="B91" s="298"/>
      <c r="C91" s="298"/>
      <c r="D91" s="298"/>
      <c r="E91" s="298"/>
      <c r="F91" s="298"/>
      <c r="G91" s="298"/>
      <c r="H91" s="298"/>
      <c r="I91" s="298"/>
      <c r="J91" s="298"/>
    </row>
    <row r="92" spans="1:10" s="53" customFormat="1" ht="15.75" customHeight="1" x14ac:dyDescent="0.2">
      <c r="A92" s="298" t="s">
        <v>41</v>
      </c>
      <c r="B92" s="298"/>
      <c r="C92" s="298"/>
      <c r="D92" s="298"/>
      <c r="E92" s="298"/>
      <c r="F92" s="298"/>
      <c r="G92" s="298"/>
      <c r="H92" s="298"/>
      <c r="I92" s="298"/>
      <c r="J92" s="298"/>
    </row>
    <row r="93" spans="1:10" s="53" customFormat="1" ht="16.5" customHeight="1" x14ac:dyDescent="0.2">
      <c r="A93" s="298" t="s">
        <v>42</v>
      </c>
      <c r="B93" s="298"/>
      <c r="C93" s="298"/>
      <c r="D93" s="298"/>
      <c r="E93" s="298"/>
      <c r="F93" s="298"/>
      <c r="G93" s="298"/>
      <c r="H93" s="298"/>
      <c r="I93" s="298"/>
      <c r="J93" s="298"/>
    </row>
    <row r="94" spans="1:10" s="53" customFormat="1" ht="15.75" customHeight="1" x14ac:dyDescent="0.2">
      <c r="A94" s="298" t="s">
        <v>43</v>
      </c>
      <c r="B94" s="298"/>
      <c r="C94" s="298"/>
      <c r="D94" s="298"/>
      <c r="E94" s="298"/>
      <c r="F94" s="298"/>
      <c r="G94" s="298"/>
      <c r="H94" s="298"/>
      <c r="I94" s="298"/>
      <c r="J94" s="298"/>
    </row>
    <row r="95" spans="1:10" s="53" customFormat="1" ht="15.75" customHeight="1" x14ac:dyDescent="0.2">
      <c r="A95" s="298" t="s">
        <v>44</v>
      </c>
      <c r="B95" s="298"/>
      <c r="C95" s="298"/>
      <c r="D95" s="298"/>
      <c r="E95" s="298"/>
      <c r="F95" s="298"/>
      <c r="G95" s="298"/>
      <c r="H95" s="298"/>
      <c r="I95" s="298"/>
      <c r="J95" s="298"/>
    </row>
    <row r="96" spans="1:10" s="53" customFormat="1" ht="16.5" customHeight="1" x14ac:dyDescent="0.2">
      <c r="A96" s="298" t="s">
        <v>45</v>
      </c>
      <c r="B96" s="298"/>
      <c r="C96" s="298"/>
      <c r="D96" s="298"/>
      <c r="E96" s="298"/>
      <c r="F96" s="298"/>
      <c r="G96" s="298"/>
      <c r="H96" s="298"/>
      <c r="I96" s="298"/>
      <c r="J96" s="298"/>
    </row>
    <row r="97" spans="1:10" s="53" customFormat="1" ht="56.25" customHeight="1" x14ac:dyDescent="0.2">
      <c r="A97" s="298" t="s">
        <v>259</v>
      </c>
      <c r="B97" s="298"/>
      <c r="C97" s="298"/>
      <c r="D97" s="298"/>
      <c r="E97" s="298"/>
      <c r="F97" s="298"/>
      <c r="G97" s="298"/>
      <c r="H97" s="298"/>
      <c r="I97" s="298"/>
      <c r="J97" s="298"/>
    </row>
    <row r="98" spans="1:10" s="53" customFormat="1" ht="16.5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</row>
    <row r="99" spans="1:10" s="53" customFormat="1" ht="16.5" customHeight="1" x14ac:dyDescent="0.2">
      <c r="A99" s="294"/>
      <c r="B99" s="294"/>
      <c r="C99" s="59"/>
      <c r="D99" s="46"/>
      <c r="E99" s="27"/>
      <c r="F99" s="60"/>
      <c r="G99" s="27"/>
      <c r="H99" s="27"/>
      <c r="I99" s="27"/>
      <c r="J99" s="27"/>
    </row>
    <row r="104" spans="1:10" x14ac:dyDescent="0.2">
      <c r="C104" s="182"/>
    </row>
  </sheetData>
  <customSheetViews>
    <customSheetView guid="{3CF08EA4-BE4C-4822-996A-D107E3423B3A}" showPageBreaks="1" printArea="1" view="pageBreakPreview">
      <selection activeCell="P25" sqref="P25"/>
      <pageMargins left="0.70866141732283472" right="0.51" top="0.74803149606299213" bottom="0.74803149606299213" header="0.31496062992125984" footer="0.31496062992125984"/>
      <pageSetup paperSize="9" scale="99" orientation="landscape" r:id="rId1"/>
    </customSheetView>
    <customSheetView guid="{8E38BDA5-B28B-47A1-9DDD-B49544995290}" scale="110" topLeftCell="A64">
      <selection activeCell="O84" sqref="O84"/>
      <pageMargins left="0.70866141732283472" right="0.51" top="0.74803149606299213" bottom="0.74803149606299213" header="0.31496062992125984" footer="0.31496062992125984"/>
      <pageSetup paperSize="9" scale="99" orientation="landscape" r:id="rId2"/>
    </customSheetView>
  </customSheetViews>
  <mergeCells count="15">
    <mergeCell ref="B1:F1"/>
    <mergeCell ref="G1:K1"/>
    <mergeCell ref="A91:J91"/>
    <mergeCell ref="A93:J93"/>
    <mergeCell ref="A99:B99"/>
    <mergeCell ref="A92:J92"/>
    <mergeCell ref="A95:J95"/>
    <mergeCell ref="A94:J94"/>
    <mergeCell ref="A96:J96"/>
    <mergeCell ref="A97:J97"/>
    <mergeCell ref="A3:I3"/>
    <mergeCell ref="A8:I8"/>
    <mergeCell ref="A67:I67"/>
    <mergeCell ref="A89:B89"/>
    <mergeCell ref="A90:J90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9:J65 J68:J85">
      <formula1>1</formula1>
    </dataValidation>
  </dataValidations>
  <pageMargins left="0.70866141732283472" right="0.51" top="0.74803149606299213" bottom="0.74803149606299213" header="0.31496062992125984" footer="0.31496062992125984"/>
  <pageSetup paperSize="9" scale="9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13</vt:i4>
      </vt:variant>
    </vt:vector>
  </HeadingPairs>
  <TitlesOfParts>
    <vt:vector size="24" baseType="lpstr">
      <vt:lpstr>MLEKO IN MLEČNI IZDELKI</vt:lpstr>
      <vt:lpstr>MESO IN MESNI IZDELKI</vt:lpstr>
      <vt:lpstr>RIBE </vt:lpstr>
      <vt:lpstr>JAJCA</vt:lpstr>
      <vt:lpstr>SVEŽE SADJE, ZELENJAVA, SUHO S</vt:lpstr>
      <vt:lpstr>ZAMRZNJENA IN KONZERVIRANA ZELE</vt:lpstr>
      <vt:lpstr>SADNI SOKOVI IN BIO SOK</vt:lpstr>
      <vt:lpstr>ŽITA IN MLEVSKI IZDELKI</vt:lpstr>
      <vt:lpstr>KRUH, PEK.PECIVO IN SLAČ.IZDEL.</vt:lpstr>
      <vt:lpstr>SPLOŠNO PREHRAMBENO BLAGO </vt:lpstr>
      <vt:lpstr>DIETIČNI IZDELKI</vt:lpstr>
      <vt:lpstr>'DIETIČNI IZDELKI'!Področje_tiskanja</vt:lpstr>
      <vt:lpstr>JAJCA!Področje_tiskanja</vt:lpstr>
      <vt:lpstr>'KRUH, PEK.PECIVO IN SLAČ.IZDEL.'!Področje_tiskanja</vt:lpstr>
      <vt:lpstr>'MESO IN MESNI IZDELKI'!Področje_tiskanja</vt:lpstr>
      <vt:lpstr>'MLEKO IN MLEČNI IZDELKI'!Področje_tiskanja</vt:lpstr>
      <vt:lpstr>'RIBE '!Področje_tiskanja</vt:lpstr>
      <vt:lpstr>'SADNI SOKOVI IN BIO SOK'!Področje_tiskanja</vt:lpstr>
      <vt:lpstr>'SPLOŠNO PREHRAMBENO BLAGO '!Področje_tiskanja</vt:lpstr>
      <vt:lpstr>'SVEŽE SADJE, ZELENJAVA, SUHO S'!Področje_tiskanja</vt:lpstr>
      <vt:lpstr>'ZAMRZNJENA IN KONZERVIRANA ZELE'!Področje_tiskanja</vt:lpstr>
      <vt:lpstr>'ŽITA IN MLEVSKI IZDELKI'!Področje_tiskanja</vt:lpstr>
      <vt:lpstr>'MESO IN MESNI IZDELKI'!Tiskanje_naslovov</vt:lpstr>
      <vt:lpstr>'MLEKO IN MLEČNI IZDELKI'!Tiskanje_naslovov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ZAVOD JANEZA LEVCA</dc:creator>
  <cp:lastModifiedBy>David Boršič</cp:lastModifiedBy>
  <cp:lastPrinted>2013-04-24T13:02:41Z</cp:lastPrinted>
  <dcterms:created xsi:type="dcterms:W3CDTF">2011-09-19T19:31:00Z</dcterms:created>
  <dcterms:modified xsi:type="dcterms:W3CDTF">2019-03-19T14:09:25Z</dcterms:modified>
</cp:coreProperties>
</file>