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Objects="placeholders" defaultThemeVersion="124226"/>
  <mc:AlternateContent xmlns:mc="http://schemas.openxmlformats.org/markup-compatibility/2006">
    <mc:Choice Requires="x15">
      <x15ac:absPath xmlns:x15ac="http://schemas.microsoft.com/office/spreadsheetml/2010/11/ac" url="O:\Moji dokumenti\1   N O V O  -  JAVNA NAROČILA\JN ŽIVILA - OŠ VALENTIN VODNIK\3  OBJAVA\Objava\"/>
    </mc:Choice>
  </mc:AlternateContent>
  <bookViews>
    <workbookView xWindow="0" yWindow="0" windowWidth="28800" windowHeight="12435" tabRatio="808" activeTab="1"/>
  </bookViews>
  <sheets>
    <sheet name="MLEKO IN MLEČNI IZDELKI" sheetId="2" r:id="rId1"/>
    <sheet name="MESO IN MESNI IZDELKI" sheetId="7" r:id="rId2"/>
    <sheet name="RIBE " sheetId="8" r:id="rId3"/>
    <sheet name="JAJCA" sheetId="9" r:id="rId4"/>
    <sheet name="OLJA IN IZDELKI " sheetId="10" r:id="rId5"/>
    <sheet name="SVEŽE SADJE, ZELENJAVA, SUHO S" sheetId="11" r:id="rId6"/>
    <sheet name="ZAMRZNJENA IN KONZERVIRANA ZELE" sheetId="12" r:id="rId7"/>
    <sheet name="SADNI SOKOVI, VODA SIRUPI, LEDE" sheetId="15" r:id="rId8"/>
    <sheet name="ŽITA IN MLEVSKI IZDELKI" sheetId="17" r:id="rId9"/>
    <sheet name="ZAMRZNJENI IZDELKI" sheetId="16" r:id="rId10"/>
    <sheet name="KRUH; PEKOVSKO PECIVO, KEKSI; S" sheetId="14" r:id="rId11"/>
    <sheet name="OSTALO PREHRAMBENO BLAGO " sheetId="19" r:id="rId12"/>
    <sheet name="EKOLOŠKA ŽIVILA" sheetId="18" r:id="rId13"/>
    <sheet name="DIETIČNI IZDELKI" sheetId="20" r:id="rId14"/>
  </sheets>
  <definedNames>
    <definedName name="_xlnm.Print_Area" localSheetId="13">'DIETIČNI IZDELKI'!$A$1:$L$55</definedName>
    <definedName name="_xlnm.Print_Area" localSheetId="2">'RIBE '!$A$1:$L$47</definedName>
    <definedName name="_xlnm.Print_Titles" localSheetId="13">'DIETIČNI IZDELKI'!$5:$6</definedName>
    <definedName name="_xlnm.Print_Titles" localSheetId="10">'KRUH; PEKOVSKO PECIVO, KEKSI; S'!$5:$6</definedName>
    <definedName name="_xlnm.Print_Titles" localSheetId="1">'MESO IN MESNI IZDELKI'!$5:$6</definedName>
    <definedName name="_xlnm.Print_Titles" localSheetId="0">'MLEKO IN MLEČNI IZDELKI'!$5:$6</definedName>
    <definedName name="_xlnm.Print_Titles" localSheetId="11">'OSTALO PREHRAMBENO BLAGO '!$5:$6</definedName>
    <definedName name="_xlnm.Print_Titles" localSheetId="5">'SVEŽE SADJE, ZELENJAVA, SUHO S'!$5:$6</definedName>
    <definedName name="_xlnm.Print_Titles" localSheetId="6">'ZAMRZNJENA IN KONZERVIRANA ZELE'!$5:$6</definedName>
    <definedName name="_xlnm.Print_Titles" localSheetId="9">'ZAMRZNJENI IZDELKI'!$5:$6</definedName>
    <definedName name="_xlnm.Print_Titles" localSheetId="8">'ŽITA IN MLEVSKI IZDELKI'!$5:$6</definedName>
  </definedNames>
  <calcPr calcId="152511"/>
</workbook>
</file>

<file path=xl/calcChain.xml><?xml version="1.0" encoding="utf-8"?>
<calcChain xmlns="http://schemas.openxmlformats.org/spreadsheetml/2006/main">
  <c r="H67" i="19" l="1"/>
  <c r="H66" i="19"/>
  <c r="H63" i="19"/>
  <c r="H62" i="19"/>
  <c r="K41" i="20"/>
  <c r="L41" i="20"/>
  <c r="J41" i="20"/>
  <c r="G9" i="20"/>
  <c r="H9" i="20" s="1"/>
  <c r="G10" i="20"/>
  <c r="H10" i="20" s="1"/>
  <c r="I10" i="20" s="1"/>
  <c r="G11" i="20"/>
  <c r="H11" i="20" s="1"/>
  <c r="I11" i="20" s="1"/>
  <c r="G12" i="20"/>
  <c r="H12" i="20" s="1"/>
  <c r="I12" i="20" s="1"/>
  <c r="G13" i="20"/>
  <c r="H13" i="20" s="1"/>
  <c r="G14" i="20"/>
  <c r="H14" i="20" s="1"/>
  <c r="I14" i="20" s="1"/>
  <c r="G15" i="20"/>
  <c r="H15" i="20" s="1"/>
  <c r="I15" i="20" s="1"/>
  <c r="G16" i="20"/>
  <c r="H16" i="20" s="1"/>
  <c r="I16" i="20" s="1"/>
  <c r="G17" i="20"/>
  <c r="H17" i="20" s="1"/>
  <c r="G18" i="20"/>
  <c r="H18" i="20" s="1"/>
  <c r="I18" i="20" s="1"/>
  <c r="G19" i="20"/>
  <c r="H19" i="20" s="1"/>
  <c r="I19" i="20" s="1"/>
  <c r="G20" i="20"/>
  <c r="H20" i="20" s="1"/>
  <c r="I20" i="20" s="1"/>
  <c r="G21" i="20"/>
  <c r="H21" i="20" s="1"/>
  <c r="G22" i="20"/>
  <c r="H22" i="20" s="1"/>
  <c r="I22" i="20" s="1"/>
  <c r="G23" i="20"/>
  <c r="H23" i="20" s="1"/>
  <c r="G24" i="20"/>
  <c r="H24" i="20" s="1"/>
  <c r="I24" i="20" s="1"/>
  <c r="G25" i="20"/>
  <c r="G26" i="20"/>
  <c r="H26" i="20" s="1"/>
  <c r="G27" i="20"/>
  <c r="H27" i="20" s="1"/>
  <c r="I27" i="20" s="1"/>
  <c r="G28" i="20"/>
  <c r="H28" i="20" s="1"/>
  <c r="I28" i="20" s="1"/>
  <c r="G29" i="20"/>
  <c r="H29" i="20" s="1"/>
  <c r="G30" i="20"/>
  <c r="H30" i="20" s="1"/>
  <c r="I30" i="20" s="1"/>
  <c r="G31" i="20"/>
  <c r="H31" i="20" s="1"/>
  <c r="G32" i="20"/>
  <c r="H32" i="20" s="1"/>
  <c r="G33" i="20"/>
  <c r="H33" i="20" s="1"/>
  <c r="G34" i="20"/>
  <c r="H34" i="20" s="1"/>
  <c r="I34" i="20" s="1"/>
  <c r="G35" i="20"/>
  <c r="H35" i="20" s="1"/>
  <c r="I35" i="20" s="1"/>
  <c r="G36" i="20"/>
  <c r="H36" i="20" s="1"/>
  <c r="I36" i="20" s="1"/>
  <c r="G37" i="20"/>
  <c r="H37" i="20" s="1"/>
  <c r="G38" i="20"/>
  <c r="H38" i="20" s="1"/>
  <c r="I38" i="20" s="1"/>
  <c r="G39" i="20"/>
  <c r="H39" i="20" s="1"/>
  <c r="I39" i="20" s="1"/>
  <c r="G40" i="20"/>
  <c r="H40" i="20" s="1"/>
  <c r="I40" i="20" s="1"/>
  <c r="K15" i="18"/>
  <c r="J15" i="18"/>
  <c r="G9" i="18"/>
  <c r="H9" i="18" s="1"/>
  <c r="G10" i="18"/>
  <c r="H10" i="18" s="1"/>
  <c r="I10" i="18" s="1"/>
  <c r="G11" i="18"/>
  <c r="G12" i="18"/>
  <c r="H12" i="18" s="1"/>
  <c r="G13" i="18"/>
  <c r="H13" i="18" s="1"/>
  <c r="G14" i="18"/>
  <c r="H14" i="18" s="1"/>
  <c r="I14" i="18" s="1"/>
  <c r="K71" i="19"/>
  <c r="L71" i="19"/>
  <c r="J71" i="19"/>
  <c r="H12" i="19"/>
  <c r="I12" i="19" s="1"/>
  <c r="H15" i="19"/>
  <c r="H16" i="19"/>
  <c r="H20" i="19"/>
  <c r="I20" i="19" s="1"/>
  <c r="H22" i="19"/>
  <c r="I22" i="19" s="1"/>
  <c r="H26" i="19"/>
  <c r="I26" i="19" s="1"/>
  <c r="H41" i="19"/>
  <c r="H44" i="19"/>
  <c r="H46" i="19"/>
  <c r="I46" i="19" s="1"/>
  <c r="H48" i="19"/>
  <c r="H56" i="19"/>
  <c r="I56" i="19" s="1"/>
  <c r="H58" i="19"/>
  <c r="I58" i="19" s="1"/>
  <c r="H60" i="19"/>
  <c r="H64" i="19"/>
  <c r="H68" i="19"/>
  <c r="G9" i="19"/>
  <c r="G10" i="19"/>
  <c r="G11" i="19"/>
  <c r="H11" i="19" s="1"/>
  <c r="I11" i="19" s="1"/>
  <c r="G12" i="19"/>
  <c r="G13" i="19"/>
  <c r="H13" i="19" s="1"/>
  <c r="I13" i="19" s="1"/>
  <c r="G14" i="19"/>
  <c r="G15" i="19"/>
  <c r="G16" i="19"/>
  <c r="G17" i="19"/>
  <c r="G18" i="19"/>
  <c r="G19" i="19"/>
  <c r="G20" i="19"/>
  <c r="G21" i="19"/>
  <c r="H21" i="19" s="1"/>
  <c r="I21" i="19" s="1"/>
  <c r="G22" i="19"/>
  <c r="G23" i="19"/>
  <c r="H23" i="19" s="1"/>
  <c r="I23" i="19" s="1"/>
  <c r="G24" i="19"/>
  <c r="H24" i="19" s="1"/>
  <c r="I24" i="19" s="1"/>
  <c r="G25" i="19"/>
  <c r="G26" i="19"/>
  <c r="G27" i="19"/>
  <c r="H27" i="19" s="1"/>
  <c r="I27" i="19" s="1"/>
  <c r="G28" i="19"/>
  <c r="G29" i="19"/>
  <c r="H29" i="19" s="1"/>
  <c r="I29" i="19" s="1"/>
  <c r="G30" i="19"/>
  <c r="H30" i="19" s="1"/>
  <c r="I30" i="19" s="1"/>
  <c r="G31" i="19"/>
  <c r="H31" i="19" s="1"/>
  <c r="I31" i="19" s="1"/>
  <c r="G32" i="19"/>
  <c r="H32" i="19" s="1"/>
  <c r="I32" i="19" s="1"/>
  <c r="G33" i="19"/>
  <c r="G34" i="19"/>
  <c r="G35" i="19"/>
  <c r="G36" i="19"/>
  <c r="G37" i="19"/>
  <c r="G38" i="19"/>
  <c r="G39" i="19"/>
  <c r="G40" i="19"/>
  <c r="G41" i="19"/>
  <c r="G42" i="19"/>
  <c r="G43" i="19"/>
  <c r="G44" i="19"/>
  <c r="G45" i="19"/>
  <c r="G46" i="19"/>
  <c r="G47" i="19"/>
  <c r="H47" i="19" s="1"/>
  <c r="I47" i="19" s="1"/>
  <c r="G48" i="19"/>
  <c r="G49" i="19"/>
  <c r="G50" i="19"/>
  <c r="H50" i="19" s="1"/>
  <c r="I50" i="19" s="1"/>
  <c r="G51" i="19"/>
  <c r="G52" i="19"/>
  <c r="H52" i="19" s="1"/>
  <c r="I52" i="19" s="1"/>
  <c r="G53" i="19"/>
  <c r="H53" i="19" s="1"/>
  <c r="G54" i="19"/>
  <c r="H54" i="19" s="1"/>
  <c r="I54" i="19" s="1"/>
  <c r="G55" i="19"/>
  <c r="G56" i="19"/>
  <c r="G57" i="19"/>
  <c r="H57" i="19" s="1"/>
  <c r="I57" i="19" s="1"/>
  <c r="G58" i="19"/>
  <c r="G59" i="19"/>
  <c r="G60" i="19"/>
  <c r="G61" i="19"/>
  <c r="H61" i="19" s="1"/>
  <c r="G62" i="19"/>
  <c r="G63" i="19"/>
  <c r="G64" i="19"/>
  <c r="G65" i="19"/>
  <c r="G66" i="19"/>
  <c r="G67" i="19"/>
  <c r="G68" i="19"/>
  <c r="G69" i="19"/>
  <c r="G70" i="19"/>
  <c r="H70" i="19" s="1"/>
  <c r="K130" i="14"/>
  <c r="L130" i="14"/>
  <c r="J130" i="14"/>
  <c r="K126" i="14"/>
  <c r="L126" i="14"/>
  <c r="J126" i="14"/>
  <c r="K123" i="14"/>
  <c r="L123" i="14"/>
  <c r="J123" i="14"/>
  <c r="K114" i="14"/>
  <c r="L114" i="14"/>
  <c r="J114" i="14"/>
  <c r="K104" i="14"/>
  <c r="L104" i="14"/>
  <c r="J104" i="14"/>
  <c r="K80" i="14"/>
  <c r="L80" i="14"/>
  <c r="J80" i="14"/>
  <c r="K20" i="14"/>
  <c r="L20" i="14"/>
  <c r="J20" i="14"/>
  <c r="G129" i="14"/>
  <c r="H119" i="14"/>
  <c r="H120" i="14"/>
  <c r="G117" i="14"/>
  <c r="H117" i="14" s="1"/>
  <c r="G118" i="14"/>
  <c r="H118" i="14" s="1"/>
  <c r="G119" i="14"/>
  <c r="G120" i="14"/>
  <c r="G121" i="14"/>
  <c r="G122" i="14"/>
  <c r="H122" i="14" s="1"/>
  <c r="H108" i="14"/>
  <c r="H109" i="14"/>
  <c r="H112" i="14"/>
  <c r="G107" i="14"/>
  <c r="H107" i="14" s="1"/>
  <c r="G108" i="14"/>
  <c r="G109" i="14"/>
  <c r="G110" i="14"/>
  <c r="G111" i="14"/>
  <c r="G112" i="14"/>
  <c r="G113" i="14"/>
  <c r="H113" i="14" s="1"/>
  <c r="I113" i="14" s="1"/>
  <c r="H84" i="14"/>
  <c r="H86" i="14"/>
  <c r="I86" i="14" s="1"/>
  <c r="H88" i="14"/>
  <c r="I88" i="14" s="1"/>
  <c r="H90" i="14"/>
  <c r="I90" i="14" s="1"/>
  <c r="H92" i="14"/>
  <c r="I92" i="14" s="1"/>
  <c r="H94" i="14"/>
  <c r="I94" i="14" s="1"/>
  <c r="H98" i="14"/>
  <c r="I98" i="14" s="1"/>
  <c r="H100" i="14"/>
  <c r="I100" i="14" s="1"/>
  <c r="H102" i="14"/>
  <c r="I102" i="14" s="1"/>
  <c r="G83" i="14"/>
  <c r="H83" i="14" s="1"/>
  <c r="I83" i="14" s="1"/>
  <c r="G84" i="14"/>
  <c r="G85" i="14"/>
  <c r="H85" i="14" s="1"/>
  <c r="I85" i="14" s="1"/>
  <c r="G86" i="14"/>
  <c r="G87" i="14"/>
  <c r="H87" i="14" s="1"/>
  <c r="I87" i="14" s="1"/>
  <c r="G88" i="14"/>
  <c r="G89" i="14"/>
  <c r="H89" i="14" s="1"/>
  <c r="I89" i="14" s="1"/>
  <c r="G90" i="14"/>
  <c r="G91" i="14"/>
  <c r="H91" i="14" s="1"/>
  <c r="I91" i="14" s="1"/>
  <c r="G92" i="14"/>
  <c r="G93" i="14"/>
  <c r="H93" i="14" s="1"/>
  <c r="I93" i="14" s="1"/>
  <c r="G94" i="14"/>
  <c r="G95" i="14"/>
  <c r="G96" i="14"/>
  <c r="H96" i="14" s="1"/>
  <c r="G97" i="14"/>
  <c r="H97" i="14" s="1"/>
  <c r="I97" i="14" s="1"/>
  <c r="G98" i="14"/>
  <c r="G99" i="14"/>
  <c r="H99" i="14" s="1"/>
  <c r="I99" i="14" s="1"/>
  <c r="G100" i="14"/>
  <c r="G101" i="14"/>
  <c r="H101" i="14" s="1"/>
  <c r="I101" i="14" s="1"/>
  <c r="G102" i="14"/>
  <c r="G103" i="14"/>
  <c r="H103" i="14" s="1"/>
  <c r="I103" i="14" s="1"/>
  <c r="H26" i="14"/>
  <c r="I26" i="14" s="1"/>
  <c r="H27" i="14"/>
  <c r="I27" i="14" s="1"/>
  <c r="H30" i="14"/>
  <c r="I30" i="14" s="1"/>
  <c r="H31" i="14"/>
  <c r="I31" i="14" s="1"/>
  <c r="H44" i="14"/>
  <c r="H48" i="14"/>
  <c r="H50" i="14"/>
  <c r="H52" i="14"/>
  <c r="H54" i="14"/>
  <c r="H55" i="14"/>
  <c r="H58" i="14"/>
  <c r="H59" i="14"/>
  <c r="H62" i="14"/>
  <c r="H63" i="14"/>
  <c r="H66" i="14"/>
  <c r="H67" i="14"/>
  <c r="H70" i="14"/>
  <c r="H72" i="14"/>
  <c r="H74" i="14"/>
  <c r="G23" i="14"/>
  <c r="H23" i="14" s="1"/>
  <c r="G24" i="14"/>
  <c r="H24" i="14" s="1"/>
  <c r="I24" i="14" s="1"/>
  <c r="G25" i="14"/>
  <c r="H25" i="14" s="1"/>
  <c r="I25" i="14" s="1"/>
  <c r="G26" i="14"/>
  <c r="G27" i="14"/>
  <c r="G28" i="14"/>
  <c r="H28" i="14" s="1"/>
  <c r="I28" i="14" s="1"/>
  <c r="G29" i="14"/>
  <c r="H29" i="14" s="1"/>
  <c r="I29" i="14" s="1"/>
  <c r="G30" i="14"/>
  <c r="G31" i="14"/>
  <c r="G32" i="14"/>
  <c r="H32" i="14" s="1"/>
  <c r="I32" i="14" s="1"/>
  <c r="G33" i="14"/>
  <c r="H33" i="14" s="1"/>
  <c r="I33" i="14" s="1"/>
  <c r="G34" i="14"/>
  <c r="H34" i="14" s="1"/>
  <c r="I34" i="14" s="1"/>
  <c r="G35" i="14"/>
  <c r="G36" i="14"/>
  <c r="H36" i="14" s="1"/>
  <c r="G37" i="14"/>
  <c r="H37" i="14" s="1"/>
  <c r="G38" i="14"/>
  <c r="H38" i="14" s="1"/>
  <c r="G39" i="14"/>
  <c r="G40" i="14"/>
  <c r="H40" i="14" s="1"/>
  <c r="G41" i="14"/>
  <c r="G42" i="14"/>
  <c r="G43" i="14"/>
  <c r="H43" i="14" s="1"/>
  <c r="G44" i="14"/>
  <c r="G45" i="14"/>
  <c r="G46" i="14"/>
  <c r="G47" i="14"/>
  <c r="G48" i="14"/>
  <c r="G49" i="14"/>
  <c r="G50" i="14"/>
  <c r="G51" i="14"/>
  <c r="G52" i="14"/>
  <c r="G53" i="14"/>
  <c r="H53" i="14" s="1"/>
  <c r="G54" i="14"/>
  <c r="G55" i="14"/>
  <c r="G56" i="14"/>
  <c r="G57" i="14"/>
  <c r="G58" i="14"/>
  <c r="G59" i="14"/>
  <c r="G60" i="14"/>
  <c r="G61" i="14"/>
  <c r="H61" i="14" s="1"/>
  <c r="G62" i="14"/>
  <c r="G63" i="14"/>
  <c r="G64" i="14"/>
  <c r="G65" i="14"/>
  <c r="G66" i="14"/>
  <c r="G67" i="14"/>
  <c r="G68" i="14"/>
  <c r="G69" i="14"/>
  <c r="H69" i="14" s="1"/>
  <c r="G70" i="14"/>
  <c r="G71" i="14"/>
  <c r="H71" i="14" s="1"/>
  <c r="G72" i="14"/>
  <c r="G73" i="14"/>
  <c r="G74" i="14"/>
  <c r="G75" i="14"/>
  <c r="H75" i="14" s="1"/>
  <c r="G76" i="14"/>
  <c r="G77" i="14"/>
  <c r="G78" i="14"/>
  <c r="G79" i="14"/>
  <c r="H10" i="14"/>
  <c r="H12" i="14"/>
  <c r="I12" i="14" s="1"/>
  <c r="H14" i="14"/>
  <c r="I14" i="14" s="1"/>
  <c r="H16" i="14"/>
  <c r="H18" i="14"/>
  <c r="I18" i="14" s="1"/>
  <c r="G9" i="14"/>
  <c r="H9" i="14" s="1"/>
  <c r="G10" i="14"/>
  <c r="G11" i="14"/>
  <c r="H11" i="14" s="1"/>
  <c r="G12" i="14"/>
  <c r="G13" i="14"/>
  <c r="H13" i="14" s="1"/>
  <c r="I13" i="14" s="1"/>
  <c r="G14" i="14"/>
  <c r="G15" i="14"/>
  <c r="H15" i="14" s="1"/>
  <c r="I15" i="14" s="1"/>
  <c r="G16" i="14"/>
  <c r="G17" i="14"/>
  <c r="G18" i="14"/>
  <c r="G19" i="14"/>
  <c r="H19" i="14" s="1"/>
  <c r="I19" i="14" s="1"/>
  <c r="K36" i="16"/>
  <c r="L36" i="16"/>
  <c r="J36" i="16"/>
  <c r="K30" i="16"/>
  <c r="L30" i="16"/>
  <c r="J30" i="16"/>
  <c r="K23" i="16"/>
  <c r="L23" i="16"/>
  <c r="J23" i="16"/>
  <c r="K19" i="16"/>
  <c r="L19" i="16"/>
  <c r="J19" i="16"/>
  <c r="K15" i="16"/>
  <c r="L15" i="16"/>
  <c r="J15" i="16"/>
  <c r="K12" i="16"/>
  <c r="L12" i="16"/>
  <c r="J12" i="16"/>
  <c r="G33" i="16"/>
  <c r="G34" i="16"/>
  <c r="H34" i="16" s="1"/>
  <c r="I34" i="16" s="1"/>
  <c r="G35" i="16"/>
  <c r="H35" i="16" s="1"/>
  <c r="I35" i="16" s="1"/>
  <c r="G26" i="16"/>
  <c r="G27" i="16"/>
  <c r="G28" i="16"/>
  <c r="G29" i="16"/>
  <c r="G22" i="16"/>
  <c r="H22" i="16" s="1"/>
  <c r="I22" i="16" s="1"/>
  <c r="G18" i="16"/>
  <c r="H11" i="16"/>
  <c r="G9" i="16"/>
  <c r="H9" i="16" s="1"/>
  <c r="G10" i="16"/>
  <c r="H10" i="16" s="1"/>
  <c r="G11" i="16"/>
  <c r="K56" i="17"/>
  <c r="L56" i="17"/>
  <c r="J56" i="17"/>
  <c r="K53" i="17"/>
  <c r="L53" i="17"/>
  <c r="J53" i="17"/>
  <c r="K50" i="17"/>
  <c r="L50" i="17"/>
  <c r="J50" i="17"/>
  <c r="K46" i="17"/>
  <c r="L46" i="17"/>
  <c r="K30" i="17"/>
  <c r="L30" i="17"/>
  <c r="J46" i="17"/>
  <c r="J30" i="17"/>
  <c r="K21" i="17"/>
  <c r="L21" i="17"/>
  <c r="J21" i="17"/>
  <c r="G49" i="17"/>
  <c r="H37" i="17"/>
  <c r="H38" i="17"/>
  <c r="H41" i="17"/>
  <c r="G33" i="17"/>
  <c r="G34" i="17"/>
  <c r="G35" i="17"/>
  <c r="H35" i="17" s="1"/>
  <c r="G36" i="17"/>
  <c r="H36" i="17" s="1"/>
  <c r="G37" i="17"/>
  <c r="G38" i="17"/>
  <c r="G39" i="17"/>
  <c r="G40" i="17"/>
  <c r="H40" i="17" s="1"/>
  <c r="G41" i="17"/>
  <c r="G42" i="17"/>
  <c r="G43" i="17"/>
  <c r="G44" i="17"/>
  <c r="H44" i="17" s="1"/>
  <c r="I44" i="17" s="1"/>
  <c r="G45" i="17"/>
  <c r="H29" i="17"/>
  <c r="G24" i="17"/>
  <c r="H24" i="17" s="1"/>
  <c r="G25" i="17"/>
  <c r="G26" i="17"/>
  <c r="G27" i="17"/>
  <c r="H27" i="17" s="1"/>
  <c r="G28" i="17"/>
  <c r="G29" i="17"/>
  <c r="G9" i="17"/>
  <c r="H9" i="17" s="1"/>
  <c r="G10" i="17"/>
  <c r="H10" i="17" s="1"/>
  <c r="I10" i="17" s="1"/>
  <c r="G11" i="17"/>
  <c r="H11" i="17" s="1"/>
  <c r="I11" i="17" s="1"/>
  <c r="G12" i="17"/>
  <c r="H12" i="17" s="1"/>
  <c r="I12" i="17" s="1"/>
  <c r="G13" i="17"/>
  <c r="G14" i="17"/>
  <c r="H14" i="17" s="1"/>
  <c r="I14" i="17" s="1"/>
  <c r="G15" i="17"/>
  <c r="H15" i="17" s="1"/>
  <c r="I15" i="17" s="1"/>
  <c r="G16" i="17"/>
  <c r="H16" i="17" s="1"/>
  <c r="I16" i="17" s="1"/>
  <c r="G17" i="17"/>
  <c r="G18" i="17"/>
  <c r="H18" i="17" s="1"/>
  <c r="I18" i="17" s="1"/>
  <c r="G19" i="17"/>
  <c r="H19" i="17" s="1"/>
  <c r="I19" i="17" s="1"/>
  <c r="G20" i="17"/>
  <c r="H20" i="17" s="1"/>
  <c r="I20" i="17" s="1"/>
  <c r="K24" i="15"/>
  <c r="L24" i="15"/>
  <c r="K20" i="15"/>
  <c r="L20" i="15"/>
  <c r="J24" i="15"/>
  <c r="J20" i="15"/>
  <c r="K15" i="15"/>
  <c r="L15" i="15"/>
  <c r="J15" i="15"/>
  <c r="G23" i="15"/>
  <c r="G18" i="15"/>
  <c r="H18" i="15" s="1"/>
  <c r="G19" i="15"/>
  <c r="H14" i="15"/>
  <c r="G9" i="15"/>
  <c r="H9" i="15" s="1"/>
  <c r="G10" i="15"/>
  <c r="H10" i="15" s="1"/>
  <c r="I10" i="15" s="1"/>
  <c r="G11" i="15"/>
  <c r="G12" i="15"/>
  <c r="H12" i="15" s="1"/>
  <c r="I12" i="15" s="1"/>
  <c r="G13" i="15"/>
  <c r="H13" i="15" s="1"/>
  <c r="I13" i="15" s="1"/>
  <c r="G14" i="15"/>
  <c r="K52" i="12"/>
  <c r="L52" i="12"/>
  <c r="J52" i="12"/>
  <c r="K38" i="12"/>
  <c r="L38" i="12"/>
  <c r="J38" i="12"/>
  <c r="K22" i="12"/>
  <c r="L22" i="12"/>
  <c r="J22" i="12"/>
  <c r="H42" i="12"/>
  <c r="I42" i="12" s="1"/>
  <c r="H44" i="12"/>
  <c r="I44" i="12" s="1"/>
  <c r="H46" i="12"/>
  <c r="H48" i="12"/>
  <c r="I48" i="12" s="1"/>
  <c r="H50" i="12"/>
  <c r="G41" i="12"/>
  <c r="H41" i="12" s="1"/>
  <c r="I41" i="12" s="1"/>
  <c r="G42" i="12"/>
  <c r="G43" i="12"/>
  <c r="H43" i="12" s="1"/>
  <c r="I43" i="12" s="1"/>
  <c r="G44" i="12"/>
  <c r="G45" i="12"/>
  <c r="H45" i="12" s="1"/>
  <c r="I45" i="12" s="1"/>
  <c r="G46" i="12"/>
  <c r="G47" i="12"/>
  <c r="H47" i="12" s="1"/>
  <c r="I47" i="12" s="1"/>
  <c r="G48" i="12"/>
  <c r="G49" i="12"/>
  <c r="H49" i="12" s="1"/>
  <c r="I49" i="12" s="1"/>
  <c r="G50" i="12"/>
  <c r="G51" i="12"/>
  <c r="H51" i="12" s="1"/>
  <c r="H28" i="12"/>
  <c r="H30" i="12"/>
  <c r="H32" i="12"/>
  <c r="H34" i="12"/>
  <c r="H36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H10" i="12"/>
  <c r="H12" i="12"/>
  <c r="H14" i="12"/>
  <c r="H16" i="12"/>
  <c r="H18" i="12"/>
  <c r="H20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H21" i="12" s="1"/>
  <c r="I21" i="12" s="1"/>
  <c r="K51" i="11"/>
  <c r="L51" i="11"/>
  <c r="K113" i="11"/>
  <c r="L113" i="11"/>
  <c r="J113" i="11"/>
  <c r="K97" i="11"/>
  <c r="L97" i="11"/>
  <c r="J97" i="11"/>
  <c r="K90" i="11"/>
  <c r="L90" i="11"/>
  <c r="J90" i="11"/>
  <c r="K87" i="11"/>
  <c r="L87" i="11"/>
  <c r="J87" i="11"/>
  <c r="K47" i="11"/>
  <c r="L47" i="11"/>
  <c r="K57" i="11"/>
  <c r="L57" i="11"/>
  <c r="K63" i="11"/>
  <c r="L63" i="11"/>
  <c r="K84" i="11"/>
  <c r="L84" i="11"/>
  <c r="K80" i="11"/>
  <c r="L80" i="11"/>
  <c r="K77" i="11"/>
  <c r="L77" i="11"/>
  <c r="J84" i="11"/>
  <c r="J80" i="11"/>
  <c r="J77" i="11"/>
  <c r="J63" i="11"/>
  <c r="J57" i="11"/>
  <c r="J51" i="11"/>
  <c r="J47" i="11"/>
  <c r="K16" i="11"/>
  <c r="L16" i="11"/>
  <c r="J16" i="11"/>
  <c r="H100" i="11"/>
  <c r="H104" i="11"/>
  <c r="H108" i="11"/>
  <c r="H112" i="11"/>
  <c r="G100" i="11"/>
  <c r="G101" i="11"/>
  <c r="G102" i="11"/>
  <c r="G103" i="11"/>
  <c r="G104" i="11"/>
  <c r="G105" i="11"/>
  <c r="H105" i="11" s="1"/>
  <c r="G106" i="11"/>
  <c r="G107" i="11"/>
  <c r="H107" i="11" s="1"/>
  <c r="G108" i="11"/>
  <c r="G109" i="11"/>
  <c r="H109" i="11" s="1"/>
  <c r="G110" i="11"/>
  <c r="G111" i="11"/>
  <c r="G112" i="11"/>
  <c r="G93" i="11"/>
  <c r="G94" i="11"/>
  <c r="H94" i="11" s="1"/>
  <c r="G95" i="11"/>
  <c r="H95" i="11" s="1"/>
  <c r="G96" i="11"/>
  <c r="G86" i="11"/>
  <c r="G87" i="11" s="1"/>
  <c r="G83" i="11"/>
  <c r="H83" i="11" s="1"/>
  <c r="H68" i="11"/>
  <c r="H71" i="11"/>
  <c r="H73" i="11"/>
  <c r="G66" i="11"/>
  <c r="H66" i="11" s="1"/>
  <c r="I66" i="11" s="1"/>
  <c r="G67" i="11"/>
  <c r="H67" i="11" s="1"/>
  <c r="I67" i="11" s="1"/>
  <c r="G68" i="11"/>
  <c r="G69" i="11"/>
  <c r="G70" i="11"/>
  <c r="G71" i="11"/>
  <c r="G72" i="11"/>
  <c r="G73" i="11"/>
  <c r="G74" i="11"/>
  <c r="G75" i="11"/>
  <c r="G76" i="11"/>
  <c r="H62" i="11"/>
  <c r="I62" i="11" s="1"/>
  <c r="G60" i="11"/>
  <c r="H60" i="11" s="1"/>
  <c r="I60" i="11" s="1"/>
  <c r="G61" i="11"/>
  <c r="H61" i="11" s="1"/>
  <c r="I61" i="11" s="1"/>
  <c r="G62" i="11"/>
  <c r="H55" i="11"/>
  <c r="G54" i="11"/>
  <c r="H54" i="11" s="1"/>
  <c r="I54" i="11" s="1"/>
  <c r="G55" i="11"/>
  <c r="I55" i="11" s="1"/>
  <c r="G56" i="11"/>
  <c r="H56" i="11" s="1"/>
  <c r="I56" i="11" s="1"/>
  <c r="G50" i="11"/>
  <c r="H50" i="11" s="1"/>
  <c r="I50" i="11" s="1"/>
  <c r="G19" i="11"/>
  <c r="G20" i="11"/>
  <c r="H20" i="11" s="1"/>
  <c r="G21" i="11"/>
  <c r="G22" i="11"/>
  <c r="G23" i="11"/>
  <c r="G24" i="11"/>
  <c r="H24" i="11" s="1"/>
  <c r="I24" i="11" s="1"/>
  <c r="G25" i="11"/>
  <c r="H25" i="11" s="1"/>
  <c r="G26" i="11"/>
  <c r="G27" i="11"/>
  <c r="G28" i="11"/>
  <c r="H28" i="11" s="1"/>
  <c r="G29" i="11"/>
  <c r="G30" i="11"/>
  <c r="H30" i="11" s="1"/>
  <c r="I30" i="11" s="1"/>
  <c r="G31" i="11"/>
  <c r="G32" i="11"/>
  <c r="H32" i="11" s="1"/>
  <c r="G33" i="11"/>
  <c r="H33" i="11" s="1"/>
  <c r="I33" i="11" s="1"/>
  <c r="G34" i="11"/>
  <c r="H34" i="11" s="1"/>
  <c r="I34" i="11" s="1"/>
  <c r="G35" i="11"/>
  <c r="G36" i="11"/>
  <c r="H36" i="11" s="1"/>
  <c r="G37" i="11"/>
  <c r="G38" i="11"/>
  <c r="H38" i="11" s="1"/>
  <c r="I38" i="11" s="1"/>
  <c r="G39" i="11"/>
  <c r="G40" i="11"/>
  <c r="H40" i="11" s="1"/>
  <c r="I40" i="11" s="1"/>
  <c r="G41" i="11"/>
  <c r="H41" i="11" s="1"/>
  <c r="G42" i="11"/>
  <c r="H42" i="11" s="1"/>
  <c r="I42" i="11" s="1"/>
  <c r="G43" i="11"/>
  <c r="H43" i="11" s="1"/>
  <c r="G44" i="11"/>
  <c r="H44" i="11" s="1"/>
  <c r="I44" i="11" s="1"/>
  <c r="G45" i="11"/>
  <c r="G46" i="11"/>
  <c r="H46" i="11" s="1"/>
  <c r="I46" i="11" s="1"/>
  <c r="H9" i="11"/>
  <c r="H10" i="11"/>
  <c r="H13" i="11"/>
  <c r="I13" i="11" s="1"/>
  <c r="H14" i="11"/>
  <c r="G9" i="11"/>
  <c r="G10" i="11"/>
  <c r="G11" i="11"/>
  <c r="G12" i="11"/>
  <c r="H12" i="11" s="1"/>
  <c r="G13" i="11"/>
  <c r="G14" i="11"/>
  <c r="G15" i="11"/>
  <c r="H15" i="11" s="1"/>
  <c r="I15" i="11" s="1"/>
  <c r="K18" i="10"/>
  <c r="K21" i="10"/>
  <c r="L21" i="10"/>
  <c r="J21" i="10"/>
  <c r="L18" i="10"/>
  <c r="J18" i="10"/>
  <c r="K14" i="10"/>
  <c r="L14" i="10"/>
  <c r="J14" i="10"/>
  <c r="G17" i="10"/>
  <c r="H17" i="10" s="1"/>
  <c r="H11" i="10"/>
  <c r="I11" i="10" s="1"/>
  <c r="G9" i="10"/>
  <c r="G10" i="10"/>
  <c r="H10" i="10" s="1"/>
  <c r="I10" i="10" s="1"/>
  <c r="G11" i="10"/>
  <c r="G12" i="10"/>
  <c r="G13" i="10"/>
  <c r="H13" i="10" s="1"/>
  <c r="K9" i="9"/>
  <c r="L9" i="9"/>
  <c r="J9" i="9"/>
  <c r="K21" i="8"/>
  <c r="L21" i="8"/>
  <c r="K16" i="8"/>
  <c r="L16" i="8"/>
  <c r="J21" i="8"/>
  <c r="J16" i="8"/>
  <c r="G19" i="8"/>
  <c r="G20" i="8"/>
  <c r="H10" i="8"/>
  <c r="I10" i="8" s="1"/>
  <c r="H14" i="8"/>
  <c r="H15" i="8"/>
  <c r="G9" i="8"/>
  <c r="H9" i="8" s="1"/>
  <c r="I9" i="8" s="1"/>
  <c r="G10" i="8"/>
  <c r="G11" i="8"/>
  <c r="H11" i="8" s="1"/>
  <c r="G12" i="8"/>
  <c r="G13" i="8"/>
  <c r="H13" i="8" s="1"/>
  <c r="G14" i="8"/>
  <c r="G15" i="8"/>
  <c r="K91" i="7"/>
  <c r="L91" i="7"/>
  <c r="J91" i="7"/>
  <c r="K87" i="7"/>
  <c r="L87" i="7"/>
  <c r="J87" i="7"/>
  <c r="K79" i="7"/>
  <c r="L79" i="7"/>
  <c r="J79" i="7"/>
  <c r="K72" i="7"/>
  <c r="L72" i="7"/>
  <c r="J72" i="7"/>
  <c r="K61" i="7"/>
  <c r="L61" i="7"/>
  <c r="J61" i="7"/>
  <c r="K42" i="7"/>
  <c r="L42" i="7"/>
  <c r="J42" i="7"/>
  <c r="K25" i="7"/>
  <c r="L25" i="7"/>
  <c r="J25" i="7"/>
  <c r="G90" i="7"/>
  <c r="H90" i="7" s="1"/>
  <c r="I90" i="7" s="1"/>
  <c r="G82" i="7"/>
  <c r="H82" i="7" s="1"/>
  <c r="I82" i="7" s="1"/>
  <c r="G83" i="7"/>
  <c r="H83" i="7" s="1"/>
  <c r="I83" i="7" s="1"/>
  <c r="G84" i="7"/>
  <c r="H84" i="7" s="1"/>
  <c r="I84" i="7" s="1"/>
  <c r="G85" i="7"/>
  <c r="H85" i="7" s="1"/>
  <c r="I85" i="7" s="1"/>
  <c r="G86" i="7"/>
  <c r="G75" i="7"/>
  <c r="G76" i="7"/>
  <c r="H76" i="7" s="1"/>
  <c r="I76" i="7" s="1"/>
  <c r="G77" i="7"/>
  <c r="G78" i="7"/>
  <c r="H78" i="7" s="1"/>
  <c r="I78" i="7" s="1"/>
  <c r="G64" i="7"/>
  <c r="G65" i="7"/>
  <c r="G66" i="7"/>
  <c r="G67" i="7"/>
  <c r="G68" i="7"/>
  <c r="G69" i="7"/>
  <c r="H69" i="7" s="1"/>
  <c r="I69" i="7" s="1"/>
  <c r="G70" i="7"/>
  <c r="H70" i="7" s="1"/>
  <c r="I70" i="7" s="1"/>
  <c r="G71" i="7"/>
  <c r="G45" i="7"/>
  <c r="G46" i="7"/>
  <c r="H46" i="7" s="1"/>
  <c r="G47" i="7"/>
  <c r="H47" i="7" s="1"/>
  <c r="G48" i="7"/>
  <c r="H48" i="7" s="1"/>
  <c r="G49" i="7"/>
  <c r="G50" i="7"/>
  <c r="H50" i="7" s="1"/>
  <c r="G51" i="7"/>
  <c r="H51" i="7" s="1"/>
  <c r="G52" i="7"/>
  <c r="H52" i="7" s="1"/>
  <c r="G53" i="7"/>
  <c r="H53" i="7" s="1"/>
  <c r="G54" i="7"/>
  <c r="H54" i="7" s="1"/>
  <c r="I54" i="7" s="1"/>
  <c r="G55" i="7"/>
  <c r="H55" i="7" s="1"/>
  <c r="G56" i="7"/>
  <c r="H56" i="7" s="1"/>
  <c r="G57" i="7"/>
  <c r="H57" i="7" s="1"/>
  <c r="G58" i="7"/>
  <c r="H58" i="7" s="1"/>
  <c r="I58" i="7" s="1"/>
  <c r="G59" i="7"/>
  <c r="H59" i="7" s="1"/>
  <c r="G60" i="7"/>
  <c r="H60" i="7" s="1"/>
  <c r="H35" i="7"/>
  <c r="G28" i="7"/>
  <c r="G29" i="7"/>
  <c r="G30" i="7"/>
  <c r="G31" i="7"/>
  <c r="H31" i="7" s="1"/>
  <c r="G32" i="7"/>
  <c r="G33" i="7"/>
  <c r="G34" i="7"/>
  <c r="G35" i="7"/>
  <c r="G36" i="7"/>
  <c r="G37" i="7"/>
  <c r="H37" i="7" s="1"/>
  <c r="G38" i="7"/>
  <c r="G39" i="7"/>
  <c r="G40" i="7"/>
  <c r="H40" i="7" s="1"/>
  <c r="G41" i="7"/>
  <c r="G9" i="7"/>
  <c r="G10" i="7"/>
  <c r="H10" i="7" s="1"/>
  <c r="I10" i="7" s="1"/>
  <c r="G11" i="7"/>
  <c r="H11" i="7" s="1"/>
  <c r="G12" i="7"/>
  <c r="G13" i="7"/>
  <c r="G14" i="7"/>
  <c r="H14" i="7" s="1"/>
  <c r="I14" i="7" s="1"/>
  <c r="G15" i="7"/>
  <c r="H15" i="7" s="1"/>
  <c r="G16" i="7"/>
  <c r="H16" i="7" s="1"/>
  <c r="I16" i="7" s="1"/>
  <c r="G17" i="7"/>
  <c r="G18" i="7"/>
  <c r="H18" i="7" s="1"/>
  <c r="I18" i="7" s="1"/>
  <c r="G19" i="7"/>
  <c r="G20" i="7"/>
  <c r="H20" i="7" s="1"/>
  <c r="I20" i="7" s="1"/>
  <c r="G21" i="7"/>
  <c r="G22" i="7"/>
  <c r="H22" i="7" s="1"/>
  <c r="I22" i="7" s="1"/>
  <c r="G23" i="7"/>
  <c r="G24" i="7"/>
  <c r="H24" i="7" s="1"/>
  <c r="K57" i="2"/>
  <c r="L57" i="2"/>
  <c r="J57" i="2"/>
  <c r="K51" i="2"/>
  <c r="L51" i="2"/>
  <c r="J51" i="2"/>
  <c r="K24" i="2"/>
  <c r="L24" i="2"/>
  <c r="J24" i="2"/>
  <c r="G54" i="2"/>
  <c r="H54" i="2" s="1"/>
  <c r="I54" i="2" s="1"/>
  <c r="G55" i="2"/>
  <c r="H55" i="2" s="1"/>
  <c r="G56" i="2"/>
  <c r="H56" i="2" s="1"/>
  <c r="G27" i="2"/>
  <c r="G28" i="2"/>
  <c r="H28" i="2" s="1"/>
  <c r="I28" i="2" s="1"/>
  <c r="G29" i="2"/>
  <c r="H29" i="2" s="1"/>
  <c r="I29" i="2" s="1"/>
  <c r="G30" i="2"/>
  <c r="H30" i="2" s="1"/>
  <c r="I30" i="2" s="1"/>
  <c r="G31" i="2"/>
  <c r="H31" i="2" s="1"/>
  <c r="G32" i="2"/>
  <c r="H32" i="2" s="1"/>
  <c r="I32" i="2" s="1"/>
  <c r="G33" i="2"/>
  <c r="G34" i="2"/>
  <c r="H34" i="2" s="1"/>
  <c r="I34" i="2" s="1"/>
  <c r="G35" i="2"/>
  <c r="H35" i="2" s="1"/>
  <c r="G36" i="2"/>
  <c r="H36" i="2" s="1"/>
  <c r="I36" i="2" s="1"/>
  <c r="G37" i="2"/>
  <c r="H37" i="2" s="1"/>
  <c r="I37" i="2" s="1"/>
  <c r="G38" i="2"/>
  <c r="H38" i="2" s="1"/>
  <c r="I38" i="2" s="1"/>
  <c r="G39" i="2"/>
  <c r="G40" i="2"/>
  <c r="H40" i="2" s="1"/>
  <c r="I40" i="2" s="1"/>
  <c r="G41" i="2"/>
  <c r="H41" i="2" s="1"/>
  <c r="I41" i="2" s="1"/>
  <c r="G42" i="2"/>
  <c r="G43" i="2"/>
  <c r="G44" i="2"/>
  <c r="H44" i="2" s="1"/>
  <c r="I44" i="2" s="1"/>
  <c r="G45" i="2"/>
  <c r="H45" i="2" s="1"/>
  <c r="I45" i="2" s="1"/>
  <c r="G46" i="2"/>
  <c r="H46" i="2" s="1"/>
  <c r="I46" i="2" s="1"/>
  <c r="G47" i="2"/>
  <c r="G48" i="2"/>
  <c r="H48" i="2" s="1"/>
  <c r="G49" i="2"/>
  <c r="H49" i="2" s="1"/>
  <c r="I49" i="2" s="1"/>
  <c r="G50" i="2"/>
  <c r="H50" i="2" s="1"/>
  <c r="I50" i="2" s="1"/>
  <c r="H12" i="2"/>
  <c r="H16" i="2"/>
  <c r="H17" i="2"/>
  <c r="H20" i="2"/>
  <c r="H22" i="2"/>
  <c r="G9" i="2"/>
  <c r="G10" i="2"/>
  <c r="H10" i="2" s="1"/>
  <c r="I10" i="2" s="1"/>
  <c r="G11" i="2"/>
  <c r="G12" i="2"/>
  <c r="G13" i="2"/>
  <c r="G14" i="2"/>
  <c r="H14" i="2" s="1"/>
  <c r="G15" i="2"/>
  <c r="G16" i="2"/>
  <c r="G17" i="2"/>
  <c r="G18" i="2"/>
  <c r="G19" i="2"/>
  <c r="H19" i="2" s="1"/>
  <c r="G20" i="2"/>
  <c r="G21" i="2"/>
  <c r="G22" i="2"/>
  <c r="G23" i="2"/>
  <c r="H23" i="2" s="1"/>
  <c r="I37" i="20" l="1"/>
  <c r="I33" i="20"/>
  <c r="I32" i="20"/>
  <c r="I31" i="20"/>
  <c r="I29" i="20"/>
  <c r="I26" i="20"/>
  <c r="H25" i="20"/>
  <c r="I25" i="20" s="1"/>
  <c r="I23" i="20"/>
  <c r="I21" i="20"/>
  <c r="I17" i="20"/>
  <c r="I13" i="20"/>
  <c r="I9" i="20"/>
  <c r="I13" i="18"/>
  <c r="I12" i="18"/>
  <c r="H11" i="18"/>
  <c r="I11" i="18" s="1"/>
  <c r="I9" i="18"/>
  <c r="I16" i="19"/>
  <c r="I15" i="19"/>
  <c r="I41" i="19"/>
  <c r="I37" i="19"/>
  <c r="H37" i="19"/>
  <c r="H25" i="19"/>
  <c r="I25" i="19" s="1"/>
  <c r="I28" i="19"/>
  <c r="H28" i="19"/>
  <c r="I45" i="19"/>
  <c r="I68" i="19"/>
  <c r="I64" i="19"/>
  <c r="I60" i="19"/>
  <c r="I48" i="19"/>
  <c r="I44" i="19"/>
  <c r="H45" i="19"/>
  <c r="I67" i="19"/>
  <c r="I63" i="19"/>
  <c r="H69" i="19"/>
  <c r="I69" i="19" s="1"/>
  <c r="H65" i="19"/>
  <c r="I65" i="19" s="1"/>
  <c r="I61" i="19"/>
  <c r="I53" i="19"/>
  <c r="I70" i="19"/>
  <c r="I66" i="19"/>
  <c r="I62" i="19"/>
  <c r="H43" i="19"/>
  <c r="I43" i="19" s="1"/>
  <c r="H59" i="19"/>
  <c r="I59" i="19" s="1"/>
  <c r="H55" i="19"/>
  <c r="I55" i="19" s="1"/>
  <c r="H51" i="19"/>
  <c r="I51" i="19" s="1"/>
  <c r="H49" i="19"/>
  <c r="I49" i="19" s="1"/>
  <c r="H42" i="19"/>
  <c r="I42" i="19" s="1"/>
  <c r="H40" i="19"/>
  <c r="I40" i="19" s="1"/>
  <c r="H39" i="19"/>
  <c r="I39" i="19" s="1"/>
  <c r="H38" i="19"/>
  <c r="I38" i="19" s="1"/>
  <c r="H36" i="19"/>
  <c r="I36" i="19" s="1"/>
  <c r="H35" i="19"/>
  <c r="I35" i="19" s="1"/>
  <c r="H34" i="19"/>
  <c r="I34" i="19" s="1"/>
  <c r="H33" i="19"/>
  <c r="I33" i="19" s="1"/>
  <c r="H19" i="19"/>
  <c r="I19" i="19" s="1"/>
  <c r="H18" i="19"/>
  <c r="I18" i="19" s="1"/>
  <c r="H17" i="19"/>
  <c r="H14" i="19"/>
  <c r="I14" i="19" s="1"/>
  <c r="H10" i="19"/>
  <c r="I10" i="19" s="1"/>
  <c r="H9" i="19"/>
  <c r="I9" i="19" s="1"/>
  <c r="I16" i="14"/>
  <c r="I11" i="14"/>
  <c r="I10" i="14"/>
  <c r="H17" i="14"/>
  <c r="I17" i="14" s="1"/>
  <c r="I49" i="14"/>
  <c r="I52" i="14"/>
  <c r="I48" i="14"/>
  <c r="I44" i="14"/>
  <c r="H49" i="14"/>
  <c r="I43" i="14"/>
  <c r="H41" i="14"/>
  <c r="I41" i="14" s="1"/>
  <c r="I50" i="14"/>
  <c r="H51" i="14"/>
  <c r="I51" i="14" s="1"/>
  <c r="H45" i="14"/>
  <c r="I45" i="14" s="1"/>
  <c r="I74" i="14"/>
  <c r="I70" i="14"/>
  <c r="I72" i="14"/>
  <c r="H73" i="14"/>
  <c r="I73" i="14" s="1"/>
  <c r="I75" i="14"/>
  <c r="I71" i="14"/>
  <c r="I65" i="14"/>
  <c r="I60" i="14"/>
  <c r="H65" i="14"/>
  <c r="H57" i="14"/>
  <c r="I57" i="14" s="1"/>
  <c r="I69" i="14"/>
  <c r="I61" i="14"/>
  <c r="I53" i="14"/>
  <c r="I67" i="14"/>
  <c r="I63" i="14"/>
  <c r="I59" i="14"/>
  <c r="I55" i="14"/>
  <c r="H68" i="14"/>
  <c r="I68" i="14" s="1"/>
  <c r="H64" i="14"/>
  <c r="I64" i="14" s="1"/>
  <c r="H60" i="14"/>
  <c r="H56" i="14"/>
  <c r="I56" i="14" s="1"/>
  <c r="I66" i="14"/>
  <c r="I62" i="14"/>
  <c r="I58" i="14"/>
  <c r="I54" i="14"/>
  <c r="I84" i="14"/>
  <c r="I110" i="14"/>
  <c r="I111" i="14"/>
  <c r="I109" i="14"/>
  <c r="H111" i="14"/>
  <c r="I107" i="14"/>
  <c r="I112" i="14"/>
  <c r="I108" i="14"/>
  <c r="H110" i="14"/>
  <c r="I120" i="14"/>
  <c r="I121" i="14"/>
  <c r="I119" i="14"/>
  <c r="H121" i="14"/>
  <c r="I117" i="14"/>
  <c r="I122" i="14"/>
  <c r="I118" i="14"/>
  <c r="H129" i="14"/>
  <c r="I129" i="14" s="1"/>
  <c r="I96" i="14"/>
  <c r="H95" i="14"/>
  <c r="I95" i="14" s="1"/>
  <c r="H79" i="14"/>
  <c r="I79" i="14" s="1"/>
  <c r="H78" i="14"/>
  <c r="I78" i="14" s="1"/>
  <c r="H77" i="14"/>
  <c r="I77" i="14" s="1"/>
  <c r="H76" i="14"/>
  <c r="I76" i="14" s="1"/>
  <c r="H47" i="14"/>
  <c r="I47" i="14" s="1"/>
  <c r="H46" i="14"/>
  <c r="I46" i="14" s="1"/>
  <c r="H42" i="14"/>
  <c r="I42" i="14" s="1"/>
  <c r="I40" i="14"/>
  <c r="H39" i="14"/>
  <c r="I39" i="14" s="1"/>
  <c r="I38" i="14"/>
  <c r="I37" i="14"/>
  <c r="I36" i="14"/>
  <c r="H35" i="14"/>
  <c r="I35" i="14" s="1"/>
  <c r="I23" i="14"/>
  <c r="I9" i="14"/>
  <c r="I11" i="16"/>
  <c r="H33" i="16"/>
  <c r="I33" i="16" s="1"/>
  <c r="H29" i="16"/>
  <c r="I29" i="16" s="1"/>
  <c r="H28" i="16"/>
  <c r="I28" i="16" s="1"/>
  <c r="H27" i="16"/>
  <c r="I27" i="16" s="1"/>
  <c r="H26" i="16"/>
  <c r="I26" i="16" s="1"/>
  <c r="H18" i="16"/>
  <c r="I18" i="16" s="1"/>
  <c r="I10" i="16"/>
  <c r="I9" i="16"/>
  <c r="H28" i="17"/>
  <c r="I28" i="17" s="1"/>
  <c r="I29" i="17"/>
  <c r="I38" i="17"/>
  <c r="I39" i="17"/>
  <c r="I41" i="17"/>
  <c r="I37" i="17"/>
  <c r="H39" i="17"/>
  <c r="I35" i="17"/>
  <c r="I40" i="17"/>
  <c r="I36" i="17"/>
  <c r="H49" i="17"/>
  <c r="I49" i="17" s="1"/>
  <c r="H45" i="17"/>
  <c r="I45" i="17" s="1"/>
  <c r="H43" i="17"/>
  <c r="I43" i="17" s="1"/>
  <c r="H42" i="17"/>
  <c r="I42" i="17" s="1"/>
  <c r="H34" i="17"/>
  <c r="I34" i="17" s="1"/>
  <c r="H33" i="17"/>
  <c r="I33" i="17" s="1"/>
  <c r="I27" i="17"/>
  <c r="H26" i="17"/>
  <c r="I26" i="17" s="1"/>
  <c r="H25" i="17"/>
  <c r="I25" i="17" s="1"/>
  <c r="I24" i="17"/>
  <c r="H17" i="17"/>
  <c r="I17" i="17" s="1"/>
  <c r="H13" i="17"/>
  <c r="I13" i="17" s="1"/>
  <c r="I9" i="17"/>
  <c r="H19" i="15"/>
  <c r="I19" i="15" s="1"/>
  <c r="I14" i="15"/>
  <c r="H23" i="15"/>
  <c r="I23" i="15" s="1"/>
  <c r="I18" i="15"/>
  <c r="H11" i="15"/>
  <c r="I11" i="15" s="1"/>
  <c r="I9" i="15"/>
  <c r="I17" i="12"/>
  <c r="I13" i="12"/>
  <c r="I20" i="12"/>
  <c r="I16" i="12"/>
  <c r="I12" i="12"/>
  <c r="H17" i="12"/>
  <c r="H13" i="12"/>
  <c r="H9" i="12"/>
  <c r="I9" i="12" s="1"/>
  <c r="I19" i="12"/>
  <c r="I18" i="12"/>
  <c r="I14" i="12"/>
  <c r="I10" i="12"/>
  <c r="H19" i="12"/>
  <c r="H15" i="12"/>
  <c r="I15" i="12" s="1"/>
  <c r="H11" i="12"/>
  <c r="I11" i="12" s="1"/>
  <c r="I37" i="12"/>
  <c r="I33" i="12"/>
  <c r="I36" i="12"/>
  <c r="I32" i="12"/>
  <c r="I28" i="12"/>
  <c r="H37" i="12"/>
  <c r="H33" i="12"/>
  <c r="H29" i="12"/>
  <c r="I29" i="12" s="1"/>
  <c r="I31" i="12"/>
  <c r="I34" i="12"/>
  <c r="I30" i="12"/>
  <c r="I26" i="12"/>
  <c r="H35" i="12"/>
  <c r="I35" i="12" s="1"/>
  <c r="H31" i="12"/>
  <c r="H26" i="12"/>
  <c r="I51" i="12"/>
  <c r="I50" i="12"/>
  <c r="I46" i="12"/>
  <c r="H27" i="12"/>
  <c r="I27" i="12" s="1"/>
  <c r="H25" i="12"/>
  <c r="I25" i="12" s="1"/>
  <c r="I14" i="11"/>
  <c r="I10" i="11"/>
  <c r="I9" i="11"/>
  <c r="I12" i="11"/>
  <c r="H11" i="11"/>
  <c r="I11" i="11" s="1"/>
  <c r="I74" i="11"/>
  <c r="I70" i="11"/>
  <c r="I73" i="11"/>
  <c r="H74" i="11"/>
  <c r="H70" i="11"/>
  <c r="I72" i="11"/>
  <c r="I68" i="11"/>
  <c r="I71" i="11"/>
  <c r="H72" i="11"/>
  <c r="H103" i="11"/>
  <c r="I103" i="11" s="1"/>
  <c r="I112" i="11"/>
  <c r="I108" i="11"/>
  <c r="I104" i="11"/>
  <c r="I100" i="11"/>
  <c r="I106" i="11"/>
  <c r="I107" i="11"/>
  <c r="H111" i="11"/>
  <c r="I111" i="11" s="1"/>
  <c r="I109" i="11"/>
  <c r="I105" i="11"/>
  <c r="H110" i="11"/>
  <c r="I110" i="11" s="1"/>
  <c r="H106" i="11"/>
  <c r="H102" i="11"/>
  <c r="I102" i="11" s="1"/>
  <c r="H101" i="11"/>
  <c r="I101" i="11" s="1"/>
  <c r="H96" i="11"/>
  <c r="I96" i="11" s="1"/>
  <c r="I95" i="11"/>
  <c r="I94" i="11"/>
  <c r="H93" i="11"/>
  <c r="I93" i="11" s="1"/>
  <c r="H76" i="11"/>
  <c r="I76" i="11" s="1"/>
  <c r="H75" i="11"/>
  <c r="I75" i="11" s="1"/>
  <c r="H69" i="11"/>
  <c r="I69" i="11" s="1"/>
  <c r="H45" i="11"/>
  <c r="I45" i="11" s="1"/>
  <c r="I43" i="11"/>
  <c r="I41" i="11"/>
  <c r="H39" i="11"/>
  <c r="I39" i="11" s="1"/>
  <c r="H37" i="11"/>
  <c r="I37" i="11" s="1"/>
  <c r="I36" i="11"/>
  <c r="H35" i="11"/>
  <c r="I35" i="11" s="1"/>
  <c r="I32" i="11"/>
  <c r="H31" i="11"/>
  <c r="I31" i="11" s="1"/>
  <c r="H29" i="11"/>
  <c r="I29" i="11" s="1"/>
  <c r="I28" i="11"/>
  <c r="H27" i="11"/>
  <c r="I27" i="11" s="1"/>
  <c r="H26" i="11"/>
  <c r="I26" i="11" s="1"/>
  <c r="I25" i="11"/>
  <c r="H23" i="11"/>
  <c r="I23" i="11" s="1"/>
  <c r="H22" i="11"/>
  <c r="I22" i="11" s="1"/>
  <c r="H21" i="11"/>
  <c r="I21" i="11" s="1"/>
  <c r="I20" i="11"/>
  <c r="H19" i="11"/>
  <c r="I19" i="11" s="1"/>
  <c r="I17" i="10"/>
  <c r="I13" i="10"/>
  <c r="I12" i="10"/>
  <c r="H12" i="10"/>
  <c r="H9" i="10"/>
  <c r="I9" i="10" s="1"/>
  <c r="I15" i="8"/>
  <c r="I14" i="8"/>
  <c r="I13" i="8"/>
  <c r="H12" i="8"/>
  <c r="I12" i="8" s="1"/>
  <c r="I20" i="8"/>
  <c r="H20" i="8"/>
  <c r="H19" i="8"/>
  <c r="I19" i="8" s="1"/>
  <c r="I11" i="8"/>
  <c r="H30" i="7"/>
  <c r="I30" i="7" s="1"/>
  <c r="H28" i="7"/>
  <c r="I28" i="7" s="1"/>
  <c r="I35" i="7"/>
  <c r="H39" i="7"/>
  <c r="I39" i="7" s="1"/>
  <c r="H32" i="7"/>
  <c r="I32" i="7" s="1"/>
  <c r="H38" i="7"/>
  <c r="I38" i="7" s="1"/>
  <c r="I29" i="7"/>
  <c r="H36" i="7"/>
  <c r="I36" i="7" s="1"/>
  <c r="H29" i="7"/>
  <c r="H86" i="7"/>
  <c r="I86" i="7" s="1"/>
  <c r="H77" i="7"/>
  <c r="I77" i="7" s="1"/>
  <c r="H75" i="7"/>
  <c r="I75" i="7" s="1"/>
  <c r="H71" i="7"/>
  <c r="I71" i="7" s="1"/>
  <c r="H68" i="7"/>
  <c r="I68" i="7" s="1"/>
  <c r="H67" i="7"/>
  <c r="I67" i="7" s="1"/>
  <c r="H66" i="7"/>
  <c r="I66" i="7" s="1"/>
  <c r="H65" i="7"/>
  <c r="I65" i="7" s="1"/>
  <c r="H64" i="7"/>
  <c r="I64" i="7" s="1"/>
  <c r="I60" i="7"/>
  <c r="I59" i="7"/>
  <c r="I57" i="7"/>
  <c r="I56" i="7"/>
  <c r="I55" i="7"/>
  <c r="I53" i="7"/>
  <c r="I52" i="7"/>
  <c r="I51" i="7"/>
  <c r="I50" i="7"/>
  <c r="H49" i="7"/>
  <c r="I49" i="7" s="1"/>
  <c r="I48" i="7"/>
  <c r="I47" i="7"/>
  <c r="I46" i="7"/>
  <c r="H45" i="7"/>
  <c r="I45" i="7" s="1"/>
  <c r="H41" i="7"/>
  <c r="I41" i="7" s="1"/>
  <c r="I40" i="7"/>
  <c r="I37" i="7"/>
  <c r="H34" i="7"/>
  <c r="I34" i="7" s="1"/>
  <c r="H33" i="7"/>
  <c r="I33" i="7" s="1"/>
  <c r="I31" i="7"/>
  <c r="I24" i="7"/>
  <c r="H23" i="7"/>
  <c r="I23" i="7" s="1"/>
  <c r="I21" i="7"/>
  <c r="H21" i="7"/>
  <c r="H19" i="7"/>
  <c r="I19" i="7" s="1"/>
  <c r="H17" i="7"/>
  <c r="I17" i="7" s="1"/>
  <c r="I15" i="7"/>
  <c r="H13" i="7"/>
  <c r="I13" i="7" s="1"/>
  <c r="H12" i="7"/>
  <c r="I12" i="7" s="1"/>
  <c r="I11" i="7"/>
  <c r="H9" i="7"/>
  <c r="I9" i="7" s="1"/>
  <c r="I9" i="2"/>
  <c r="I18" i="2"/>
  <c r="I17" i="2"/>
  <c r="I20" i="2"/>
  <c r="I16" i="2"/>
  <c r="I12" i="2"/>
  <c r="H18" i="2"/>
  <c r="H13" i="2"/>
  <c r="I13" i="2" s="1"/>
  <c r="H9" i="2"/>
  <c r="I23" i="2"/>
  <c r="I22" i="2"/>
  <c r="I14" i="2"/>
  <c r="H21" i="2"/>
  <c r="I21" i="2" s="1"/>
  <c r="H11" i="2"/>
  <c r="I11" i="2" s="1"/>
  <c r="I56" i="2"/>
  <c r="I55" i="2"/>
  <c r="I48" i="2"/>
  <c r="H47" i="2"/>
  <c r="I47" i="2" s="1"/>
  <c r="H43" i="2"/>
  <c r="I43" i="2" s="1"/>
  <c r="H42" i="2"/>
  <c r="I42" i="2" s="1"/>
  <c r="H39" i="2"/>
  <c r="I39" i="2" s="1"/>
  <c r="I35" i="2"/>
  <c r="H33" i="2"/>
  <c r="I33" i="2" s="1"/>
  <c r="I31" i="2"/>
  <c r="H27" i="2"/>
  <c r="I27" i="2" s="1"/>
  <c r="I19" i="2"/>
  <c r="H15" i="2"/>
  <c r="I15" i="2" s="1"/>
  <c r="I17" i="19" l="1"/>
  <c r="I71" i="19" s="1"/>
  <c r="H71" i="19"/>
  <c r="G89" i="7"/>
  <c r="G91" i="7" s="1"/>
  <c r="H89" i="7" l="1"/>
  <c r="I89" i="7" l="1"/>
  <c r="I91" i="7" s="1"/>
  <c r="H91" i="7"/>
  <c r="G8" i="20" l="1"/>
  <c r="G41" i="20" s="1"/>
  <c r="H8" i="20" l="1"/>
  <c r="I8" i="20" l="1"/>
  <c r="I41" i="20" s="1"/>
  <c r="H41" i="20"/>
  <c r="G8" i="18"/>
  <c r="G8" i="19"/>
  <c r="G128" i="14"/>
  <c r="G130" i="14" s="1"/>
  <c r="G125" i="14"/>
  <c r="G126" i="14" s="1"/>
  <c r="G116" i="14"/>
  <c r="G106" i="14"/>
  <c r="H106" i="14" s="1"/>
  <c r="H114" i="14" s="1"/>
  <c r="G82" i="14"/>
  <c r="G22" i="14"/>
  <c r="G8" i="14"/>
  <c r="G20" i="14" s="1"/>
  <c r="G32" i="16"/>
  <c r="G25" i="16"/>
  <c r="G21" i="16"/>
  <c r="G17" i="16"/>
  <c r="G14" i="16"/>
  <c r="G15" i="16" s="1"/>
  <c r="G8" i="16"/>
  <c r="G12" i="16" s="1"/>
  <c r="G8" i="17"/>
  <c r="G48" i="17"/>
  <c r="G40" i="12"/>
  <c r="G8" i="12"/>
  <c r="G59" i="11"/>
  <c r="G8" i="8"/>
  <c r="G16" i="8" s="1"/>
  <c r="G81" i="7"/>
  <c r="G74" i="7"/>
  <c r="G79" i="7" s="1"/>
  <c r="G63" i="7"/>
  <c r="G72" i="7" s="1"/>
  <c r="G44" i="7"/>
  <c r="G61" i="7" s="1"/>
  <c r="G27" i="7"/>
  <c r="G42" i="7" s="1"/>
  <c r="G23" i="17"/>
  <c r="G30" i="17" s="1"/>
  <c r="G32" i="17"/>
  <c r="G46" i="17" s="1"/>
  <c r="G52" i="17"/>
  <c r="G53" i="17" s="1"/>
  <c r="G55" i="17"/>
  <c r="G20" i="10"/>
  <c r="G21" i="10" s="1"/>
  <c r="G8" i="10"/>
  <c r="G14" i="10" s="1"/>
  <c r="G8" i="15"/>
  <c r="G15" i="15" s="1"/>
  <c r="G22" i="15"/>
  <c r="G24" i="15" s="1"/>
  <c r="G17" i="15"/>
  <c r="G20" i="15" s="1"/>
  <c r="G24" i="12"/>
  <c r="G38" i="12" s="1"/>
  <c r="G99" i="11"/>
  <c r="G92" i="11"/>
  <c r="G97" i="11" s="1"/>
  <c r="G89" i="11"/>
  <c r="G90" i="11" s="1"/>
  <c r="G82" i="11"/>
  <c r="G84" i="11" s="1"/>
  <c r="G79" i="11"/>
  <c r="G80" i="11" s="1"/>
  <c r="G65" i="11"/>
  <c r="G77" i="11" s="1"/>
  <c r="G53" i="11"/>
  <c r="G57" i="11" s="1"/>
  <c r="G49" i="11"/>
  <c r="G51" i="11" s="1"/>
  <c r="G18" i="11"/>
  <c r="G47" i="11" s="1"/>
  <c r="G8" i="11"/>
  <c r="G16" i="11" s="1"/>
  <c r="G16" i="10"/>
  <c r="G18" i="10" s="1"/>
  <c r="G8" i="9"/>
  <c r="G9" i="9" s="1"/>
  <c r="G18" i="8"/>
  <c r="G21" i="8" s="1"/>
  <c r="G8" i="7"/>
  <c r="G25" i="7" s="1"/>
  <c r="G8" i="2"/>
  <c r="G24" i="2" s="1"/>
  <c r="G53" i="2"/>
  <c r="G57" i="2" s="1"/>
  <c r="G26" i="2"/>
  <c r="G51" i="2" s="1"/>
  <c r="H8" i="18" l="1"/>
  <c r="H15" i="18" s="1"/>
  <c r="G15" i="18"/>
  <c r="H8" i="19"/>
  <c r="G71" i="19"/>
  <c r="H116" i="14"/>
  <c r="G123" i="14"/>
  <c r="H82" i="14"/>
  <c r="G104" i="14"/>
  <c r="H22" i="14"/>
  <c r="H80" i="14" s="1"/>
  <c r="G80" i="14"/>
  <c r="H32" i="16"/>
  <c r="H36" i="16" s="1"/>
  <c r="G36" i="16"/>
  <c r="H25" i="16"/>
  <c r="H30" i="16" s="1"/>
  <c r="G30" i="16"/>
  <c r="H21" i="16"/>
  <c r="H23" i="16" s="1"/>
  <c r="G23" i="16"/>
  <c r="H17" i="16"/>
  <c r="H19" i="16" s="1"/>
  <c r="G19" i="16"/>
  <c r="H55" i="17"/>
  <c r="H56" i="17" s="1"/>
  <c r="G56" i="17"/>
  <c r="H48" i="17"/>
  <c r="G50" i="17"/>
  <c r="H8" i="17"/>
  <c r="H21" i="17" s="1"/>
  <c r="G21" i="17"/>
  <c r="H40" i="12"/>
  <c r="G52" i="12"/>
  <c r="H8" i="12"/>
  <c r="H22" i="12" s="1"/>
  <c r="G22" i="12"/>
  <c r="H99" i="11"/>
  <c r="H113" i="11" s="1"/>
  <c r="G113" i="11"/>
  <c r="H59" i="11"/>
  <c r="G63" i="11"/>
  <c r="H81" i="7"/>
  <c r="G87" i="7"/>
  <c r="H16" i="10"/>
  <c r="H18" i="10" s="1"/>
  <c r="H8" i="8"/>
  <c r="I106" i="14"/>
  <c r="I114" i="14" s="1"/>
  <c r="I22" i="14"/>
  <c r="I80" i="14" s="1"/>
  <c r="H79" i="11"/>
  <c r="H128" i="14"/>
  <c r="H52" i="17"/>
  <c r="H53" i="17" s="1"/>
  <c r="H32" i="17"/>
  <c r="H8" i="2"/>
  <c r="H24" i="2" s="1"/>
  <c r="H26" i="2"/>
  <c r="H20" i="10"/>
  <c r="H8" i="11"/>
  <c r="H18" i="11"/>
  <c r="H53" i="11"/>
  <c r="H89" i="11"/>
  <c r="H8" i="15"/>
  <c r="H22" i="15"/>
  <c r="H14" i="16"/>
  <c r="H8" i="14"/>
  <c r="H82" i="11"/>
  <c r="H24" i="12"/>
  <c r="H17" i="15"/>
  <c r="H23" i="17"/>
  <c r="H53" i="2"/>
  <c r="H8" i="7"/>
  <c r="H27" i="7"/>
  <c r="H44" i="7"/>
  <c r="H63" i="7"/>
  <c r="H74" i="7"/>
  <c r="H18" i="8"/>
  <c r="H8" i="9"/>
  <c r="H8" i="10"/>
  <c r="H49" i="11"/>
  <c r="H65" i="11"/>
  <c r="I83" i="11"/>
  <c r="H86" i="11"/>
  <c r="H92" i="11"/>
  <c r="I99" i="11"/>
  <c r="I113" i="11" s="1"/>
  <c r="H8" i="16"/>
  <c r="H125" i="14"/>
  <c r="I17" i="16"/>
  <c r="I19" i="16" s="1"/>
  <c r="I32" i="16"/>
  <c r="I36" i="16" s="1"/>
  <c r="G114" i="14"/>
  <c r="I55" i="17"/>
  <c r="I56" i="17" s="1"/>
  <c r="I8" i="18" l="1"/>
  <c r="I15" i="18" s="1"/>
  <c r="I8" i="19"/>
  <c r="I128" i="14"/>
  <c r="I130" i="14" s="1"/>
  <c r="H130" i="14"/>
  <c r="I125" i="14"/>
  <c r="I126" i="14" s="1"/>
  <c r="H126" i="14"/>
  <c r="I116" i="14"/>
  <c r="I123" i="14" s="1"/>
  <c r="H123" i="14"/>
  <c r="I82" i="14"/>
  <c r="I104" i="14" s="1"/>
  <c r="H104" i="14"/>
  <c r="I8" i="14"/>
  <c r="I20" i="14" s="1"/>
  <c r="H20" i="14"/>
  <c r="I25" i="16"/>
  <c r="I30" i="16" s="1"/>
  <c r="I21" i="16"/>
  <c r="I23" i="16" s="1"/>
  <c r="I14" i="16"/>
  <c r="I15" i="16" s="1"/>
  <c r="H15" i="16"/>
  <c r="I8" i="16"/>
  <c r="I12" i="16" s="1"/>
  <c r="H12" i="16"/>
  <c r="I52" i="17"/>
  <c r="I53" i="17" s="1"/>
  <c r="I48" i="17"/>
  <c r="I50" i="17" s="1"/>
  <c r="H50" i="17"/>
  <c r="I32" i="17"/>
  <c r="I46" i="17" s="1"/>
  <c r="H46" i="17"/>
  <c r="I23" i="17"/>
  <c r="I30" i="17" s="1"/>
  <c r="H30" i="17"/>
  <c r="I8" i="17"/>
  <c r="I21" i="17" s="1"/>
  <c r="I22" i="15"/>
  <c r="I24" i="15" s="1"/>
  <c r="H24" i="15"/>
  <c r="I17" i="15"/>
  <c r="I20" i="15" s="1"/>
  <c r="H20" i="15"/>
  <c r="I8" i="15"/>
  <c r="I15" i="15" s="1"/>
  <c r="H15" i="15"/>
  <c r="I40" i="12"/>
  <c r="I52" i="12" s="1"/>
  <c r="H52" i="12"/>
  <c r="I24" i="12"/>
  <c r="I38" i="12" s="1"/>
  <c r="H38" i="12"/>
  <c r="I8" i="12"/>
  <c r="I22" i="12" s="1"/>
  <c r="I92" i="11"/>
  <c r="I97" i="11" s="1"/>
  <c r="H97" i="11"/>
  <c r="I89" i="11"/>
  <c r="I90" i="11" s="1"/>
  <c r="H90" i="11"/>
  <c r="I82" i="11"/>
  <c r="I84" i="11" s="1"/>
  <c r="H84" i="11"/>
  <c r="I79" i="11"/>
  <c r="I80" i="11" s="1"/>
  <c r="H80" i="11"/>
  <c r="I65" i="11"/>
  <c r="I77" i="11" s="1"/>
  <c r="H77" i="11"/>
  <c r="I59" i="11"/>
  <c r="I63" i="11" s="1"/>
  <c r="H63" i="11"/>
  <c r="I53" i="11"/>
  <c r="I57" i="11" s="1"/>
  <c r="H57" i="11"/>
  <c r="I49" i="11"/>
  <c r="I51" i="11" s="1"/>
  <c r="H51" i="11"/>
  <c r="I18" i="11"/>
  <c r="I47" i="11" s="1"/>
  <c r="H47" i="11"/>
  <c r="I8" i="11"/>
  <c r="I16" i="11" s="1"/>
  <c r="H16" i="11"/>
  <c r="I86" i="11"/>
  <c r="I87" i="11" s="1"/>
  <c r="H87" i="11"/>
  <c r="I16" i="10"/>
  <c r="I18" i="10" s="1"/>
  <c r="I20" i="10"/>
  <c r="I21" i="10" s="1"/>
  <c r="H21" i="10"/>
  <c r="I8" i="10"/>
  <c r="I14" i="10" s="1"/>
  <c r="H14" i="10"/>
  <c r="I8" i="9"/>
  <c r="I9" i="9" s="1"/>
  <c r="H9" i="9"/>
  <c r="I18" i="8"/>
  <c r="I21" i="8" s="1"/>
  <c r="H21" i="8"/>
  <c r="I8" i="8"/>
  <c r="I16" i="8" s="1"/>
  <c r="H16" i="8"/>
  <c r="I81" i="7"/>
  <c r="I87" i="7" s="1"/>
  <c r="H87" i="7"/>
  <c r="I74" i="7"/>
  <c r="I79" i="7" s="1"/>
  <c r="H79" i="7"/>
  <c r="I63" i="7"/>
  <c r="I72" i="7" s="1"/>
  <c r="H72" i="7"/>
  <c r="I44" i="7"/>
  <c r="I61" i="7" s="1"/>
  <c r="H61" i="7"/>
  <c r="I27" i="7"/>
  <c r="I42" i="7" s="1"/>
  <c r="H42" i="7"/>
  <c r="I8" i="7"/>
  <c r="I25" i="7" s="1"/>
  <c r="H25" i="7"/>
  <c r="I53" i="2"/>
  <c r="I57" i="2" s="1"/>
  <c r="H57" i="2"/>
  <c r="I26" i="2"/>
  <c r="I51" i="2" s="1"/>
  <c r="H51" i="2"/>
  <c r="I8" i="2"/>
  <c r="I24" i="2" s="1"/>
</calcChain>
</file>

<file path=xl/sharedStrings.xml><?xml version="1.0" encoding="utf-8"?>
<sst xmlns="http://schemas.openxmlformats.org/spreadsheetml/2006/main" count="1971" uniqueCount="720">
  <si>
    <t xml:space="preserve">VRSTA BLAGA                                             </t>
  </si>
  <si>
    <t>OCENJENA KOLIČINA</t>
  </si>
  <si>
    <t xml:space="preserve">ZAP. ŠT. </t>
  </si>
  <si>
    <t>/</t>
  </si>
  <si>
    <t>Podpis:</t>
  </si>
  <si>
    <t>BLAGOVNA ZNAMKA</t>
  </si>
  <si>
    <t xml:space="preserve">Žig: </t>
  </si>
  <si>
    <t>kg</t>
  </si>
  <si>
    <t>Naziv ponudnika: ________________________</t>
  </si>
  <si>
    <t xml:space="preserve">SKUPAJ VREDNOST 3. SKLOPA: </t>
  </si>
  <si>
    <t>lit</t>
  </si>
  <si>
    <t>kom</t>
  </si>
  <si>
    <t>salama, mortadela, navadna, v kosu od 1 do 3 kg</t>
  </si>
  <si>
    <t>piščančje prsi v ovitku, I. Kvalitete, 1 do 3 kg</t>
  </si>
  <si>
    <t>salama navadna posebna v kosu od 1 do 3 kg, brez vidne želatine</t>
  </si>
  <si>
    <t>jeterna pašteta  800 do 1000g</t>
  </si>
  <si>
    <t>mleko pasterizirano, 3,5%mm, 10 do 15 l</t>
  </si>
  <si>
    <t>mleko čokoladno, 2 dl</t>
  </si>
  <si>
    <t>smetana kisla polnomastna, 400 do 500g</t>
  </si>
  <si>
    <t>sir za žar, 1 do 3 kg</t>
  </si>
  <si>
    <t>mlečni desert, 120 do 150g</t>
  </si>
  <si>
    <t>SKUPAJ 5. SKLOP</t>
  </si>
  <si>
    <t>SKUPAJ 6. SKLOP</t>
  </si>
  <si>
    <t>liter</t>
  </si>
  <si>
    <t>majoneza pakirana po 4-6 kg</t>
  </si>
  <si>
    <t>paprika, rdeča, I. kvalitete</t>
  </si>
  <si>
    <t>paprika, zelena, I. kvalitete</t>
  </si>
  <si>
    <t>paprika babura, I.kvaliteta</t>
  </si>
  <si>
    <t>banana I. /II razred, primerno zrele</t>
  </si>
  <si>
    <t>slive, I. kvalitete</t>
  </si>
  <si>
    <t>jabolčni krhlji, razred I. , pakirano 1 od 3 kg</t>
  </si>
  <si>
    <t>zamrznjene jagode, 5 do 10 kg</t>
  </si>
  <si>
    <t>gozdni sadeži 5 do 10 kg</t>
  </si>
  <si>
    <t>zamrznjene maline 5 do 10 kg</t>
  </si>
  <si>
    <t>mlad zamrznjen grah, 5 do 10 kg</t>
  </si>
  <si>
    <t>zamrznjena cvetača, 5-10 kg</t>
  </si>
  <si>
    <t>korenje, kockice, 5 do 10 kg</t>
  </si>
  <si>
    <t>brokoli 5 do 10 kg</t>
  </si>
  <si>
    <t>špinača, pasirana v briketih, 5 do 10 kg</t>
  </si>
  <si>
    <t>marmelada, jagodna, 400 do 1000 g</t>
  </si>
  <si>
    <t>paradižnikov dvojni koncentrat, 400 do 900 g</t>
  </si>
  <si>
    <t>SKUPAJ 4. SKLOP:</t>
  </si>
  <si>
    <t>jabolka, različne sorte, sortirana (drobna/debela), zrela za uživanje</t>
  </si>
  <si>
    <t>ajvar, nepekoč 0,4 do 1 kg</t>
  </si>
  <si>
    <t>rožmarin, celi 350-400g</t>
  </si>
  <si>
    <t>kokosova moka 200-500g</t>
  </si>
  <si>
    <t>čokoladne mrvice 100-200g</t>
  </si>
  <si>
    <t>kruh beli, hlebec, narezan oz. po dogovoru</t>
  </si>
  <si>
    <t>bombeta bela 8 dag rezana oz. po dogovoru</t>
  </si>
  <si>
    <t>bombeta črna 8 dag rezana oz. po dogovoru</t>
  </si>
  <si>
    <t>bombeta polnozrnata 8 dag rezana oz. po dogovoru</t>
  </si>
  <si>
    <t>bombeta koruzna 8 dag rezana oz. po dogovoru</t>
  </si>
  <si>
    <t>bombeta ovsena 8 dag rezana oz. po dogovoru</t>
  </si>
  <si>
    <t>bombeta ržena 8 dag rezana oz. po dogovoru</t>
  </si>
  <si>
    <t>bombeta ajdova 8 dag rezana oz. po dogovoru</t>
  </si>
  <si>
    <t>štručka črna, 8 dag rezana oz. po dogovoru</t>
  </si>
  <si>
    <t>štručka mlečna, 8 dag rezana oz. po dogovoru</t>
  </si>
  <si>
    <t>štručka polnozrnata, 8 dag rezana oz. po dogovoru</t>
  </si>
  <si>
    <t>štručka makova, 8 dag rezana oz. po dogovoru</t>
  </si>
  <si>
    <t>štručka ovsena, 8 dag rezana oz. po dogovoru</t>
  </si>
  <si>
    <t>štručka ržena, 8 dag rezana oz. po dogovoru</t>
  </si>
  <si>
    <t>štručka sirova, 6 dag rezana oz. po dogovoru</t>
  </si>
  <si>
    <t>štručka sirova, 8 dag rezana oz. po dogovoru</t>
  </si>
  <si>
    <t>štručka koruzna, 8 dag rezana oz. po dogovoru</t>
  </si>
  <si>
    <t>štručka bela, 8 dag rezana oz. po dogovoru</t>
  </si>
  <si>
    <t>žemlja,bela 8 dag rezana oz. po dogovoru</t>
  </si>
  <si>
    <t>žemlja,črna 8 dag rezana oz. po dogovoru</t>
  </si>
  <si>
    <t>žemlja,ržena 8 dag rezana oz. po dogovoru</t>
  </si>
  <si>
    <t>žemlja,ajdova 6 dag rezana oz. po dogovoru</t>
  </si>
  <si>
    <t>žemlja,ajdova 8 dag rezana oz. po dogovoru</t>
  </si>
  <si>
    <t>žemlja,ovsena 6 dag rezana oz. po dogovoru</t>
  </si>
  <si>
    <t>žemlja,ovsena 8 dag rezana oz. po dogovoru</t>
  </si>
  <si>
    <t>rogljič kruhov, 8 dag</t>
  </si>
  <si>
    <t>rogljič francoski z marmelado 8 dag</t>
  </si>
  <si>
    <t>rogljič francoski polnozrnat 9 dag</t>
  </si>
  <si>
    <t>rogljič francoski s čokolado 8 dag</t>
  </si>
  <si>
    <t>buhtelj z marmelado 10 dag</t>
  </si>
  <si>
    <t>krof z različnim polnilom 8 dag</t>
  </si>
  <si>
    <t>krof z vanilijo prelit s čokolado 8-9 dag</t>
  </si>
  <si>
    <t>pecivo iz listnatega testa, nadev čokolada, lešnik 6 dag</t>
  </si>
  <si>
    <t>pecivo iz listnatega testa, nadev čokolada, lešnik 8 dag</t>
  </si>
  <si>
    <t>kuštravčki 8 dag</t>
  </si>
  <si>
    <t>kuštravčki 10 dag</t>
  </si>
  <si>
    <t>sendvič s sirom 10 dag</t>
  </si>
  <si>
    <t>sendvič s sirom 12 dag</t>
  </si>
  <si>
    <t>sendvič s sirom in suho salamo 12 dag</t>
  </si>
  <si>
    <t xml:space="preserve">100% limonin sok 1 l </t>
  </si>
  <si>
    <t>sirni namaz, različni okusi 100 do 200g</t>
  </si>
  <si>
    <t>puding čokoladni, 120-200g</t>
  </si>
  <si>
    <t>različni okusi, lonček, 80-120g</t>
  </si>
  <si>
    <t>piščančje meso, sveže, prsa, file, brez kosti, brez kože, I. Kvalitete</t>
  </si>
  <si>
    <t>piščančje meso, sveže, kračke s kostjo (od 10-12 dkg), I. Kvalitete</t>
  </si>
  <si>
    <t>sirni namaz lonci po 2-3 kg</t>
  </si>
  <si>
    <t>mlečni puding brez laktoze in konzervansov 125 g</t>
  </si>
  <si>
    <t>solata zelena, endivja, I. kvalitete</t>
  </si>
  <si>
    <t>solata, zelena, ledenka, I. kvalitete</t>
  </si>
  <si>
    <t>solata, zelena, mehka, I. kvaliteta</t>
  </si>
  <si>
    <t>radič, rdeči, I. kvalitete</t>
  </si>
  <si>
    <t>radič, treviso, I. kvalitete</t>
  </si>
  <si>
    <t>kitajsko zelje, I. kvaliteta</t>
  </si>
  <si>
    <t>motovilec, I. kvalitete</t>
  </si>
  <si>
    <t>blitva, I. kvaliteta</t>
  </si>
  <si>
    <t>čebula sveža, razne sorte, I. kvaliteta</t>
  </si>
  <si>
    <t>česen, zimski, I. kvalitete</t>
  </si>
  <si>
    <t>korenje, sveže, koren</t>
  </si>
  <si>
    <t>peteršilj, list, I. kvalitete</t>
  </si>
  <si>
    <t>peteršilj koren</t>
  </si>
  <si>
    <t>zelje, rdeče, I. kvalitete</t>
  </si>
  <si>
    <t>koleraba nadzemna</t>
  </si>
  <si>
    <t>koleraba, rumena</t>
  </si>
  <si>
    <t>zelena gomolj</t>
  </si>
  <si>
    <t>paradižnik, razne sorte, I. kvalitete</t>
  </si>
  <si>
    <t>kumare, I. kvalitete</t>
  </si>
  <si>
    <t>bučke, sveže, I. kvaliteta</t>
  </si>
  <si>
    <t>jajčevci sveži, I. kvalitete</t>
  </si>
  <si>
    <t>cvetača, cvet, sveža, I. kvalitete</t>
  </si>
  <si>
    <t>brokoli, cvet, svež, I. kvalitete</t>
  </si>
  <si>
    <t>špinača sveža, I. kvalitete</t>
  </si>
  <si>
    <t>por, svež, I. kvalitete</t>
  </si>
  <si>
    <t>pomaranče, I. kvalitete</t>
  </si>
  <si>
    <t>limone, I. kvalitete</t>
  </si>
  <si>
    <t>mandarine, I. kvalitete</t>
  </si>
  <si>
    <t>klementine, I. kvalitete</t>
  </si>
  <si>
    <t>kivi, I. kvalitete</t>
  </si>
  <si>
    <t>lubenice, I. kvalitete</t>
  </si>
  <si>
    <t>fige, I. kvalitete</t>
  </si>
  <si>
    <t>nektarine, I. razred</t>
  </si>
  <si>
    <t>breskve I. razred</t>
  </si>
  <si>
    <t>grozdje namizno, belo, rdeče, črno, I. /II. Razred</t>
  </si>
  <si>
    <t>marelice, I. kvalitete</t>
  </si>
  <si>
    <t>kaki, I. razred, zrel, sorta vanilija</t>
  </si>
  <si>
    <t>melone, I. kvalitete</t>
  </si>
  <si>
    <t>mlečna rezina, 28-30g</t>
  </si>
  <si>
    <t>hruške (namizne, porcijske)</t>
  </si>
  <si>
    <t>mešana zamrznjena zelenjava (kvalitete kaiser mix)  5 do 10 kg</t>
  </si>
  <si>
    <t>stročji rumen fižol (rezan)  5 do 10 kg</t>
  </si>
  <si>
    <t>marmelada porcijska 15-25g, različne vrste</t>
  </si>
  <si>
    <t>voda izvirska 0,5 l</t>
  </si>
  <si>
    <t>100% sadni sirup jabolko 5-6 l (brez dodanega sladkorja in konzervansov)</t>
  </si>
  <si>
    <t>rezanci jušni valjani, pakirani po 2 kg</t>
  </si>
  <si>
    <t>sveže vlečeno testo po 5 kg</t>
  </si>
  <si>
    <t>čaj planinski,filter veriga vrečk, gastro pakiranje, 0,8 do 1,3 kg</t>
  </si>
  <si>
    <t>čaj šipek-hibiskus,filter veriga vrečk,  gastro pakiranje, 0,8 do 1,3 kg</t>
  </si>
  <si>
    <t>kis balzamični 0,5 do 1l</t>
  </si>
  <si>
    <t>jogurt sadni probiotični, 180 do 250 ml</t>
  </si>
  <si>
    <t>šetraj 150-300g</t>
  </si>
  <si>
    <t>čaj jagoda-vanilija,filter veriga vrečk, gastro pakiranje, 750g do 1,3 kg</t>
  </si>
  <si>
    <t>česen zrnat 700-1000g</t>
  </si>
  <si>
    <t>lovor list, 70-100g</t>
  </si>
  <si>
    <t>origano 140-340g</t>
  </si>
  <si>
    <t>peteršilj 70-220g</t>
  </si>
  <si>
    <t>kvas sveži 20-42g</t>
  </si>
  <si>
    <t>kumina 300-400g</t>
  </si>
  <si>
    <t>kompot hruškov, 2,5 do 5 kg</t>
  </si>
  <si>
    <t>kompot ananas koščki 2,5 do 5 kg</t>
  </si>
  <si>
    <t>džem jagoda brez barvil konzervansov in umetnih sladil minimalno 45% sadja, 300-700 g</t>
  </si>
  <si>
    <t>džem marelica brez barvil konzervansov in umetnih sladil minimalno 45% sadja, 300-700 g</t>
  </si>
  <si>
    <t>paradižnik pelati 2,5 -4 kg</t>
  </si>
  <si>
    <t xml:space="preserve">kg </t>
  </si>
  <si>
    <t>CENA ZA ENOTO MERE brez DDV (EUR)</t>
  </si>
  <si>
    <t>VREDNOST ZA OCENJENO KOLIČINO brez DDV (EUR)</t>
  </si>
  <si>
    <t>ZNESEK DDV (EUR)</t>
  </si>
  <si>
    <t>VREDNOST ZA OCENJENO KOLIČINO Z DDV (EUR)</t>
  </si>
  <si>
    <t>Zahteve naročnika in morebitne storitve v zvezi s posamezno vrsto prehrambenega blaga so v splošnih in posebnih pogojih razpisne dokumentacije in v opisu artikla tega predračunskega obrazca.</t>
  </si>
  <si>
    <t>Ponudnik mora ponuditi prehrambeno blago točno zahtevanih lastnosti, sicer bo njegova ponudba izločena kot neprimerna.</t>
  </si>
  <si>
    <t>7 = 3*6</t>
  </si>
  <si>
    <t>8=7*stopnja DDV</t>
  </si>
  <si>
    <t>9=7+8</t>
  </si>
  <si>
    <t>CENA ZA ENOTO MERE BREZ DDV (EUR)</t>
  </si>
  <si>
    <t>DDV (EUR)</t>
  </si>
  <si>
    <t>VREDNOST ZA OCENJENO KOLIČINO BREZ DDV (EUR)</t>
  </si>
  <si>
    <t>DDV (EIR)</t>
  </si>
  <si>
    <t>VREDNOST ZA OCENJENO KOILIČINO Z DDV (EUR)</t>
  </si>
  <si>
    <t>7=3*6</t>
  </si>
  <si>
    <t>8=7*STOPNJA DDV</t>
  </si>
  <si>
    <t>8=7+STOPNJA DDV</t>
  </si>
  <si>
    <t>SKUPAJ  VREDNOST 1. SKLOPA</t>
  </si>
  <si>
    <t xml:space="preserve">SKUPAJ VREDNOST 2. SKLOPA: </t>
  </si>
  <si>
    <t>ŠT. ŽIVIL PO MERILU "EMBALAŽA"</t>
  </si>
  <si>
    <t>žafranika 6-100g</t>
  </si>
  <si>
    <t>muškatni orešček 40-100g</t>
  </si>
  <si>
    <t>jogurt navadni, 150-250g lonček, 3,2 mm</t>
  </si>
  <si>
    <t>surovo maslo, sveže, I kvalitete, 250g</t>
  </si>
  <si>
    <t xml:space="preserve">surovo maslo, sveže, I kvalitete, 15 do 20 g </t>
  </si>
  <si>
    <t>puding vanilijev, 120-200g</t>
  </si>
  <si>
    <t>posebna salama piščančja, I. kvalitete, od 1 do 3 kg</t>
  </si>
  <si>
    <t>olje, jedilno rastlinsko,  v plastenki, pakirano po 10 l</t>
  </si>
  <si>
    <t>radič, zeleni, I. kvalitete</t>
  </si>
  <si>
    <t>mandeljni, jederca, rinfuza, I. kvalitete</t>
  </si>
  <si>
    <t>gorčica delikatesna, 1 do 7 kg</t>
  </si>
  <si>
    <t>kompot višnja, brez koščic, 2,5 do 5 kg</t>
  </si>
  <si>
    <t>kompot marelica, brez koščic, 2,5 do 5 kg</t>
  </si>
  <si>
    <t>kompot breskve, brez koščic, 2,5 do 5 kg</t>
  </si>
  <si>
    <t>marmelada slivova 500 do 1000g</t>
  </si>
  <si>
    <t>marmelada šipkova 500 do 1000g</t>
  </si>
  <si>
    <t>sladoled brez laktoze, glutena in jajc, lučka, 60 do 120 g</t>
  </si>
  <si>
    <t>sveža jajca A razreda, velikost L</t>
  </si>
  <si>
    <t>olje sončnično 100%, v plastenki, pakirano po 10 l</t>
  </si>
  <si>
    <t>mlado goveje meso, junečji zrezki, brez kosti, (od 70 do 100g) , I. Kvalitete</t>
  </si>
  <si>
    <t>svinjsko meso sveže, stegno, zrezki (70 do 100g), I. kvalitete</t>
  </si>
  <si>
    <t>piščančje meso, sveže, prsa, zrezki (70 do 100 g), brez kosti, brez kože, I. Kvalitete</t>
  </si>
  <si>
    <t>mlado zamrznjeno korenje 5 do 10 kg (baby korenje in podobno)</t>
  </si>
  <si>
    <t>olive, brez koščic, v kisu 100 do 400 g</t>
  </si>
  <si>
    <t>100% sadni sirup pomaranča 5-6 l (brez dodanega sladkorja in konzervansov)</t>
  </si>
  <si>
    <t>emulzija za peko v konvekcijski pečici, pakirano v plastenki od 2 do 4 l, (Rama kombi profi ali podobno)</t>
  </si>
  <si>
    <t>testenine durum polžki, 3 do 5 kg</t>
  </si>
  <si>
    <t>testenine durum peresniki 3 do 5 kg</t>
  </si>
  <si>
    <t>testenine durum svedri 3 do 5 kg</t>
  </si>
  <si>
    <t>testenine durum, špageti, tanki  3 do 5 kg</t>
  </si>
  <si>
    <t>metuljčki, pakirani 0,5 do 5 kg</t>
  </si>
  <si>
    <t>listnato testo 2 do 5 kg</t>
  </si>
  <si>
    <t>zamrznjeni francoski rogljički, z marmelado, 60 do 80 g</t>
  </si>
  <si>
    <t>zamrznjeni navihančki, z marmelado ali čokolado, 60 do 80 g</t>
  </si>
  <si>
    <t>čokolada v prahu, 1000 g</t>
  </si>
  <si>
    <t>čokolada jedilna 200 do 500 g</t>
  </si>
  <si>
    <t>lešnikov kremni namaz 28-50g (porcijski)</t>
  </si>
  <si>
    <t>pecilni prašek pakiran 1 kg</t>
  </si>
  <si>
    <t>vanilij sladkor, pakiran po 1 kg</t>
  </si>
  <si>
    <t>citronka, 200 do 500 g</t>
  </si>
  <si>
    <t>prašek za puding, vanilija, 1 kg</t>
  </si>
  <si>
    <t>prašek za puding, čokolada, 1 kg</t>
  </si>
  <si>
    <t>prašek za puding, jagoda, 1 kg</t>
  </si>
  <si>
    <t>sojina omaka, 200 do 500 ml</t>
  </si>
  <si>
    <t>kruh beli, štruca, narezan oz. po dogovoru</t>
  </si>
  <si>
    <t>kruh polbela štruca, narezana oz. po dogovoru</t>
  </si>
  <si>
    <t>kruh črni, štruca, narezana oz. po dogovorui</t>
  </si>
  <si>
    <t>kruh črni, hlebec, narezan oz. po dogovoru</t>
  </si>
  <si>
    <t>kruh koruzni, štruca, narezana oz. po dogovoru</t>
  </si>
  <si>
    <t>kruh rženi, štruca, narezana oz. po dogovoru</t>
  </si>
  <si>
    <t>bombeta črna 6 dag rezana oz. po dogovoru</t>
  </si>
  <si>
    <t>bombeta polnozrnata 6 dag rezana oz. po dogovoru</t>
  </si>
  <si>
    <t>bombeta koruzna 6 dag rezana oz. po dogovoru</t>
  </si>
  <si>
    <t>bombeta ovsena 6 dag rezana oz. po dogovoru</t>
  </si>
  <si>
    <t>bombeta ržena 6 dag rezana oz. po dogovoru</t>
  </si>
  <si>
    <t>bombeta ajdova 6 dag rezana oz. po dogovoru</t>
  </si>
  <si>
    <t>bombeta s sezamom 8 dag rezana oz. po dogovoru</t>
  </si>
  <si>
    <t>bombeta s sezamom 6 dag rezana oz. po dogovoru</t>
  </si>
  <si>
    <t>štručka črna, 6 dag rezana oz. po dogovoru</t>
  </si>
  <si>
    <t>štručka mlečna, 6 dag rezana oz. po dogovoru</t>
  </si>
  <si>
    <t>štručka polnozrnata, 6 dag rezana oz. po dogovoru</t>
  </si>
  <si>
    <t>štručka makova, 6 dag rezana oz. po dogovoru</t>
  </si>
  <si>
    <t>štručka ovsena, 6 dag rezana oz. po dogovoru</t>
  </si>
  <si>
    <t>štručka ržena, 6 dag rezana oz. po dogovoru</t>
  </si>
  <si>
    <t xml:space="preserve">štručka sirova, pakirana, 8 dag </t>
  </si>
  <si>
    <t>štručka koruzna, 6 dag rezana oz. po dogovoru</t>
  </si>
  <si>
    <t>štručka bela, 6 dag rezana oz. po dogovoru</t>
  </si>
  <si>
    <t>štručka s sezamom, 8 dag rezana oz. po dogovoru</t>
  </si>
  <si>
    <t>štručka s sezamom, 6 dag rezana oz. po dogovoru</t>
  </si>
  <si>
    <t>štručka maslena, 8 dag rezana oz. po dogovoru</t>
  </si>
  <si>
    <t>štručka maslena, 6 dag rezana oz. po dogovoru</t>
  </si>
  <si>
    <t>hot dog štručka, 15 dag z luknjo, prerezana oz. po dogovoru</t>
  </si>
  <si>
    <t>žemlja, polnozrnata 8 dag rezana oz. po dogovoru</t>
  </si>
  <si>
    <t>žemlja, polnozrnata 6 dag rezana oz. po dogovoru</t>
  </si>
  <si>
    <t>francoska štruca, 250 g</t>
  </si>
  <si>
    <t>bige, 0,5 kg</t>
  </si>
  <si>
    <t>štručka bela, 3 dag</t>
  </si>
  <si>
    <t>ringlo, I. razred</t>
  </si>
  <si>
    <t>rogljič kruhov, črni, 8 dag</t>
  </si>
  <si>
    <t>rogljič kruhov, črni, 6 dag</t>
  </si>
  <si>
    <t>kajzerica, ovsena 8 dag rezana oz. po dogovoru</t>
  </si>
  <si>
    <t>minjončki čokoladni in sadni 5 dag</t>
  </si>
  <si>
    <t>sirov polžek, 8 dag</t>
  </si>
  <si>
    <t>kajzerica, koruzna 8 dag rezana oz. po dogovoru</t>
  </si>
  <si>
    <t>poper v zrnu 400 do 1000 g</t>
  </si>
  <si>
    <t>čaj zeliščni, meta, filter veriga vrečk, gastro pakiranje, 1 kg</t>
  </si>
  <si>
    <t>čaj bezgov, filter veriga vrečk, gastro pakiranje, 1 kg</t>
  </si>
  <si>
    <t>čaj šipek, filter veriga vrečk, gastro pakiranje, 1 kg</t>
  </si>
  <si>
    <t>čaj divja češnja, filter veriga vrečk, gastro pakiranje, 1 kg</t>
  </si>
  <si>
    <t>kokošja pašteta 27 do 30 g (Argeta in podobno)</t>
  </si>
  <si>
    <t>pašteta s sladko smetano 27 do 30 g (Premium baby pašteta in podobno)</t>
  </si>
  <si>
    <t>pašteta s sladko smetano 250 g do 400 g (Premium baby pašteta in podobno)</t>
  </si>
  <si>
    <t>korenje, sortirano (drobno/debelo), I. kvalitete</t>
  </si>
  <si>
    <t>hruške, različne sorte, sortirane (drobne/debele), I. kvalitete</t>
  </si>
  <si>
    <t>jabolka, različne sorte, sortirana (drobna/debela), I. kvalitete</t>
  </si>
  <si>
    <t>kumare, sortirane (drobne/debele), I. kvalitete</t>
  </si>
  <si>
    <t>kokošja pašteta, brez aditivov, 27 do 30 g (Argeta junior in podobno)</t>
  </si>
  <si>
    <t xml:space="preserve">ŠT. ŽIVIL PO MERILU "VEČ EKOLOŠKIH ŽIVIL" </t>
  </si>
  <si>
    <t>mango, ekstra kakovost</t>
  </si>
  <si>
    <t>buče, različne sorte, I. kvaliteta</t>
  </si>
  <si>
    <t>jogurt sadni, tekoči 180 do 250 ml</t>
  </si>
  <si>
    <t xml:space="preserve">žrebičkovo meso (BK) sveže, stegno, zrezki (70-100 g), I. kvalitete </t>
  </si>
  <si>
    <t>riž basmati ali jasmine, prve vrste, pakiran 0,5 do 10 kg</t>
  </si>
  <si>
    <t>kis jabolčni, 5 L</t>
  </si>
  <si>
    <t>skuta s podloženim sadjem, 100 do 150g</t>
  </si>
  <si>
    <t>puranji file, I. Kvalitete, zrezki (70 do 100 g), 0 % odpadka</t>
  </si>
  <si>
    <t>trajno mleko brez laktoze, 1 liter</t>
  </si>
  <si>
    <t>sir trdi, mastni, riban, pakiran od 1 do 5 kg (Parmezan in podobno)</t>
  </si>
  <si>
    <t>mlado goveje meso, stegno, brez kosti, kocke 2 x 2cm , I. Kvalitete, rinfuza</t>
  </si>
  <si>
    <t>mlado goveje meso, stegno, brez kosti, kocke 1 x 1cm , I. Kvalitete, rinfuza</t>
  </si>
  <si>
    <t>svinjsko meso sveže, pleče, brez kosti, 0% odpada, v kosu od 1 do 10 kg</t>
  </si>
  <si>
    <t>svinjsko meso sveže, pleče, brez kosti, kocke 1 x 1cm, rinfuza</t>
  </si>
  <si>
    <t>svinjsko meso, sveže, vrat brez kosti, 0 % odpada, v kosu 1-5 kg</t>
  </si>
  <si>
    <t>telečje meso, sveže, stegno, brez kosti, kocke 1 x 1cm, rinfuza</t>
  </si>
  <si>
    <t>piščančje meso, sveže, stegna brez kosti in kože, I. kvalitete, 0% odpadka, rinfuza</t>
  </si>
  <si>
    <t>nabodala piščančja (90-110 g), I. Kvalitete</t>
  </si>
  <si>
    <t>piščančji file panirani (90-110g)</t>
  </si>
  <si>
    <t>piščančje perutničke, sveže, rinfuza</t>
  </si>
  <si>
    <t>puranje meso,  file, brez kosti, I. Kvalitete, 0% odpadka, rinfuza</t>
  </si>
  <si>
    <t>puranje meso, mleto, rinfuza</t>
  </si>
  <si>
    <t>nabodala puranja (90-110g), I. Kvalitete</t>
  </si>
  <si>
    <t>pečenice, manj začinjene, I. Kvalitete, rinfuza</t>
  </si>
  <si>
    <t>pleskavice (90-110g) , manj začinjene, I. Kvalitete, sveže</t>
  </si>
  <si>
    <t>čevapčiči mešani (20-30g) , manj začinjeni, I. Kvalitete, sveže</t>
  </si>
  <si>
    <t>pršut, pečen, I. Kvalitete, v kosu 1-3 kg</t>
  </si>
  <si>
    <t>pršut, pečen, I. Kvalitete, rezani, rinfuza</t>
  </si>
  <si>
    <t>pršut, kuhan, I. Kvalitete, v kosu 1-3 kg</t>
  </si>
  <si>
    <t>pršut, kuhan, I. Kvalitete, rezani, rinfuza</t>
  </si>
  <si>
    <t>pršut, kraški, I. Kvalitete, v kosu od 0,5 do 1 kg</t>
  </si>
  <si>
    <t>pršut, kraški, I. Kvalitete, rezani, rinfuza</t>
  </si>
  <si>
    <t>Kranjska klobasa, rinfuza</t>
  </si>
  <si>
    <t>prekajeno meso vrat (zašink), rezano, rinfuza</t>
  </si>
  <si>
    <t>telečje hrenovke, rinfuza</t>
  </si>
  <si>
    <t>suha goveja šunka, rezano, rinfuza</t>
  </si>
  <si>
    <t>salama suha, domača, drobno mleta, I. Kvalitete v kosu 100-1000g</t>
  </si>
  <si>
    <t>salama suha, domača, drobno mleta, I. Kvalitete, rezana, rinfuza</t>
  </si>
  <si>
    <t>salama suha, trajna, I. Kvaliteta, v kosu od 100-1000g</t>
  </si>
  <si>
    <t>šunka, pizza, I. kvalitete v kosu od 0,5 do 1 kg</t>
  </si>
  <si>
    <t>salama goveja, I. Kvalitete, v kosu od 100-1000g</t>
  </si>
  <si>
    <t>hrenovke piščančje, velike, dnevno sveže, I. kvaliteta, rinfuza</t>
  </si>
  <si>
    <t>hrenovke piščančje, male, dnevno sveže, I. kvaliteta, rinfuza</t>
  </si>
  <si>
    <t>file brancina, približno enake velikosti, 80-150 g</t>
  </si>
  <si>
    <t>file škarpene, 80-150 g</t>
  </si>
  <si>
    <t>postrv file, fileji približno enake velikosti, 80-150 g</t>
  </si>
  <si>
    <t>file orade, približno enake velikosti, 80-150 g</t>
  </si>
  <si>
    <t>file lososa, prekajen, 100-200g</t>
  </si>
  <si>
    <t>gobe, bukov ostrigar svež, I. kvalitete, 200-1000g</t>
  </si>
  <si>
    <t>gobe, šampinjoni, sveži, I. kvaliteta, 200-1000g</t>
  </si>
  <si>
    <t>krompir, vreča 10-20 kg</t>
  </si>
  <si>
    <t>krompir, mladi, vreča 10-20 kg</t>
  </si>
  <si>
    <t>čičerika, I. kvalitete, 1-5 kg</t>
  </si>
  <si>
    <t>leča (rdeča, zelena, rumena), I. kvalitete, 1-5 kg</t>
  </si>
  <si>
    <t>jagode, I. razred, 200-500g</t>
  </si>
  <si>
    <t>češnje, I. razred, rinfuza</t>
  </si>
  <si>
    <t>suhe hruške, razred I., rinfuza</t>
  </si>
  <si>
    <t xml:space="preserve">suhe marelice, razred I., rinfuza </t>
  </si>
  <si>
    <t xml:space="preserve">rozine, razred I., rinfuza </t>
  </si>
  <si>
    <t xml:space="preserve">suhe slive, brez koščic, razred I., rinfuza </t>
  </si>
  <si>
    <t xml:space="preserve">suhe fige, razred I., rinfuza </t>
  </si>
  <si>
    <t>orehova jederca, I. kvalitete, rinfuza</t>
  </si>
  <si>
    <t>indijski oreščki, I. kvalitete, rinfuza</t>
  </si>
  <si>
    <t>suhe banane (bananin čips), I. kvalitete, rinfuza</t>
  </si>
  <si>
    <t>datlji, I. kvalitete, brez pečk,  200-300g</t>
  </si>
  <si>
    <t>zamrznjen pomfrit, 1-5 kg</t>
  </si>
  <si>
    <t xml:space="preserve">zamrznjena mlečna koruza zrnje, 1-5 kg </t>
  </si>
  <si>
    <t>jurčki zamrznjeni, kocke ali rezani, 2 do 5 kg</t>
  </si>
  <si>
    <t>koruzni storžki v kisu, 100 do 1000g</t>
  </si>
  <si>
    <t>hren, delikatesni, od 0,1 do 1 kg</t>
  </si>
  <si>
    <t>marmelada marelična 1000-3000 g</t>
  </si>
  <si>
    <t>100% pomarančni sok, 1-5 l</t>
  </si>
  <si>
    <t>100% multivitaminski sok, 1-5 l</t>
  </si>
  <si>
    <t>100% ananasov sok, 1-5 l</t>
  </si>
  <si>
    <t>100% jabolčni sok, 1-5 l</t>
  </si>
  <si>
    <t xml:space="preserve">riž okroglozrnat, za mlečni riž, pakiran po 1-20 kg </t>
  </si>
  <si>
    <t>prosena kaša, 1kg</t>
  </si>
  <si>
    <t>koruzni kosmiči (več kot 90 % koruze), corn flakes, večje pakiranje 1-5 kg</t>
  </si>
  <si>
    <t>pšenični zdrob, 1-10 kg</t>
  </si>
  <si>
    <t>koruzni zdrob, 1-10 kg</t>
  </si>
  <si>
    <t>mlinci, 1-10 kg</t>
  </si>
  <si>
    <t>pšenična moka, bela, tip 500, 1-10 kg</t>
  </si>
  <si>
    <t>pšenična moka ostra, 1-10 kg</t>
  </si>
  <si>
    <t>polbela pšenična moka tip 850, 1-10 kg</t>
  </si>
  <si>
    <t>ajdova moka, 1-10 kg</t>
  </si>
  <si>
    <t>polnozrnata pšenična moka, 1-10 kg</t>
  </si>
  <si>
    <t>koruzna moka, 1-10 kg</t>
  </si>
  <si>
    <t>pirina polnozrnata moka, 1-10 kg</t>
  </si>
  <si>
    <t>ribana kaša z dodatkom jajc, 0,5-1kg</t>
  </si>
  <si>
    <t>testenine za lazanjo, 1-10 kg</t>
  </si>
  <si>
    <t>polnozrnate testenine, 0,5-1 kg</t>
  </si>
  <si>
    <t>pirine testenine, 0,5-2 kg</t>
  </si>
  <si>
    <t>tortelini, sveži, sirovi, 1-5 kg</t>
  </si>
  <si>
    <t>tortelini sveži, špinačni, 1-5 kg</t>
  </si>
  <si>
    <t>potica orehova, 0,5-1kg</t>
  </si>
  <si>
    <t>keksi polnozrnati, 0,2-1kg</t>
  </si>
  <si>
    <t>drobtine, 1-5kg</t>
  </si>
  <si>
    <t>narezan kruh za kruhove cmoke, 1-5 kg</t>
  </si>
  <si>
    <t>toast kruh, beli, 0,5-1kg</t>
  </si>
  <si>
    <t>čokoladne kroglice (čoko pops in podobno), 0,2-1kg</t>
  </si>
  <si>
    <t xml:space="preserve">čokoladni rižek, 0,2-1kg </t>
  </si>
  <si>
    <t>čokoladni medvedki, 0,2-1kg</t>
  </si>
  <si>
    <t>kava, mleta, 1/1, v kvaliteti barcaffe, 0,1-0,5kg</t>
  </si>
  <si>
    <t>čaj gozdni sadeži, filter veriga vrečk, gastro pakiranje, 500-1000 g</t>
  </si>
  <si>
    <t>majaron 80-220g</t>
  </si>
  <si>
    <t>štruklji krompirjevi z drobtinami, rezani, 50-70 g, rinfuza</t>
  </si>
  <si>
    <t>lisnato testo kvašeno, 0,5-3 kg</t>
  </si>
  <si>
    <t>tortelini špinačni, 1-5 kg</t>
  </si>
  <si>
    <t>tortelini, sirovi, 1-5kg</t>
  </si>
  <si>
    <t>krompirjevi svaljki, 1-10 kg</t>
  </si>
  <si>
    <t>sveži krompirjevi njoki, 1-5 kg</t>
  </si>
  <si>
    <t>krompir, očiščen, celi, rinfuza</t>
  </si>
  <si>
    <t>krompir, očiščen, krhlji, rinfuza</t>
  </si>
  <si>
    <t>fižol tetovec v zrnju, I. kvalitete, 20-25 kg</t>
  </si>
  <si>
    <t>fižol češnjevec v zrnju, I. kvalitete, 20-25 kg</t>
  </si>
  <si>
    <t>prekajena govedina, 1-5 kg</t>
  </si>
  <si>
    <t>kokoš za juho, zamrznjena, 2-2,5 kg</t>
  </si>
  <si>
    <t>mlado goveje meso, sveže, stegno, brez kosti, I. kvalitete, 0% odpada, v kosu 5-10 kg</t>
  </si>
  <si>
    <t>mlado goveje meso, pleče, sveže, brez kosti, 0% odpada, v kosu 5-10 kg</t>
  </si>
  <si>
    <t>čevapčiči junečji, pakiranje od 10-20 kg</t>
  </si>
  <si>
    <t>svinjsko meso, stegno, sveže, brez kosti, I. kvalitete, 0% odpada, v kosu od 5 do 10 kg</t>
  </si>
  <si>
    <t>telečje meso, sveže, stegno, brez kosti, I. kvalitete, 0% odpada, v kosu 5-10 kg</t>
  </si>
  <si>
    <t>telečje meso, sveže, pleče, brez kosti,  I. kvalitete, 0% odpada, v kosu 5-10 kg</t>
  </si>
  <si>
    <t>piščančji čevapčiči iz mletega mesa, sveži, 10-20 kg na boks</t>
  </si>
  <si>
    <t>puranje stegno (BKK), pakiranje 5-10 kg</t>
  </si>
  <si>
    <t>sojini polpeti, nepanirani, 55-65g, rinfuza</t>
  </si>
  <si>
    <t>polpeti zelenjavni, panirani, 55-65g, rinfuza</t>
  </si>
  <si>
    <t>palačinke zamrznjene, prazne, pakirano po 1-2 kg</t>
  </si>
  <si>
    <t>prekajena suha rebra, 1-5 kg</t>
  </si>
  <si>
    <t>hamburška slanina, 1-5 kg</t>
  </si>
  <si>
    <t>olje bučno 100%, nerafinirano, pakirano po 1 liter</t>
  </si>
  <si>
    <t>majoneza, pakirana po 0,25-1 kg</t>
  </si>
  <si>
    <t>kumarice v kisu ( konzerva 4kg +/-10% )</t>
  </si>
  <si>
    <t>paprike v kisu ( konzerva 4kg +/-10% )</t>
  </si>
  <si>
    <t xml:space="preserve">rdeča pesa v solati ( konzerva 4kg +/-10%) </t>
  </si>
  <si>
    <t>ketchup 1 do 8 kg</t>
  </si>
  <si>
    <t xml:space="preserve">ledeni čaj breskev 0,2-0,25 l </t>
  </si>
  <si>
    <t>riž beli dolgozrnati prve vrste, parboiled, pakiran  po 10-15 kg (Bali in podobno)</t>
  </si>
  <si>
    <t>musli hrustljavi, različni okusi, malo pakiranje 40-100 g</t>
  </si>
  <si>
    <t>koruzni kosmiči (več kot 90 % koruze), corn flakes, manjše pakiranje 40-100g</t>
  </si>
  <si>
    <t>valvice, pakirane po 8-20 kg</t>
  </si>
  <si>
    <t>fritati, 0,5-1 kg</t>
  </si>
  <si>
    <t>keksi lincer 350 do 1000g</t>
  </si>
  <si>
    <t xml:space="preserve">prepečenec, 0,3-1kg </t>
  </si>
  <si>
    <t>utrjevalec smetane, 5-10 g</t>
  </si>
  <si>
    <t>sol, morska, fino mleta, jodirana (Piranska sol ali podobno), 1-5 kg</t>
  </si>
  <si>
    <t>sladkor beli, 1 kg</t>
  </si>
  <si>
    <t>sladkor beli, mleti, 0,5-1 kg</t>
  </si>
  <si>
    <t>paprika mleta, sladka 400-1000g</t>
  </si>
  <si>
    <t>bazilika zdrobljena večja embalaža, 100-1000 g</t>
  </si>
  <si>
    <t>poper črni, mleti, 400 do 1000 g</t>
  </si>
  <si>
    <t>rožičeva moka, 0,2 do 1 kg</t>
  </si>
  <si>
    <t>pečena paprika v kisu 0,5 do 5 kg</t>
  </si>
  <si>
    <t>drobnjak 40-250g</t>
  </si>
  <si>
    <t>dvojni paradižnikov koncentrat, konzerva 4 - 4,5kg</t>
  </si>
  <si>
    <t>ajdova kaša, 0,5-1kg</t>
  </si>
  <si>
    <t>grisini polnozrnati, pakirani po 20-125 g</t>
  </si>
  <si>
    <t>grisini s sezamom, pakirani po 20-125 g</t>
  </si>
  <si>
    <t>g</t>
  </si>
  <si>
    <t>timijan, zdrobljen 100-450g</t>
  </si>
  <si>
    <t>100% jabolčni sok 0,2 l</t>
  </si>
  <si>
    <t>100% pomarančni sok 0,2 l</t>
  </si>
  <si>
    <t>brazilski oreščki, I. kavalitete, rinfuza</t>
  </si>
  <si>
    <t>lešniki, oluščeni, praženi, I. kvaliteta, rinfuza</t>
  </si>
  <si>
    <t>belo zelje, sveže, glave, I. kvalitete</t>
  </si>
  <si>
    <t>mlado belo zelje, sveže, glave, I. kvalitete</t>
  </si>
  <si>
    <t>bazilika, sveža, šop</t>
  </si>
  <si>
    <t>rožmarin, svež, šop</t>
  </si>
  <si>
    <t>gamberi, očiščeni, I. kvaliteta, rinfuza</t>
  </si>
  <si>
    <t>piščančje prsi v ovitku, I. kvalitete, rezano, 0,5 do 3 kg</t>
  </si>
  <si>
    <t>salama, mortadela, navadna, rezana, rinfuza</t>
  </si>
  <si>
    <t>limone, rinfuza</t>
  </si>
  <si>
    <t>suhi jurčki, 50-100g</t>
  </si>
  <si>
    <t xml:space="preserve">mlado goveje meso, roastbeef, sveže, brez kosti, I. kakovosti, 0% odpada, zrezek (70-150g) </t>
  </si>
  <si>
    <t>grisini, pakirani po 20 g (različni okusi)</t>
  </si>
  <si>
    <t>toast kruh, polnozrnati, 0,5-1kg</t>
  </si>
  <si>
    <t>musli hrustljavi, različni okusi, veliko pakiranje 0,35-1 kg</t>
  </si>
  <si>
    <t>pistacija, oluščena, pražena, I. kvalitete, rinfuza</t>
  </si>
  <si>
    <t>salama navadna posebna, rezana, rinfuza, brez vidne želatine</t>
  </si>
  <si>
    <t>mleko, sterilizirano, 0,5% mm, 1 liter</t>
  </si>
  <si>
    <t>mleko sterilizirano, 3,5% mm, po 2 dl</t>
  </si>
  <si>
    <t>jogurt sadni, 150-200g, 3,2% mm</t>
  </si>
  <si>
    <t>tekoči jogurt, navadni, 250g, 3,2% mm</t>
  </si>
  <si>
    <t>jogurt navadni, 3,2% mm, 1 liter</t>
  </si>
  <si>
    <t>jogurt sadni, 1,6% mm, 1 liter</t>
  </si>
  <si>
    <t>jogurt sadni 3,2% mm, 1 liter</t>
  </si>
  <si>
    <t>jogurt sadni lahki 1,3% mm, 150-180g</t>
  </si>
  <si>
    <t>tekoči jogurt brez laktoze, navadni, 250 do 500g, 3,2% mm</t>
  </si>
  <si>
    <t>češnjev paradižnik oz. okrasni paradižnik, I. kvalitete</t>
  </si>
  <si>
    <t>solata, zelena, kristalka oz. krhkolistnata solata oz. gentile, I. kvalitete</t>
  </si>
  <si>
    <t>ananas, I. kvaliteta</t>
  </si>
  <si>
    <t xml:space="preserve">1. SKLOP: MLEKO IN JOGURTI </t>
  </si>
  <si>
    <t>smetana sladka, min 35 % mm, za stepanje, 1 liter</t>
  </si>
  <si>
    <t>smetana, min 35 % mm, za kuhanje, 1 liter</t>
  </si>
  <si>
    <t>sladka smetana za stepanje, min 35 % mm, homogenizirana, 1 liter</t>
  </si>
  <si>
    <t>skuta, min 35 % mm, nepasirana rinfuza</t>
  </si>
  <si>
    <t>sir poltrdi mastni (štruca), min 45 % mm v suhi snovi, 1000 g</t>
  </si>
  <si>
    <t>sir poltrdi mastni, min 45 % mm v suhi snovi, rezan, 1-3 kg</t>
  </si>
  <si>
    <t>sir poltrdi, polmastni, min 25 % mm (štruca), 1000 g</t>
  </si>
  <si>
    <t>sir beli sir, min 40 % mm v slanici, 500 do 1000g</t>
  </si>
  <si>
    <t>poltrdi sir, min 45  % mm, brez laktoze, 100 do 250 g</t>
  </si>
  <si>
    <t>sladoled kornet mlečni, 120-160 ml, različni okusi</t>
  </si>
  <si>
    <t>sir mehki polnomastni ali sveži mastni sir iz pasteriziranega mleka v slanici,  125-250 g (Mozzarella in podobno)</t>
  </si>
  <si>
    <t>sir trdi, riban, pakiran po 1 kg, mastni, min 45 % mm v suhi snovi (Parmezan in podobno)</t>
  </si>
  <si>
    <t>mlečni namaz, različni okusi, 50g</t>
  </si>
  <si>
    <t>sladoled, banjica 1-3L, različni okusi</t>
  </si>
  <si>
    <t>hot dog hrenovke, rinfuza</t>
  </si>
  <si>
    <t>ribja pašteta iz tune, z min 32 % tune, 27-45 g</t>
  </si>
  <si>
    <t>telečje meso, sveže, vrat, brez kosti, 0 % odpada, v kosu 1-5 kg</t>
  </si>
  <si>
    <t>piščančje bedro, sveže, brez kosti in kože, I. kvalitete, 0% odpadka, (od 9-14 dkg), rinfuza</t>
  </si>
  <si>
    <t>kokošja pašteta 45 do 50 g (Argeta in podobno)</t>
  </si>
  <si>
    <t>lignji, očiščeni, rezani na kolobarje, rinfuza</t>
  </si>
  <si>
    <t>tuna v oljčnem olju, min 65 % tune, 1000 do 2000 g (kvaliteta Rio Mare ali enakovredno)</t>
  </si>
  <si>
    <t>tuna v rastlinskem olju, min 65 % tune, 1500 do 2000 g</t>
  </si>
  <si>
    <t>olje oljne ogrščice, hladno stiskano,100%, nerafinirano, pakirano po 0,5-1 liter</t>
  </si>
  <si>
    <t xml:space="preserve">ekstra deviško oljčno olje, pakirano po 1 L </t>
  </si>
  <si>
    <t>olje iz koruznih kalčkov, pakirano po liter</t>
  </si>
  <si>
    <t>korenje, rumeno, sveže, koren</t>
  </si>
  <si>
    <t>kisle kumarice, 670 do 680 g</t>
  </si>
  <si>
    <t xml:space="preserve">ledeni čaj breskev 1-1,5 l </t>
  </si>
  <si>
    <t>kuskus (navaden, polnozrnati), 1-10 kg</t>
  </si>
  <si>
    <t>jušne kroglice (podobno kot Zlate kroglice), 0,5-1kg</t>
  </si>
  <si>
    <t>drobna jušna zakuha, 1-5 kg (zvezdice)</t>
  </si>
  <si>
    <t>krompirjevi njoki, 1-10 kg</t>
  </si>
  <si>
    <t>cmoki z mareličnim nadevom, 1-5 kg</t>
  </si>
  <si>
    <t>krompirjevi kroketi, 1-10 kg</t>
  </si>
  <si>
    <t>jabolčni zavitek, vlečeno testo, 0,5-2 kg</t>
  </si>
  <si>
    <t>sendvič s posebno salamo, 12 dag</t>
  </si>
  <si>
    <t>sendvič s sirom in posebno salamo, 12 dag</t>
  </si>
  <si>
    <t>sendvič s tuno 15 dag</t>
  </si>
  <si>
    <t>sendvič s šunko, sirom in kislo kumarico, pakiran 12 dag do 18 dag</t>
  </si>
  <si>
    <t>sendvič s suho salamo 12 dag do 18 dag</t>
  </si>
  <si>
    <t>burek sirov, 13 dag - 22 dag</t>
  </si>
  <si>
    <t>burek sirov, pakirani, 13 dag - 22 dag</t>
  </si>
  <si>
    <t>burek mesni, pakiran, 13 dag - 22 dag</t>
  </si>
  <si>
    <t>burek mesni, 13 dag - 22 dag</t>
  </si>
  <si>
    <t>osje gnezdo, 12 dag</t>
  </si>
  <si>
    <t>potica lešnikova, 12 dag</t>
  </si>
  <si>
    <t>zavitek jabolčni vlečeno testo 15 dag</t>
  </si>
  <si>
    <t>zavitek jabolčni listnato testo 15 dag</t>
  </si>
  <si>
    <t>rezina čokoladna 10-13 dag</t>
  </si>
  <si>
    <t>kruh pisan, štruca, narezana oz. po dogovoru</t>
  </si>
  <si>
    <t>kruh ovsen, štruca, narezana oz. po dogovoru</t>
  </si>
  <si>
    <t>kruh ajdov z orehi, štruca, narezan oz. po dogovoru</t>
  </si>
  <si>
    <t>kruh polnozrnat, hlebec, narezan oz. po dogovoru</t>
  </si>
  <si>
    <t>rogljič kruhov, mlečni, 10 dag</t>
  </si>
  <si>
    <t>ciabata, 20 dag</t>
  </si>
  <si>
    <t>kajzerica, bela 8 dag rezana oz. po dogovoru</t>
  </si>
  <si>
    <t>žitni kosmiči z lešniki in čokolado, 1 do 2,5 kg (podobno kot Čokolešnik)</t>
  </si>
  <si>
    <t>žitni kosmiči s čokolado, 1,8 do 2,5 kg (podobno kot Čokolino)</t>
  </si>
  <si>
    <t>instant žitna kava ali bela kava, 400 - 1000g</t>
  </si>
  <si>
    <t>instant kakavov napitek,  min 25 % kakava, 1 do 5 kg (Benquick ali podobno)</t>
  </si>
  <si>
    <t>lešnikov kremni namaz, min 13 % lešnikov, (kvaliteta Nutella ali podobno) 0,5-5 kg</t>
  </si>
  <si>
    <t>čaj jabolko-cimet, filter veriga vrečk, gastro pakiranje, 1 kg (podbno kot božični čaj)</t>
  </si>
  <si>
    <t>čaj kamilica,filter veriga vrečk, gastro pakiranje, 1 kg</t>
  </si>
  <si>
    <t>čaj zeleni, filter veriga vrečk, gastro pakiranje, 1kg</t>
  </si>
  <si>
    <t>rjavi sladkor, 1 kg</t>
  </si>
  <si>
    <t>med, porcijski, 20g</t>
  </si>
  <si>
    <t>cimet 38-70g</t>
  </si>
  <si>
    <t>vino, rdeče, namizno, 1 l (za pripravo omak)</t>
  </si>
  <si>
    <t>rum, 1 l (za pripravo sladic)</t>
  </si>
  <si>
    <t>vino, belo, namizno, 1 l (za pripravo omak)</t>
  </si>
  <si>
    <t>banane, I. kvaliteta, primerno zrele</t>
  </si>
  <si>
    <t>pomaranče, I. kvaliteta, sortirane</t>
  </si>
  <si>
    <t>grisini brez glutena, 150-250g</t>
  </si>
  <si>
    <t>l</t>
  </si>
  <si>
    <t>tuna kosi, file, 8-12 dag</t>
  </si>
  <si>
    <t>krekerji brez glutena, od 100 do 200 g</t>
  </si>
  <si>
    <t>krekerji brez glutena in brez mleka, od 100 do 200 g</t>
  </si>
  <si>
    <t>polenta brez glutena, od 250 do 500 g</t>
  </si>
  <si>
    <t>riževi rezanci brez glutena (in brez jajc), od 200 do 500 g</t>
  </si>
  <si>
    <t>jušni rezanci brez glutena (in brez jajc), od 250 do 500 g</t>
  </si>
  <si>
    <t>svedri brez glutena (in brez jajc), od 250 do 500 g</t>
  </si>
  <si>
    <t>polžki brez glutena (in brez jajc), od 250 do 500 g</t>
  </si>
  <si>
    <t xml:space="preserve">špageti brez glutena (in brez jajc), od 250 do 500 g </t>
  </si>
  <si>
    <t>SKUPAJ 7. SKLOP</t>
  </si>
  <si>
    <t>jelen, stegno, sveže, brez kosti, I. kvalitete, 0 % odpada, v kosu od 1-5 kg</t>
  </si>
  <si>
    <t>divji prašič, stegno, sveže, brez kosti, I. kakovosti, 0 % odpada, v kosu od 1-5 kg</t>
  </si>
  <si>
    <t>krompirjevi njoki brez glutena, od 200 do 500 g</t>
  </si>
  <si>
    <t>temni kruh brez glutena (podobno kot polnozrnati kruh brez glutena)</t>
  </si>
  <si>
    <t>beli kruh brez glutena, od 200 do 500 g</t>
  </si>
  <si>
    <t>mešanica moke brez glutena, od 0,5 do 1 kg</t>
  </si>
  <si>
    <t>drobtine brez glutena, od 200 do 500 g</t>
  </si>
  <si>
    <t>prepečenec brez glutena, od 250 do 500 g</t>
  </si>
  <si>
    <t>piškoti brez glutena, od 100 do 300 g</t>
  </si>
  <si>
    <t>čokoladni piškoti brez glutena, od 150 do 300 g</t>
  </si>
  <si>
    <t>napolitanke brez glutena, od 100 do 300 g</t>
  </si>
  <si>
    <t>hrustljavi muesli brez glutena, od 250 do 500 g</t>
  </si>
  <si>
    <t>koruzne ploščice brez glutena, od 120 do 130 g</t>
  </si>
  <si>
    <t>bio rižev napitek z različnimi okusi, od 200 do 500 ml</t>
  </si>
  <si>
    <t>bio sojin napitek z različnimi okusi, od 200 do 500 ml</t>
  </si>
  <si>
    <t>bio ovseni napitek z različnimi okusi, od 200 do 500 ml</t>
  </si>
  <si>
    <t>bio sojin desert z različnimi okusi, od 110 do 125 g</t>
  </si>
  <si>
    <t>bio rižev desert z različnimi okusi, od 110 do 125 g</t>
  </si>
  <si>
    <t>bio čokoladni namaz brez mleka, od 200 do 280 g</t>
  </si>
  <si>
    <t xml:space="preserve">margarina brez mleka, jajc, od 200  do 250 g </t>
  </si>
  <si>
    <t>bio namaz, različni okusi (zelenjavni, zeliščni), od 50 do 250 g</t>
  </si>
  <si>
    <t>bio pašteta, različni okusi (zelenjavna, zeliščna), od 45 do 50 g</t>
  </si>
  <si>
    <t>seitan, pečen (z mešanico začimb), od 180 do 250 g</t>
  </si>
  <si>
    <t xml:space="preserve">bio tofu, z različnimi okusi, od 150 do 250 g </t>
  </si>
  <si>
    <t>vegeterijanske hrenovke, od 200 do 400 g</t>
  </si>
  <si>
    <t xml:space="preserve">bio puding brez glutena (in brez mleka), različni okusi, od 30 do 50 g </t>
  </si>
  <si>
    <t>2. SKLOP: SMETANA; SKUTA; MASLO; SIRI; MLEČNI NAMAZI; MLEČNI PUDINGI IN DESERTI</t>
  </si>
  <si>
    <t>3. SKLOP: SLADOLEDI</t>
  </si>
  <si>
    <t>kaneloni špinačni, 60-100 g, rinfuza</t>
  </si>
  <si>
    <t>kaneloni mesni, 60-100 g, rinfuza</t>
  </si>
  <si>
    <t>kaneloni sirovi, 60-100 g, rinfuza</t>
  </si>
  <si>
    <t>Naročnik: OŠ VALENTINA VODNIKA</t>
  </si>
  <si>
    <t xml:space="preserve">ŠT. ŽIVIL PO MERILU "SHEMA KAKOVOSTI" </t>
  </si>
  <si>
    <r>
      <t xml:space="preserve">ENOTA </t>
    </r>
    <r>
      <rPr>
        <b/>
        <u/>
        <sz val="8.5"/>
        <rFont val="Arial Narrow"/>
        <family val="2"/>
        <charset val="238"/>
      </rPr>
      <t>MERE</t>
    </r>
  </si>
  <si>
    <r>
      <t>mleko, sterilizirano, 3,5% mm, 1</t>
    </r>
    <r>
      <rPr>
        <b/>
        <sz val="10"/>
        <color rgb="FF00B05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>liter</t>
    </r>
  </si>
  <si>
    <t>SKUPINA: MLEKO IN MLEČNI IZDELKI</t>
  </si>
  <si>
    <t>SKUPINA : MESO IN MESNI IZDELKI</t>
  </si>
  <si>
    <t>4. sklop: MLADO GOVEJE MESO (JUNEČJE); SVINJSKO MESO; TELEČJE MESO; KONJSKO MESO</t>
  </si>
  <si>
    <t>5. SKLOP: PERUTNINSKO MESO</t>
  </si>
  <si>
    <t>6. SKLOP: MESNINE</t>
  </si>
  <si>
    <t>7. SKLOP: SALAME</t>
  </si>
  <si>
    <t>8. PERUTNINSKE MESNINE IN SALAME</t>
  </si>
  <si>
    <t>SKUPAJ 8. SKLOP</t>
  </si>
  <si>
    <t>9. PAŠTETE</t>
  </si>
  <si>
    <t>SKUPAJ 9. SKLOP</t>
  </si>
  <si>
    <t>10. DIVJAČINSKO MESO</t>
  </si>
  <si>
    <t>SKUPAJ 10. SKLOP</t>
  </si>
  <si>
    <t>11. sklop: ZAMRZNJENE RIBE</t>
  </si>
  <si>
    <t>SKUPAJ 11. SKLOP</t>
  </si>
  <si>
    <t>12. SKLOP: KONZERVIRANI RIBIJI IZDELKI</t>
  </si>
  <si>
    <t>SKUPAJ 12. SKLOP</t>
  </si>
  <si>
    <t>13. SKLOP: jajca</t>
  </si>
  <si>
    <t>SKUPAJ 13. SKLOP</t>
  </si>
  <si>
    <t>14. sklop: OLJA</t>
  </si>
  <si>
    <t>SKUPAJ 14. SKLOP:</t>
  </si>
  <si>
    <t>15. sklop: MAJONEZE</t>
  </si>
  <si>
    <t>SKUPAJ 15. SKLOP:</t>
  </si>
  <si>
    <t>16. sklop: EMULZIJA ZA KONVEKCIJSKO PEČICO</t>
  </si>
  <si>
    <t>SKUPAJ 16. SKLOP:</t>
  </si>
  <si>
    <t>17. sklop: SOLATA</t>
  </si>
  <si>
    <t>SKUPAJ 17. SKLOP.</t>
  </si>
  <si>
    <t>18. sklop: OSTALA ZELENJAVA</t>
  </si>
  <si>
    <t>SKUPAJ 18. SKLOP:</t>
  </si>
  <si>
    <t>19. sklop: GOBE</t>
  </si>
  <si>
    <t>SKUPAJ 19. SKLOP:</t>
  </si>
  <si>
    <t>20. sklop: KROMPIR</t>
  </si>
  <si>
    <t>SKUPAJ 20. SKLOP:</t>
  </si>
  <si>
    <t>21. sklop: SUHE STROČNICE</t>
  </si>
  <si>
    <t>SKUPAJ 21. SKLOP:</t>
  </si>
  <si>
    <t>22. sklop: JUŽNO SADJE</t>
  </si>
  <si>
    <t>SKUPAJ 22. SKLOP:</t>
  </si>
  <si>
    <t>23. sklop: JABOLKA</t>
  </si>
  <si>
    <t>SKUPAJ 23. SKLOP:</t>
  </si>
  <si>
    <t>24. sklop: ZGODNJE SPOMLADANSKO SADJE</t>
  </si>
  <si>
    <t>SKUPAJ 24. SKLOP:</t>
  </si>
  <si>
    <t>25.  sklop: HRUŠKE</t>
  </si>
  <si>
    <t>26. sklop: SLIVE</t>
  </si>
  <si>
    <t>SKUPAJ 25. SKLOP:</t>
  </si>
  <si>
    <t>SKUPAJ 26. SKLOP:</t>
  </si>
  <si>
    <t>27.  sklop: OSTALO SADJE</t>
  </si>
  <si>
    <t>SKUPAJ 27. SKLOP:</t>
  </si>
  <si>
    <t>28. sklop: SUHO SADJE</t>
  </si>
  <si>
    <t>SKUPAJ 28. SKLOP:</t>
  </si>
  <si>
    <t>29. sklop:  ZAMRZNJENA ZELENJAVA IN SADJE</t>
  </si>
  <si>
    <t>30. sklop: KONZERVIRANA IN VLOŽENA ZELENJAVA</t>
  </si>
  <si>
    <t>SKUPAJ 29. SKLOP:</t>
  </si>
  <si>
    <t>SKUPAJ 30. SKLOP:</t>
  </si>
  <si>
    <t>31. sklop:  SADNI KOMPOTI, MARMELADE IN DŽEMI</t>
  </si>
  <si>
    <t>SKUPAJ 31. SKLOP:</t>
  </si>
  <si>
    <t>32. sklop: SOK 100 %</t>
  </si>
  <si>
    <t>SKUPAJ 32. SKLOP:</t>
  </si>
  <si>
    <t>33. sklop: VODE IN LEDENI ČAJI</t>
  </si>
  <si>
    <t>SKUPAJ 33. SKLOP:</t>
  </si>
  <si>
    <t>34. sklop: SIRUPI</t>
  </si>
  <si>
    <t>SKUPAJ 34. SKLOP:</t>
  </si>
  <si>
    <t>35. sklop: OLUŠČENA ŽITA; PRIPRAVLJENI IZDELKI IZ ŽIT</t>
  </si>
  <si>
    <t>SKUPAJ 35. SKLOP:</t>
  </si>
  <si>
    <t>36. sklop: MOKE</t>
  </si>
  <si>
    <t>SKUPAJ 36. SKLOP:</t>
  </si>
  <si>
    <t>SKUPAJ 37. SKLOP:</t>
  </si>
  <si>
    <t>37. sklop : TESTENINE</t>
  </si>
  <si>
    <t>38. sklop: POLNJENE TESTENINE</t>
  </si>
  <si>
    <t>SKUPAJ 38. SKLOP:</t>
  </si>
  <si>
    <t>39. sklop: TESTO</t>
  </si>
  <si>
    <t>SKUPAJ 39. SKLOP:</t>
  </si>
  <si>
    <t>40.sklop: SVEŽI NJOKI</t>
  </si>
  <si>
    <t>SKUPAJ 40. SKLOP:</t>
  </si>
  <si>
    <t>41. sklop: ZAMRZNJENI IZDELKI IZ KROMPIRJEVEGA TESTA IN ZDROBA</t>
  </si>
  <si>
    <t>SKUPAJ 41. SKLOP.</t>
  </si>
  <si>
    <t>42. sklop: ZAMRZNJENI PREDKUHANI ŠTRUKLJI</t>
  </si>
  <si>
    <t>SKUPAJ 42. SKLOP:</t>
  </si>
  <si>
    <t>43. sklop: ZAMRZNJENI POLPETI</t>
  </si>
  <si>
    <t>SKUPAJ 43. SKLOP:</t>
  </si>
  <si>
    <t>44. sklop: ZAMRZNJENE POLNJENE TESTENINE</t>
  </si>
  <si>
    <t>SKUPAJ 44. SKLOP:</t>
  </si>
  <si>
    <t>45. sklop: ZAMRZNJENO LISTNATO TESTO IN IZDELKI IZ LISTNATEGA IN VLEČENEGA TESTA</t>
  </si>
  <si>
    <t>SKUPAJ 45. SKLOP:</t>
  </si>
  <si>
    <t>46. sklop: ZAMRZNJENE PALAČINKE</t>
  </si>
  <si>
    <t>SKUPAJ 46. SKLOP:</t>
  </si>
  <si>
    <t>47. sklop: PŠENIČNI  KRUH; OSTALI KRUH</t>
  </si>
  <si>
    <t>48. sklop: ŠTRUČKE, BOMBETE, ŽEMLJE, KAJZERICE, ROGLJIČI</t>
  </si>
  <si>
    <t>SKUPAJ 47. SKLOP:</t>
  </si>
  <si>
    <t>SKUPAJ 48. SKLOP:</t>
  </si>
  <si>
    <t>49. sklop: SLAŠČICE</t>
  </si>
  <si>
    <t>SKUPAJ 49. SKLOP:</t>
  </si>
  <si>
    <t>50. sklop:  SENDVIČI</t>
  </si>
  <si>
    <t>SKUPAJ 50. SKLOP:</t>
  </si>
  <si>
    <t>51. sklop: KEKSI, OSTALO PEKOVSKO PECIVO</t>
  </si>
  <si>
    <t>SKUPAJ 51. SKLOP:</t>
  </si>
  <si>
    <t>52.sklop:  KRUH ZA KRUHOVE CMOKE</t>
  </si>
  <si>
    <t>SKUPAJ 52. SKLOP:</t>
  </si>
  <si>
    <t>53.sklop:  TOAST KRUH</t>
  </si>
  <si>
    <t>SKUPAJ 53. SKLOP:</t>
  </si>
  <si>
    <t>54. SKLOP: KAKAVOVI IN KAVNI IZDELKI, ČAJI, RAZNI PRAŠKI, ZAČIMBE, KISI, OSTALA ŽIVILA, KONDITORSKI IZDELKI</t>
  </si>
  <si>
    <t xml:space="preserve">SKUPAJ VREDNOST 54. SKLOPA: </t>
  </si>
  <si>
    <t>55. SKLOP: EKO SADJE IN ZELENJAVA</t>
  </si>
  <si>
    <t>SKUPAJ 55. SKLOP:</t>
  </si>
  <si>
    <t>56. SKLOP: DIETIČNE TESTENINE, DIETIČNI KRUH IN KRUŠNI IZDELKI, DIETIČNE SLAŠČICE, DIETIČNI NAPITKI, DIETIČNI NAMAZI, DIETIČNI DESERTI</t>
  </si>
  <si>
    <t xml:space="preserve">SKUPAJ 56. SKLOP: </t>
  </si>
  <si>
    <t>RIBE IN KONZERVIRANE RIBE</t>
  </si>
  <si>
    <t>SKUPINA: JAJCA</t>
  </si>
  <si>
    <t>SKUPINA: OLJA IN IZDELKI</t>
  </si>
  <si>
    <t>SKUPINA: SVEŽE SADJE; ZELENJAVA; SUHO SADJE</t>
  </si>
  <si>
    <t>SKUPINA: ZAMRZNJENA IN KONZERVIRANA ZELENJAVA IN SADJE</t>
  </si>
  <si>
    <t>SKUPINA: SADNI SOKOVI, LEDENI ČAJ, VODA, SIRUPI, ŽITNE REZINE</t>
  </si>
  <si>
    <t>SKUPINA: ŽITA IN MLEVSKI IZDELKI</t>
  </si>
  <si>
    <t>SKUPINA: ZAMRZNJENI IZDELKI IZ TESTA</t>
  </si>
  <si>
    <t>SKUPINA: KRUH; PEKOVSKO PECIVO; KEKSI; SLAŠČIČARSKI IZDELKI</t>
  </si>
  <si>
    <t>SKUPINA: OSTALO PREHRAMBENO BLAGO</t>
  </si>
  <si>
    <t>SKUPINA: EKOLOŠKA ŽIVILA</t>
  </si>
  <si>
    <t>SKUPINA: DIETIČNI IZDELKI</t>
  </si>
  <si>
    <t>NAVODILA ZA IZPOLNJEVANJE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</si>
  <si>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ponudnik OBVEZNO navede blagovno ali trgovinsko znamko ali vsaj proizvajalca ponujenih živil. 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</si>
  <si>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ponudnik vpiše ceno v EUR za ponujeno živilo izračunano na zahtevano enoto mere, ki je navedena v stolpcu 4.</t>
    </r>
  </si>
  <si>
    <r>
      <t>V</t>
    </r>
    <r>
      <rPr>
        <b/>
        <sz val="10"/>
        <rFont val="Arial Narrow"/>
        <family val="2"/>
        <charset val="238"/>
      </rPr>
      <t xml:space="preserve"> stolpec 7</t>
    </r>
    <r>
      <rPr>
        <sz val="10"/>
        <rFont val="Arial Narrow"/>
        <family val="2"/>
        <charset val="238"/>
      </rPr>
      <t xml:space="preserve"> ponudnik vnese zmožek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</si>
  <si>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stoplca 7) in stopnje DDV. 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</si>
  <si>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Vsoto ponudnik prepiše v ponudbeni obrazec pri ustreznem sklopu in merilu "Ponudbena vrednost".</t>
    </r>
  </si>
  <si>
    <r>
      <t xml:space="preserve">V </t>
    </r>
    <r>
      <rPr>
        <b/>
        <sz val="10"/>
        <rFont val="Arial Narrow"/>
        <family val="2"/>
        <charset val="238"/>
      </rPr>
      <t xml:space="preserve">stolpec 10 </t>
    </r>
    <r>
      <rPr>
        <sz val="10"/>
        <rFont val="Arial Narrow"/>
        <family val="2"/>
        <charset val="238"/>
      </rPr>
      <t>ponudnik v posamezno celico vnese vrednost "1" za živila, ki so uvrščena v shemo kakovosti, z izjemo živil, ki imajo le ekološko kvaliteto. Vsoto ponudnik prepiše v ponudbeni obrazec pri ustreznem sklopu in merilu "Shema kakovosti".</t>
    </r>
  </si>
  <si>
    <r>
      <t xml:space="preserve">V </t>
    </r>
    <r>
      <rPr>
        <b/>
        <sz val="10"/>
        <rFont val="Arial Narrow"/>
        <family val="2"/>
        <charset val="238"/>
      </rPr>
      <t>stolpec 11</t>
    </r>
    <r>
      <rPr>
        <sz val="10"/>
        <rFont val="Arial Narrow"/>
        <family val="2"/>
        <charset val="238"/>
      </rPr>
      <t xml:space="preserve"> ponudnik v posamezno celico vnese vrednost "1" za živila, katerih embalaža ustreza zahtevam po Uredbi o zelenem javnem naročanju. Vsoto ponudnik prepiše v ponudbeni obrazec v polje merila "Embalaža". </t>
    </r>
  </si>
  <si>
    <t>Datum:</t>
  </si>
  <si>
    <r>
      <t>V</t>
    </r>
    <r>
      <rPr>
        <b/>
        <sz val="10"/>
        <rFont val="Arial Narrow"/>
        <family val="2"/>
        <charset val="238"/>
      </rPr>
      <t xml:space="preserve"> stoplec 12</t>
    </r>
    <r>
      <rPr>
        <sz val="10"/>
        <rFont val="Arial Narrow"/>
        <family val="2"/>
        <charset val="238"/>
      </rPr>
      <t xml:space="preserve"> ponudnik v posamezno celico vnese vrednost "1" za živila, ki jih ponuja v ekološki kvaliteti.  Vsoto ponudnik prepiše v ponudben obrazec v polje merila "Več ekoloških živil". </t>
    </r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</si>
  <si>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</si>
  <si>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kakovosti, z izjemo živil, ki imajo le ekološko kvaliteto. Vsoto ponudnik prepiše v ponudbeni obrazec pri ustreznem sklopu in merilu "Shema kakovosti".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</si>
  <si>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ponudnik OBVEZNO navede blagovno ali trgovinsko znamko ali vsaj proizvajalca ponujenih živil. Stolpec ni potrebno izpolniti pri sklopu 4, 5 in 10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</si>
  <si>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ponudnik OBVEZNO navede blagovno ali trgovinsko znamko ali vsaj proizvajalca ponujenih živil. Stolpec ni potrebno izpolniti pri sklopu 17, 18, 19, 20, 22, 23, 24, 25, 26 in 27.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</si>
  <si>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ni potrebno navajati blagovne ali trgovinske znamke ali vsaj proizvajalca ponujenih živil. 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</si>
  <si>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kakovosti, z izjemo živil, ki imajo le ekološko kvaliteto. </t>
    </r>
    <r>
      <rPr>
        <b/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 xml:space="preserve">Vsoto ponudnik prepiše v ponudbeni obrazec pri ustreznem sklopu in merilu "Shema kakovosti". </t>
    </r>
    <r>
      <rPr>
        <b/>
        <sz val="10"/>
        <rFont val="Arial Narrow"/>
        <family val="2"/>
        <charset val="238"/>
      </rPr>
      <t>Pri postavkah 8, 9 in 11 sklopa 6  kjer naročnik z opisom zahteva živilo iz določene sheme kakovosti, vnos vrednosti ni mogoč.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</si>
</sst>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6"/>
      <name val="Arial Narrow"/>
      <family val="2"/>
      <charset val="238"/>
    </font>
    <font>
      <sz val="6"/>
      <name val="Arial Narrow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11"/>
      <color indexed="17"/>
      <name val="Calibri"/>
      <family val="2"/>
      <charset val="238"/>
    </font>
    <font>
      <sz val="10"/>
      <name val="Arial"/>
    </font>
    <font>
      <b/>
      <sz val="9"/>
      <name val="Arial Narrow"/>
      <family val="2"/>
      <charset val="238"/>
    </font>
    <font>
      <b/>
      <sz val="12"/>
      <name val="Arial Narrow"/>
      <family val="2"/>
      <charset val="238"/>
    </font>
    <font>
      <sz val="9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8.5"/>
      <name val="Arial Narrow"/>
      <family val="2"/>
      <charset val="238"/>
    </font>
    <font>
      <b/>
      <u/>
      <sz val="8.5"/>
      <name val="Arial Narrow"/>
      <family val="2"/>
      <charset val="238"/>
    </font>
    <font>
      <sz val="8.5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u/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0"/>
      <name val="Arial"/>
      <family val="2"/>
      <charset val="238"/>
    </font>
    <font>
      <sz val="11"/>
      <color theme="1"/>
      <name val="Arial Narrow"/>
      <family val="2"/>
      <charset val="238"/>
    </font>
    <font>
      <sz val="8"/>
      <color indexed="8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99FF99"/>
      </patternFill>
    </fill>
    <fill>
      <patternFill patternType="solid">
        <fgColor indexed="42"/>
        <bgColor indexed="27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1" fillId="4" borderId="0" applyNumberFormat="0" applyBorder="0" applyAlignment="0" applyProtection="0"/>
    <xf numFmtId="0" fontId="10" fillId="0" borderId="0"/>
    <xf numFmtId="0" fontId="13" fillId="0" borderId="0"/>
    <xf numFmtId="0" fontId="9" fillId="0" borderId="0"/>
    <xf numFmtId="0" fontId="9" fillId="0" borderId="0"/>
    <xf numFmtId="0" fontId="14" fillId="8" borderId="0" applyNumberFormat="0" applyBorder="0" applyAlignment="0" applyProtection="0"/>
    <xf numFmtId="0" fontId="3" fillId="0" borderId="0"/>
    <xf numFmtId="0" fontId="2" fillId="0" borderId="0"/>
    <xf numFmtId="0" fontId="15" fillId="0" borderId="0"/>
    <xf numFmtId="0" fontId="1" fillId="0" borderId="0"/>
    <xf numFmtId="0" fontId="9" fillId="0" borderId="0"/>
    <xf numFmtId="0" fontId="1" fillId="0" borderId="0"/>
    <xf numFmtId="0" fontId="1" fillId="0" borderId="0"/>
  </cellStyleXfs>
  <cellXfs count="338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4" fontId="4" fillId="0" borderId="0" xfId="0" applyNumberFormat="1" applyFont="1"/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7" fillId="0" borderId="0" xfId="0" quotePrefix="1" applyNumberFormat="1" applyFont="1" applyBorder="1" applyAlignment="1">
      <alignment horizontal="center" vertical="center"/>
    </xf>
    <xf numFmtId="4" fontId="7" fillId="0" borderId="0" xfId="0" quotePrefix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4" fontId="6" fillId="0" borderId="0" xfId="0" applyNumberFormat="1" applyFont="1"/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Fill="1"/>
    <xf numFmtId="0" fontId="12" fillId="0" borderId="0" xfId="0" applyFont="1"/>
    <xf numFmtId="0" fontId="18" fillId="0" borderId="0" xfId="0" applyFont="1"/>
    <xf numFmtId="0" fontId="18" fillId="0" borderId="0" xfId="0" applyFont="1" applyAlignment="1">
      <alignment horizontal="center"/>
    </xf>
    <xf numFmtId="0" fontId="18" fillId="0" borderId="0" xfId="0" applyFont="1" applyAlignment="1">
      <alignment wrapText="1"/>
    </xf>
    <xf numFmtId="4" fontId="18" fillId="0" borderId="0" xfId="0" applyNumberFormat="1" applyFont="1" applyAlignment="1">
      <alignment horizontal="center"/>
    </xf>
    <xf numFmtId="4" fontId="18" fillId="0" borderId="0" xfId="0" applyNumberFormat="1" applyFont="1"/>
    <xf numFmtId="0" fontId="19" fillId="0" borderId="0" xfId="0" applyFont="1"/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left" wrapText="1"/>
    </xf>
    <xf numFmtId="0" fontId="16" fillId="0" borderId="0" xfId="0" applyFont="1" applyAlignment="1">
      <alignment horizontal="center"/>
    </xf>
    <xf numFmtId="4" fontId="16" fillId="0" borderId="0" xfId="0" applyNumberFormat="1" applyFont="1"/>
    <xf numFmtId="0" fontId="18" fillId="0" borderId="0" xfId="0" applyNumberFormat="1" applyFont="1" applyAlignment="1">
      <alignment wrapText="1"/>
    </xf>
    <xf numFmtId="0" fontId="18" fillId="0" borderId="0" xfId="0" applyFont="1" applyFill="1"/>
    <xf numFmtId="0" fontId="18" fillId="0" borderId="0" xfId="0" applyFont="1" applyBorder="1" applyAlignment="1">
      <alignment horizontal="center"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0" xfId="0" applyNumberFormat="1" applyFont="1"/>
    <xf numFmtId="0" fontId="18" fillId="0" borderId="0" xfId="0" applyFont="1" applyAlignment="1">
      <alignment vertical="center" wrapText="1"/>
    </xf>
    <xf numFmtId="0" fontId="18" fillId="0" borderId="0" xfId="4" applyFont="1" applyAlignment="1">
      <alignment vertical="center"/>
    </xf>
    <xf numFmtId="0" fontId="18" fillId="0" borderId="0" xfId="4" applyFont="1" applyAlignment="1">
      <alignment vertical="top" wrapText="1"/>
    </xf>
    <xf numFmtId="0" fontId="18" fillId="0" borderId="0" xfId="4" applyFont="1" applyAlignment="1">
      <alignment horizontal="center" vertical="center"/>
    </xf>
    <xf numFmtId="0" fontId="18" fillId="0" borderId="0" xfId="4" applyFont="1" applyAlignment="1">
      <alignment horizontal="center"/>
    </xf>
    <xf numFmtId="0" fontId="18" fillId="0" borderId="0" xfId="4" applyFont="1"/>
    <xf numFmtId="0" fontId="18" fillId="0" borderId="0" xfId="4" applyFont="1" applyBorder="1" applyAlignment="1">
      <alignment horizontal="left" vertical="center" wrapText="1"/>
    </xf>
    <xf numFmtId="0" fontId="16" fillId="0" borderId="0" xfId="4" applyFont="1" applyBorder="1" applyAlignment="1">
      <alignment horizontal="left" vertical="top" wrapText="1"/>
    </xf>
    <xf numFmtId="3" fontId="16" fillId="0" borderId="0" xfId="4" quotePrefix="1" applyNumberFormat="1" applyFont="1" applyBorder="1" applyAlignment="1">
      <alignment horizontal="center" vertical="center"/>
    </xf>
    <xf numFmtId="4" fontId="16" fillId="0" borderId="0" xfId="4" quotePrefix="1" applyNumberFormat="1" applyFont="1" applyBorder="1" applyAlignment="1">
      <alignment horizontal="center" vertical="center"/>
    </xf>
    <xf numFmtId="0" fontId="18" fillId="0" borderId="0" xfId="4" applyFont="1" applyBorder="1" applyAlignment="1">
      <alignment horizontal="center" vertical="top" wrapText="1"/>
    </xf>
    <xf numFmtId="4" fontId="18" fillId="0" borderId="0" xfId="4" applyNumberFormat="1" applyFont="1" applyAlignment="1">
      <alignment horizontal="center"/>
    </xf>
    <xf numFmtId="4" fontId="18" fillId="0" borderId="0" xfId="4" applyNumberFormat="1" applyFont="1"/>
    <xf numFmtId="0" fontId="16" fillId="0" borderId="0" xfId="4" applyFont="1" applyAlignment="1">
      <alignment horizontal="center" vertical="center"/>
    </xf>
    <xf numFmtId="4" fontId="16" fillId="0" borderId="0" xfId="4" applyNumberFormat="1" applyFo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/>
    </xf>
    <xf numFmtId="0" fontId="18" fillId="0" borderId="0" xfId="0" applyNumberFormat="1" applyFont="1" applyAlignment="1">
      <alignment horizontal="center"/>
    </xf>
    <xf numFmtId="0" fontId="18" fillId="5" borderId="0" xfId="0" applyFont="1" applyFill="1" applyBorder="1" applyAlignment="1">
      <alignment horizontal="center" vertical="center" wrapText="1"/>
    </xf>
    <xf numFmtId="0" fontId="18" fillId="5" borderId="0" xfId="0" applyFont="1" applyFill="1" applyBorder="1" applyAlignment="1">
      <alignment horizontal="left" vertical="center" wrapText="1"/>
    </xf>
    <xf numFmtId="0" fontId="16" fillId="5" borderId="0" xfId="0" applyFont="1" applyFill="1" applyBorder="1" applyAlignment="1">
      <alignment horizontal="left" vertical="center" wrapText="1"/>
    </xf>
    <xf numFmtId="4" fontId="18" fillId="0" borderId="0" xfId="0" applyNumberFormat="1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 vertical="center" wrapText="1"/>
    </xf>
    <xf numFmtId="0" fontId="16" fillId="0" borderId="0" xfId="4" applyFont="1" applyBorder="1" applyAlignment="1">
      <alignment vertical="center" wrapText="1"/>
    </xf>
    <xf numFmtId="3" fontId="16" fillId="0" borderId="0" xfId="4" applyNumberFormat="1" applyFont="1" applyBorder="1" applyAlignment="1">
      <alignment horizontal="center" vertical="center"/>
    </xf>
    <xf numFmtId="4" fontId="16" fillId="0" borderId="0" xfId="4" applyNumberFormat="1" applyFont="1" applyBorder="1" applyAlignment="1">
      <alignment horizontal="center" vertical="center"/>
    </xf>
    <xf numFmtId="4" fontId="16" fillId="0" borderId="0" xfId="4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top" wrapText="1"/>
    </xf>
    <xf numFmtId="3" fontId="20" fillId="2" borderId="1" xfId="0" applyNumberFormat="1" applyFont="1" applyFill="1" applyBorder="1" applyAlignment="1">
      <alignment horizontal="center" vertical="top" wrapText="1"/>
    </xf>
    <xf numFmtId="4" fontId="20" fillId="2" borderId="1" xfId="0" applyNumberFormat="1" applyFont="1" applyFill="1" applyBorder="1" applyAlignment="1">
      <alignment horizontal="center" vertical="top" wrapText="1"/>
    </xf>
    <xf numFmtId="4" fontId="20" fillId="2" borderId="1" xfId="2" applyNumberFormat="1" applyFont="1" applyFill="1" applyBorder="1" applyAlignment="1">
      <alignment horizontal="center" vertical="top" wrapText="1"/>
    </xf>
    <xf numFmtId="0" fontId="22" fillId="0" borderId="0" xfId="0" applyFont="1" applyAlignment="1">
      <alignment wrapText="1"/>
    </xf>
    <xf numFmtId="1" fontId="20" fillId="2" borderId="1" xfId="0" applyNumberFormat="1" applyFont="1" applyFill="1" applyBorder="1" applyAlignment="1">
      <alignment horizontal="center" vertical="top" wrapText="1"/>
    </xf>
    <xf numFmtId="1" fontId="20" fillId="2" borderId="1" xfId="2" applyNumberFormat="1" applyFont="1" applyFill="1" applyBorder="1" applyAlignment="1">
      <alignment horizontal="center" vertical="top" wrapText="1"/>
    </xf>
    <xf numFmtId="0" fontId="22" fillId="0" borderId="0" xfId="0" applyFont="1" applyFill="1"/>
    <xf numFmtId="0" fontId="22" fillId="0" borderId="0" xfId="0" applyFont="1"/>
    <xf numFmtId="3" fontId="20" fillId="6" borderId="1" xfId="0" applyNumberFormat="1" applyFont="1" applyFill="1" applyBorder="1" applyAlignment="1">
      <alignment horizontal="center" vertical="top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vertical="center" wrapText="1"/>
    </xf>
    <xf numFmtId="0" fontId="20" fillId="2" borderId="1" xfId="4" applyFont="1" applyFill="1" applyBorder="1" applyAlignment="1">
      <alignment horizontal="center" vertical="center" wrapText="1"/>
    </xf>
    <xf numFmtId="0" fontId="20" fillId="2" borderId="1" xfId="4" applyFont="1" applyFill="1" applyBorder="1" applyAlignment="1">
      <alignment horizontal="center" vertical="top" wrapText="1"/>
    </xf>
    <xf numFmtId="4" fontId="20" fillId="2" borderId="1" xfId="4" applyNumberFormat="1" applyFont="1" applyFill="1" applyBorder="1" applyAlignment="1">
      <alignment horizontal="center" vertical="top" wrapText="1"/>
    </xf>
    <xf numFmtId="3" fontId="20" fillId="2" borderId="1" xfId="4" applyNumberFormat="1" applyFont="1" applyFill="1" applyBorder="1" applyAlignment="1">
      <alignment horizontal="center" vertical="top" wrapText="1"/>
    </xf>
    <xf numFmtId="4" fontId="4" fillId="0" borderId="0" xfId="0" applyNumberFormat="1" applyFont="1" applyAlignment="1">
      <alignment wrapText="1"/>
    </xf>
    <xf numFmtId="0" fontId="8" fillId="0" borderId="0" xfId="0" applyFont="1" applyBorder="1" applyAlignment="1">
      <alignment vertical="center" wrapText="1"/>
    </xf>
    <xf numFmtId="0" fontId="4" fillId="6" borderId="5" xfId="0" applyFont="1" applyFill="1" applyBorder="1" applyAlignment="1">
      <alignment vertical="center" wrapText="1"/>
    </xf>
    <xf numFmtId="3" fontId="6" fillId="6" borderId="1" xfId="2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5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2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3" fontId="6" fillId="0" borderId="1" xfId="0" quotePrefix="1" applyNumberFormat="1" applyFont="1" applyBorder="1" applyAlignment="1">
      <alignment horizontal="center" vertical="center"/>
    </xf>
    <xf numFmtId="4" fontId="6" fillId="0" borderId="1" xfId="0" quotePrefix="1" applyNumberFormat="1" applyFont="1" applyBorder="1" applyAlignment="1">
      <alignment horizontal="center" vertical="center"/>
    </xf>
    <xf numFmtId="0" fontId="4" fillId="6" borderId="1" xfId="0" applyFont="1" applyFill="1" applyBorder="1"/>
    <xf numFmtId="0" fontId="4" fillId="0" borderId="1" xfId="0" applyFont="1" applyBorder="1" applyAlignment="1">
      <alignment horizontal="center" vertical="center"/>
    </xf>
    <xf numFmtId="0" fontId="4" fillId="5" borderId="2" xfId="0" applyFont="1" applyFill="1" applyBorder="1" applyAlignment="1">
      <alignment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6" borderId="10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/>
    </xf>
    <xf numFmtId="4" fontId="6" fillId="6" borderId="1" xfId="2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6" fillId="0" borderId="1" xfId="0" quotePrefix="1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4" fillId="5" borderId="1" xfId="0" applyFont="1" applyFill="1" applyBorder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3" fontId="4" fillId="0" borderId="3" xfId="0" applyNumberFormat="1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6" borderId="9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6" borderId="1" xfId="0" applyFont="1" applyFill="1" applyBorder="1"/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3" fontId="4" fillId="0" borderId="1" xfId="0" quotePrefix="1" applyNumberFormat="1" applyFont="1" applyFill="1" applyBorder="1" applyAlignment="1">
      <alignment horizontal="center" vertical="center"/>
    </xf>
    <xf numFmtId="3" fontId="4" fillId="0" borderId="1" xfId="0" quotePrefix="1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3" fontId="6" fillId="0" borderId="1" xfId="0" quotePrefix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4" fontId="18" fillId="0" borderId="0" xfId="0" applyNumberFormat="1" applyFont="1" applyAlignment="1">
      <alignment wrapText="1"/>
    </xf>
    <xf numFmtId="0" fontId="4" fillId="6" borderId="4" xfId="0" applyFont="1" applyFill="1" applyBorder="1" applyAlignment="1">
      <alignment vertical="top" wrapText="1"/>
    </xf>
    <xf numFmtId="4" fontId="6" fillId="0" borderId="1" xfId="0" quotePrefix="1" applyNumberFormat="1" applyFont="1" applyFill="1" applyBorder="1" applyAlignment="1">
      <alignment horizontal="center" vertical="center" wrapText="1"/>
    </xf>
    <xf numFmtId="4" fontId="6" fillId="0" borderId="1" xfId="0" quotePrefix="1" applyNumberFormat="1" applyFont="1" applyFill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6" fillId="6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6" borderId="1" xfId="4" applyFont="1" applyFill="1" applyBorder="1"/>
    <xf numFmtId="0" fontId="4" fillId="0" borderId="1" xfId="4" applyFont="1" applyBorder="1" applyAlignment="1">
      <alignment horizontal="center" vertical="center" wrapText="1"/>
    </xf>
    <xf numFmtId="0" fontId="4" fillId="0" borderId="1" xfId="4" applyFont="1" applyFill="1" applyBorder="1" applyAlignment="1">
      <alignment horizontal="left" vertical="top" wrapText="1"/>
    </xf>
    <xf numFmtId="3" fontId="4" fillId="0" borderId="1" xfId="4" applyNumberFormat="1" applyFont="1" applyBorder="1" applyAlignment="1">
      <alignment horizontal="center" vertical="center" wrapText="1"/>
    </xf>
    <xf numFmtId="4" fontId="6" fillId="0" borderId="1" xfId="4" quotePrefix="1" applyNumberFormat="1" applyFont="1" applyFill="1" applyBorder="1" applyAlignment="1">
      <alignment horizontal="center" vertical="center"/>
    </xf>
    <xf numFmtId="4" fontId="4" fillId="0" borderId="1" xfId="4" applyNumberFormat="1" applyFont="1" applyFill="1" applyBorder="1" applyAlignment="1">
      <alignment horizontal="center" vertical="center" wrapText="1"/>
    </xf>
    <xf numFmtId="2" fontId="4" fillId="0" borderId="1" xfId="4" applyNumberFormat="1" applyFont="1" applyFill="1" applyBorder="1" applyAlignment="1">
      <alignment horizontal="center" vertical="center" wrapText="1"/>
    </xf>
    <xf numFmtId="0" fontId="4" fillId="0" borderId="1" xfId="4" applyFont="1" applyBorder="1" applyAlignment="1">
      <alignment horizontal="left" vertical="center" wrapText="1"/>
    </xf>
    <xf numFmtId="0" fontId="6" fillId="0" borderId="1" xfId="4" applyFont="1" applyBorder="1" applyAlignment="1">
      <alignment horizontal="left" vertical="top" wrapText="1"/>
    </xf>
    <xf numFmtId="3" fontId="6" fillId="0" borderId="1" xfId="4" quotePrefix="1" applyNumberFormat="1" applyFont="1" applyBorder="1" applyAlignment="1">
      <alignment horizontal="center" vertical="center"/>
    </xf>
    <xf numFmtId="4" fontId="6" fillId="0" borderId="1" xfId="4" quotePrefix="1" applyNumberFormat="1" applyFont="1" applyBorder="1" applyAlignment="1">
      <alignment horizontal="center" vertical="center"/>
    </xf>
    <xf numFmtId="0" fontId="6" fillId="6" borderId="1" xfId="4" applyFont="1" applyFill="1" applyBorder="1" applyAlignment="1">
      <alignment horizontal="center"/>
    </xf>
    <xf numFmtId="3" fontId="4" fillId="0" borderId="1" xfId="4" quotePrefix="1" applyNumberFormat="1" applyFont="1" applyBorder="1" applyAlignment="1">
      <alignment horizontal="center" vertical="center"/>
    </xf>
    <xf numFmtId="4" fontId="4" fillId="0" borderId="1" xfId="4" applyNumberFormat="1" applyFont="1" applyBorder="1" applyAlignment="1">
      <alignment horizontal="center" vertical="center"/>
    </xf>
    <xf numFmtId="4" fontId="4" fillId="0" borderId="1" xfId="4" quotePrefix="1" applyNumberFormat="1" applyFont="1" applyBorder="1" applyAlignment="1">
      <alignment horizontal="center" vertical="center"/>
    </xf>
    <xf numFmtId="4" fontId="4" fillId="0" borderId="1" xfId="4" quotePrefix="1" applyNumberFormat="1" applyFont="1" applyFill="1" applyBorder="1" applyAlignment="1">
      <alignment horizontal="center" vertical="center"/>
    </xf>
    <xf numFmtId="0" fontId="4" fillId="0" borderId="1" xfId="4" applyFont="1" applyBorder="1" applyAlignment="1">
      <alignment vertical="top" wrapText="1"/>
    </xf>
    <xf numFmtId="0" fontId="4" fillId="0" borderId="1" xfId="4" applyFont="1" applyBorder="1" applyAlignment="1">
      <alignment horizontal="center" vertical="top" wrapText="1"/>
    </xf>
    <xf numFmtId="0" fontId="4" fillId="0" borderId="1" xfId="4" applyFont="1" applyFill="1" applyBorder="1" applyAlignment="1">
      <alignment vertical="top" wrapText="1"/>
    </xf>
    <xf numFmtId="0" fontId="4" fillId="0" borderId="1" xfId="4" applyFont="1" applyFill="1" applyBorder="1" applyAlignment="1">
      <alignment horizontal="center" vertical="center" wrapText="1"/>
    </xf>
    <xf numFmtId="3" fontId="4" fillId="0" borderId="1" xfId="0" quotePrefix="1" applyNumberFormat="1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vertical="top"/>
    </xf>
    <xf numFmtId="4" fontId="4" fillId="0" borderId="1" xfId="0" quotePrefix="1" applyNumberFormat="1" applyFont="1" applyBorder="1" applyAlignment="1">
      <alignment horizontal="center" vertical="center"/>
    </xf>
    <xf numFmtId="3" fontId="4" fillId="0" borderId="1" xfId="0" quotePrefix="1" applyNumberFormat="1" applyFont="1" applyBorder="1" applyAlignment="1">
      <alignment horizontal="center" vertical="center" wrapText="1"/>
    </xf>
    <xf numFmtId="0" fontId="24" fillId="0" borderId="0" xfId="0" applyFont="1"/>
    <xf numFmtId="4" fontId="6" fillId="6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6" fillId="0" borderId="1" xfId="0" quotePrefix="1" applyNumberFormat="1" applyFont="1" applyBorder="1" applyAlignment="1">
      <alignment horizontal="center" vertical="center"/>
    </xf>
    <xf numFmtId="0" fontId="6" fillId="6" borderId="6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24" fillId="0" borderId="0" xfId="0" applyFont="1" applyAlignment="1">
      <alignment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6" fillId="0" borderId="2" xfId="0" applyFont="1" applyFill="1" applyBorder="1" applyAlignment="1">
      <alignment vertical="center"/>
    </xf>
    <xf numFmtId="0" fontId="4" fillId="0" borderId="0" xfId="4" applyFont="1" applyBorder="1" applyAlignment="1">
      <alignment horizontal="center" vertical="top" wrapText="1"/>
    </xf>
    <xf numFmtId="0" fontId="6" fillId="0" borderId="0" xfId="4" applyFont="1" applyBorder="1" applyAlignment="1">
      <alignment vertical="center" wrapText="1"/>
    </xf>
    <xf numFmtId="3" fontId="6" fillId="0" borderId="0" xfId="4" applyNumberFormat="1" applyFont="1" applyBorder="1" applyAlignment="1">
      <alignment horizontal="center" vertical="center"/>
    </xf>
    <xf numFmtId="4" fontId="6" fillId="0" borderId="0" xfId="4" applyNumberFormat="1" applyFont="1" applyBorder="1" applyAlignment="1">
      <alignment horizontal="center" vertical="center"/>
    </xf>
    <xf numFmtId="4" fontId="6" fillId="0" borderId="0" xfId="4" applyNumberFormat="1" applyFont="1" applyFill="1" applyBorder="1" applyAlignment="1">
      <alignment horizontal="center" vertical="center"/>
    </xf>
    <xf numFmtId="0" fontId="4" fillId="0" borderId="0" xfId="4" applyFont="1" applyBorder="1" applyAlignment="1">
      <alignment wrapText="1"/>
    </xf>
    <xf numFmtId="4" fontId="6" fillId="0" borderId="1" xfId="0" quotePrefix="1" applyNumberFormat="1" applyFont="1" applyBorder="1" applyAlignment="1">
      <alignment horizontal="center" vertical="center" wrapText="1"/>
    </xf>
    <xf numFmtId="4" fontId="7" fillId="0" borderId="0" xfId="0" quotePrefix="1" applyNumberFormat="1" applyFont="1" applyBorder="1" applyAlignment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4" applyFont="1" applyAlignment="1">
      <alignment wrapText="1"/>
    </xf>
    <xf numFmtId="4" fontId="6" fillId="0" borderId="1" xfId="4" quotePrefix="1" applyNumberFormat="1" applyFont="1" applyFill="1" applyBorder="1" applyAlignment="1">
      <alignment horizontal="center" vertical="center" wrapText="1"/>
    </xf>
    <xf numFmtId="4" fontId="4" fillId="0" borderId="1" xfId="4" quotePrefix="1" applyNumberFormat="1" applyFont="1" applyFill="1" applyBorder="1" applyAlignment="1">
      <alignment horizontal="center" vertical="center" wrapText="1"/>
    </xf>
    <xf numFmtId="4" fontId="16" fillId="0" borderId="0" xfId="4" quotePrefix="1" applyNumberFormat="1" applyFont="1" applyBorder="1" applyAlignment="1">
      <alignment horizontal="center" vertical="center" wrapText="1"/>
    </xf>
    <xf numFmtId="4" fontId="18" fillId="0" borderId="0" xfId="4" applyNumberFormat="1" applyFont="1" applyAlignment="1">
      <alignment wrapText="1"/>
    </xf>
    <xf numFmtId="4" fontId="16" fillId="0" borderId="0" xfId="4" applyNumberFormat="1" applyFont="1" applyFill="1" applyBorder="1" applyAlignment="1">
      <alignment horizontal="center" vertical="center" wrapText="1"/>
    </xf>
    <xf numFmtId="4" fontId="6" fillId="0" borderId="0" xfId="4" applyNumberFormat="1" applyFont="1" applyFill="1" applyBorder="1" applyAlignment="1">
      <alignment horizontal="center" vertical="center" wrapText="1"/>
    </xf>
    <xf numFmtId="0" fontId="4" fillId="5" borderId="0" xfId="0" applyFont="1" applyFill="1" applyBorder="1"/>
    <xf numFmtId="0" fontId="18" fillId="0" borderId="0" xfId="0" applyFont="1" applyAlignment="1">
      <alignment horizontal="left" wrapText="1"/>
    </xf>
    <xf numFmtId="0" fontId="18" fillId="0" borderId="0" xfId="0" applyFont="1" applyAlignment="1">
      <alignment wrapText="1"/>
    </xf>
    <xf numFmtId="0" fontId="6" fillId="6" borderId="1" xfId="0" applyFont="1" applyFill="1" applyBorder="1" applyAlignment="1">
      <alignment vertical="center"/>
    </xf>
    <xf numFmtId="0" fontId="4" fillId="6" borderId="1" xfId="0" applyFont="1" applyFill="1" applyBorder="1"/>
    <xf numFmtId="0" fontId="6" fillId="6" borderId="1" xfId="4" applyFont="1" applyFill="1" applyBorder="1" applyAlignment="1"/>
    <xf numFmtId="0" fontId="6" fillId="6" borderId="6" xfId="0" applyFont="1" applyFill="1" applyBorder="1" applyAlignment="1">
      <alignment vertical="center"/>
    </xf>
    <xf numFmtId="0" fontId="6" fillId="6" borderId="6" xfId="0" applyFont="1" applyFill="1" applyBorder="1" applyAlignment="1">
      <alignment horizontal="left" vertical="center" wrapText="1"/>
    </xf>
    <xf numFmtId="0" fontId="4" fillId="6" borderId="8" xfId="0" applyFont="1" applyFill="1" applyBorder="1" applyAlignment="1">
      <alignment vertical="top" wrapText="1"/>
    </xf>
    <xf numFmtId="0" fontId="6" fillId="6" borderId="7" xfId="0" applyFont="1" applyFill="1" applyBorder="1" applyAlignment="1">
      <alignment horizontal="left" vertical="center"/>
    </xf>
    <xf numFmtId="1" fontId="6" fillId="0" borderId="1" xfId="0" quotePrefix="1" applyNumberFormat="1" applyFont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1" fontId="6" fillId="0" borderId="1" xfId="0" quotePrefix="1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2" xfId="0" quotePrefix="1" applyNumberFormat="1" applyFont="1" applyFill="1" applyBorder="1" applyAlignment="1">
      <alignment horizontal="center" vertical="center"/>
    </xf>
    <xf numFmtId="0" fontId="6" fillId="6" borderId="1" xfId="1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/>
    </xf>
    <xf numFmtId="0" fontId="6" fillId="6" borderId="1" xfId="0" applyFont="1" applyFill="1" applyBorder="1" applyAlignment="1"/>
    <xf numFmtId="1" fontId="6" fillId="6" borderId="1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top" wrapText="1"/>
    </xf>
    <xf numFmtId="0" fontId="4" fillId="6" borderId="1" xfId="4" applyFont="1" applyFill="1" applyBorder="1" applyAlignment="1">
      <alignment vertical="top" wrapText="1"/>
    </xf>
    <xf numFmtId="1" fontId="6" fillId="0" borderId="1" xfId="4" quotePrefix="1" applyNumberFormat="1" applyFont="1" applyFill="1" applyBorder="1" applyAlignment="1">
      <alignment horizontal="center" vertical="center"/>
    </xf>
    <xf numFmtId="0" fontId="6" fillId="6" borderId="1" xfId="4" applyFont="1" applyFill="1" applyBorder="1" applyAlignment="1">
      <alignment vertical="center"/>
    </xf>
    <xf numFmtId="0" fontId="4" fillId="6" borderId="1" xfId="4" applyFont="1" applyFill="1" applyBorder="1" applyAlignment="1">
      <alignment vertical="center"/>
    </xf>
    <xf numFmtId="0" fontId="4" fillId="6" borderId="1" xfId="0" applyFont="1" applyFill="1" applyBorder="1" applyAlignment="1">
      <alignment vertical="top" wrapText="1"/>
    </xf>
    <xf numFmtId="0" fontId="6" fillId="6" borderId="1" xfId="0" applyFont="1" applyFill="1" applyBorder="1" applyAlignment="1">
      <alignment horizontal="left" vertical="center"/>
    </xf>
    <xf numFmtId="2" fontId="4" fillId="5" borderId="1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4" fillId="5" borderId="0" xfId="0" applyFont="1" applyFill="1"/>
    <xf numFmtId="0" fontId="4" fillId="5" borderId="0" xfId="0" applyFont="1" applyFill="1" applyAlignment="1">
      <alignment wrapText="1"/>
    </xf>
    <xf numFmtId="3" fontId="4" fillId="5" borderId="0" xfId="0" applyNumberFormat="1" applyFont="1" applyFill="1"/>
    <xf numFmtId="3" fontId="4" fillId="5" borderId="0" xfId="0" applyNumberFormat="1" applyFont="1" applyFill="1" applyAlignment="1">
      <alignment horizontal="center"/>
    </xf>
    <xf numFmtId="0" fontId="4" fillId="5" borderId="0" xfId="0" applyFont="1" applyFill="1" applyAlignment="1">
      <alignment horizontal="left" wrapText="1"/>
    </xf>
    <xf numFmtId="0" fontId="28" fillId="0" borderId="0" xfId="0" applyFont="1" applyAlignment="1">
      <alignment wrapText="1"/>
    </xf>
    <xf numFmtId="0" fontId="29" fillId="0" borderId="0" xfId="0" applyFont="1"/>
    <xf numFmtId="1" fontId="4" fillId="0" borderId="1" xfId="0" applyNumberFormat="1" applyFont="1" applyFill="1" applyBorder="1" applyAlignment="1" applyProtection="1">
      <alignment horizontal="center" vertical="center"/>
      <protection locked="0"/>
    </xf>
    <xf numFmtId="1" fontId="4" fillId="0" borderId="1" xfId="0" applyNumberFormat="1" applyFont="1" applyBorder="1" applyAlignment="1" applyProtection="1">
      <alignment horizontal="center" vertical="center"/>
      <protection locked="0"/>
    </xf>
    <xf numFmtId="4" fontId="4" fillId="0" borderId="0" xfId="0" applyNumberFormat="1" applyFont="1" applyAlignment="1" applyProtection="1">
      <alignment wrapText="1"/>
      <protection locked="0"/>
    </xf>
    <xf numFmtId="4" fontId="4" fillId="0" borderId="0" xfId="0" applyNumberFormat="1" applyFont="1" applyProtection="1">
      <protection locked="0"/>
    </xf>
    <xf numFmtId="4" fontId="4" fillId="0" borderId="0" xfId="0" applyNumberFormat="1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4" fontId="4" fillId="0" borderId="1" xfId="0" applyNumberFormat="1" applyFont="1" applyFill="1" applyBorder="1" applyAlignment="1" applyProtection="1">
      <alignment horizontal="center" vertical="top" wrapText="1"/>
      <protection locked="0"/>
    </xf>
    <xf numFmtId="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 applyProtection="1">
      <alignment horizontal="center"/>
      <protection locked="0"/>
    </xf>
    <xf numFmtId="4" fontId="6" fillId="5" borderId="0" xfId="0" applyNumberFormat="1" applyFont="1" applyFill="1" applyProtection="1">
      <protection locked="0"/>
    </xf>
    <xf numFmtId="0" fontId="27" fillId="0" borderId="0" xfId="0" applyFont="1" applyProtection="1">
      <protection locked="0"/>
    </xf>
    <xf numFmtId="0" fontId="26" fillId="0" borderId="0" xfId="0" applyFont="1" applyAlignment="1" applyProtection="1">
      <alignment wrapText="1"/>
      <protection locked="0"/>
    </xf>
    <xf numFmtId="4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Alignment="1" applyProtection="1">
      <alignment wrapText="1"/>
      <protection locked="0"/>
    </xf>
    <xf numFmtId="1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1" xfId="4" quotePrefix="1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1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1" fontId="4" fillId="0" borderId="1" xfId="4" applyNumberFormat="1" applyFont="1" applyBorder="1" applyAlignment="1" applyProtection="1">
      <alignment horizontal="center" vertical="center"/>
      <protection locked="0"/>
    </xf>
    <xf numFmtId="1" fontId="4" fillId="0" borderId="1" xfId="4" applyNumberFormat="1" applyFont="1" applyFill="1" applyBorder="1" applyAlignment="1" applyProtection="1">
      <alignment horizontal="center" vertical="center"/>
      <protection locked="0"/>
    </xf>
    <xf numFmtId="4" fontId="6" fillId="0" borderId="1" xfId="0" quotePrefix="1" applyNumberFormat="1" applyFont="1" applyFill="1" applyBorder="1" applyAlignment="1" applyProtection="1">
      <alignment horizontal="center" vertical="top" wrapText="1"/>
      <protection locked="0"/>
    </xf>
    <xf numFmtId="1" fontId="24" fillId="0" borderId="1" xfId="0" applyNumberFormat="1" applyFont="1" applyBorder="1" applyAlignment="1" applyProtection="1">
      <alignment horizontal="center" vertical="center"/>
      <protection locked="0"/>
    </xf>
    <xf numFmtId="1" fontId="4" fillId="3" borderId="1" xfId="0" applyNumberFormat="1" applyFont="1" applyFill="1" applyBorder="1" applyAlignment="1" applyProtection="1">
      <alignment horizontal="center" vertical="center"/>
      <protection locked="0"/>
    </xf>
    <xf numFmtId="2" fontId="4" fillId="0" borderId="1" xfId="0" applyNumberFormat="1" applyFont="1" applyFill="1" applyBorder="1" applyAlignment="1" applyProtection="1">
      <alignment horizontal="center" vertical="top" wrapText="1"/>
      <protection locked="0"/>
    </xf>
    <xf numFmtId="0" fontId="6" fillId="5" borderId="9" xfId="0" applyFont="1" applyFill="1" applyBorder="1" applyAlignment="1" applyProtection="1">
      <alignment horizontal="left" vertical="center" wrapText="1"/>
      <protection locked="0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4" fillId="5" borderId="2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5" borderId="0" xfId="0" applyFont="1" applyFill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17" fillId="0" borderId="0" xfId="0" applyFont="1" applyAlignment="1">
      <alignment horizontal="center"/>
    </xf>
    <xf numFmtId="0" fontId="6" fillId="6" borderId="4" xfId="0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/>
    </xf>
    <xf numFmtId="0" fontId="4" fillId="0" borderId="0" xfId="0" applyFont="1" applyAlignment="1">
      <alignment horizontal="left" wrapText="1"/>
    </xf>
    <xf numFmtId="0" fontId="4" fillId="6" borderId="1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0" fillId="0" borderId="0" xfId="0" applyFont="1" applyAlignment="1"/>
    <xf numFmtId="0" fontId="6" fillId="6" borderId="2" xfId="1" applyFont="1" applyFill="1" applyBorder="1" applyAlignment="1">
      <alignment horizontal="left" vertical="center" wrapText="1"/>
    </xf>
    <xf numFmtId="0" fontId="6" fillId="6" borderId="10" xfId="0" applyFont="1" applyFill="1" applyBorder="1" applyAlignment="1">
      <alignment vertical="center"/>
    </xf>
    <xf numFmtId="0" fontId="6" fillId="6" borderId="6" xfId="0" applyFont="1" applyFill="1" applyBorder="1" applyAlignment="1">
      <alignment vertical="center"/>
    </xf>
    <xf numFmtId="0" fontId="6" fillId="6" borderId="10" xfId="0" applyFont="1" applyFill="1" applyBorder="1" applyAlignment="1">
      <alignment horizontal="left" vertical="center" wrapText="1"/>
    </xf>
    <xf numFmtId="0" fontId="6" fillId="6" borderId="6" xfId="0" applyFont="1" applyFill="1" applyBorder="1" applyAlignment="1">
      <alignment horizontal="left" vertical="center" wrapText="1"/>
    </xf>
    <xf numFmtId="0" fontId="6" fillId="6" borderId="9" xfId="0" applyFont="1" applyFill="1" applyBorder="1" applyAlignment="1">
      <alignment horizontal="left" vertical="top" wrapText="1"/>
    </xf>
    <xf numFmtId="0" fontId="4" fillId="6" borderId="9" xfId="0" applyFont="1" applyFill="1" applyBorder="1" applyAlignment="1">
      <alignment horizontal="left" vertical="top" wrapText="1"/>
    </xf>
    <xf numFmtId="0" fontId="4" fillId="6" borderId="9" xfId="0" applyFont="1" applyFill="1" applyBorder="1" applyAlignment="1">
      <alignment vertical="top" wrapText="1"/>
    </xf>
    <xf numFmtId="0" fontId="4" fillId="6" borderId="8" xfId="0" applyFont="1" applyFill="1" applyBorder="1" applyAlignment="1">
      <alignment vertical="top" wrapText="1"/>
    </xf>
    <xf numFmtId="0" fontId="6" fillId="6" borderId="4" xfId="1" applyFont="1" applyFill="1" applyBorder="1" applyAlignment="1">
      <alignment horizontal="left" vertical="center" wrapText="1"/>
    </xf>
    <xf numFmtId="0" fontId="6" fillId="6" borderId="5" xfId="0" applyFont="1" applyFill="1" applyBorder="1" applyAlignment="1">
      <alignment horizontal="left" vertical="center"/>
    </xf>
    <xf numFmtId="0" fontId="6" fillId="6" borderId="7" xfId="0" applyFont="1" applyFill="1" applyBorder="1" applyAlignment="1">
      <alignment horizontal="left" vertical="center"/>
    </xf>
    <xf numFmtId="0" fontId="6" fillId="6" borderId="4" xfId="1" applyFont="1" applyFill="1" applyBorder="1" applyAlignment="1">
      <alignment horizontal="left" vertical="center"/>
    </xf>
    <xf numFmtId="0" fontId="18" fillId="0" borderId="0" xfId="0" applyFont="1" applyAlignment="1">
      <alignment wrapText="1"/>
    </xf>
    <xf numFmtId="0" fontId="6" fillId="6" borderId="2" xfId="0" applyFont="1" applyFill="1" applyBorder="1" applyAlignment="1">
      <alignment horizontal="left" vertical="center" wrapText="1"/>
    </xf>
    <xf numFmtId="0" fontId="6" fillId="6" borderId="1" xfId="1" applyFont="1" applyFill="1" applyBorder="1" applyAlignment="1">
      <alignment horizontal="left" vertical="center" wrapText="1"/>
    </xf>
    <xf numFmtId="0" fontId="16" fillId="0" borderId="0" xfId="0" applyFont="1" applyAlignment="1">
      <alignment horizontal="left" wrapText="1"/>
    </xf>
    <xf numFmtId="0" fontId="4" fillId="6" borderId="10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/>
    <xf numFmtId="0" fontId="6" fillId="6" borderId="1" xfId="0" applyNumberFormat="1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left" vertical="top" wrapText="1"/>
    </xf>
    <xf numFmtId="0" fontId="4" fillId="6" borderId="1" xfId="0" applyFont="1" applyFill="1" applyBorder="1"/>
    <xf numFmtId="0" fontId="6" fillId="7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vertical="center"/>
    </xf>
    <xf numFmtId="0" fontId="4" fillId="6" borderId="4" xfId="0" applyFont="1" applyFill="1" applyBorder="1" applyAlignment="1">
      <alignment vertical="top" wrapText="1"/>
    </xf>
    <xf numFmtId="0" fontId="6" fillId="6" borderId="1" xfId="0" applyFont="1" applyFill="1" applyBorder="1" applyAlignment="1">
      <alignment vertical="top" wrapText="1"/>
    </xf>
    <xf numFmtId="0" fontId="6" fillId="6" borderId="1" xfId="0" applyFont="1" applyFill="1" applyBorder="1" applyAlignment="1"/>
    <xf numFmtId="0" fontId="6" fillId="6" borderId="2" xfId="0" applyFont="1" applyFill="1" applyBorder="1" applyAlignment="1">
      <alignment horizontal="left" vertical="top" wrapText="1"/>
    </xf>
    <xf numFmtId="0" fontId="6" fillId="6" borderId="10" xfId="0" applyFont="1" applyFill="1" applyBorder="1" applyAlignment="1">
      <alignment horizontal="left" vertical="top" wrapText="1"/>
    </xf>
    <xf numFmtId="0" fontId="6" fillId="6" borderId="6" xfId="0" applyFont="1" applyFill="1" applyBorder="1" applyAlignment="1">
      <alignment horizontal="left" vertical="top" wrapText="1"/>
    </xf>
    <xf numFmtId="0" fontId="6" fillId="6" borderId="1" xfId="4" applyFont="1" applyFill="1" applyBorder="1" applyAlignment="1">
      <alignment horizontal="left" vertical="center" wrapText="1"/>
    </xf>
    <xf numFmtId="0" fontId="4" fillId="6" borderId="1" xfId="4" applyFont="1" applyFill="1" applyBorder="1" applyAlignment="1">
      <alignment vertical="center"/>
    </xf>
    <xf numFmtId="0" fontId="17" fillId="0" borderId="0" xfId="4" applyFont="1" applyAlignment="1">
      <alignment horizontal="center"/>
    </xf>
    <xf numFmtId="0" fontId="6" fillId="6" borderId="1" xfId="4" applyFont="1" applyFill="1" applyBorder="1" applyAlignment="1">
      <alignment horizontal="left" vertical="top" wrapText="1"/>
    </xf>
    <xf numFmtId="0" fontId="4" fillId="6" borderId="1" xfId="4" applyFont="1" applyFill="1" applyBorder="1" applyAlignment="1">
      <alignment horizontal="left" vertical="top" wrapText="1"/>
    </xf>
    <xf numFmtId="0" fontId="4" fillId="6" borderId="1" xfId="4" applyFont="1" applyFill="1" applyBorder="1" applyAlignment="1">
      <alignment vertical="top" wrapText="1"/>
    </xf>
    <xf numFmtId="0" fontId="6" fillId="6" borderId="1" xfId="4" applyFont="1" applyFill="1" applyBorder="1" applyAlignment="1">
      <alignment vertical="center"/>
    </xf>
    <xf numFmtId="0" fontId="16" fillId="0" borderId="0" xfId="4" applyFont="1" applyAlignment="1">
      <alignment horizontal="left" wrapText="1"/>
    </xf>
    <xf numFmtId="0" fontId="6" fillId="6" borderId="1" xfId="4" applyFont="1" applyFill="1" applyBorder="1" applyAlignment="1">
      <alignment vertical="top" wrapText="1"/>
    </xf>
    <xf numFmtId="0" fontId="6" fillId="6" borderId="1" xfId="4" applyFont="1" applyFill="1" applyBorder="1" applyAlignment="1"/>
    <xf numFmtId="0" fontId="6" fillId="6" borderId="1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top" wrapText="1"/>
    </xf>
    <xf numFmtId="0" fontId="4" fillId="6" borderId="1" xfId="0" applyFont="1" applyFill="1" applyBorder="1" applyAlignment="1">
      <alignment vertical="top" wrapText="1"/>
    </xf>
    <xf numFmtId="0" fontId="6" fillId="6" borderId="2" xfId="0" applyFont="1" applyFill="1" applyBorder="1" applyAlignment="1">
      <alignment wrapText="1"/>
    </xf>
    <xf numFmtId="0" fontId="6" fillId="6" borderId="10" xfId="0" applyFont="1" applyFill="1" applyBorder="1" applyAlignment="1">
      <alignment wrapText="1"/>
    </xf>
    <xf numFmtId="0" fontId="6" fillId="6" borderId="6" xfId="0" applyFont="1" applyFill="1" applyBorder="1" applyAlignment="1">
      <alignment wrapText="1"/>
    </xf>
    <xf numFmtId="0" fontId="18" fillId="0" borderId="0" xfId="0" applyFont="1" applyAlignment="1">
      <alignment horizontal="left" wrapText="1"/>
    </xf>
    <xf numFmtId="0" fontId="4" fillId="0" borderId="10" xfId="0" applyFont="1" applyBorder="1" applyAlignment="1">
      <alignment horizontal="left" vertical="top" wrapText="1"/>
    </xf>
  </cellXfs>
  <cellStyles count="14">
    <cellStyle name="Dobro" xfId="1" builtinId="26"/>
    <cellStyle name="Excel_BuiltIn_Dobro 1" xfId="6"/>
    <cellStyle name="Navadno" xfId="0" builtinId="0"/>
    <cellStyle name="Navadno 2" xfId="2"/>
    <cellStyle name="Navadno 2 2" xfId="4"/>
    <cellStyle name="Navadno 3" xfId="5"/>
    <cellStyle name="Navadno 4" xfId="3"/>
    <cellStyle name="Navadno 5" xfId="7"/>
    <cellStyle name="Navadno 5 2" xfId="8"/>
    <cellStyle name="Navadno 5 2 2" xfId="13"/>
    <cellStyle name="Navadno 5 3" xfId="12"/>
    <cellStyle name="Navadno 6" xfId="9"/>
    <cellStyle name="Navadno 6 2" xfId="11"/>
    <cellStyle name="Navadno 7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M72"/>
  <sheetViews>
    <sheetView zoomScaleNormal="100" workbookViewId="0">
      <pane ySplit="6" topLeftCell="A7" activePane="bottomLeft" state="frozen"/>
      <selection pane="bottomLeft" activeCell="C20" sqref="C20"/>
    </sheetView>
  </sheetViews>
  <sheetFormatPr defaultColWidth="9.140625" defaultRowHeight="12.75" x14ac:dyDescent="0.2"/>
  <cols>
    <col min="1" max="1" width="3.5703125" style="8" customWidth="1"/>
    <col min="2" max="2" width="33.28515625" style="2" customWidth="1"/>
    <col min="3" max="3" width="8.42578125" style="5" customWidth="1"/>
    <col min="4" max="4" width="5.85546875" style="4" customWidth="1"/>
    <col min="5" max="5" width="20.85546875" style="76" customWidth="1"/>
    <col min="6" max="6" width="10.7109375" style="3" customWidth="1"/>
    <col min="7" max="7" width="10.7109375" style="9" customWidth="1"/>
    <col min="8" max="8" width="11.7109375" style="9" customWidth="1"/>
    <col min="9" max="10" width="10.7109375" style="9" customWidth="1"/>
    <col min="11" max="12" width="10.7109375" style="1" customWidth="1"/>
    <col min="13" max="16384" width="9.140625" style="1"/>
  </cols>
  <sheetData>
    <row r="1" spans="1:13" s="246" customFormat="1" x14ac:dyDescent="0.2">
      <c r="A1" s="275" t="s">
        <v>8</v>
      </c>
      <c r="B1" s="275"/>
      <c r="C1" s="275"/>
      <c r="D1" s="275"/>
      <c r="E1" s="243"/>
      <c r="F1" s="244"/>
      <c r="G1" s="245"/>
      <c r="H1" s="245"/>
      <c r="I1" s="245"/>
      <c r="J1" s="245"/>
    </row>
    <row r="2" spans="1:13" x14ac:dyDescent="0.2">
      <c r="A2" s="3" t="s">
        <v>584</v>
      </c>
      <c r="B2" s="76"/>
      <c r="C2" s="9"/>
    </row>
    <row r="3" spans="1:13" ht="15.75" x14ac:dyDescent="0.25">
      <c r="A3" s="276" t="s">
        <v>588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</row>
    <row r="4" spans="1:13" x14ac:dyDescent="0.2">
      <c r="M4" s="13"/>
    </row>
    <row r="5" spans="1:13" s="64" customFormat="1" ht="63.75" x14ac:dyDescent="0.25">
      <c r="A5" s="59" t="s">
        <v>2</v>
      </c>
      <c r="B5" s="60" t="s">
        <v>0</v>
      </c>
      <c r="C5" s="61" t="s">
        <v>1</v>
      </c>
      <c r="D5" s="60" t="s">
        <v>586</v>
      </c>
      <c r="E5" s="62" t="s">
        <v>5</v>
      </c>
      <c r="F5" s="62" t="s">
        <v>159</v>
      </c>
      <c r="G5" s="62" t="s">
        <v>160</v>
      </c>
      <c r="H5" s="62" t="s">
        <v>161</v>
      </c>
      <c r="I5" s="62" t="s">
        <v>162</v>
      </c>
      <c r="J5" s="63" t="s">
        <v>585</v>
      </c>
      <c r="K5" s="63" t="s">
        <v>178</v>
      </c>
      <c r="L5" s="63" t="s">
        <v>276</v>
      </c>
    </row>
    <row r="6" spans="1:13" s="68" customFormat="1" ht="15" customHeight="1" x14ac:dyDescent="0.25">
      <c r="A6" s="59">
        <v>1</v>
      </c>
      <c r="B6" s="60">
        <v>2</v>
      </c>
      <c r="C6" s="61">
        <v>3</v>
      </c>
      <c r="D6" s="60">
        <v>4</v>
      </c>
      <c r="E6" s="61">
        <v>5</v>
      </c>
      <c r="F6" s="61">
        <v>6</v>
      </c>
      <c r="G6" s="62" t="s">
        <v>165</v>
      </c>
      <c r="H6" s="61" t="s">
        <v>166</v>
      </c>
      <c r="I6" s="61" t="s">
        <v>167</v>
      </c>
      <c r="J6" s="65">
        <v>10</v>
      </c>
      <c r="K6" s="66">
        <v>11</v>
      </c>
      <c r="L6" s="66">
        <v>12</v>
      </c>
      <c r="M6" s="67"/>
    </row>
    <row r="7" spans="1:13" x14ac:dyDescent="0.2">
      <c r="A7" s="277" t="s">
        <v>468</v>
      </c>
      <c r="B7" s="278"/>
      <c r="C7" s="279"/>
      <c r="D7" s="279"/>
      <c r="E7" s="279"/>
      <c r="F7" s="279"/>
      <c r="G7" s="279"/>
      <c r="H7" s="279"/>
      <c r="I7" s="279"/>
      <c r="J7" s="78"/>
      <c r="K7" s="79"/>
      <c r="L7" s="79"/>
      <c r="M7" s="13"/>
    </row>
    <row r="8" spans="1:13" x14ac:dyDescent="0.2">
      <c r="A8" s="80">
        <v>1</v>
      </c>
      <c r="B8" s="127" t="s">
        <v>16</v>
      </c>
      <c r="C8" s="82">
        <v>10000</v>
      </c>
      <c r="D8" s="80" t="s">
        <v>10</v>
      </c>
      <c r="E8" s="247"/>
      <c r="F8" s="247"/>
      <c r="G8" s="83">
        <f t="shared" ref="G8:G23" si="0">C8*F8</f>
        <v>0</v>
      </c>
      <c r="H8" s="83">
        <f>G8*0.095</f>
        <v>0</v>
      </c>
      <c r="I8" s="83">
        <f>G8+H8</f>
        <v>0</v>
      </c>
      <c r="J8" s="249"/>
      <c r="K8" s="242"/>
      <c r="L8" s="242"/>
      <c r="M8" s="13"/>
    </row>
    <row r="9" spans="1:13" x14ac:dyDescent="0.2">
      <c r="A9" s="80">
        <v>2</v>
      </c>
      <c r="B9" s="127" t="s">
        <v>587</v>
      </c>
      <c r="C9" s="82">
        <v>100</v>
      </c>
      <c r="D9" s="80" t="s">
        <v>10</v>
      </c>
      <c r="E9" s="247"/>
      <c r="F9" s="247"/>
      <c r="G9" s="83">
        <f t="shared" si="0"/>
        <v>0</v>
      </c>
      <c r="H9" s="83">
        <f t="shared" ref="H9:H23" si="1">G9*0.095</f>
        <v>0</v>
      </c>
      <c r="I9" s="83">
        <f t="shared" ref="I9:I23" si="2">G9+H9</f>
        <v>0</v>
      </c>
      <c r="J9" s="249"/>
      <c r="K9" s="242"/>
      <c r="L9" s="242"/>
      <c r="M9" s="13"/>
    </row>
    <row r="10" spans="1:13" x14ac:dyDescent="0.2">
      <c r="A10" s="80">
        <v>3</v>
      </c>
      <c r="B10" s="127" t="s">
        <v>456</v>
      </c>
      <c r="C10" s="82">
        <v>30</v>
      </c>
      <c r="D10" s="80" t="s">
        <v>10</v>
      </c>
      <c r="E10" s="247"/>
      <c r="F10" s="247"/>
      <c r="G10" s="83">
        <f t="shared" si="0"/>
        <v>0</v>
      </c>
      <c r="H10" s="83">
        <f t="shared" si="1"/>
        <v>0</v>
      </c>
      <c r="I10" s="83">
        <f t="shared" si="2"/>
        <v>0</v>
      </c>
      <c r="J10" s="249"/>
      <c r="K10" s="242"/>
      <c r="L10" s="242"/>
      <c r="M10" s="13"/>
    </row>
    <row r="11" spans="1:13" x14ac:dyDescent="0.2">
      <c r="A11" s="80">
        <v>4</v>
      </c>
      <c r="B11" s="127" t="s">
        <v>457</v>
      </c>
      <c r="C11" s="82">
        <v>2400</v>
      </c>
      <c r="D11" s="80" t="s">
        <v>10</v>
      </c>
      <c r="E11" s="247"/>
      <c r="F11" s="247"/>
      <c r="G11" s="83">
        <f t="shared" si="0"/>
        <v>0</v>
      </c>
      <c r="H11" s="83">
        <f t="shared" si="1"/>
        <v>0</v>
      </c>
      <c r="I11" s="83">
        <f t="shared" si="2"/>
        <v>0</v>
      </c>
      <c r="J11" s="249"/>
      <c r="K11" s="242"/>
      <c r="L11" s="242"/>
      <c r="M11" s="13"/>
    </row>
    <row r="12" spans="1:13" x14ac:dyDescent="0.2">
      <c r="A12" s="80">
        <v>5</v>
      </c>
      <c r="B12" s="127" t="s">
        <v>285</v>
      </c>
      <c r="C12" s="82">
        <v>20</v>
      </c>
      <c r="D12" s="80" t="s">
        <v>10</v>
      </c>
      <c r="E12" s="247"/>
      <c r="F12" s="247"/>
      <c r="G12" s="83">
        <f t="shared" si="0"/>
        <v>0</v>
      </c>
      <c r="H12" s="83">
        <f t="shared" si="1"/>
        <v>0</v>
      </c>
      <c r="I12" s="83">
        <f t="shared" si="2"/>
        <v>0</v>
      </c>
      <c r="J12" s="249"/>
      <c r="K12" s="242"/>
      <c r="L12" s="242"/>
      <c r="M12" s="13"/>
    </row>
    <row r="13" spans="1:13" x14ac:dyDescent="0.2">
      <c r="A13" s="80">
        <v>6</v>
      </c>
      <c r="B13" s="127" t="s">
        <v>17</v>
      </c>
      <c r="C13" s="82">
        <v>500</v>
      </c>
      <c r="D13" s="80" t="s">
        <v>10</v>
      </c>
      <c r="E13" s="247"/>
      <c r="F13" s="247"/>
      <c r="G13" s="83">
        <f t="shared" si="0"/>
        <v>0</v>
      </c>
      <c r="H13" s="83">
        <f t="shared" si="1"/>
        <v>0</v>
      </c>
      <c r="I13" s="83">
        <f t="shared" si="2"/>
        <v>0</v>
      </c>
      <c r="J13" s="249"/>
      <c r="K13" s="242"/>
      <c r="L13" s="242"/>
    </row>
    <row r="14" spans="1:13" x14ac:dyDescent="0.2">
      <c r="A14" s="80">
        <v>7</v>
      </c>
      <c r="B14" s="129" t="s">
        <v>181</v>
      </c>
      <c r="C14" s="87">
        <v>750</v>
      </c>
      <c r="D14" s="88" t="s">
        <v>7</v>
      </c>
      <c r="E14" s="248"/>
      <c r="F14" s="248"/>
      <c r="G14" s="83">
        <f t="shared" si="0"/>
        <v>0</v>
      </c>
      <c r="H14" s="83">
        <f t="shared" si="1"/>
        <v>0</v>
      </c>
      <c r="I14" s="83">
        <f t="shared" si="2"/>
        <v>0</v>
      </c>
      <c r="J14" s="249"/>
      <c r="K14" s="242"/>
      <c r="L14" s="242"/>
    </row>
    <row r="15" spans="1:13" ht="25.5" x14ac:dyDescent="0.2">
      <c r="A15" s="80">
        <v>8</v>
      </c>
      <c r="B15" s="129" t="s">
        <v>464</v>
      </c>
      <c r="C15" s="87">
        <v>6</v>
      </c>
      <c r="D15" s="88" t="s">
        <v>7</v>
      </c>
      <c r="E15" s="248"/>
      <c r="F15" s="248"/>
      <c r="G15" s="83">
        <f t="shared" si="0"/>
        <v>0</v>
      </c>
      <c r="H15" s="83">
        <f t="shared" si="1"/>
        <v>0</v>
      </c>
      <c r="I15" s="83">
        <f t="shared" si="2"/>
        <v>0</v>
      </c>
      <c r="J15" s="249"/>
      <c r="K15" s="242"/>
      <c r="L15" s="242"/>
    </row>
    <row r="16" spans="1:13" x14ac:dyDescent="0.2">
      <c r="A16" s="80">
        <v>9</v>
      </c>
      <c r="B16" s="129" t="s">
        <v>459</v>
      </c>
      <c r="C16" s="87">
        <v>1000</v>
      </c>
      <c r="D16" s="88" t="s">
        <v>7</v>
      </c>
      <c r="E16" s="248"/>
      <c r="F16" s="248"/>
      <c r="G16" s="83">
        <f t="shared" si="0"/>
        <v>0</v>
      </c>
      <c r="H16" s="83">
        <f t="shared" si="1"/>
        <v>0</v>
      </c>
      <c r="I16" s="83">
        <f t="shared" si="2"/>
        <v>0</v>
      </c>
      <c r="J16" s="249"/>
      <c r="K16" s="242"/>
      <c r="L16" s="242"/>
    </row>
    <row r="17" spans="1:12" x14ac:dyDescent="0.2">
      <c r="A17" s="80">
        <v>10</v>
      </c>
      <c r="B17" s="129" t="s">
        <v>458</v>
      </c>
      <c r="C17" s="87">
        <v>150</v>
      </c>
      <c r="D17" s="88" t="s">
        <v>7</v>
      </c>
      <c r="E17" s="248"/>
      <c r="F17" s="248"/>
      <c r="G17" s="83">
        <f t="shared" si="0"/>
        <v>0</v>
      </c>
      <c r="H17" s="83">
        <f t="shared" si="1"/>
        <v>0</v>
      </c>
      <c r="I17" s="83">
        <f t="shared" si="2"/>
        <v>0</v>
      </c>
      <c r="J17" s="249"/>
      <c r="K17" s="242"/>
      <c r="L17" s="242"/>
    </row>
    <row r="18" spans="1:12" x14ac:dyDescent="0.2">
      <c r="A18" s="80">
        <v>11</v>
      </c>
      <c r="B18" s="129" t="s">
        <v>144</v>
      </c>
      <c r="C18" s="87">
        <v>180</v>
      </c>
      <c r="D18" s="88" t="s">
        <v>10</v>
      </c>
      <c r="E18" s="248"/>
      <c r="F18" s="248"/>
      <c r="G18" s="83">
        <f t="shared" si="0"/>
        <v>0</v>
      </c>
      <c r="H18" s="83">
        <f t="shared" si="1"/>
        <v>0</v>
      </c>
      <c r="I18" s="83">
        <f t="shared" si="2"/>
        <v>0</v>
      </c>
      <c r="J18" s="249"/>
      <c r="K18" s="242"/>
      <c r="L18" s="242"/>
    </row>
    <row r="19" spans="1:12" x14ac:dyDescent="0.2">
      <c r="A19" s="80">
        <v>12</v>
      </c>
      <c r="B19" s="129" t="s">
        <v>279</v>
      </c>
      <c r="C19" s="87">
        <v>800</v>
      </c>
      <c r="D19" s="88" t="s">
        <v>10</v>
      </c>
      <c r="E19" s="248"/>
      <c r="F19" s="248"/>
      <c r="G19" s="83">
        <f t="shared" si="0"/>
        <v>0</v>
      </c>
      <c r="H19" s="83">
        <f t="shared" si="1"/>
        <v>0</v>
      </c>
      <c r="I19" s="83">
        <f t="shared" si="2"/>
        <v>0</v>
      </c>
      <c r="J19" s="249"/>
      <c r="K19" s="242"/>
      <c r="L19" s="242"/>
    </row>
    <row r="20" spans="1:12" x14ac:dyDescent="0.2">
      <c r="A20" s="80">
        <v>13</v>
      </c>
      <c r="B20" s="129" t="s">
        <v>460</v>
      </c>
      <c r="C20" s="87">
        <v>1000</v>
      </c>
      <c r="D20" s="88" t="s">
        <v>10</v>
      </c>
      <c r="E20" s="248"/>
      <c r="F20" s="248"/>
      <c r="G20" s="83">
        <f t="shared" si="0"/>
        <v>0</v>
      </c>
      <c r="H20" s="83">
        <f t="shared" si="1"/>
        <v>0</v>
      </c>
      <c r="I20" s="83">
        <f t="shared" si="2"/>
        <v>0</v>
      </c>
      <c r="J20" s="249"/>
      <c r="K20" s="242"/>
      <c r="L20" s="242"/>
    </row>
    <row r="21" spans="1:12" x14ac:dyDescent="0.2">
      <c r="A21" s="80">
        <v>14</v>
      </c>
      <c r="B21" s="129" t="s">
        <v>461</v>
      </c>
      <c r="C21" s="87">
        <v>120</v>
      </c>
      <c r="D21" s="88" t="s">
        <v>10</v>
      </c>
      <c r="E21" s="248"/>
      <c r="F21" s="248"/>
      <c r="G21" s="83">
        <f t="shared" si="0"/>
        <v>0</v>
      </c>
      <c r="H21" s="83">
        <f t="shared" si="1"/>
        <v>0</v>
      </c>
      <c r="I21" s="83">
        <f t="shared" si="2"/>
        <v>0</v>
      </c>
      <c r="J21" s="249"/>
      <c r="K21" s="242"/>
      <c r="L21" s="242"/>
    </row>
    <row r="22" spans="1:12" x14ac:dyDescent="0.2">
      <c r="A22" s="80">
        <v>15</v>
      </c>
      <c r="B22" s="129" t="s">
        <v>462</v>
      </c>
      <c r="C22" s="87">
        <v>120</v>
      </c>
      <c r="D22" s="88" t="s">
        <v>10</v>
      </c>
      <c r="E22" s="248"/>
      <c r="F22" s="248"/>
      <c r="G22" s="83">
        <f t="shared" si="0"/>
        <v>0</v>
      </c>
      <c r="H22" s="83">
        <f t="shared" si="1"/>
        <v>0</v>
      </c>
      <c r="I22" s="83">
        <f t="shared" si="2"/>
        <v>0</v>
      </c>
      <c r="J22" s="249"/>
      <c r="K22" s="242"/>
      <c r="L22" s="242"/>
    </row>
    <row r="23" spans="1:12" x14ac:dyDescent="0.2">
      <c r="A23" s="80">
        <v>16</v>
      </c>
      <c r="B23" s="129" t="s">
        <v>463</v>
      </c>
      <c r="C23" s="87">
        <v>150</v>
      </c>
      <c r="D23" s="88" t="s">
        <v>7</v>
      </c>
      <c r="E23" s="248"/>
      <c r="F23" s="248"/>
      <c r="G23" s="83">
        <f t="shared" si="0"/>
        <v>0</v>
      </c>
      <c r="H23" s="83">
        <f t="shared" si="1"/>
        <v>0</v>
      </c>
      <c r="I23" s="83">
        <f t="shared" si="2"/>
        <v>0</v>
      </c>
      <c r="J23" s="249"/>
      <c r="K23" s="242"/>
      <c r="L23" s="242"/>
    </row>
    <row r="24" spans="1:12" x14ac:dyDescent="0.2">
      <c r="A24" s="80"/>
      <c r="B24" s="128" t="s">
        <v>176</v>
      </c>
      <c r="C24" s="91" t="s">
        <v>3</v>
      </c>
      <c r="D24" s="92" t="s">
        <v>3</v>
      </c>
      <c r="E24" s="192" t="s">
        <v>3</v>
      </c>
      <c r="F24" s="92" t="s">
        <v>3</v>
      </c>
      <c r="G24" s="92">
        <f>SUM(G8:G23)</f>
        <v>0</v>
      </c>
      <c r="H24" s="92">
        <f t="shared" ref="H24:I24" si="3">SUM(H8:H23)</f>
        <v>0</v>
      </c>
      <c r="I24" s="92">
        <f t="shared" si="3"/>
        <v>0</v>
      </c>
      <c r="J24" s="212">
        <f>SUM(J8:J23)</f>
        <v>0</v>
      </c>
      <c r="K24" s="212">
        <f t="shared" ref="K24:L24" si="4">SUM(K8:K23)</f>
        <v>0</v>
      </c>
      <c r="L24" s="212">
        <f t="shared" si="4"/>
        <v>0</v>
      </c>
    </row>
    <row r="25" spans="1:12" x14ac:dyDescent="0.2">
      <c r="A25" s="280" t="s">
        <v>579</v>
      </c>
      <c r="B25" s="281"/>
      <c r="C25" s="281"/>
      <c r="D25" s="281"/>
      <c r="E25" s="281"/>
      <c r="F25" s="281"/>
      <c r="G25" s="281"/>
      <c r="H25" s="281"/>
      <c r="I25" s="281"/>
      <c r="J25" s="205"/>
      <c r="K25" s="206"/>
      <c r="L25" s="206"/>
    </row>
    <row r="26" spans="1:12" x14ac:dyDescent="0.2">
      <c r="A26" s="80">
        <v>1</v>
      </c>
      <c r="B26" s="127" t="s">
        <v>18</v>
      </c>
      <c r="C26" s="82">
        <v>400</v>
      </c>
      <c r="D26" s="80" t="s">
        <v>7</v>
      </c>
      <c r="E26" s="248"/>
      <c r="F26" s="248"/>
      <c r="G26" s="83">
        <f>C26*F26</f>
        <v>0</v>
      </c>
      <c r="H26" s="83">
        <f>G26*0.095</f>
        <v>0</v>
      </c>
      <c r="I26" s="83">
        <f>G26+H26</f>
        <v>0</v>
      </c>
      <c r="J26" s="249"/>
      <c r="K26" s="242"/>
      <c r="L26" s="242"/>
    </row>
    <row r="27" spans="1:12" ht="25.5" x14ac:dyDescent="0.2">
      <c r="A27" s="94">
        <v>2</v>
      </c>
      <c r="B27" s="127" t="s">
        <v>469</v>
      </c>
      <c r="C27" s="82">
        <v>300</v>
      </c>
      <c r="D27" s="80" t="s">
        <v>10</v>
      </c>
      <c r="E27" s="248"/>
      <c r="F27" s="248"/>
      <c r="G27" s="83">
        <f t="shared" ref="G27:G50" si="5">C27*F27</f>
        <v>0</v>
      </c>
      <c r="H27" s="83">
        <f t="shared" ref="H27:H50" si="6">G27*0.095</f>
        <v>0</v>
      </c>
      <c r="I27" s="83">
        <f t="shared" ref="I27:I50" si="7">G27+H27</f>
        <v>0</v>
      </c>
      <c r="J27" s="249"/>
      <c r="K27" s="242"/>
      <c r="L27" s="242"/>
    </row>
    <row r="28" spans="1:12" x14ac:dyDescent="0.2">
      <c r="A28" s="80">
        <v>3</v>
      </c>
      <c r="B28" s="127" t="s">
        <v>470</v>
      </c>
      <c r="C28" s="82">
        <v>150</v>
      </c>
      <c r="D28" s="80" t="s">
        <v>10</v>
      </c>
      <c r="E28" s="248"/>
      <c r="F28" s="248"/>
      <c r="G28" s="83">
        <f t="shared" si="5"/>
        <v>0</v>
      </c>
      <c r="H28" s="83">
        <f t="shared" si="6"/>
        <v>0</v>
      </c>
      <c r="I28" s="83">
        <f t="shared" si="7"/>
        <v>0</v>
      </c>
      <c r="J28" s="249"/>
      <c r="K28" s="242"/>
      <c r="L28" s="242"/>
    </row>
    <row r="29" spans="1:12" ht="25.5" x14ac:dyDescent="0.2">
      <c r="A29" s="80">
        <v>4</v>
      </c>
      <c r="B29" s="127" t="s">
        <v>471</v>
      </c>
      <c r="C29" s="82">
        <v>200</v>
      </c>
      <c r="D29" s="80" t="s">
        <v>10</v>
      </c>
      <c r="E29" s="248"/>
      <c r="F29" s="248"/>
      <c r="G29" s="83">
        <f t="shared" si="5"/>
        <v>0</v>
      </c>
      <c r="H29" s="83">
        <f t="shared" si="6"/>
        <v>0</v>
      </c>
      <c r="I29" s="83">
        <f t="shared" si="7"/>
        <v>0</v>
      </c>
      <c r="J29" s="249"/>
      <c r="K29" s="242"/>
      <c r="L29" s="242"/>
    </row>
    <row r="30" spans="1:12" x14ac:dyDescent="0.2">
      <c r="A30" s="94">
        <v>5</v>
      </c>
      <c r="B30" s="127" t="s">
        <v>472</v>
      </c>
      <c r="C30" s="82">
        <v>400</v>
      </c>
      <c r="D30" s="80" t="s">
        <v>7</v>
      </c>
      <c r="E30" s="248"/>
      <c r="F30" s="248"/>
      <c r="G30" s="83">
        <f t="shared" si="5"/>
        <v>0</v>
      </c>
      <c r="H30" s="83">
        <f t="shared" si="6"/>
        <v>0</v>
      </c>
      <c r="I30" s="83">
        <f t="shared" si="7"/>
        <v>0</v>
      </c>
      <c r="J30" s="249"/>
      <c r="K30" s="242"/>
      <c r="L30" s="242"/>
    </row>
    <row r="31" spans="1:12" x14ac:dyDescent="0.2">
      <c r="A31" s="80">
        <v>6</v>
      </c>
      <c r="B31" s="127" t="s">
        <v>283</v>
      </c>
      <c r="C31" s="87">
        <v>300</v>
      </c>
      <c r="D31" s="88" t="s">
        <v>7</v>
      </c>
      <c r="E31" s="248"/>
      <c r="F31" s="248"/>
      <c r="G31" s="83">
        <f t="shared" si="5"/>
        <v>0</v>
      </c>
      <c r="H31" s="83">
        <f t="shared" si="6"/>
        <v>0</v>
      </c>
      <c r="I31" s="83">
        <f t="shared" si="7"/>
        <v>0</v>
      </c>
      <c r="J31" s="249"/>
      <c r="K31" s="242"/>
      <c r="L31" s="242"/>
    </row>
    <row r="32" spans="1:12" x14ac:dyDescent="0.2">
      <c r="A32" s="80">
        <v>7</v>
      </c>
      <c r="B32" s="127" t="s">
        <v>182</v>
      </c>
      <c r="C32" s="82">
        <v>100</v>
      </c>
      <c r="D32" s="88" t="s">
        <v>7</v>
      </c>
      <c r="E32" s="248"/>
      <c r="F32" s="248"/>
      <c r="G32" s="83">
        <f t="shared" si="5"/>
        <v>0</v>
      </c>
      <c r="H32" s="83">
        <f t="shared" si="6"/>
        <v>0</v>
      </c>
      <c r="I32" s="83">
        <f t="shared" si="7"/>
        <v>0</v>
      </c>
      <c r="J32" s="249"/>
      <c r="K32" s="242"/>
      <c r="L32" s="242"/>
    </row>
    <row r="33" spans="1:12" x14ac:dyDescent="0.2">
      <c r="A33" s="94">
        <v>8</v>
      </c>
      <c r="B33" s="127" t="s">
        <v>183</v>
      </c>
      <c r="C33" s="82">
        <v>250</v>
      </c>
      <c r="D33" s="80" t="s">
        <v>7</v>
      </c>
      <c r="E33" s="248"/>
      <c r="F33" s="248"/>
      <c r="G33" s="83">
        <f t="shared" si="5"/>
        <v>0</v>
      </c>
      <c r="H33" s="83">
        <f t="shared" si="6"/>
        <v>0</v>
      </c>
      <c r="I33" s="83">
        <f t="shared" si="7"/>
        <v>0</v>
      </c>
      <c r="J33" s="249"/>
      <c r="K33" s="242"/>
      <c r="L33" s="242"/>
    </row>
    <row r="34" spans="1:12" ht="25.5" x14ac:dyDescent="0.2">
      <c r="A34" s="80">
        <v>9</v>
      </c>
      <c r="B34" s="129" t="s">
        <v>473</v>
      </c>
      <c r="C34" s="87">
        <v>10</v>
      </c>
      <c r="D34" s="88" t="s">
        <v>7</v>
      </c>
      <c r="E34" s="248"/>
      <c r="F34" s="248"/>
      <c r="G34" s="83">
        <f t="shared" si="5"/>
        <v>0</v>
      </c>
      <c r="H34" s="83">
        <f t="shared" si="6"/>
        <v>0</v>
      </c>
      <c r="I34" s="83">
        <f t="shared" si="7"/>
        <v>0</v>
      </c>
      <c r="J34" s="249"/>
      <c r="K34" s="242"/>
      <c r="L34" s="242"/>
    </row>
    <row r="35" spans="1:12" ht="25.5" x14ac:dyDescent="0.2">
      <c r="A35" s="80">
        <v>10</v>
      </c>
      <c r="B35" s="129" t="s">
        <v>474</v>
      </c>
      <c r="C35" s="87">
        <v>300</v>
      </c>
      <c r="D35" s="88" t="s">
        <v>7</v>
      </c>
      <c r="E35" s="248"/>
      <c r="F35" s="248"/>
      <c r="G35" s="83">
        <f t="shared" si="5"/>
        <v>0</v>
      </c>
      <c r="H35" s="83">
        <f t="shared" si="6"/>
        <v>0</v>
      </c>
      <c r="I35" s="83">
        <f t="shared" si="7"/>
        <v>0</v>
      </c>
      <c r="J35" s="249"/>
      <c r="K35" s="242"/>
      <c r="L35" s="242"/>
    </row>
    <row r="36" spans="1:12" ht="38.25" x14ac:dyDescent="0.2">
      <c r="A36" s="94">
        <v>11</v>
      </c>
      <c r="B36" s="129" t="s">
        <v>479</v>
      </c>
      <c r="C36" s="87">
        <v>50</v>
      </c>
      <c r="D36" s="88" t="s">
        <v>7</v>
      </c>
      <c r="E36" s="248"/>
      <c r="F36" s="248"/>
      <c r="G36" s="83">
        <f t="shared" si="5"/>
        <v>0</v>
      </c>
      <c r="H36" s="83">
        <f t="shared" si="6"/>
        <v>0</v>
      </c>
      <c r="I36" s="83">
        <f t="shared" si="7"/>
        <v>0</v>
      </c>
      <c r="J36" s="249"/>
      <c r="K36" s="242"/>
      <c r="L36" s="242"/>
    </row>
    <row r="37" spans="1:12" ht="25.5" x14ac:dyDescent="0.2">
      <c r="A37" s="80">
        <v>12</v>
      </c>
      <c r="B37" s="129" t="s">
        <v>480</v>
      </c>
      <c r="C37" s="87">
        <v>80</v>
      </c>
      <c r="D37" s="88" t="s">
        <v>7</v>
      </c>
      <c r="E37" s="248"/>
      <c r="F37" s="248"/>
      <c r="G37" s="83">
        <f t="shared" si="5"/>
        <v>0</v>
      </c>
      <c r="H37" s="83">
        <f t="shared" si="6"/>
        <v>0</v>
      </c>
      <c r="I37" s="83">
        <f t="shared" si="7"/>
        <v>0</v>
      </c>
      <c r="J37" s="249"/>
      <c r="K37" s="242"/>
      <c r="L37" s="242"/>
    </row>
    <row r="38" spans="1:12" ht="25.5" x14ac:dyDescent="0.2">
      <c r="A38" s="80">
        <v>13</v>
      </c>
      <c r="B38" s="129" t="s">
        <v>475</v>
      </c>
      <c r="C38" s="87">
        <v>100</v>
      </c>
      <c r="D38" s="88" t="s">
        <v>7</v>
      </c>
      <c r="E38" s="248"/>
      <c r="F38" s="248"/>
      <c r="G38" s="83">
        <f t="shared" si="5"/>
        <v>0</v>
      </c>
      <c r="H38" s="83">
        <f t="shared" si="6"/>
        <v>0</v>
      </c>
      <c r="I38" s="83">
        <f t="shared" si="7"/>
        <v>0</v>
      </c>
      <c r="J38" s="249"/>
      <c r="K38" s="242"/>
      <c r="L38" s="242"/>
    </row>
    <row r="39" spans="1:12" ht="25.5" x14ac:dyDescent="0.2">
      <c r="A39" s="94">
        <v>14</v>
      </c>
      <c r="B39" s="129" t="s">
        <v>286</v>
      </c>
      <c r="C39" s="87">
        <v>120</v>
      </c>
      <c r="D39" s="88" t="s">
        <v>7</v>
      </c>
      <c r="E39" s="248"/>
      <c r="F39" s="248"/>
      <c r="G39" s="83">
        <f t="shared" si="5"/>
        <v>0</v>
      </c>
      <c r="H39" s="83">
        <f t="shared" si="6"/>
        <v>0</v>
      </c>
      <c r="I39" s="83">
        <f t="shared" si="7"/>
        <v>0</v>
      </c>
      <c r="J39" s="249"/>
      <c r="K39" s="242"/>
      <c r="L39" s="242"/>
    </row>
    <row r="40" spans="1:12" ht="25.5" x14ac:dyDescent="0.2">
      <c r="A40" s="80">
        <v>15</v>
      </c>
      <c r="B40" s="129" t="s">
        <v>476</v>
      </c>
      <c r="C40" s="87">
        <v>50</v>
      </c>
      <c r="D40" s="88" t="s">
        <v>7</v>
      </c>
      <c r="E40" s="248"/>
      <c r="F40" s="248"/>
      <c r="G40" s="83">
        <f t="shared" si="5"/>
        <v>0</v>
      </c>
      <c r="H40" s="83">
        <f t="shared" si="6"/>
        <v>0</v>
      </c>
      <c r="I40" s="83">
        <f t="shared" si="7"/>
        <v>0</v>
      </c>
      <c r="J40" s="249"/>
      <c r="K40" s="242"/>
      <c r="L40" s="242"/>
    </row>
    <row r="41" spans="1:12" x14ac:dyDescent="0.2">
      <c r="A41" s="80">
        <v>16</v>
      </c>
      <c r="B41" s="129" t="s">
        <v>19</v>
      </c>
      <c r="C41" s="87">
        <v>30</v>
      </c>
      <c r="D41" s="88" t="s">
        <v>7</v>
      </c>
      <c r="E41" s="248"/>
      <c r="F41" s="248"/>
      <c r="G41" s="83">
        <f t="shared" si="5"/>
        <v>0</v>
      </c>
      <c r="H41" s="83">
        <f t="shared" si="6"/>
        <v>0</v>
      </c>
      <c r="I41" s="83">
        <f t="shared" si="7"/>
        <v>0</v>
      </c>
      <c r="J41" s="249"/>
      <c r="K41" s="242"/>
      <c r="L41" s="242"/>
    </row>
    <row r="42" spans="1:12" ht="25.5" x14ac:dyDescent="0.2">
      <c r="A42" s="94">
        <v>17</v>
      </c>
      <c r="B42" s="129" t="s">
        <v>477</v>
      </c>
      <c r="C42" s="87">
        <v>3</v>
      </c>
      <c r="D42" s="88" t="s">
        <v>7</v>
      </c>
      <c r="E42" s="248"/>
      <c r="F42" s="248"/>
      <c r="G42" s="83">
        <f t="shared" si="5"/>
        <v>0</v>
      </c>
      <c r="H42" s="83">
        <f t="shared" si="6"/>
        <v>0</v>
      </c>
      <c r="I42" s="83">
        <f t="shared" si="7"/>
        <v>0</v>
      </c>
      <c r="J42" s="249"/>
      <c r="K42" s="242"/>
      <c r="L42" s="242"/>
    </row>
    <row r="43" spans="1:12" x14ac:dyDescent="0.2">
      <c r="A43" s="80">
        <v>18</v>
      </c>
      <c r="B43" s="129" t="s">
        <v>92</v>
      </c>
      <c r="C43" s="87">
        <v>200</v>
      </c>
      <c r="D43" s="88" t="s">
        <v>7</v>
      </c>
      <c r="E43" s="248"/>
      <c r="F43" s="248"/>
      <c r="G43" s="83">
        <f t="shared" si="5"/>
        <v>0</v>
      </c>
      <c r="H43" s="83">
        <f t="shared" si="6"/>
        <v>0</v>
      </c>
      <c r="I43" s="83">
        <f t="shared" si="7"/>
        <v>0</v>
      </c>
      <c r="J43" s="249"/>
      <c r="K43" s="242"/>
      <c r="L43" s="242"/>
    </row>
    <row r="44" spans="1:12" x14ac:dyDescent="0.2">
      <c r="A44" s="80">
        <v>19</v>
      </c>
      <c r="B44" s="129" t="s">
        <v>87</v>
      </c>
      <c r="C44" s="87">
        <v>10</v>
      </c>
      <c r="D44" s="88" t="s">
        <v>7</v>
      </c>
      <c r="E44" s="248"/>
      <c r="F44" s="248"/>
      <c r="G44" s="83">
        <f t="shared" si="5"/>
        <v>0</v>
      </c>
      <c r="H44" s="83">
        <f t="shared" si="6"/>
        <v>0</v>
      </c>
      <c r="I44" s="83">
        <f t="shared" si="7"/>
        <v>0</v>
      </c>
      <c r="J44" s="249"/>
      <c r="K44" s="242"/>
      <c r="L44" s="242"/>
    </row>
    <row r="45" spans="1:12" x14ac:dyDescent="0.2">
      <c r="A45" s="94">
        <v>20</v>
      </c>
      <c r="B45" s="129" t="s">
        <v>481</v>
      </c>
      <c r="C45" s="87">
        <v>10</v>
      </c>
      <c r="D45" s="88" t="s">
        <v>7</v>
      </c>
      <c r="E45" s="248"/>
      <c r="F45" s="248"/>
      <c r="G45" s="83">
        <f t="shared" si="5"/>
        <v>0</v>
      </c>
      <c r="H45" s="83">
        <f t="shared" si="6"/>
        <v>0</v>
      </c>
      <c r="I45" s="83">
        <f t="shared" si="7"/>
        <v>0</v>
      </c>
      <c r="J45" s="249"/>
      <c r="K45" s="242"/>
      <c r="L45" s="242"/>
    </row>
    <row r="46" spans="1:12" x14ac:dyDescent="0.2">
      <c r="A46" s="80">
        <v>21</v>
      </c>
      <c r="B46" s="129" t="s">
        <v>88</v>
      </c>
      <c r="C46" s="87">
        <v>35</v>
      </c>
      <c r="D46" s="88" t="s">
        <v>7</v>
      </c>
      <c r="E46" s="248"/>
      <c r="F46" s="248"/>
      <c r="G46" s="83">
        <f t="shared" si="5"/>
        <v>0</v>
      </c>
      <c r="H46" s="83">
        <f t="shared" si="6"/>
        <v>0</v>
      </c>
      <c r="I46" s="83">
        <f t="shared" si="7"/>
        <v>0</v>
      </c>
      <c r="J46" s="249"/>
      <c r="K46" s="242"/>
      <c r="L46" s="242"/>
    </row>
    <row r="47" spans="1:12" x14ac:dyDescent="0.2">
      <c r="A47" s="80">
        <v>22</v>
      </c>
      <c r="B47" s="129" t="s">
        <v>184</v>
      </c>
      <c r="C47" s="87">
        <v>35</v>
      </c>
      <c r="D47" s="88" t="s">
        <v>7</v>
      </c>
      <c r="E47" s="248"/>
      <c r="F47" s="248"/>
      <c r="G47" s="83">
        <f t="shared" si="5"/>
        <v>0</v>
      </c>
      <c r="H47" s="83">
        <f t="shared" si="6"/>
        <v>0</v>
      </c>
      <c r="I47" s="83">
        <f t="shared" si="7"/>
        <v>0</v>
      </c>
      <c r="J47" s="249"/>
      <c r="K47" s="242"/>
      <c r="L47" s="242"/>
    </row>
    <row r="48" spans="1:12" x14ac:dyDescent="0.2">
      <c r="A48" s="94">
        <v>23</v>
      </c>
      <c r="B48" s="127" t="s">
        <v>20</v>
      </c>
      <c r="C48" s="82">
        <v>70</v>
      </c>
      <c r="D48" s="80" t="s">
        <v>7</v>
      </c>
      <c r="E48" s="248"/>
      <c r="F48" s="248"/>
      <c r="G48" s="83">
        <f t="shared" si="5"/>
        <v>0</v>
      </c>
      <c r="H48" s="83">
        <f t="shared" si="6"/>
        <v>0</v>
      </c>
      <c r="I48" s="83">
        <f t="shared" si="7"/>
        <v>0</v>
      </c>
      <c r="J48" s="249"/>
      <c r="K48" s="242"/>
      <c r="L48" s="242"/>
    </row>
    <row r="49" spans="1:12" ht="25.5" x14ac:dyDescent="0.2">
      <c r="A49" s="80">
        <v>24</v>
      </c>
      <c r="B49" s="127" t="s">
        <v>93</v>
      </c>
      <c r="C49" s="82">
        <v>4</v>
      </c>
      <c r="D49" s="80" t="s">
        <v>7</v>
      </c>
      <c r="E49" s="248"/>
      <c r="F49" s="248"/>
      <c r="G49" s="83">
        <f t="shared" si="5"/>
        <v>0</v>
      </c>
      <c r="H49" s="83">
        <f t="shared" si="6"/>
        <v>0</v>
      </c>
      <c r="I49" s="83">
        <f t="shared" si="7"/>
        <v>0</v>
      </c>
      <c r="J49" s="249"/>
      <c r="K49" s="242"/>
      <c r="L49" s="242"/>
    </row>
    <row r="50" spans="1:12" x14ac:dyDescent="0.2">
      <c r="A50" s="80">
        <v>25</v>
      </c>
      <c r="B50" s="213" t="s">
        <v>132</v>
      </c>
      <c r="C50" s="96">
        <v>15</v>
      </c>
      <c r="D50" s="97" t="s">
        <v>7</v>
      </c>
      <c r="E50" s="248"/>
      <c r="F50" s="248"/>
      <c r="G50" s="83">
        <f t="shared" si="5"/>
        <v>0</v>
      </c>
      <c r="H50" s="83">
        <f t="shared" si="6"/>
        <v>0</v>
      </c>
      <c r="I50" s="83">
        <f t="shared" si="7"/>
        <v>0</v>
      </c>
      <c r="J50" s="249"/>
      <c r="K50" s="242"/>
      <c r="L50" s="242"/>
    </row>
    <row r="51" spans="1:12" x14ac:dyDescent="0.2">
      <c r="A51" s="80"/>
      <c r="B51" s="98" t="s">
        <v>177</v>
      </c>
      <c r="C51" s="91"/>
      <c r="D51" s="92" t="s">
        <v>3</v>
      </c>
      <c r="E51" s="192" t="s">
        <v>3</v>
      </c>
      <c r="F51" s="92" t="s">
        <v>3</v>
      </c>
      <c r="G51" s="92">
        <f>SUM(G26:G50)</f>
        <v>0</v>
      </c>
      <c r="H51" s="92">
        <f t="shared" ref="H51:I51" si="8">SUM(H26:H50)</f>
        <v>0</v>
      </c>
      <c r="I51" s="92">
        <f t="shared" si="8"/>
        <v>0</v>
      </c>
      <c r="J51" s="212">
        <f>SUM(J26:J50)</f>
        <v>0</v>
      </c>
      <c r="K51" s="212">
        <f t="shared" ref="K51:L51" si="9">SUM(K26:K50)</f>
        <v>0</v>
      </c>
      <c r="L51" s="212">
        <f t="shared" si="9"/>
        <v>0</v>
      </c>
    </row>
    <row r="52" spans="1:12" x14ac:dyDescent="0.2">
      <c r="A52" s="280" t="s">
        <v>580</v>
      </c>
      <c r="B52" s="283"/>
      <c r="C52" s="283"/>
      <c r="D52" s="283"/>
      <c r="E52" s="283"/>
      <c r="F52" s="283"/>
      <c r="G52" s="283"/>
      <c r="H52" s="283"/>
      <c r="I52" s="283"/>
      <c r="J52" s="214"/>
      <c r="K52" s="100"/>
      <c r="L52" s="100"/>
    </row>
    <row r="53" spans="1:12" x14ac:dyDescent="0.2">
      <c r="A53" s="80">
        <v>1</v>
      </c>
      <c r="B53" s="129" t="s">
        <v>89</v>
      </c>
      <c r="C53" s="87">
        <v>80</v>
      </c>
      <c r="D53" s="88" t="s">
        <v>7</v>
      </c>
      <c r="E53" s="248"/>
      <c r="F53" s="248"/>
      <c r="G53" s="83">
        <f>C53*F53</f>
        <v>0</v>
      </c>
      <c r="H53" s="83">
        <f>G53*0.095</f>
        <v>0</v>
      </c>
      <c r="I53" s="83">
        <f>G53+H53</f>
        <v>0</v>
      </c>
      <c r="J53" s="249"/>
      <c r="K53" s="242"/>
      <c r="L53" s="242"/>
    </row>
    <row r="54" spans="1:12" ht="25.5" x14ac:dyDescent="0.2">
      <c r="A54" s="80">
        <v>2</v>
      </c>
      <c r="B54" s="127" t="s">
        <v>478</v>
      </c>
      <c r="C54" s="82">
        <v>144</v>
      </c>
      <c r="D54" s="80" t="s">
        <v>23</v>
      </c>
      <c r="E54" s="248"/>
      <c r="F54" s="248"/>
      <c r="G54" s="83">
        <f t="shared" ref="G54:G56" si="10">C54*F54</f>
        <v>0</v>
      </c>
      <c r="H54" s="83">
        <f t="shared" ref="H54:H56" si="11">G54*0.095</f>
        <v>0</v>
      </c>
      <c r="I54" s="83">
        <f t="shared" ref="I54:I56" si="12">G54+H54</f>
        <v>0</v>
      </c>
      <c r="J54" s="249"/>
      <c r="K54" s="242"/>
      <c r="L54" s="242"/>
    </row>
    <row r="55" spans="1:12" x14ac:dyDescent="0.2">
      <c r="A55" s="80">
        <v>3</v>
      </c>
      <c r="B55" s="127" t="s">
        <v>482</v>
      </c>
      <c r="C55" s="82">
        <v>60</v>
      </c>
      <c r="D55" s="80" t="s">
        <v>23</v>
      </c>
      <c r="E55" s="248"/>
      <c r="F55" s="248"/>
      <c r="G55" s="83">
        <f t="shared" si="10"/>
        <v>0</v>
      </c>
      <c r="H55" s="83">
        <f t="shared" si="11"/>
        <v>0</v>
      </c>
      <c r="I55" s="83">
        <f t="shared" si="12"/>
        <v>0</v>
      </c>
      <c r="J55" s="249"/>
      <c r="K55" s="242"/>
      <c r="L55" s="242"/>
    </row>
    <row r="56" spans="1:12" ht="25.5" x14ac:dyDescent="0.2">
      <c r="A56" s="80">
        <v>4</v>
      </c>
      <c r="B56" s="127" t="s">
        <v>195</v>
      </c>
      <c r="C56" s="82">
        <v>6</v>
      </c>
      <c r="D56" s="80" t="s">
        <v>7</v>
      </c>
      <c r="E56" s="248"/>
      <c r="F56" s="248"/>
      <c r="G56" s="83">
        <f t="shared" si="10"/>
        <v>0</v>
      </c>
      <c r="H56" s="83">
        <f t="shared" si="11"/>
        <v>0</v>
      </c>
      <c r="I56" s="83">
        <f t="shared" si="12"/>
        <v>0</v>
      </c>
      <c r="J56" s="249"/>
      <c r="K56" s="242"/>
      <c r="L56" s="242"/>
    </row>
    <row r="57" spans="1:12" x14ac:dyDescent="0.2">
      <c r="A57" s="80"/>
      <c r="B57" s="98" t="s">
        <v>9</v>
      </c>
      <c r="C57" s="91" t="s">
        <v>3</v>
      </c>
      <c r="D57" s="92" t="s">
        <v>3</v>
      </c>
      <c r="E57" s="192" t="s">
        <v>3</v>
      </c>
      <c r="F57" s="92" t="s">
        <v>3</v>
      </c>
      <c r="G57" s="92">
        <f>SUM(G53:G56)</f>
        <v>0</v>
      </c>
      <c r="H57" s="92">
        <f>SUM(H53:H56)</f>
        <v>0</v>
      </c>
      <c r="I57" s="92">
        <f>SUM(I53:I56)</f>
        <v>0</v>
      </c>
      <c r="J57" s="212">
        <f>SUM(J53:J56)</f>
        <v>0</v>
      </c>
      <c r="K57" s="212">
        <f t="shared" ref="K57:L57" si="13">SUM(K53:K56)</f>
        <v>0</v>
      </c>
      <c r="L57" s="212">
        <f t="shared" si="13"/>
        <v>0</v>
      </c>
    </row>
    <row r="58" spans="1:12" x14ac:dyDescent="0.2">
      <c r="A58" s="12"/>
      <c r="B58" s="77"/>
      <c r="C58" s="6"/>
      <c r="D58" s="7"/>
      <c r="E58" s="193"/>
      <c r="F58" s="7"/>
      <c r="G58" s="7"/>
      <c r="H58" s="7"/>
      <c r="I58" s="7"/>
      <c r="J58" s="7"/>
    </row>
    <row r="59" spans="1:12" s="233" customFormat="1" ht="18" customHeight="1" x14ac:dyDescent="0.25">
      <c r="A59" s="284" t="s">
        <v>704</v>
      </c>
      <c r="B59" s="284"/>
      <c r="C59" s="284"/>
      <c r="D59" s="284"/>
      <c r="E59" s="284"/>
      <c r="F59" s="284"/>
      <c r="G59" s="284"/>
      <c r="H59" s="284"/>
      <c r="I59" s="284"/>
      <c r="J59" s="284"/>
      <c r="K59" s="284"/>
      <c r="L59" s="284"/>
    </row>
    <row r="60" spans="1:12" s="233" customFormat="1" ht="18" customHeight="1" x14ac:dyDescent="0.25">
      <c r="A60" s="272" t="s">
        <v>163</v>
      </c>
      <c r="B60" s="272"/>
      <c r="C60" s="272"/>
      <c r="D60" s="272"/>
      <c r="E60" s="272"/>
      <c r="F60" s="272"/>
      <c r="G60" s="272"/>
      <c r="H60" s="272"/>
      <c r="I60" s="272"/>
      <c r="J60" s="272"/>
      <c r="K60" s="272"/>
      <c r="L60" s="272"/>
    </row>
    <row r="61" spans="1:12" s="233" customFormat="1" ht="15.75" customHeight="1" x14ac:dyDescent="0.25">
      <c r="A61" s="285" t="s">
        <v>164</v>
      </c>
      <c r="B61" s="286"/>
      <c r="C61" s="286"/>
      <c r="D61" s="286"/>
      <c r="E61" s="286"/>
      <c r="F61" s="286"/>
      <c r="G61" s="286"/>
      <c r="H61" s="286"/>
      <c r="I61" s="286"/>
      <c r="J61" s="286"/>
      <c r="K61" s="286"/>
      <c r="L61" s="286"/>
    </row>
    <row r="62" spans="1:12" s="233" customFormat="1" ht="15.75" customHeight="1" x14ac:dyDescent="0.25">
      <c r="A62" s="282" t="s">
        <v>705</v>
      </c>
      <c r="B62" s="282"/>
      <c r="C62" s="282"/>
      <c r="D62" s="282"/>
      <c r="E62" s="282"/>
      <c r="F62" s="282"/>
      <c r="G62" s="282"/>
      <c r="H62" s="282"/>
      <c r="I62" s="282"/>
      <c r="J62" s="282"/>
      <c r="K62" s="282"/>
      <c r="L62" s="282"/>
    </row>
    <row r="63" spans="1:12" s="233" customFormat="1" ht="15.75" customHeight="1" x14ac:dyDescent="0.25">
      <c r="A63" s="282" t="s">
        <v>706</v>
      </c>
      <c r="B63" s="282"/>
      <c r="C63" s="282"/>
      <c r="D63" s="282"/>
      <c r="E63" s="282"/>
      <c r="F63" s="282"/>
      <c r="G63" s="282"/>
      <c r="H63" s="282"/>
      <c r="I63" s="282"/>
      <c r="J63" s="282"/>
      <c r="K63" s="282"/>
      <c r="L63" s="282"/>
    </row>
    <row r="64" spans="1:12" s="233" customFormat="1" ht="15.75" x14ac:dyDescent="0.25">
      <c r="A64" s="234" t="s">
        <v>707</v>
      </c>
      <c r="B64" s="235"/>
      <c r="C64" s="236"/>
      <c r="D64" s="237"/>
      <c r="E64" s="234"/>
      <c r="F64" s="234"/>
      <c r="G64" s="234"/>
      <c r="H64" s="234"/>
      <c r="I64" s="234"/>
      <c r="J64" s="234"/>
      <c r="K64" s="234"/>
      <c r="L64" s="234"/>
    </row>
    <row r="65" spans="1:12" s="233" customFormat="1" ht="15.75" x14ac:dyDescent="0.25">
      <c r="A65" s="234" t="s">
        <v>708</v>
      </c>
      <c r="B65" s="235"/>
      <c r="C65" s="236"/>
      <c r="D65" s="237"/>
      <c r="E65" s="234"/>
      <c r="F65" s="234"/>
      <c r="G65" s="234"/>
      <c r="H65" s="234"/>
      <c r="I65" s="234"/>
      <c r="J65" s="234"/>
      <c r="K65" s="234"/>
      <c r="L65" s="234"/>
    </row>
    <row r="66" spans="1:12" s="233" customFormat="1" ht="28.5" customHeight="1" x14ac:dyDescent="0.25">
      <c r="A66" s="272" t="s">
        <v>709</v>
      </c>
      <c r="B66" s="272"/>
      <c r="C66" s="272"/>
      <c r="D66" s="272"/>
      <c r="E66" s="272"/>
      <c r="F66" s="272"/>
      <c r="G66" s="272"/>
      <c r="H66" s="272"/>
      <c r="I66" s="272"/>
      <c r="J66" s="272"/>
      <c r="K66" s="272"/>
      <c r="L66" s="272"/>
    </row>
    <row r="67" spans="1:12" s="233" customFormat="1" ht="26.25" customHeight="1" x14ac:dyDescent="0.25">
      <c r="A67" s="272" t="s">
        <v>710</v>
      </c>
      <c r="B67" s="272"/>
      <c r="C67" s="272"/>
      <c r="D67" s="272"/>
      <c r="E67" s="272"/>
      <c r="F67" s="272"/>
      <c r="G67" s="272"/>
      <c r="H67" s="272"/>
      <c r="I67" s="272"/>
      <c r="J67" s="272"/>
      <c r="K67" s="272"/>
      <c r="L67" s="272"/>
    </row>
    <row r="68" spans="1:12" s="233" customFormat="1" ht="26.25" customHeight="1" x14ac:dyDescent="0.25">
      <c r="A68" s="272" t="s">
        <v>711</v>
      </c>
      <c r="B68" s="272"/>
      <c r="C68" s="272"/>
      <c r="D68" s="272"/>
      <c r="E68" s="272"/>
      <c r="F68" s="272"/>
      <c r="G68" s="272"/>
      <c r="H68" s="272"/>
      <c r="I68" s="272"/>
      <c r="J68" s="272"/>
      <c r="K68" s="272"/>
      <c r="L68" s="272"/>
    </row>
    <row r="69" spans="1:12" s="233" customFormat="1" ht="15.75" customHeight="1" x14ac:dyDescent="0.25">
      <c r="A69" s="272" t="s">
        <v>713</v>
      </c>
      <c r="B69" s="272"/>
      <c r="C69" s="272"/>
      <c r="D69" s="272"/>
      <c r="E69" s="272"/>
      <c r="F69" s="272"/>
      <c r="G69" s="272"/>
      <c r="H69" s="272"/>
      <c r="I69" s="272"/>
      <c r="J69" s="272"/>
      <c r="K69" s="272"/>
      <c r="L69" s="272"/>
    </row>
    <row r="70" spans="1:12" s="233" customFormat="1" ht="15.75" x14ac:dyDescent="0.25">
      <c r="A70" s="238"/>
      <c r="B70" s="238"/>
      <c r="C70" s="238"/>
      <c r="D70" s="238"/>
      <c r="E70" s="238"/>
      <c r="F70" s="238"/>
      <c r="G70" s="238"/>
      <c r="H70" s="238"/>
      <c r="I70" s="238"/>
      <c r="J70" s="238"/>
      <c r="K70" s="238"/>
      <c r="L70" s="238"/>
    </row>
    <row r="71" spans="1:12" s="253" customFormat="1" ht="15.75" customHeight="1" x14ac:dyDescent="0.25">
      <c r="A71" s="274" t="s">
        <v>712</v>
      </c>
      <c r="B71" s="274"/>
      <c r="C71" s="250"/>
      <c r="D71" s="251"/>
      <c r="E71" s="251" t="s">
        <v>6</v>
      </c>
      <c r="F71" s="251"/>
      <c r="G71" s="251"/>
      <c r="H71" s="251" t="s">
        <v>4</v>
      </c>
      <c r="I71" s="252"/>
      <c r="J71" s="252"/>
      <c r="K71" s="252"/>
      <c r="L71" s="244"/>
    </row>
    <row r="72" spans="1:12" s="14" customFormat="1" ht="16.5" customHeight="1" x14ac:dyDescent="0.2">
      <c r="A72" s="273"/>
      <c r="B72" s="273"/>
      <c r="C72" s="10"/>
      <c r="D72" s="9"/>
      <c r="E72" s="76"/>
      <c r="F72" s="11"/>
      <c r="G72" s="9"/>
      <c r="H72" s="9"/>
      <c r="I72" s="9"/>
      <c r="J72" s="9"/>
      <c r="K72" s="3"/>
      <c r="L72" s="3"/>
    </row>
  </sheetData>
  <sheetProtection algorithmName="SHA-512" hashValue="Ait+ynYfHwO6FWz2LO7pz9vk+oHy2T8ckmzkFTzE2J2wfhK/OPqDTuMnJ5xgkhw5X0H1FjCNPBlTvGIdRz/w2Q==" saltValue="QfyMevAYzUbiIprvo9BN1A==" spinCount="100000" sheet="1" objects="1" scenarios="1"/>
  <mergeCells count="16">
    <mergeCell ref="A69:L69"/>
    <mergeCell ref="A72:B72"/>
    <mergeCell ref="A66:L66"/>
    <mergeCell ref="A71:B71"/>
    <mergeCell ref="A1:D1"/>
    <mergeCell ref="A3:L3"/>
    <mergeCell ref="A67:L67"/>
    <mergeCell ref="A68:L68"/>
    <mergeCell ref="A7:I7"/>
    <mergeCell ref="A25:I25"/>
    <mergeCell ref="A63:L63"/>
    <mergeCell ref="A52:I52"/>
    <mergeCell ref="A62:L62"/>
    <mergeCell ref="A59:L59"/>
    <mergeCell ref="A60:L60"/>
    <mergeCell ref="A61:L61"/>
  </mergeCells>
  <phoneticPr fontId="5" type="noConversion"/>
  <dataValidations count="1">
    <dataValidation type="whole" operator="equal" allowBlank="1" showInputMessage="1" showErrorMessage="1" sqref="J53:L56 J26:L50 J8:L23">
      <formula1>1</formula1>
    </dataValidation>
  </dataValidations>
  <pageMargins left="0.55118110236220474" right="0.47244094488188981" top="0.78740157480314965" bottom="0.78740157480314965" header="0.51181102362204722" footer="0.51181102362204722"/>
  <pageSetup paperSize="9" scale="88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51"/>
  <sheetViews>
    <sheetView zoomScaleNormal="100" workbookViewId="0">
      <selection activeCell="Q18" sqref="Q18"/>
    </sheetView>
  </sheetViews>
  <sheetFormatPr defaultColWidth="9.140625" defaultRowHeight="13.5" x14ac:dyDescent="0.25"/>
  <cols>
    <col min="1" max="1" width="4.5703125" style="45" customWidth="1"/>
    <col min="2" max="2" width="25.140625" style="46" customWidth="1"/>
    <col min="3" max="3" width="8.5703125" style="45" customWidth="1"/>
    <col min="4" max="4" width="6.85546875" style="15" customWidth="1"/>
    <col min="5" max="5" width="21.28515625" style="204" customWidth="1"/>
    <col min="6" max="7" width="10.7109375" style="15" customWidth="1"/>
    <col min="8" max="8" width="13.42578125" style="15" customWidth="1"/>
    <col min="9" max="12" width="10.7109375" style="15" customWidth="1"/>
    <col min="13" max="16384" width="9.140625" style="15"/>
  </cols>
  <sheetData>
    <row r="1" spans="1:12" s="246" customFormat="1" ht="12.75" x14ac:dyDescent="0.2">
      <c r="A1" s="275" t="s">
        <v>8</v>
      </c>
      <c r="B1" s="275"/>
      <c r="C1" s="275"/>
      <c r="D1" s="275"/>
      <c r="E1" s="243"/>
      <c r="F1" s="244"/>
      <c r="G1" s="245"/>
      <c r="H1" s="245"/>
      <c r="I1" s="245"/>
      <c r="J1" s="245"/>
    </row>
    <row r="2" spans="1:12" s="1" customFormat="1" ht="12.75" x14ac:dyDescent="0.2">
      <c r="A2" s="3" t="s">
        <v>584</v>
      </c>
      <c r="B2" s="3"/>
      <c r="C2" s="9"/>
      <c r="D2" s="4"/>
      <c r="E2" s="76"/>
      <c r="F2" s="3"/>
      <c r="G2" s="9"/>
      <c r="H2" s="9"/>
      <c r="I2" s="9"/>
      <c r="J2" s="9"/>
    </row>
    <row r="3" spans="1:12" ht="15.75" x14ac:dyDescent="0.25">
      <c r="A3" s="322" t="s">
        <v>699</v>
      </c>
      <c r="B3" s="322"/>
      <c r="C3" s="322"/>
      <c r="D3" s="322"/>
      <c r="E3" s="322"/>
      <c r="F3" s="322"/>
      <c r="G3" s="322"/>
      <c r="H3" s="322"/>
      <c r="I3" s="322"/>
      <c r="J3" s="322"/>
      <c r="K3" s="322"/>
      <c r="L3" s="322"/>
    </row>
    <row r="4" spans="1:12" x14ac:dyDescent="0.25">
      <c r="A4" s="31"/>
      <c r="B4" s="32"/>
      <c r="C4" s="33"/>
      <c r="D4" s="34"/>
      <c r="E4" s="195"/>
      <c r="F4" s="35"/>
      <c r="G4" s="35"/>
      <c r="H4" s="35"/>
      <c r="I4" s="35"/>
      <c r="J4" s="35"/>
      <c r="K4" s="35"/>
      <c r="L4" s="35"/>
    </row>
    <row r="5" spans="1:12" s="68" customFormat="1" ht="63.75" x14ac:dyDescent="0.25">
      <c r="A5" s="72" t="s">
        <v>2</v>
      </c>
      <c r="B5" s="73" t="s">
        <v>0</v>
      </c>
      <c r="C5" s="72" t="s">
        <v>1</v>
      </c>
      <c r="D5" s="73" t="s">
        <v>586</v>
      </c>
      <c r="E5" s="74" t="s">
        <v>5</v>
      </c>
      <c r="F5" s="74" t="s">
        <v>168</v>
      </c>
      <c r="G5" s="74" t="s">
        <v>170</v>
      </c>
      <c r="H5" s="74" t="s">
        <v>169</v>
      </c>
      <c r="I5" s="74" t="s">
        <v>162</v>
      </c>
      <c r="J5" s="63" t="s">
        <v>585</v>
      </c>
      <c r="K5" s="63" t="s">
        <v>178</v>
      </c>
      <c r="L5" s="63" t="s">
        <v>276</v>
      </c>
    </row>
    <row r="6" spans="1:12" s="68" customFormat="1" ht="12.75" customHeight="1" x14ac:dyDescent="0.25">
      <c r="A6" s="72">
        <v>1</v>
      </c>
      <c r="B6" s="73">
        <v>2</v>
      </c>
      <c r="C6" s="72">
        <v>3</v>
      </c>
      <c r="D6" s="73">
        <v>4</v>
      </c>
      <c r="E6" s="75">
        <v>5</v>
      </c>
      <c r="F6" s="75">
        <v>6</v>
      </c>
      <c r="G6" s="74" t="s">
        <v>173</v>
      </c>
      <c r="H6" s="75" t="s">
        <v>174</v>
      </c>
      <c r="I6" s="75" t="s">
        <v>167</v>
      </c>
      <c r="J6" s="65">
        <v>10</v>
      </c>
      <c r="K6" s="66">
        <v>11</v>
      </c>
      <c r="L6" s="66">
        <v>12</v>
      </c>
    </row>
    <row r="7" spans="1:12" s="1" customFormat="1" ht="12.75" x14ac:dyDescent="0.2">
      <c r="A7" s="323" t="s">
        <v>660</v>
      </c>
      <c r="B7" s="324"/>
      <c r="C7" s="325"/>
      <c r="D7" s="325"/>
      <c r="E7" s="325"/>
      <c r="F7" s="325"/>
      <c r="G7" s="325"/>
      <c r="H7" s="325"/>
      <c r="I7" s="325"/>
      <c r="J7" s="226"/>
      <c r="K7" s="147"/>
      <c r="L7" s="147"/>
    </row>
    <row r="8" spans="1:12" s="1" customFormat="1" ht="18" customHeight="1" x14ac:dyDescent="0.2">
      <c r="A8" s="148">
        <v>1</v>
      </c>
      <c r="B8" s="149" t="s">
        <v>500</v>
      </c>
      <c r="C8" s="150">
        <v>240</v>
      </c>
      <c r="D8" s="148" t="s">
        <v>7</v>
      </c>
      <c r="E8" s="259"/>
      <c r="F8" s="260"/>
      <c r="G8" s="152">
        <f>C8*F8</f>
        <v>0</v>
      </c>
      <c r="H8" s="153">
        <f>G8*0.095</f>
        <v>0</v>
      </c>
      <c r="I8" s="152">
        <f>G8+H8</f>
        <v>0</v>
      </c>
      <c r="J8" s="261"/>
      <c r="K8" s="262"/>
      <c r="L8" s="262"/>
    </row>
    <row r="9" spans="1:12" s="1" customFormat="1" ht="12.75" x14ac:dyDescent="0.2">
      <c r="A9" s="148">
        <v>2</v>
      </c>
      <c r="B9" s="149" t="s">
        <v>386</v>
      </c>
      <c r="C9" s="150">
        <v>240</v>
      </c>
      <c r="D9" s="148" t="s">
        <v>7</v>
      </c>
      <c r="E9" s="259"/>
      <c r="F9" s="260"/>
      <c r="G9" s="152">
        <f t="shared" ref="G9:G11" si="0">C9*F9</f>
        <v>0</v>
      </c>
      <c r="H9" s="153">
        <f t="shared" ref="H9:H11" si="1">G9*0.095</f>
        <v>0</v>
      </c>
      <c r="I9" s="152">
        <f t="shared" ref="I9:I11" si="2">G9+H9</f>
        <v>0</v>
      </c>
      <c r="J9" s="261"/>
      <c r="K9" s="262"/>
      <c r="L9" s="262"/>
    </row>
    <row r="10" spans="1:12" s="1" customFormat="1" ht="17.25" customHeight="1" x14ac:dyDescent="0.2">
      <c r="A10" s="148">
        <v>3</v>
      </c>
      <c r="B10" s="149" t="s">
        <v>501</v>
      </c>
      <c r="C10" s="150">
        <v>200</v>
      </c>
      <c r="D10" s="148" t="s">
        <v>7</v>
      </c>
      <c r="E10" s="259"/>
      <c r="F10" s="260"/>
      <c r="G10" s="152">
        <f t="shared" si="0"/>
        <v>0</v>
      </c>
      <c r="H10" s="153">
        <f t="shared" si="1"/>
        <v>0</v>
      </c>
      <c r="I10" s="152">
        <f t="shared" si="2"/>
        <v>0</v>
      </c>
      <c r="J10" s="261"/>
      <c r="K10" s="262"/>
      <c r="L10" s="262"/>
    </row>
    <row r="11" spans="1:12" s="1" customFormat="1" ht="18" customHeight="1" x14ac:dyDescent="0.2">
      <c r="A11" s="148">
        <v>4</v>
      </c>
      <c r="B11" s="149" t="s">
        <v>502</v>
      </c>
      <c r="C11" s="150">
        <v>200</v>
      </c>
      <c r="D11" s="148" t="s">
        <v>7</v>
      </c>
      <c r="E11" s="259"/>
      <c r="F11" s="260"/>
      <c r="G11" s="152">
        <f t="shared" si="0"/>
        <v>0</v>
      </c>
      <c r="H11" s="153">
        <f t="shared" si="1"/>
        <v>0</v>
      </c>
      <c r="I11" s="152">
        <f t="shared" si="2"/>
        <v>0</v>
      </c>
      <c r="J11" s="261"/>
      <c r="K11" s="262"/>
      <c r="L11" s="262"/>
    </row>
    <row r="12" spans="1:12" s="1" customFormat="1" ht="12" customHeight="1" x14ac:dyDescent="0.2">
      <c r="A12" s="154"/>
      <c r="B12" s="155" t="s">
        <v>661</v>
      </c>
      <c r="C12" s="156" t="s">
        <v>3</v>
      </c>
      <c r="D12" s="157" t="s">
        <v>3</v>
      </c>
      <c r="E12" s="196" t="s">
        <v>3</v>
      </c>
      <c r="F12" s="151" t="s">
        <v>3</v>
      </c>
      <c r="G12" s="151">
        <f>SUM(G8:G11)</f>
        <v>0</v>
      </c>
      <c r="H12" s="151">
        <f t="shared" ref="H12:I12" si="3">SUM(H8:H11)</f>
        <v>0</v>
      </c>
      <c r="I12" s="151">
        <f t="shared" si="3"/>
        <v>0</v>
      </c>
      <c r="J12" s="227">
        <f>SUM(J8:J11)</f>
        <v>0</v>
      </c>
      <c r="K12" s="227">
        <f t="shared" ref="K12:L12" si="4">SUM(K8:K11)</f>
        <v>0</v>
      </c>
      <c r="L12" s="227">
        <f t="shared" si="4"/>
        <v>0</v>
      </c>
    </row>
    <row r="13" spans="1:12" s="1" customFormat="1" ht="12.75" x14ac:dyDescent="0.2">
      <c r="A13" s="320" t="s">
        <v>662</v>
      </c>
      <c r="B13" s="326"/>
      <c r="C13" s="326"/>
      <c r="D13" s="326"/>
      <c r="E13" s="326"/>
      <c r="F13" s="326"/>
      <c r="G13" s="326"/>
      <c r="H13" s="326"/>
      <c r="I13" s="326"/>
      <c r="J13" s="228"/>
      <c r="K13" s="158"/>
      <c r="L13" s="158"/>
    </row>
    <row r="14" spans="1:12" s="1" customFormat="1" ht="28.5" customHeight="1" x14ac:dyDescent="0.2">
      <c r="A14" s="148">
        <v>1</v>
      </c>
      <c r="B14" s="149" t="s">
        <v>382</v>
      </c>
      <c r="C14" s="150">
        <v>500</v>
      </c>
      <c r="D14" s="148" t="s">
        <v>7</v>
      </c>
      <c r="E14" s="259"/>
      <c r="F14" s="260"/>
      <c r="G14" s="152">
        <f>C14*F14</f>
        <v>0</v>
      </c>
      <c r="H14" s="153">
        <f>G14*0.095</f>
        <v>0</v>
      </c>
      <c r="I14" s="152">
        <f>G14+H14</f>
        <v>0</v>
      </c>
      <c r="J14" s="261"/>
      <c r="K14" s="262"/>
      <c r="L14" s="262"/>
    </row>
    <row r="15" spans="1:12" s="1" customFormat="1" ht="12" customHeight="1" x14ac:dyDescent="0.2">
      <c r="A15" s="148"/>
      <c r="B15" s="155" t="s">
        <v>663</v>
      </c>
      <c r="C15" s="156" t="s">
        <v>3</v>
      </c>
      <c r="D15" s="157" t="s">
        <v>3</v>
      </c>
      <c r="E15" s="196" t="s">
        <v>3</v>
      </c>
      <c r="F15" s="151" t="s">
        <v>3</v>
      </c>
      <c r="G15" s="151">
        <f>SUM(G14)</f>
        <v>0</v>
      </c>
      <c r="H15" s="151">
        <f t="shared" ref="H15:I15" si="5">SUM(H14)</f>
        <v>0</v>
      </c>
      <c r="I15" s="151">
        <f t="shared" si="5"/>
        <v>0</v>
      </c>
      <c r="J15" s="227">
        <f>SUM(J14)</f>
        <v>0</v>
      </c>
      <c r="K15" s="227">
        <f t="shared" ref="K15:L15" si="6">SUM(K14)</f>
        <v>0</v>
      </c>
      <c r="L15" s="227">
        <f t="shared" si="6"/>
        <v>0</v>
      </c>
    </row>
    <row r="16" spans="1:12" s="1" customFormat="1" ht="12.75" x14ac:dyDescent="0.2">
      <c r="A16" s="320" t="s">
        <v>664</v>
      </c>
      <c r="B16" s="320"/>
      <c r="C16" s="321"/>
      <c r="D16" s="321"/>
      <c r="E16" s="321"/>
      <c r="F16" s="321"/>
      <c r="G16" s="321"/>
      <c r="H16" s="321"/>
      <c r="I16" s="321"/>
      <c r="J16" s="229"/>
      <c r="K16" s="158"/>
      <c r="L16" s="158"/>
    </row>
    <row r="17" spans="1:12" s="1" customFormat="1" ht="27.75" customHeight="1" x14ac:dyDescent="0.2">
      <c r="A17" s="148">
        <v>1</v>
      </c>
      <c r="B17" s="149" t="s">
        <v>402</v>
      </c>
      <c r="C17" s="150">
        <v>120</v>
      </c>
      <c r="D17" s="148" t="s">
        <v>7</v>
      </c>
      <c r="E17" s="259"/>
      <c r="F17" s="260"/>
      <c r="G17" s="152">
        <f>C17*F17</f>
        <v>0</v>
      </c>
      <c r="H17" s="153">
        <f>G17*0.095</f>
        <v>0</v>
      </c>
      <c r="I17" s="152">
        <f>G17+H17</f>
        <v>0</v>
      </c>
      <c r="J17" s="261"/>
      <c r="K17" s="262"/>
      <c r="L17" s="262"/>
    </row>
    <row r="18" spans="1:12" s="1" customFormat="1" ht="27.75" customHeight="1" x14ac:dyDescent="0.2">
      <c r="A18" s="148">
        <v>2</v>
      </c>
      <c r="B18" s="149" t="s">
        <v>403</v>
      </c>
      <c r="C18" s="159">
        <v>40</v>
      </c>
      <c r="D18" s="160" t="s">
        <v>7</v>
      </c>
      <c r="E18" s="259"/>
      <c r="F18" s="260"/>
      <c r="G18" s="152">
        <f>C18*F18</f>
        <v>0</v>
      </c>
      <c r="H18" s="153">
        <f>G18*0.095</f>
        <v>0</v>
      </c>
      <c r="I18" s="152">
        <f>G18+H18</f>
        <v>0</v>
      </c>
      <c r="J18" s="261"/>
      <c r="K18" s="262"/>
      <c r="L18" s="262"/>
    </row>
    <row r="19" spans="1:12" s="1" customFormat="1" ht="12.75" x14ac:dyDescent="0.2">
      <c r="A19" s="154"/>
      <c r="B19" s="155" t="s">
        <v>665</v>
      </c>
      <c r="C19" s="159" t="s">
        <v>3</v>
      </c>
      <c r="D19" s="161" t="s">
        <v>3</v>
      </c>
      <c r="E19" s="197" t="s">
        <v>3</v>
      </c>
      <c r="F19" s="162" t="s">
        <v>3</v>
      </c>
      <c r="G19" s="151">
        <f>SUM(G17:G18)</f>
        <v>0</v>
      </c>
      <c r="H19" s="151">
        <f t="shared" ref="H19:I19" si="7">SUM(H17:H18)</f>
        <v>0</v>
      </c>
      <c r="I19" s="151">
        <f t="shared" si="7"/>
        <v>0</v>
      </c>
      <c r="J19" s="227">
        <f>SUM(J17:J18)</f>
        <v>0</v>
      </c>
      <c r="K19" s="227">
        <f t="shared" ref="K19:L19" si="8">SUM(K17:K18)</f>
        <v>0</v>
      </c>
      <c r="L19" s="227">
        <f t="shared" si="8"/>
        <v>0</v>
      </c>
    </row>
    <row r="20" spans="1:12" s="1" customFormat="1" ht="12.75" x14ac:dyDescent="0.2">
      <c r="A20" s="320" t="s">
        <v>666</v>
      </c>
      <c r="B20" s="321"/>
      <c r="C20" s="321"/>
      <c r="D20" s="321"/>
      <c r="E20" s="321"/>
      <c r="F20" s="321"/>
      <c r="G20" s="321"/>
      <c r="H20" s="321"/>
      <c r="I20" s="321"/>
      <c r="J20" s="229"/>
      <c r="K20" s="158"/>
      <c r="L20" s="158"/>
    </row>
    <row r="21" spans="1:12" s="1" customFormat="1" ht="12.75" x14ac:dyDescent="0.2">
      <c r="A21" s="148">
        <v>1</v>
      </c>
      <c r="B21" s="163" t="s">
        <v>384</v>
      </c>
      <c r="C21" s="148">
        <v>200</v>
      </c>
      <c r="D21" s="164" t="s">
        <v>7</v>
      </c>
      <c r="E21" s="259"/>
      <c r="F21" s="260"/>
      <c r="G21" s="152">
        <f>C21*F21</f>
        <v>0</v>
      </c>
      <c r="H21" s="153">
        <f>G21*0.095</f>
        <v>0</v>
      </c>
      <c r="I21" s="152">
        <f>G21+H21</f>
        <v>0</v>
      </c>
      <c r="J21" s="261"/>
      <c r="K21" s="262"/>
      <c r="L21" s="262"/>
    </row>
    <row r="22" spans="1:12" s="1" customFormat="1" ht="15" customHeight="1" x14ac:dyDescent="0.2">
      <c r="A22" s="148">
        <v>2</v>
      </c>
      <c r="B22" s="163" t="s">
        <v>385</v>
      </c>
      <c r="C22" s="148">
        <v>600</v>
      </c>
      <c r="D22" s="164" t="s">
        <v>7</v>
      </c>
      <c r="E22" s="259"/>
      <c r="F22" s="260"/>
      <c r="G22" s="152">
        <f>C22*F22</f>
        <v>0</v>
      </c>
      <c r="H22" s="153">
        <f>G22*0.095</f>
        <v>0</v>
      </c>
      <c r="I22" s="152">
        <f>G22+H22</f>
        <v>0</v>
      </c>
      <c r="J22" s="261"/>
      <c r="K22" s="262"/>
      <c r="L22" s="262"/>
    </row>
    <row r="23" spans="1:12" s="1" customFormat="1" ht="13.5" customHeight="1" x14ac:dyDescent="0.2">
      <c r="A23" s="154"/>
      <c r="B23" s="155" t="s">
        <v>667</v>
      </c>
      <c r="C23" s="156" t="s">
        <v>3</v>
      </c>
      <c r="D23" s="157" t="s">
        <v>3</v>
      </c>
      <c r="E23" s="196" t="s">
        <v>3</v>
      </c>
      <c r="F23" s="151" t="s">
        <v>3</v>
      </c>
      <c r="G23" s="151">
        <f>SUM(G21:G22)</f>
        <v>0</v>
      </c>
      <c r="H23" s="151">
        <f t="shared" ref="H23:I23" si="9">SUM(H21:H22)</f>
        <v>0</v>
      </c>
      <c r="I23" s="151">
        <f t="shared" si="9"/>
        <v>0</v>
      </c>
      <c r="J23" s="227">
        <f>SUM(J21:J22)</f>
        <v>0</v>
      </c>
      <c r="K23" s="227">
        <f t="shared" ref="K23:L23" si="10">SUM(K21:K22)</f>
        <v>0</v>
      </c>
      <c r="L23" s="227">
        <f t="shared" si="10"/>
        <v>0</v>
      </c>
    </row>
    <row r="24" spans="1:12" s="1" customFormat="1" ht="12.75" x14ac:dyDescent="0.2">
      <c r="A24" s="328" t="s">
        <v>668</v>
      </c>
      <c r="B24" s="329"/>
      <c r="C24" s="329"/>
      <c r="D24" s="329"/>
      <c r="E24" s="329"/>
      <c r="F24" s="329"/>
      <c r="G24" s="329"/>
      <c r="H24" s="329"/>
      <c r="I24" s="329"/>
      <c r="J24" s="207"/>
      <c r="K24" s="158"/>
      <c r="L24" s="158"/>
    </row>
    <row r="25" spans="1:12" s="1" customFormat="1" ht="12.75" x14ac:dyDescent="0.2">
      <c r="A25" s="148">
        <v>1</v>
      </c>
      <c r="B25" s="163" t="s">
        <v>210</v>
      </c>
      <c r="C25" s="148">
        <v>200</v>
      </c>
      <c r="D25" s="148" t="s">
        <v>7</v>
      </c>
      <c r="E25" s="259"/>
      <c r="F25" s="260"/>
      <c r="G25" s="152">
        <f>C25*F25</f>
        <v>0</v>
      </c>
      <c r="H25" s="153">
        <f t="shared" ref="H25:H29" si="11">G25*0.095</f>
        <v>0</v>
      </c>
      <c r="I25" s="152">
        <f t="shared" ref="I25:I29" si="12">G25+H25</f>
        <v>0</v>
      </c>
      <c r="J25" s="261"/>
      <c r="K25" s="262"/>
      <c r="L25" s="262"/>
    </row>
    <row r="26" spans="1:12" s="1" customFormat="1" ht="17.25" customHeight="1" x14ac:dyDescent="0.2">
      <c r="A26" s="148">
        <v>2</v>
      </c>
      <c r="B26" s="165" t="s">
        <v>383</v>
      </c>
      <c r="C26" s="166">
        <v>15</v>
      </c>
      <c r="D26" s="166" t="s">
        <v>7</v>
      </c>
      <c r="E26" s="259"/>
      <c r="F26" s="260"/>
      <c r="G26" s="152">
        <f t="shared" ref="G26:G29" si="13">C26*F26</f>
        <v>0</v>
      </c>
      <c r="H26" s="153">
        <f t="shared" si="11"/>
        <v>0</v>
      </c>
      <c r="I26" s="152">
        <f t="shared" si="12"/>
        <v>0</v>
      </c>
      <c r="J26" s="261"/>
      <c r="K26" s="263"/>
      <c r="L26" s="263"/>
    </row>
    <row r="27" spans="1:12" s="1" customFormat="1" ht="29.25" customHeight="1" x14ac:dyDescent="0.2">
      <c r="A27" s="148">
        <v>3</v>
      </c>
      <c r="B27" s="165" t="s">
        <v>211</v>
      </c>
      <c r="C27" s="166">
        <v>60</v>
      </c>
      <c r="D27" s="166" t="s">
        <v>7</v>
      </c>
      <c r="E27" s="259"/>
      <c r="F27" s="260"/>
      <c r="G27" s="152">
        <f t="shared" si="13"/>
        <v>0</v>
      </c>
      <c r="H27" s="153">
        <f t="shared" si="11"/>
        <v>0</v>
      </c>
      <c r="I27" s="152">
        <f t="shared" si="12"/>
        <v>0</v>
      </c>
      <c r="J27" s="261"/>
      <c r="K27" s="263"/>
      <c r="L27" s="263"/>
    </row>
    <row r="28" spans="1:12" s="1" customFormat="1" ht="29.25" customHeight="1" x14ac:dyDescent="0.2">
      <c r="A28" s="148">
        <v>4</v>
      </c>
      <c r="B28" s="165" t="s">
        <v>212</v>
      </c>
      <c r="C28" s="166">
        <v>30</v>
      </c>
      <c r="D28" s="166" t="s">
        <v>7</v>
      </c>
      <c r="E28" s="259"/>
      <c r="F28" s="260"/>
      <c r="G28" s="152">
        <f t="shared" si="13"/>
        <v>0</v>
      </c>
      <c r="H28" s="153">
        <f t="shared" si="11"/>
        <v>0</v>
      </c>
      <c r="I28" s="152">
        <f t="shared" si="12"/>
        <v>0</v>
      </c>
      <c r="J28" s="261"/>
      <c r="K28" s="263"/>
      <c r="L28" s="263"/>
    </row>
    <row r="29" spans="1:12" s="1" customFormat="1" ht="25.5" x14ac:dyDescent="0.2">
      <c r="A29" s="148">
        <v>5</v>
      </c>
      <c r="B29" s="165" t="s">
        <v>503</v>
      </c>
      <c r="C29" s="166">
        <v>40</v>
      </c>
      <c r="D29" s="166" t="s">
        <v>7</v>
      </c>
      <c r="E29" s="259"/>
      <c r="F29" s="260"/>
      <c r="G29" s="152">
        <f t="shared" si="13"/>
        <v>0</v>
      </c>
      <c r="H29" s="153">
        <f t="shared" si="11"/>
        <v>0</v>
      </c>
      <c r="I29" s="152">
        <f t="shared" si="12"/>
        <v>0</v>
      </c>
      <c r="J29" s="261"/>
      <c r="K29" s="263"/>
      <c r="L29" s="263"/>
    </row>
    <row r="30" spans="1:12" s="1" customFormat="1" ht="13.5" customHeight="1" x14ac:dyDescent="0.2">
      <c r="A30" s="154"/>
      <c r="B30" s="155" t="s">
        <v>669</v>
      </c>
      <c r="C30" s="156" t="s">
        <v>3</v>
      </c>
      <c r="D30" s="157" t="s">
        <v>3</v>
      </c>
      <c r="E30" s="196" t="s">
        <v>3</v>
      </c>
      <c r="F30" s="151" t="s">
        <v>3</v>
      </c>
      <c r="G30" s="151">
        <f>SUM(G25:G29)</f>
        <v>0</v>
      </c>
      <c r="H30" s="151">
        <f t="shared" ref="H30:I30" si="14">SUM(H25:H29)</f>
        <v>0</v>
      </c>
      <c r="I30" s="151">
        <f t="shared" si="14"/>
        <v>0</v>
      </c>
      <c r="J30" s="227">
        <f>SUM(J25:J29)</f>
        <v>0</v>
      </c>
      <c r="K30" s="227">
        <f t="shared" ref="K30:L30" si="15">SUM(K25:K29)</f>
        <v>0</v>
      </c>
      <c r="L30" s="227">
        <f t="shared" si="15"/>
        <v>0</v>
      </c>
    </row>
    <row r="31" spans="1:12" s="1" customFormat="1" ht="12.75" x14ac:dyDescent="0.2">
      <c r="A31" s="328" t="s">
        <v>670</v>
      </c>
      <c r="B31" s="329"/>
      <c r="C31" s="329"/>
      <c r="D31" s="329"/>
      <c r="E31" s="329"/>
      <c r="F31" s="329"/>
      <c r="G31" s="329"/>
      <c r="H31" s="329"/>
      <c r="I31" s="329"/>
      <c r="J31" s="207"/>
      <c r="K31" s="158"/>
      <c r="L31" s="158"/>
    </row>
    <row r="32" spans="1:12" s="1" customFormat="1" ht="30" customHeight="1" x14ac:dyDescent="0.2">
      <c r="A32" s="148">
        <v>1</v>
      </c>
      <c r="B32" s="165" t="s">
        <v>404</v>
      </c>
      <c r="C32" s="148">
        <v>1000</v>
      </c>
      <c r="D32" s="148" t="s">
        <v>7</v>
      </c>
      <c r="E32" s="259"/>
      <c r="F32" s="260"/>
      <c r="G32" s="152">
        <f>C32*F32</f>
        <v>0</v>
      </c>
      <c r="H32" s="153">
        <f>G32*0.095</f>
        <v>0</v>
      </c>
      <c r="I32" s="152">
        <f>G32+H32</f>
        <v>0</v>
      </c>
      <c r="J32" s="261"/>
      <c r="K32" s="262"/>
      <c r="L32" s="262"/>
    </row>
    <row r="33" spans="1:12" s="1" customFormat="1" ht="14.25" customHeight="1" x14ac:dyDescent="0.2">
      <c r="A33" s="148">
        <v>2</v>
      </c>
      <c r="B33" s="165" t="s">
        <v>583</v>
      </c>
      <c r="C33" s="148">
        <v>60</v>
      </c>
      <c r="D33" s="148" t="s">
        <v>7</v>
      </c>
      <c r="E33" s="259"/>
      <c r="F33" s="260"/>
      <c r="G33" s="152">
        <f t="shared" ref="G33:G35" si="16">C33*F33</f>
        <v>0</v>
      </c>
      <c r="H33" s="153">
        <f t="shared" ref="H33:H35" si="17">G33*0.095</f>
        <v>0</v>
      </c>
      <c r="I33" s="152">
        <f t="shared" ref="I33:I35" si="18">G33+H33</f>
        <v>0</v>
      </c>
      <c r="J33" s="261"/>
      <c r="K33" s="262"/>
      <c r="L33" s="262"/>
    </row>
    <row r="34" spans="1:12" s="1" customFormat="1" ht="14.25" customHeight="1" x14ac:dyDescent="0.2">
      <c r="A34" s="148">
        <v>3</v>
      </c>
      <c r="B34" s="165" t="s">
        <v>581</v>
      </c>
      <c r="C34" s="148">
        <v>60</v>
      </c>
      <c r="D34" s="148" t="s">
        <v>7</v>
      </c>
      <c r="E34" s="259"/>
      <c r="F34" s="260"/>
      <c r="G34" s="152">
        <f t="shared" si="16"/>
        <v>0</v>
      </c>
      <c r="H34" s="153">
        <f t="shared" si="17"/>
        <v>0</v>
      </c>
      <c r="I34" s="152">
        <f t="shared" si="18"/>
        <v>0</v>
      </c>
      <c r="J34" s="261"/>
      <c r="K34" s="262"/>
      <c r="L34" s="262"/>
    </row>
    <row r="35" spans="1:12" s="1" customFormat="1" ht="14.25" customHeight="1" x14ac:dyDescent="0.2">
      <c r="A35" s="148">
        <v>4</v>
      </c>
      <c r="B35" s="165" t="s">
        <v>582</v>
      </c>
      <c r="C35" s="148">
        <v>60</v>
      </c>
      <c r="D35" s="148" t="s">
        <v>7</v>
      </c>
      <c r="E35" s="259"/>
      <c r="F35" s="260"/>
      <c r="G35" s="152">
        <f t="shared" si="16"/>
        <v>0</v>
      </c>
      <c r="H35" s="153">
        <f t="shared" si="17"/>
        <v>0</v>
      </c>
      <c r="I35" s="152">
        <f t="shared" si="18"/>
        <v>0</v>
      </c>
      <c r="J35" s="261"/>
      <c r="K35" s="262"/>
      <c r="L35" s="262"/>
    </row>
    <row r="36" spans="1:12" s="1" customFormat="1" ht="12" customHeight="1" x14ac:dyDescent="0.2">
      <c r="A36" s="148"/>
      <c r="B36" s="155" t="s">
        <v>671</v>
      </c>
      <c r="C36" s="156" t="s">
        <v>3</v>
      </c>
      <c r="D36" s="157" t="s">
        <v>3</v>
      </c>
      <c r="E36" s="196" t="s">
        <v>3</v>
      </c>
      <c r="F36" s="151" t="s">
        <v>3</v>
      </c>
      <c r="G36" s="151">
        <f>SUM(G32:G35)</f>
        <v>0</v>
      </c>
      <c r="H36" s="151">
        <f t="shared" ref="H36:I36" si="19">SUM(H32:H35)</f>
        <v>0</v>
      </c>
      <c r="I36" s="151">
        <f t="shared" si="19"/>
        <v>0</v>
      </c>
      <c r="J36" s="227">
        <f>SUM(J32:J35)</f>
        <v>0</v>
      </c>
      <c r="K36" s="227">
        <f t="shared" ref="K36:L36" si="20">SUM(K32:K35)</f>
        <v>0</v>
      </c>
      <c r="L36" s="227">
        <f t="shared" si="20"/>
        <v>0</v>
      </c>
    </row>
    <row r="37" spans="1:12" x14ac:dyDescent="0.25">
      <c r="A37" s="36"/>
      <c r="B37" s="37"/>
      <c r="C37" s="38"/>
      <c r="D37" s="39"/>
      <c r="E37" s="198"/>
      <c r="F37" s="39"/>
      <c r="G37" s="39"/>
      <c r="H37" s="40"/>
      <c r="I37" s="40"/>
      <c r="J37" s="40"/>
      <c r="K37" s="35"/>
      <c r="L37" s="35"/>
    </row>
    <row r="38" spans="1:12" s="233" customFormat="1" ht="18" customHeight="1" x14ac:dyDescent="0.25">
      <c r="A38" s="284" t="s">
        <v>704</v>
      </c>
      <c r="B38" s="284"/>
      <c r="C38" s="284"/>
      <c r="D38" s="284"/>
      <c r="E38" s="284"/>
      <c r="F38" s="284"/>
      <c r="G38" s="284"/>
      <c r="H38" s="284"/>
      <c r="I38" s="284"/>
      <c r="J38" s="284"/>
      <c r="K38" s="284"/>
      <c r="L38" s="284"/>
    </row>
    <row r="39" spans="1:12" s="233" customFormat="1" ht="18" customHeight="1" x14ac:dyDescent="0.25">
      <c r="A39" s="272" t="s">
        <v>163</v>
      </c>
      <c r="B39" s="272"/>
      <c r="C39" s="272"/>
      <c r="D39" s="272"/>
      <c r="E39" s="272"/>
      <c r="F39" s="272"/>
      <c r="G39" s="272"/>
      <c r="H39" s="272"/>
      <c r="I39" s="272"/>
      <c r="J39" s="272"/>
      <c r="K39" s="272"/>
      <c r="L39" s="272"/>
    </row>
    <row r="40" spans="1:12" s="233" customFormat="1" ht="15.75" customHeight="1" x14ac:dyDescent="0.25">
      <c r="A40" s="285" t="s">
        <v>164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</row>
    <row r="41" spans="1:12" s="233" customFormat="1" ht="15.75" customHeight="1" x14ac:dyDescent="0.25">
      <c r="A41" s="282" t="s">
        <v>705</v>
      </c>
      <c r="B41" s="282"/>
      <c r="C41" s="282"/>
      <c r="D41" s="282"/>
      <c r="E41" s="282"/>
      <c r="F41" s="282"/>
      <c r="G41" s="282"/>
      <c r="H41" s="282"/>
      <c r="I41" s="282"/>
      <c r="J41" s="282"/>
      <c r="K41" s="282"/>
      <c r="L41" s="282"/>
    </row>
    <row r="42" spans="1:12" s="233" customFormat="1" ht="15.75" customHeight="1" x14ac:dyDescent="0.25">
      <c r="A42" s="282" t="s">
        <v>706</v>
      </c>
      <c r="B42" s="282"/>
      <c r="C42" s="282"/>
      <c r="D42" s="282"/>
      <c r="E42" s="282"/>
      <c r="F42" s="282"/>
      <c r="G42" s="282"/>
      <c r="H42" s="282"/>
      <c r="I42" s="282"/>
      <c r="J42" s="282"/>
      <c r="K42" s="282"/>
      <c r="L42" s="282"/>
    </row>
    <row r="43" spans="1:12" s="233" customFormat="1" ht="15.75" x14ac:dyDescent="0.25">
      <c r="A43" s="234" t="s">
        <v>707</v>
      </c>
      <c r="B43" s="235"/>
      <c r="C43" s="236"/>
      <c r="D43" s="237"/>
      <c r="E43" s="234"/>
      <c r="F43" s="234"/>
      <c r="G43" s="234"/>
      <c r="H43" s="234"/>
      <c r="I43" s="234"/>
      <c r="J43" s="234"/>
      <c r="K43" s="234"/>
      <c r="L43" s="234"/>
    </row>
    <row r="44" spans="1:12" s="233" customFormat="1" ht="15.75" x14ac:dyDescent="0.25">
      <c r="A44" s="234" t="s">
        <v>708</v>
      </c>
      <c r="B44" s="235"/>
      <c r="C44" s="236"/>
      <c r="D44" s="237"/>
      <c r="E44" s="234"/>
      <c r="F44" s="234"/>
      <c r="G44" s="234"/>
      <c r="H44" s="234"/>
      <c r="I44" s="234"/>
      <c r="J44" s="234"/>
      <c r="K44" s="234"/>
      <c r="L44" s="234"/>
    </row>
    <row r="45" spans="1:12" s="233" customFormat="1" ht="28.5" customHeight="1" x14ac:dyDescent="0.25">
      <c r="A45" s="272" t="s">
        <v>709</v>
      </c>
      <c r="B45" s="272"/>
      <c r="C45" s="272"/>
      <c r="D45" s="272"/>
      <c r="E45" s="272"/>
      <c r="F45" s="272"/>
      <c r="G45" s="272"/>
      <c r="H45" s="272"/>
      <c r="I45" s="272"/>
      <c r="J45" s="272"/>
      <c r="K45" s="272"/>
      <c r="L45" s="272"/>
    </row>
    <row r="46" spans="1:12" s="233" customFormat="1" ht="26.25" customHeight="1" x14ac:dyDescent="0.25">
      <c r="A46" s="272" t="s">
        <v>710</v>
      </c>
      <c r="B46" s="272"/>
      <c r="C46" s="272"/>
      <c r="D46" s="272"/>
      <c r="E46" s="272"/>
      <c r="F46" s="272"/>
      <c r="G46" s="272"/>
      <c r="H46" s="272"/>
      <c r="I46" s="272"/>
      <c r="J46" s="272"/>
      <c r="K46" s="272"/>
      <c r="L46" s="272"/>
    </row>
    <row r="47" spans="1:12" s="233" customFormat="1" ht="26.25" customHeight="1" x14ac:dyDescent="0.25">
      <c r="A47" s="272" t="s">
        <v>711</v>
      </c>
      <c r="B47" s="272"/>
      <c r="C47" s="272"/>
      <c r="D47" s="272"/>
      <c r="E47" s="272"/>
      <c r="F47" s="272"/>
      <c r="G47" s="272"/>
      <c r="H47" s="272"/>
      <c r="I47" s="272"/>
      <c r="J47" s="272"/>
      <c r="K47" s="272"/>
      <c r="L47" s="272"/>
    </row>
    <row r="48" spans="1:12" s="233" customFormat="1" ht="15.75" customHeight="1" x14ac:dyDescent="0.25">
      <c r="A48" s="272" t="s">
        <v>713</v>
      </c>
      <c r="B48" s="272"/>
      <c r="C48" s="272"/>
      <c r="D48" s="272"/>
      <c r="E48" s="272"/>
      <c r="F48" s="272"/>
      <c r="G48" s="272"/>
      <c r="H48" s="272"/>
      <c r="I48" s="272"/>
      <c r="J48" s="272"/>
      <c r="K48" s="272"/>
      <c r="L48" s="272"/>
    </row>
    <row r="49" spans="1:12" s="233" customFormat="1" ht="15.75" x14ac:dyDescent="0.25">
      <c r="A49" s="238"/>
      <c r="B49" s="238"/>
      <c r="C49" s="238"/>
      <c r="D49" s="238"/>
      <c r="E49" s="238"/>
      <c r="F49" s="238"/>
      <c r="G49" s="238"/>
      <c r="H49" s="238"/>
      <c r="I49" s="238"/>
      <c r="J49" s="238"/>
      <c r="K49" s="238"/>
      <c r="L49" s="238"/>
    </row>
    <row r="50" spans="1:12" s="253" customFormat="1" ht="15.75" customHeight="1" x14ac:dyDescent="0.25">
      <c r="A50" s="274" t="s">
        <v>712</v>
      </c>
      <c r="B50" s="274"/>
      <c r="C50" s="250"/>
      <c r="D50" s="251"/>
      <c r="E50" s="251" t="s">
        <v>6</v>
      </c>
      <c r="F50" s="251"/>
      <c r="G50" s="251"/>
      <c r="H50" s="251" t="s">
        <v>4</v>
      </c>
      <c r="I50" s="252"/>
      <c r="J50" s="252"/>
      <c r="K50" s="252"/>
      <c r="L50" s="244"/>
    </row>
    <row r="51" spans="1:12" x14ac:dyDescent="0.25">
      <c r="A51" s="327"/>
      <c r="B51" s="327"/>
      <c r="C51" s="43"/>
      <c r="D51" s="41"/>
      <c r="E51" s="199"/>
      <c r="F51" s="44"/>
      <c r="G51" s="42"/>
      <c r="H51" s="42"/>
      <c r="I51" s="42"/>
      <c r="J51" s="42"/>
      <c r="K51" s="42"/>
      <c r="L51" s="42"/>
    </row>
  </sheetData>
  <sheetProtection algorithmName="SHA-512" hashValue="upjzkucLpWRd4MIizyJPEiVK49Hw+Nm/0tsZN80yqLapJwulbCO7xtKlYhRyfcMdtNHOA1cGf0nUsb/UU+38gw==" saltValue="quKWs9fCnhCtW6eHEI2lgQ==" spinCount="100000" sheet="1" objects="1" scenarios="1"/>
  <mergeCells count="19">
    <mergeCell ref="A51:B51"/>
    <mergeCell ref="A24:I24"/>
    <mergeCell ref="A31:I31"/>
    <mergeCell ref="A41:L41"/>
    <mergeCell ref="A42:L42"/>
    <mergeCell ref="A45:L45"/>
    <mergeCell ref="A46:L46"/>
    <mergeCell ref="A47:L47"/>
    <mergeCell ref="A38:L38"/>
    <mergeCell ref="A39:L39"/>
    <mergeCell ref="A40:L40"/>
    <mergeCell ref="A50:B50"/>
    <mergeCell ref="A20:I20"/>
    <mergeCell ref="A48:L48"/>
    <mergeCell ref="A1:D1"/>
    <mergeCell ref="A3:L3"/>
    <mergeCell ref="A7:I7"/>
    <mergeCell ref="A16:I16"/>
    <mergeCell ref="A13:I13"/>
  </mergeCells>
  <dataValidations count="1">
    <dataValidation type="whole" operator="equal" allowBlank="1" showInputMessage="1" showErrorMessage="1" sqref="J14:L14 J8:L11 J17:L18 J21:L22 J25:L29 J32:L35">
      <formula1>1</formula1>
    </dataValidation>
  </dataValidations>
  <pageMargins left="0.51181102362204722" right="0.51181102362204722" top="0.55118110236220474" bottom="0.55118110236220474" header="0.31496062992125984" footer="0.31496062992125984"/>
  <pageSetup paperSize="9" scale="94" orientation="landscape" r:id="rId1"/>
  <rowBreaks count="1" manualBreakCount="1">
    <brk id="3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44"/>
  <sheetViews>
    <sheetView topLeftCell="A94" zoomScaleNormal="100" workbookViewId="0">
      <selection activeCell="K111" sqref="K111"/>
    </sheetView>
  </sheetViews>
  <sheetFormatPr defaultRowHeight="13.5" x14ac:dyDescent="0.25"/>
  <cols>
    <col min="1" max="1" width="5" style="47" customWidth="1"/>
    <col min="2" max="2" width="23.85546875" style="15" customWidth="1"/>
    <col min="3" max="3" width="8.7109375" style="15" customWidth="1"/>
    <col min="4" max="4" width="6.42578125" style="15" customWidth="1"/>
    <col min="5" max="5" width="21.5703125" style="204" customWidth="1"/>
    <col min="6" max="7" width="10.7109375" style="15" customWidth="1"/>
    <col min="8" max="8" width="12.85546875" style="15" customWidth="1"/>
    <col min="9" max="12" width="10.7109375" style="15" customWidth="1"/>
    <col min="13" max="16384" width="9.140625" style="15"/>
  </cols>
  <sheetData>
    <row r="1" spans="1:12" s="246" customFormat="1" ht="12.75" x14ac:dyDescent="0.2">
      <c r="A1" s="275" t="s">
        <v>8</v>
      </c>
      <c r="B1" s="275"/>
      <c r="C1" s="275"/>
      <c r="D1" s="275"/>
      <c r="E1" s="243"/>
      <c r="F1" s="244"/>
      <c r="G1" s="245"/>
      <c r="H1" s="245"/>
      <c r="I1" s="245"/>
      <c r="J1" s="245"/>
    </row>
    <row r="2" spans="1:12" s="1" customFormat="1" ht="12.75" x14ac:dyDescent="0.2">
      <c r="A2" s="3" t="s">
        <v>584</v>
      </c>
      <c r="B2" s="3"/>
      <c r="C2" s="9"/>
      <c r="D2" s="4"/>
      <c r="E2" s="76"/>
      <c r="F2" s="3"/>
      <c r="G2" s="9"/>
      <c r="H2" s="9"/>
      <c r="I2" s="9"/>
      <c r="J2" s="9"/>
    </row>
    <row r="3" spans="1:12" ht="15.75" x14ac:dyDescent="0.25">
      <c r="A3" s="276" t="s">
        <v>700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</row>
    <row r="4" spans="1:12" x14ac:dyDescent="0.25">
      <c r="B4" s="17"/>
      <c r="C4" s="16"/>
      <c r="D4" s="16"/>
    </row>
    <row r="5" spans="1:12" s="68" customFormat="1" ht="63.75" x14ac:dyDescent="0.25">
      <c r="A5" s="59" t="s">
        <v>2</v>
      </c>
      <c r="B5" s="60" t="s">
        <v>0</v>
      </c>
      <c r="C5" s="60" t="s">
        <v>1</v>
      </c>
      <c r="D5" s="60" t="s">
        <v>586</v>
      </c>
      <c r="E5" s="62" t="s">
        <v>5</v>
      </c>
      <c r="F5" s="62" t="s">
        <v>168</v>
      </c>
      <c r="G5" s="62" t="s">
        <v>170</v>
      </c>
      <c r="H5" s="62" t="s">
        <v>169</v>
      </c>
      <c r="I5" s="62" t="s">
        <v>162</v>
      </c>
      <c r="J5" s="63" t="s">
        <v>585</v>
      </c>
      <c r="K5" s="63" t="s">
        <v>178</v>
      </c>
      <c r="L5" s="63" t="s">
        <v>276</v>
      </c>
    </row>
    <row r="6" spans="1:12" s="68" customFormat="1" ht="15" customHeight="1" x14ac:dyDescent="0.25">
      <c r="A6" s="59">
        <v>1</v>
      </c>
      <c r="B6" s="60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173</v>
      </c>
      <c r="H6" s="61" t="s">
        <v>174</v>
      </c>
      <c r="I6" s="61" t="s">
        <v>167</v>
      </c>
      <c r="J6" s="65">
        <v>10</v>
      </c>
      <c r="K6" s="66">
        <v>11</v>
      </c>
      <c r="L6" s="66">
        <v>12</v>
      </c>
    </row>
    <row r="7" spans="1:12" s="1" customFormat="1" ht="12.75" x14ac:dyDescent="0.2">
      <c r="A7" s="310" t="s">
        <v>672</v>
      </c>
      <c r="B7" s="331"/>
      <c r="C7" s="332"/>
      <c r="D7" s="332"/>
      <c r="E7" s="332"/>
      <c r="F7" s="332"/>
      <c r="G7" s="332"/>
      <c r="H7" s="332"/>
      <c r="I7" s="332"/>
      <c r="J7" s="230"/>
      <c r="K7" s="206"/>
      <c r="L7" s="206"/>
    </row>
    <row r="8" spans="1:12" s="1" customFormat="1" ht="34.5" customHeight="1" x14ac:dyDescent="0.2">
      <c r="A8" s="80">
        <v>1</v>
      </c>
      <c r="B8" s="105" t="s">
        <v>47</v>
      </c>
      <c r="C8" s="82">
        <v>900</v>
      </c>
      <c r="D8" s="80" t="s">
        <v>7</v>
      </c>
      <c r="E8" s="258"/>
      <c r="F8" s="248"/>
      <c r="G8" s="90">
        <f>C8*F8</f>
        <v>0</v>
      </c>
      <c r="H8" s="116">
        <f>G8*0.095</f>
        <v>0</v>
      </c>
      <c r="I8" s="90">
        <f>G8+H8</f>
        <v>0</v>
      </c>
      <c r="J8" s="257"/>
      <c r="K8" s="242"/>
      <c r="L8" s="242"/>
    </row>
    <row r="9" spans="1:12" s="1" customFormat="1" ht="25.5" x14ac:dyDescent="0.2">
      <c r="A9" s="80">
        <v>2</v>
      </c>
      <c r="B9" s="105" t="s">
        <v>223</v>
      </c>
      <c r="C9" s="82">
        <v>480</v>
      </c>
      <c r="D9" s="80" t="s">
        <v>7</v>
      </c>
      <c r="E9" s="258"/>
      <c r="F9" s="248"/>
      <c r="G9" s="90">
        <f t="shared" ref="G9:G19" si="0">C9*F9</f>
        <v>0</v>
      </c>
      <c r="H9" s="116">
        <f t="shared" ref="H9:H19" si="1">G9*0.095</f>
        <v>0</v>
      </c>
      <c r="I9" s="90">
        <f t="shared" ref="I9:I19" si="2">G9+H9</f>
        <v>0</v>
      </c>
      <c r="J9" s="257"/>
      <c r="K9" s="242"/>
      <c r="L9" s="242"/>
    </row>
    <row r="10" spans="1:12" s="1" customFormat="1" ht="25.5" x14ac:dyDescent="0.2">
      <c r="A10" s="80">
        <v>3</v>
      </c>
      <c r="B10" s="105" t="s">
        <v>224</v>
      </c>
      <c r="C10" s="82">
        <v>480</v>
      </c>
      <c r="D10" s="80" t="s">
        <v>7</v>
      </c>
      <c r="E10" s="258"/>
      <c r="F10" s="248"/>
      <c r="G10" s="90">
        <f t="shared" si="0"/>
        <v>0</v>
      </c>
      <c r="H10" s="116">
        <f t="shared" si="1"/>
        <v>0</v>
      </c>
      <c r="I10" s="90">
        <f t="shared" si="2"/>
        <v>0</v>
      </c>
      <c r="J10" s="257"/>
      <c r="K10" s="242"/>
      <c r="L10" s="242"/>
    </row>
    <row r="11" spans="1:12" s="1" customFormat="1" ht="25.5" x14ac:dyDescent="0.2">
      <c r="A11" s="80">
        <v>4</v>
      </c>
      <c r="B11" s="105" t="s">
        <v>226</v>
      </c>
      <c r="C11" s="82">
        <v>300</v>
      </c>
      <c r="D11" s="80" t="s">
        <v>7</v>
      </c>
      <c r="E11" s="258"/>
      <c r="F11" s="248"/>
      <c r="G11" s="90">
        <f t="shared" si="0"/>
        <v>0</v>
      </c>
      <c r="H11" s="116">
        <f t="shared" si="1"/>
        <v>0</v>
      </c>
      <c r="I11" s="90">
        <f t="shared" si="2"/>
        <v>0</v>
      </c>
      <c r="J11" s="257"/>
      <c r="K11" s="242"/>
      <c r="L11" s="242"/>
    </row>
    <row r="12" spans="1:12" s="1" customFormat="1" ht="25.5" x14ac:dyDescent="0.2">
      <c r="A12" s="80">
        <v>5</v>
      </c>
      <c r="B12" s="105" t="s">
        <v>225</v>
      </c>
      <c r="C12" s="82">
        <v>1000</v>
      </c>
      <c r="D12" s="80" t="s">
        <v>7</v>
      </c>
      <c r="E12" s="258"/>
      <c r="F12" s="248"/>
      <c r="G12" s="90">
        <f t="shared" si="0"/>
        <v>0</v>
      </c>
      <c r="H12" s="116">
        <f t="shared" si="1"/>
        <v>0</v>
      </c>
      <c r="I12" s="90">
        <f t="shared" si="2"/>
        <v>0</v>
      </c>
      <c r="J12" s="257"/>
      <c r="K12" s="242"/>
      <c r="L12" s="242"/>
    </row>
    <row r="13" spans="1:12" s="1" customFormat="1" ht="25.5" x14ac:dyDescent="0.2">
      <c r="A13" s="80">
        <v>6</v>
      </c>
      <c r="B13" s="105" t="s">
        <v>519</v>
      </c>
      <c r="C13" s="82">
        <v>1000</v>
      </c>
      <c r="D13" s="80" t="s">
        <v>7</v>
      </c>
      <c r="E13" s="258"/>
      <c r="F13" s="248"/>
      <c r="G13" s="90">
        <f t="shared" si="0"/>
        <v>0</v>
      </c>
      <c r="H13" s="116">
        <f t="shared" si="1"/>
        <v>0</v>
      </c>
      <c r="I13" s="90">
        <f t="shared" si="2"/>
        <v>0</v>
      </c>
      <c r="J13" s="257"/>
      <c r="K13" s="242"/>
      <c r="L13" s="242"/>
    </row>
    <row r="14" spans="1:12" s="1" customFormat="1" ht="25.5" x14ac:dyDescent="0.2">
      <c r="A14" s="80">
        <v>7</v>
      </c>
      <c r="B14" s="105" t="s">
        <v>227</v>
      </c>
      <c r="C14" s="82">
        <v>2000</v>
      </c>
      <c r="D14" s="80" t="s">
        <v>7</v>
      </c>
      <c r="E14" s="258"/>
      <c r="F14" s="248"/>
      <c r="G14" s="90">
        <f t="shared" si="0"/>
        <v>0</v>
      </c>
      <c r="H14" s="116">
        <f t="shared" si="1"/>
        <v>0</v>
      </c>
      <c r="I14" s="90">
        <f t="shared" si="2"/>
        <v>0</v>
      </c>
      <c r="J14" s="257"/>
      <c r="K14" s="242"/>
      <c r="L14" s="242"/>
    </row>
    <row r="15" spans="1:12" s="1" customFormat="1" ht="25.5" x14ac:dyDescent="0.2">
      <c r="A15" s="80">
        <v>8</v>
      </c>
      <c r="B15" s="105" t="s">
        <v>518</v>
      </c>
      <c r="C15" s="82">
        <v>480</v>
      </c>
      <c r="D15" s="80" t="s">
        <v>7</v>
      </c>
      <c r="E15" s="258"/>
      <c r="F15" s="248"/>
      <c r="G15" s="90">
        <f t="shared" si="0"/>
        <v>0</v>
      </c>
      <c r="H15" s="116">
        <f t="shared" si="1"/>
        <v>0</v>
      </c>
      <c r="I15" s="90">
        <f t="shared" si="2"/>
        <v>0</v>
      </c>
      <c r="J15" s="257"/>
      <c r="K15" s="242"/>
      <c r="L15" s="242"/>
    </row>
    <row r="16" spans="1:12" s="1" customFormat="1" ht="25.5" x14ac:dyDescent="0.2">
      <c r="A16" s="80">
        <v>9</v>
      </c>
      <c r="B16" s="105" t="s">
        <v>520</v>
      </c>
      <c r="C16" s="82">
        <v>180</v>
      </c>
      <c r="D16" s="80" t="s">
        <v>7</v>
      </c>
      <c r="E16" s="258"/>
      <c r="F16" s="248"/>
      <c r="G16" s="90">
        <f t="shared" si="0"/>
        <v>0</v>
      </c>
      <c r="H16" s="116">
        <f t="shared" si="1"/>
        <v>0</v>
      </c>
      <c r="I16" s="90">
        <f t="shared" si="2"/>
        <v>0</v>
      </c>
      <c r="J16" s="257"/>
      <c r="K16" s="242"/>
      <c r="L16" s="242"/>
    </row>
    <row r="17" spans="1:12" s="1" customFormat="1" ht="25.5" x14ac:dyDescent="0.2">
      <c r="A17" s="80">
        <v>10</v>
      </c>
      <c r="B17" s="105" t="s">
        <v>521</v>
      </c>
      <c r="C17" s="82">
        <v>150</v>
      </c>
      <c r="D17" s="80" t="s">
        <v>7</v>
      </c>
      <c r="E17" s="258"/>
      <c r="F17" s="248"/>
      <c r="G17" s="90">
        <f t="shared" si="0"/>
        <v>0</v>
      </c>
      <c r="H17" s="116">
        <f t="shared" si="1"/>
        <v>0</v>
      </c>
      <c r="I17" s="90">
        <f t="shared" si="2"/>
        <v>0</v>
      </c>
      <c r="J17" s="257"/>
      <c r="K17" s="242"/>
      <c r="L17" s="242"/>
    </row>
    <row r="18" spans="1:12" s="1" customFormat="1" ht="25.5" x14ac:dyDescent="0.2">
      <c r="A18" s="80">
        <v>11</v>
      </c>
      <c r="B18" s="105" t="s">
        <v>228</v>
      </c>
      <c r="C18" s="82">
        <v>1000</v>
      </c>
      <c r="D18" s="80" t="s">
        <v>7</v>
      </c>
      <c r="E18" s="258"/>
      <c r="F18" s="248"/>
      <c r="G18" s="90">
        <f t="shared" si="0"/>
        <v>0</v>
      </c>
      <c r="H18" s="116">
        <f t="shared" si="1"/>
        <v>0</v>
      </c>
      <c r="I18" s="90">
        <f t="shared" si="2"/>
        <v>0</v>
      </c>
      <c r="J18" s="257"/>
      <c r="K18" s="242"/>
      <c r="L18" s="242"/>
    </row>
    <row r="19" spans="1:12" s="1" customFormat="1" ht="12.75" x14ac:dyDescent="0.2">
      <c r="A19" s="80">
        <v>12</v>
      </c>
      <c r="B19" s="105" t="s">
        <v>253</v>
      </c>
      <c r="C19" s="82">
        <v>30</v>
      </c>
      <c r="D19" s="80" t="s">
        <v>7</v>
      </c>
      <c r="E19" s="258"/>
      <c r="F19" s="248"/>
      <c r="G19" s="90">
        <f t="shared" si="0"/>
        <v>0</v>
      </c>
      <c r="H19" s="116">
        <f t="shared" si="1"/>
        <v>0</v>
      </c>
      <c r="I19" s="90">
        <f t="shared" si="2"/>
        <v>0</v>
      </c>
      <c r="J19" s="257"/>
      <c r="K19" s="242"/>
      <c r="L19" s="242"/>
    </row>
    <row r="20" spans="1:12" s="1" customFormat="1" ht="12.75" x14ac:dyDescent="0.2">
      <c r="A20" s="80"/>
      <c r="B20" s="98" t="s">
        <v>674</v>
      </c>
      <c r="C20" s="91" t="s">
        <v>3</v>
      </c>
      <c r="D20" s="92" t="s">
        <v>3</v>
      </c>
      <c r="E20" s="138" t="s">
        <v>3</v>
      </c>
      <c r="F20" s="106" t="s">
        <v>3</v>
      </c>
      <c r="G20" s="106">
        <f>SUM(G8:G19)</f>
        <v>0</v>
      </c>
      <c r="H20" s="106">
        <f t="shared" ref="H20:I20" si="3">SUM(H8:H19)</f>
        <v>0</v>
      </c>
      <c r="I20" s="106">
        <f t="shared" si="3"/>
        <v>0</v>
      </c>
      <c r="J20" s="216">
        <f>SUM(J8:J19)</f>
        <v>0</v>
      </c>
      <c r="K20" s="216">
        <f t="shared" ref="K20:L20" si="4">SUM(K8:K19)</f>
        <v>0</v>
      </c>
      <c r="L20" s="216">
        <f t="shared" si="4"/>
        <v>0</v>
      </c>
    </row>
    <row r="21" spans="1:12" s="1" customFormat="1" ht="12.75" x14ac:dyDescent="0.2">
      <c r="A21" s="280" t="s">
        <v>673</v>
      </c>
      <c r="B21" s="280"/>
      <c r="C21" s="305"/>
      <c r="D21" s="305"/>
      <c r="E21" s="305"/>
      <c r="F21" s="305"/>
      <c r="G21" s="305"/>
      <c r="H21" s="305"/>
      <c r="I21" s="305"/>
      <c r="J21" s="221"/>
      <c r="K21" s="100"/>
      <c r="L21" s="100"/>
    </row>
    <row r="22" spans="1:12" s="1" customFormat="1" ht="25.5" x14ac:dyDescent="0.2">
      <c r="A22" s="80">
        <v>1</v>
      </c>
      <c r="B22" s="105" t="s">
        <v>48</v>
      </c>
      <c r="C22" s="82">
        <v>1300</v>
      </c>
      <c r="D22" s="80" t="s">
        <v>11</v>
      </c>
      <c r="E22" s="258"/>
      <c r="F22" s="248"/>
      <c r="G22" s="90">
        <f>C22*F22</f>
        <v>0</v>
      </c>
      <c r="H22" s="116">
        <f>G22*0.095</f>
        <v>0</v>
      </c>
      <c r="I22" s="90">
        <f>G22+H22</f>
        <v>0</v>
      </c>
      <c r="J22" s="257"/>
      <c r="K22" s="242"/>
      <c r="L22" s="242"/>
    </row>
    <row r="23" spans="1:12" s="1" customFormat="1" ht="25.5" x14ac:dyDescent="0.2">
      <c r="A23" s="80">
        <v>2</v>
      </c>
      <c r="B23" s="105" t="s">
        <v>49</v>
      </c>
      <c r="C23" s="82">
        <v>1300</v>
      </c>
      <c r="D23" s="80" t="s">
        <v>11</v>
      </c>
      <c r="E23" s="258"/>
      <c r="F23" s="248"/>
      <c r="G23" s="90">
        <f t="shared" ref="G23:G79" si="5">C23*F23</f>
        <v>0</v>
      </c>
      <c r="H23" s="116">
        <f t="shared" ref="H23:H79" si="6">G23*0.095</f>
        <v>0</v>
      </c>
      <c r="I23" s="90">
        <f t="shared" ref="I23:I79" si="7">G23+H23</f>
        <v>0</v>
      </c>
      <c r="J23" s="257"/>
      <c r="K23" s="242"/>
      <c r="L23" s="242"/>
    </row>
    <row r="24" spans="1:12" s="1" customFormat="1" ht="25.5" x14ac:dyDescent="0.2">
      <c r="A24" s="80">
        <v>3</v>
      </c>
      <c r="B24" s="105" t="s">
        <v>229</v>
      </c>
      <c r="C24" s="82">
        <v>750</v>
      </c>
      <c r="D24" s="80" t="s">
        <v>11</v>
      </c>
      <c r="E24" s="258"/>
      <c r="F24" s="248"/>
      <c r="G24" s="90">
        <f t="shared" si="5"/>
        <v>0</v>
      </c>
      <c r="H24" s="116">
        <f t="shared" si="6"/>
        <v>0</v>
      </c>
      <c r="I24" s="90">
        <f t="shared" si="7"/>
        <v>0</v>
      </c>
      <c r="J24" s="257"/>
      <c r="K24" s="242"/>
      <c r="L24" s="242"/>
    </row>
    <row r="25" spans="1:12" s="1" customFormat="1" ht="30" customHeight="1" x14ac:dyDescent="0.2">
      <c r="A25" s="80">
        <v>4</v>
      </c>
      <c r="B25" s="105" t="s">
        <v>50</v>
      </c>
      <c r="C25" s="131">
        <v>650</v>
      </c>
      <c r="D25" s="132" t="s">
        <v>11</v>
      </c>
      <c r="E25" s="139"/>
      <c r="F25" s="248"/>
      <c r="G25" s="90">
        <f t="shared" si="5"/>
        <v>0</v>
      </c>
      <c r="H25" s="116">
        <f t="shared" si="6"/>
        <v>0</v>
      </c>
      <c r="I25" s="90">
        <f t="shared" si="7"/>
        <v>0</v>
      </c>
      <c r="J25" s="257"/>
      <c r="K25" s="242"/>
      <c r="L25" s="242"/>
    </row>
    <row r="26" spans="1:12" s="1" customFormat="1" ht="30" customHeight="1" x14ac:dyDescent="0.2">
      <c r="A26" s="80">
        <v>5</v>
      </c>
      <c r="B26" s="105" t="s">
        <v>230</v>
      </c>
      <c r="C26" s="131">
        <v>750</v>
      </c>
      <c r="D26" s="132" t="s">
        <v>11</v>
      </c>
      <c r="E26" s="139"/>
      <c r="F26" s="248"/>
      <c r="G26" s="90">
        <f t="shared" si="5"/>
        <v>0</v>
      </c>
      <c r="H26" s="116">
        <f t="shared" si="6"/>
        <v>0</v>
      </c>
      <c r="I26" s="90">
        <f t="shared" si="7"/>
        <v>0</v>
      </c>
      <c r="J26" s="257"/>
      <c r="K26" s="242"/>
      <c r="L26" s="242"/>
    </row>
    <row r="27" spans="1:12" s="1" customFormat="1" ht="25.5" x14ac:dyDescent="0.2">
      <c r="A27" s="80">
        <v>6</v>
      </c>
      <c r="B27" s="105" t="s">
        <v>51</v>
      </c>
      <c r="C27" s="131">
        <v>650</v>
      </c>
      <c r="D27" s="132" t="s">
        <v>11</v>
      </c>
      <c r="E27" s="139"/>
      <c r="F27" s="248"/>
      <c r="G27" s="90">
        <f t="shared" si="5"/>
        <v>0</v>
      </c>
      <c r="H27" s="116">
        <f t="shared" si="6"/>
        <v>0</v>
      </c>
      <c r="I27" s="90">
        <f t="shared" si="7"/>
        <v>0</v>
      </c>
      <c r="J27" s="257"/>
      <c r="K27" s="242"/>
      <c r="L27" s="242"/>
    </row>
    <row r="28" spans="1:12" s="1" customFormat="1" ht="25.5" x14ac:dyDescent="0.2">
      <c r="A28" s="80">
        <v>7</v>
      </c>
      <c r="B28" s="105" t="s">
        <v>231</v>
      </c>
      <c r="C28" s="131">
        <v>1000</v>
      </c>
      <c r="D28" s="132" t="s">
        <v>11</v>
      </c>
      <c r="E28" s="139"/>
      <c r="F28" s="248"/>
      <c r="G28" s="90">
        <f t="shared" si="5"/>
        <v>0</v>
      </c>
      <c r="H28" s="116">
        <f t="shared" si="6"/>
        <v>0</v>
      </c>
      <c r="I28" s="90">
        <f t="shared" si="7"/>
        <v>0</v>
      </c>
      <c r="J28" s="257"/>
      <c r="K28" s="242"/>
      <c r="L28" s="242"/>
    </row>
    <row r="29" spans="1:12" s="1" customFormat="1" ht="30" customHeight="1" x14ac:dyDescent="0.2">
      <c r="A29" s="80">
        <v>8</v>
      </c>
      <c r="B29" s="105" t="s">
        <v>52</v>
      </c>
      <c r="C29" s="131">
        <v>750</v>
      </c>
      <c r="D29" s="132" t="s">
        <v>11</v>
      </c>
      <c r="E29" s="139"/>
      <c r="F29" s="248"/>
      <c r="G29" s="90">
        <f t="shared" si="5"/>
        <v>0</v>
      </c>
      <c r="H29" s="116">
        <f t="shared" si="6"/>
        <v>0</v>
      </c>
      <c r="I29" s="90">
        <f t="shared" si="7"/>
        <v>0</v>
      </c>
      <c r="J29" s="257"/>
      <c r="K29" s="242"/>
      <c r="L29" s="242"/>
    </row>
    <row r="30" spans="1:12" s="1" customFormat="1" ht="30" customHeight="1" x14ac:dyDescent="0.2">
      <c r="A30" s="80">
        <v>9</v>
      </c>
      <c r="B30" s="105" t="s">
        <v>232</v>
      </c>
      <c r="C30" s="131">
        <v>500</v>
      </c>
      <c r="D30" s="132" t="s">
        <v>11</v>
      </c>
      <c r="E30" s="139"/>
      <c r="F30" s="248"/>
      <c r="G30" s="90">
        <f t="shared" si="5"/>
        <v>0</v>
      </c>
      <c r="H30" s="116">
        <f t="shared" si="6"/>
        <v>0</v>
      </c>
      <c r="I30" s="90">
        <f t="shared" si="7"/>
        <v>0</v>
      </c>
      <c r="J30" s="257"/>
      <c r="K30" s="242"/>
      <c r="L30" s="242"/>
    </row>
    <row r="31" spans="1:12" s="1" customFormat="1" ht="25.5" x14ac:dyDescent="0.2">
      <c r="A31" s="80">
        <v>10</v>
      </c>
      <c r="B31" s="105" t="s">
        <v>53</v>
      </c>
      <c r="C31" s="131">
        <v>650</v>
      </c>
      <c r="D31" s="132" t="s">
        <v>11</v>
      </c>
      <c r="E31" s="139"/>
      <c r="F31" s="248"/>
      <c r="G31" s="90">
        <f t="shared" si="5"/>
        <v>0</v>
      </c>
      <c r="H31" s="116">
        <f t="shared" si="6"/>
        <v>0</v>
      </c>
      <c r="I31" s="90">
        <f t="shared" si="7"/>
        <v>0</v>
      </c>
      <c r="J31" s="257"/>
      <c r="K31" s="242"/>
      <c r="L31" s="242"/>
    </row>
    <row r="32" spans="1:12" s="1" customFormat="1" ht="25.5" x14ac:dyDescent="0.2">
      <c r="A32" s="80">
        <v>11</v>
      </c>
      <c r="B32" s="105" t="s">
        <v>233</v>
      </c>
      <c r="C32" s="131">
        <v>250</v>
      </c>
      <c r="D32" s="132" t="s">
        <v>11</v>
      </c>
      <c r="E32" s="139"/>
      <c r="F32" s="248"/>
      <c r="G32" s="90">
        <f t="shared" si="5"/>
        <v>0</v>
      </c>
      <c r="H32" s="116">
        <f t="shared" si="6"/>
        <v>0</v>
      </c>
      <c r="I32" s="90">
        <f t="shared" si="7"/>
        <v>0</v>
      </c>
      <c r="J32" s="257"/>
      <c r="K32" s="242"/>
      <c r="L32" s="242"/>
    </row>
    <row r="33" spans="1:12" s="1" customFormat="1" ht="25.5" x14ac:dyDescent="0.2">
      <c r="A33" s="80">
        <v>12</v>
      </c>
      <c r="B33" s="105" t="s">
        <v>54</v>
      </c>
      <c r="C33" s="131">
        <v>650</v>
      </c>
      <c r="D33" s="132" t="s">
        <v>11</v>
      </c>
      <c r="E33" s="139"/>
      <c r="F33" s="248"/>
      <c r="G33" s="90">
        <f t="shared" si="5"/>
        <v>0</v>
      </c>
      <c r="H33" s="116">
        <f t="shared" si="6"/>
        <v>0</v>
      </c>
      <c r="I33" s="90">
        <f t="shared" si="7"/>
        <v>0</v>
      </c>
      <c r="J33" s="257"/>
      <c r="K33" s="242"/>
      <c r="L33" s="242"/>
    </row>
    <row r="34" spans="1:12" s="1" customFormat="1" ht="25.5" x14ac:dyDescent="0.2">
      <c r="A34" s="80">
        <v>13</v>
      </c>
      <c r="B34" s="105" t="s">
        <v>234</v>
      </c>
      <c r="C34" s="131">
        <v>250</v>
      </c>
      <c r="D34" s="132" t="s">
        <v>11</v>
      </c>
      <c r="E34" s="139"/>
      <c r="F34" s="248"/>
      <c r="G34" s="90">
        <f t="shared" si="5"/>
        <v>0</v>
      </c>
      <c r="H34" s="116">
        <f t="shared" si="6"/>
        <v>0</v>
      </c>
      <c r="I34" s="90">
        <f t="shared" si="7"/>
        <v>0</v>
      </c>
      <c r="J34" s="257"/>
      <c r="K34" s="242"/>
      <c r="L34" s="242"/>
    </row>
    <row r="35" spans="1:12" s="1" customFormat="1" ht="25.5" x14ac:dyDescent="0.2">
      <c r="A35" s="80">
        <v>14</v>
      </c>
      <c r="B35" s="105" t="s">
        <v>235</v>
      </c>
      <c r="C35" s="131">
        <v>650</v>
      </c>
      <c r="D35" s="132" t="s">
        <v>11</v>
      </c>
      <c r="E35" s="139"/>
      <c r="F35" s="248"/>
      <c r="G35" s="90">
        <f t="shared" si="5"/>
        <v>0</v>
      </c>
      <c r="H35" s="116">
        <f t="shared" si="6"/>
        <v>0</v>
      </c>
      <c r="I35" s="90">
        <f t="shared" si="7"/>
        <v>0</v>
      </c>
      <c r="J35" s="257"/>
      <c r="K35" s="242"/>
      <c r="L35" s="242"/>
    </row>
    <row r="36" spans="1:12" s="1" customFormat="1" ht="25.5" x14ac:dyDescent="0.2">
      <c r="A36" s="80">
        <v>15</v>
      </c>
      <c r="B36" s="105" t="s">
        <v>236</v>
      </c>
      <c r="C36" s="131">
        <v>250</v>
      </c>
      <c r="D36" s="132" t="s">
        <v>11</v>
      </c>
      <c r="E36" s="139"/>
      <c r="F36" s="248"/>
      <c r="G36" s="90">
        <f t="shared" si="5"/>
        <v>0</v>
      </c>
      <c r="H36" s="116">
        <f t="shared" si="6"/>
        <v>0</v>
      </c>
      <c r="I36" s="90">
        <f t="shared" si="7"/>
        <v>0</v>
      </c>
      <c r="J36" s="257"/>
      <c r="K36" s="242"/>
      <c r="L36" s="242"/>
    </row>
    <row r="37" spans="1:12" s="1" customFormat="1" ht="25.5" x14ac:dyDescent="0.2">
      <c r="A37" s="80">
        <v>16</v>
      </c>
      <c r="B37" s="105" t="s">
        <v>55</v>
      </c>
      <c r="C37" s="131">
        <v>650</v>
      </c>
      <c r="D37" s="132" t="s">
        <v>11</v>
      </c>
      <c r="E37" s="139"/>
      <c r="F37" s="248"/>
      <c r="G37" s="90">
        <f t="shared" si="5"/>
        <v>0</v>
      </c>
      <c r="H37" s="116">
        <f t="shared" si="6"/>
        <v>0</v>
      </c>
      <c r="I37" s="90">
        <f t="shared" si="7"/>
        <v>0</v>
      </c>
      <c r="J37" s="257"/>
      <c r="K37" s="242"/>
      <c r="L37" s="242"/>
    </row>
    <row r="38" spans="1:12" s="1" customFormat="1" ht="25.5" x14ac:dyDescent="0.2">
      <c r="A38" s="80">
        <v>17</v>
      </c>
      <c r="B38" s="105" t="s">
        <v>237</v>
      </c>
      <c r="C38" s="131">
        <v>250</v>
      </c>
      <c r="D38" s="132" t="s">
        <v>11</v>
      </c>
      <c r="E38" s="139"/>
      <c r="F38" s="248"/>
      <c r="G38" s="90">
        <f t="shared" si="5"/>
        <v>0</v>
      </c>
      <c r="H38" s="116">
        <f t="shared" si="6"/>
        <v>0</v>
      </c>
      <c r="I38" s="90">
        <f t="shared" si="7"/>
        <v>0</v>
      </c>
      <c r="J38" s="257"/>
      <c r="K38" s="242"/>
      <c r="L38" s="242"/>
    </row>
    <row r="39" spans="1:12" s="1" customFormat="1" ht="30" customHeight="1" x14ac:dyDescent="0.2">
      <c r="A39" s="80">
        <v>18</v>
      </c>
      <c r="B39" s="105" t="s">
        <v>56</v>
      </c>
      <c r="C39" s="131">
        <v>700</v>
      </c>
      <c r="D39" s="132" t="s">
        <v>11</v>
      </c>
      <c r="E39" s="139"/>
      <c r="F39" s="248"/>
      <c r="G39" s="90">
        <f t="shared" si="5"/>
        <v>0</v>
      </c>
      <c r="H39" s="116">
        <f t="shared" si="6"/>
        <v>0</v>
      </c>
      <c r="I39" s="90">
        <f t="shared" si="7"/>
        <v>0</v>
      </c>
      <c r="J39" s="257"/>
      <c r="K39" s="242"/>
      <c r="L39" s="242"/>
    </row>
    <row r="40" spans="1:12" s="1" customFormat="1" ht="30" customHeight="1" x14ac:dyDescent="0.2">
      <c r="A40" s="80">
        <v>19</v>
      </c>
      <c r="B40" s="105" t="s">
        <v>238</v>
      </c>
      <c r="C40" s="131">
        <v>700</v>
      </c>
      <c r="D40" s="132" t="s">
        <v>11</v>
      </c>
      <c r="E40" s="139"/>
      <c r="F40" s="248"/>
      <c r="G40" s="90">
        <f t="shared" si="5"/>
        <v>0</v>
      </c>
      <c r="H40" s="116">
        <f t="shared" si="6"/>
        <v>0</v>
      </c>
      <c r="I40" s="90">
        <f t="shared" si="7"/>
        <v>0</v>
      </c>
      <c r="J40" s="257"/>
      <c r="K40" s="242"/>
      <c r="L40" s="242"/>
    </row>
    <row r="41" spans="1:12" s="1" customFormat="1" ht="30" customHeight="1" x14ac:dyDescent="0.2">
      <c r="A41" s="80">
        <v>20</v>
      </c>
      <c r="B41" s="105" t="s">
        <v>57</v>
      </c>
      <c r="C41" s="131">
        <v>650</v>
      </c>
      <c r="D41" s="132" t="s">
        <v>11</v>
      </c>
      <c r="E41" s="139"/>
      <c r="F41" s="248"/>
      <c r="G41" s="90">
        <f t="shared" si="5"/>
        <v>0</v>
      </c>
      <c r="H41" s="116">
        <f t="shared" si="6"/>
        <v>0</v>
      </c>
      <c r="I41" s="90">
        <f t="shared" si="7"/>
        <v>0</v>
      </c>
      <c r="J41" s="257"/>
      <c r="K41" s="242"/>
      <c r="L41" s="242"/>
    </row>
    <row r="42" spans="1:12" s="1" customFormat="1" ht="33.75" customHeight="1" x14ac:dyDescent="0.2">
      <c r="A42" s="80">
        <v>21</v>
      </c>
      <c r="B42" s="105" t="s">
        <v>239</v>
      </c>
      <c r="C42" s="131">
        <v>1200</v>
      </c>
      <c r="D42" s="132" t="s">
        <v>11</v>
      </c>
      <c r="E42" s="139"/>
      <c r="F42" s="248"/>
      <c r="G42" s="90">
        <f t="shared" si="5"/>
        <v>0</v>
      </c>
      <c r="H42" s="116">
        <f t="shared" si="6"/>
        <v>0</v>
      </c>
      <c r="I42" s="90">
        <f t="shared" si="7"/>
        <v>0</v>
      </c>
      <c r="J42" s="257"/>
      <c r="K42" s="242"/>
      <c r="L42" s="242"/>
    </row>
    <row r="43" spans="1:12" s="1" customFormat="1" ht="25.5" x14ac:dyDescent="0.2">
      <c r="A43" s="80">
        <v>22</v>
      </c>
      <c r="B43" s="105" t="s">
        <v>58</v>
      </c>
      <c r="C43" s="131">
        <v>1300</v>
      </c>
      <c r="D43" s="132" t="s">
        <v>11</v>
      </c>
      <c r="E43" s="139"/>
      <c r="F43" s="248"/>
      <c r="G43" s="90">
        <f t="shared" si="5"/>
        <v>0</v>
      </c>
      <c r="H43" s="116">
        <f t="shared" si="6"/>
        <v>0</v>
      </c>
      <c r="I43" s="90">
        <f t="shared" si="7"/>
        <v>0</v>
      </c>
      <c r="J43" s="257"/>
      <c r="K43" s="242"/>
      <c r="L43" s="242"/>
    </row>
    <row r="44" spans="1:12" s="1" customFormat="1" ht="25.5" x14ac:dyDescent="0.2">
      <c r="A44" s="80">
        <v>23</v>
      </c>
      <c r="B44" s="105" t="s">
        <v>240</v>
      </c>
      <c r="C44" s="131">
        <v>1300</v>
      </c>
      <c r="D44" s="132" t="s">
        <v>11</v>
      </c>
      <c r="E44" s="139"/>
      <c r="F44" s="248"/>
      <c r="G44" s="90">
        <f t="shared" si="5"/>
        <v>0</v>
      </c>
      <c r="H44" s="116">
        <f t="shared" si="6"/>
        <v>0</v>
      </c>
      <c r="I44" s="90">
        <f t="shared" si="7"/>
        <v>0</v>
      </c>
      <c r="J44" s="257"/>
      <c r="K44" s="242"/>
      <c r="L44" s="242"/>
    </row>
    <row r="45" spans="1:12" s="1" customFormat="1" ht="25.5" x14ac:dyDescent="0.2">
      <c r="A45" s="80">
        <v>24</v>
      </c>
      <c r="B45" s="105" t="s">
        <v>246</v>
      </c>
      <c r="C45" s="131">
        <v>650</v>
      </c>
      <c r="D45" s="132" t="s">
        <v>11</v>
      </c>
      <c r="E45" s="139"/>
      <c r="F45" s="248"/>
      <c r="G45" s="90">
        <f t="shared" si="5"/>
        <v>0</v>
      </c>
      <c r="H45" s="116">
        <f t="shared" si="6"/>
        <v>0</v>
      </c>
      <c r="I45" s="90">
        <f t="shared" si="7"/>
        <v>0</v>
      </c>
      <c r="J45" s="257"/>
      <c r="K45" s="242"/>
      <c r="L45" s="242"/>
    </row>
    <row r="46" spans="1:12" s="1" customFormat="1" ht="25.5" x14ac:dyDescent="0.2">
      <c r="A46" s="80">
        <v>25</v>
      </c>
      <c r="B46" s="105" t="s">
        <v>247</v>
      </c>
      <c r="C46" s="131">
        <v>250</v>
      </c>
      <c r="D46" s="132" t="s">
        <v>11</v>
      </c>
      <c r="E46" s="139"/>
      <c r="F46" s="248"/>
      <c r="G46" s="90">
        <f t="shared" si="5"/>
        <v>0</v>
      </c>
      <c r="H46" s="116">
        <f t="shared" si="6"/>
        <v>0</v>
      </c>
      <c r="I46" s="90">
        <f t="shared" si="7"/>
        <v>0</v>
      </c>
      <c r="J46" s="257"/>
      <c r="K46" s="242"/>
      <c r="L46" s="242"/>
    </row>
    <row r="47" spans="1:12" s="1" customFormat="1" ht="25.5" x14ac:dyDescent="0.2">
      <c r="A47" s="80">
        <v>26</v>
      </c>
      <c r="B47" s="105" t="s">
        <v>248</v>
      </c>
      <c r="C47" s="131">
        <v>650</v>
      </c>
      <c r="D47" s="132" t="s">
        <v>11</v>
      </c>
      <c r="E47" s="139"/>
      <c r="F47" s="248"/>
      <c r="G47" s="90">
        <f t="shared" si="5"/>
        <v>0</v>
      </c>
      <c r="H47" s="116">
        <f t="shared" si="6"/>
        <v>0</v>
      </c>
      <c r="I47" s="90">
        <f t="shared" si="7"/>
        <v>0</v>
      </c>
      <c r="J47" s="257"/>
      <c r="K47" s="242"/>
      <c r="L47" s="242"/>
    </row>
    <row r="48" spans="1:12" s="1" customFormat="1" ht="25.5" x14ac:dyDescent="0.2">
      <c r="A48" s="80">
        <v>27</v>
      </c>
      <c r="B48" s="105" t="s">
        <v>249</v>
      </c>
      <c r="C48" s="131">
        <v>250</v>
      </c>
      <c r="D48" s="132" t="s">
        <v>11</v>
      </c>
      <c r="E48" s="139"/>
      <c r="F48" s="248"/>
      <c r="G48" s="90">
        <f t="shared" si="5"/>
        <v>0</v>
      </c>
      <c r="H48" s="116">
        <f t="shared" si="6"/>
        <v>0</v>
      </c>
      <c r="I48" s="90">
        <f t="shared" si="7"/>
        <v>0</v>
      </c>
      <c r="J48" s="257"/>
      <c r="K48" s="242"/>
      <c r="L48" s="242"/>
    </row>
    <row r="49" spans="1:12" s="1" customFormat="1" ht="25.5" x14ac:dyDescent="0.2">
      <c r="A49" s="80">
        <v>28</v>
      </c>
      <c r="B49" s="105" t="s">
        <v>59</v>
      </c>
      <c r="C49" s="131">
        <v>650</v>
      </c>
      <c r="D49" s="132" t="s">
        <v>11</v>
      </c>
      <c r="E49" s="139"/>
      <c r="F49" s="248"/>
      <c r="G49" s="90">
        <f t="shared" si="5"/>
        <v>0</v>
      </c>
      <c r="H49" s="116">
        <f t="shared" si="6"/>
        <v>0</v>
      </c>
      <c r="I49" s="90">
        <f t="shared" si="7"/>
        <v>0</v>
      </c>
      <c r="J49" s="257"/>
      <c r="K49" s="242"/>
      <c r="L49" s="242"/>
    </row>
    <row r="50" spans="1:12" s="1" customFormat="1" ht="25.5" x14ac:dyDescent="0.2">
      <c r="A50" s="80">
        <v>29</v>
      </c>
      <c r="B50" s="105" t="s">
        <v>241</v>
      </c>
      <c r="C50" s="131">
        <v>250</v>
      </c>
      <c r="D50" s="132" t="s">
        <v>11</v>
      </c>
      <c r="E50" s="139"/>
      <c r="F50" s="248"/>
      <c r="G50" s="90">
        <f t="shared" si="5"/>
        <v>0</v>
      </c>
      <c r="H50" s="116">
        <f t="shared" si="6"/>
        <v>0</v>
      </c>
      <c r="I50" s="90">
        <f t="shared" si="7"/>
        <v>0</v>
      </c>
      <c r="J50" s="257"/>
      <c r="K50" s="242"/>
      <c r="L50" s="242"/>
    </row>
    <row r="51" spans="1:12" s="1" customFormat="1" ht="25.5" x14ac:dyDescent="0.2">
      <c r="A51" s="80">
        <v>30</v>
      </c>
      <c r="B51" s="105" t="s">
        <v>60</v>
      </c>
      <c r="C51" s="131">
        <v>650</v>
      </c>
      <c r="D51" s="132" t="s">
        <v>11</v>
      </c>
      <c r="E51" s="139"/>
      <c r="F51" s="248"/>
      <c r="G51" s="90">
        <f t="shared" si="5"/>
        <v>0</v>
      </c>
      <c r="H51" s="116">
        <f t="shared" si="6"/>
        <v>0</v>
      </c>
      <c r="I51" s="90">
        <f t="shared" si="7"/>
        <v>0</v>
      </c>
      <c r="J51" s="257"/>
      <c r="K51" s="242"/>
      <c r="L51" s="242"/>
    </row>
    <row r="52" spans="1:12" s="1" customFormat="1" ht="25.5" x14ac:dyDescent="0.2">
      <c r="A52" s="80">
        <v>31</v>
      </c>
      <c r="B52" s="105" t="s">
        <v>242</v>
      </c>
      <c r="C52" s="131">
        <v>250</v>
      </c>
      <c r="D52" s="132" t="s">
        <v>11</v>
      </c>
      <c r="E52" s="139"/>
      <c r="F52" s="248"/>
      <c r="G52" s="90">
        <f t="shared" si="5"/>
        <v>0</v>
      </c>
      <c r="H52" s="116">
        <f t="shared" si="6"/>
        <v>0</v>
      </c>
      <c r="I52" s="90">
        <f t="shared" si="7"/>
        <v>0</v>
      </c>
      <c r="J52" s="257"/>
      <c r="K52" s="242"/>
      <c r="L52" s="242"/>
    </row>
    <row r="53" spans="1:12" s="1" customFormat="1" ht="25.5" x14ac:dyDescent="0.2">
      <c r="A53" s="80">
        <v>32</v>
      </c>
      <c r="B53" s="105" t="s">
        <v>61</v>
      </c>
      <c r="C53" s="131">
        <v>1300</v>
      </c>
      <c r="D53" s="132" t="s">
        <v>11</v>
      </c>
      <c r="E53" s="139"/>
      <c r="F53" s="248"/>
      <c r="G53" s="90">
        <f t="shared" si="5"/>
        <v>0</v>
      </c>
      <c r="H53" s="116">
        <f t="shared" si="6"/>
        <v>0</v>
      </c>
      <c r="I53" s="90">
        <f t="shared" si="7"/>
        <v>0</v>
      </c>
      <c r="J53" s="257"/>
      <c r="K53" s="242"/>
      <c r="L53" s="242"/>
    </row>
    <row r="54" spans="1:12" s="1" customFormat="1" ht="25.5" x14ac:dyDescent="0.2">
      <c r="A54" s="80">
        <v>33</v>
      </c>
      <c r="B54" s="105" t="s">
        <v>62</v>
      </c>
      <c r="C54" s="131">
        <v>1300</v>
      </c>
      <c r="D54" s="132" t="s">
        <v>11</v>
      </c>
      <c r="E54" s="139"/>
      <c r="F54" s="248"/>
      <c r="G54" s="90">
        <f t="shared" si="5"/>
        <v>0</v>
      </c>
      <c r="H54" s="116">
        <f t="shared" si="6"/>
        <v>0</v>
      </c>
      <c r="I54" s="90">
        <f t="shared" si="7"/>
        <v>0</v>
      </c>
      <c r="J54" s="257"/>
      <c r="K54" s="242"/>
      <c r="L54" s="242"/>
    </row>
    <row r="55" spans="1:12" s="1" customFormat="1" ht="12.75" x14ac:dyDescent="0.2">
      <c r="A55" s="80">
        <v>34</v>
      </c>
      <c r="B55" s="105" t="s">
        <v>243</v>
      </c>
      <c r="C55" s="131">
        <v>2500</v>
      </c>
      <c r="D55" s="132" t="s">
        <v>11</v>
      </c>
      <c r="E55" s="139"/>
      <c r="F55" s="248"/>
      <c r="G55" s="90">
        <f t="shared" si="5"/>
        <v>0</v>
      </c>
      <c r="H55" s="116">
        <f t="shared" si="6"/>
        <v>0</v>
      </c>
      <c r="I55" s="90">
        <f t="shared" si="7"/>
        <v>0</v>
      </c>
      <c r="J55" s="257"/>
      <c r="K55" s="242"/>
      <c r="L55" s="242"/>
    </row>
    <row r="56" spans="1:12" s="1" customFormat="1" ht="25.5" x14ac:dyDescent="0.2">
      <c r="A56" s="80">
        <v>35</v>
      </c>
      <c r="B56" s="105" t="s">
        <v>63</v>
      </c>
      <c r="C56" s="131">
        <v>750</v>
      </c>
      <c r="D56" s="132" t="s">
        <v>11</v>
      </c>
      <c r="E56" s="139"/>
      <c r="F56" s="248"/>
      <c r="G56" s="90">
        <f t="shared" si="5"/>
        <v>0</v>
      </c>
      <c r="H56" s="116">
        <f t="shared" si="6"/>
        <v>0</v>
      </c>
      <c r="I56" s="90">
        <f t="shared" si="7"/>
        <v>0</v>
      </c>
      <c r="J56" s="257"/>
      <c r="K56" s="242"/>
      <c r="L56" s="242"/>
    </row>
    <row r="57" spans="1:12" s="1" customFormat="1" ht="25.5" x14ac:dyDescent="0.2">
      <c r="A57" s="80">
        <v>36</v>
      </c>
      <c r="B57" s="105" t="s">
        <v>244</v>
      </c>
      <c r="C57" s="131">
        <v>750</v>
      </c>
      <c r="D57" s="132" t="s">
        <v>11</v>
      </c>
      <c r="E57" s="139"/>
      <c r="F57" s="248"/>
      <c r="G57" s="90">
        <f t="shared" si="5"/>
        <v>0</v>
      </c>
      <c r="H57" s="116">
        <f t="shared" si="6"/>
        <v>0</v>
      </c>
      <c r="I57" s="90">
        <f t="shared" si="7"/>
        <v>0</v>
      </c>
      <c r="J57" s="257"/>
      <c r="K57" s="242"/>
      <c r="L57" s="242"/>
    </row>
    <row r="58" spans="1:12" s="1" customFormat="1" ht="25.5" x14ac:dyDescent="0.2">
      <c r="A58" s="80">
        <v>37</v>
      </c>
      <c r="B58" s="105" t="s">
        <v>64</v>
      </c>
      <c r="C58" s="131">
        <v>750</v>
      </c>
      <c r="D58" s="132" t="s">
        <v>11</v>
      </c>
      <c r="E58" s="139"/>
      <c r="F58" s="248"/>
      <c r="G58" s="90">
        <f t="shared" si="5"/>
        <v>0</v>
      </c>
      <c r="H58" s="116">
        <f t="shared" si="6"/>
        <v>0</v>
      </c>
      <c r="I58" s="90">
        <f t="shared" si="7"/>
        <v>0</v>
      </c>
      <c r="J58" s="257"/>
      <c r="K58" s="242"/>
      <c r="L58" s="242"/>
    </row>
    <row r="59" spans="1:12" s="1" customFormat="1" ht="25.5" x14ac:dyDescent="0.2">
      <c r="A59" s="80">
        <v>38</v>
      </c>
      <c r="B59" s="105" t="s">
        <v>245</v>
      </c>
      <c r="C59" s="131">
        <v>350</v>
      </c>
      <c r="D59" s="132" t="s">
        <v>11</v>
      </c>
      <c r="E59" s="139"/>
      <c r="F59" s="248"/>
      <c r="G59" s="90">
        <f t="shared" si="5"/>
        <v>0</v>
      </c>
      <c r="H59" s="116">
        <f t="shared" si="6"/>
        <v>0</v>
      </c>
      <c r="I59" s="90">
        <f t="shared" si="7"/>
        <v>0</v>
      </c>
      <c r="J59" s="257"/>
      <c r="K59" s="242"/>
      <c r="L59" s="242"/>
    </row>
    <row r="60" spans="1:12" s="1" customFormat="1" ht="25.5" x14ac:dyDescent="0.2">
      <c r="A60" s="80">
        <v>39</v>
      </c>
      <c r="B60" s="105" t="s">
        <v>250</v>
      </c>
      <c r="C60" s="131">
        <v>3000</v>
      </c>
      <c r="D60" s="132" t="s">
        <v>11</v>
      </c>
      <c r="E60" s="139"/>
      <c r="F60" s="248"/>
      <c r="G60" s="90">
        <f t="shared" si="5"/>
        <v>0</v>
      </c>
      <c r="H60" s="116">
        <f t="shared" si="6"/>
        <v>0</v>
      </c>
      <c r="I60" s="90">
        <f t="shared" si="7"/>
        <v>0</v>
      </c>
      <c r="J60" s="257"/>
      <c r="K60" s="242"/>
      <c r="L60" s="242"/>
    </row>
    <row r="61" spans="1:12" s="1" customFormat="1" ht="25.5" x14ac:dyDescent="0.2">
      <c r="A61" s="80">
        <v>40</v>
      </c>
      <c r="B61" s="105" t="s">
        <v>524</v>
      </c>
      <c r="C61" s="131">
        <v>650</v>
      </c>
      <c r="D61" s="132" t="s">
        <v>11</v>
      </c>
      <c r="E61" s="139"/>
      <c r="F61" s="248"/>
      <c r="G61" s="90">
        <f t="shared" si="5"/>
        <v>0</v>
      </c>
      <c r="H61" s="116">
        <f t="shared" si="6"/>
        <v>0</v>
      </c>
      <c r="I61" s="90">
        <f t="shared" si="7"/>
        <v>0</v>
      </c>
      <c r="J61" s="257"/>
      <c r="K61" s="242"/>
      <c r="L61" s="242"/>
    </row>
    <row r="62" spans="1:12" s="1" customFormat="1" ht="25.5" x14ac:dyDescent="0.2">
      <c r="A62" s="80">
        <v>41</v>
      </c>
      <c r="B62" s="105" t="s">
        <v>262</v>
      </c>
      <c r="C62" s="134">
        <v>750</v>
      </c>
      <c r="D62" s="134" t="s">
        <v>11</v>
      </c>
      <c r="E62" s="139"/>
      <c r="F62" s="248"/>
      <c r="G62" s="90">
        <f t="shared" si="5"/>
        <v>0</v>
      </c>
      <c r="H62" s="116">
        <f t="shared" si="6"/>
        <v>0</v>
      </c>
      <c r="I62" s="90">
        <f t="shared" si="7"/>
        <v>0</v>
      </c>
      <c r="J62" s="257"/>
      <c r="K62" s="242"/>
      <c r="L62" s="242"/>
    </row>
    <row r="63" spans="1:12" s="1" customFormat="1" ht="25.5" x14ac:dyDescent="0.2">
      <c r="A63" s="80">
        <v>42</v>
      </c>
      <c r="B63" s="105" t="s">
        <v>259</v>
      </c>
      <c r="C63" s="134">
        <v>750</v>
      </c>
      <c r="D63" s="134" t="s">
        <v>11</v>
      </c>
      <c r="E63" s="139"/>
      <c r="F63" s="248"/>
      <c r="G63" s="90">
        <f t="shared" si="5"/>
        <v>0</v>
      </c>
      <c r="H63" s="116">
        <f t="shared" si="6"/>
        <v>0</v>
      </c>
      <c r="I63" s="90">
        <f t="shared" si="7"/>
        <v>0</v>
      </c>
      <c r="J63" s="257"/>
      <c r="K63" s="242"/>
      <c r="L63" s="242"/>
    </row>
    <row r="64" spans="1:12" s="1" customFormat="1" ht="25.5" x14ac:dyDescent="0.2">
      <c r="A64" s="80">
        <v>43</v>
      </c>
      <c r="B64" s="109" t="s">
        <v>65</v>
      </c>
      <c r="C64" s="134">
        <v>750</v>
      </c>
      <c r="D64" s="134" t="s">
        <v>11</v>
      </c>
      <c r="E64" s="139"/>
      <c r="F64" s="248"/>
      <c r="G64" s="90">
        <f t="shared" si="5"/>
        <v>0</v>
      </c>
      <c r="H64" s="116">
        <f t="shared" si="6"/>
        <v>0</v>
      </c>
      <c r="I64" s="90">
        <f t="shared" si="7"/>
        <v>0</v>
      </c>
      <c r="J64" s="257"/>
      <c r="K64" s="242"/>
      <c r="L64" s="242"/>
    </row>
    <row r="65" spans="1:12" s="1" customFormat="1" ht="25.5" x14ac:dyDescent="0.2">
      <c r="A65" s="80">
        <v>44</v>
      </c>
      <c r="B65" s="109" t="s">
        <v>66</v>
      </c>
      <c r="C65" s="134">
        <v>750</v>
      </c>
      <c r="D65" s="134" t="s">
        <v>11</v>
      </c>
      <c r="E65" s="139"/>
      <c r="F65" s="248"/>
      <c r="G65" s="90">
        <f t="shared" si="5"/>
        <v>0</v>
      </c>
      <c r="H65" s="116">
        <f t="shared" si="6"/>
        <v>0</v>
      </c>
      <c r="I65" s="90">
        <f t="shared" si="7"/>
        <v>0</v>
      </c>
      <c r="J65" s="257"/>
      <c r="K65" s="242"/>
      <c r="L65" s="242"/>
    </row>
    <row r="66" spans="1:12" s="1" customFormat="1" ht="25.5" x14ac:dyDescent="0.2">
      <c r="A66" s="80">
        <v>45</v>
      </c>
      <c r="B66" s="109" t="s">
        <v>67</v>
      </c>
      <c r="C66" s="134">
        <v>750</v>
      </c>
      <c r="D66" s="134" t="s">
        <v>11</v>
      </c>
      <c r="E66" s="139"/>
      <c r="F66" s="248"/>
      <c r="G66" s="90">
        <f t="shared" si="5"/>
        <v>0</v>
      </c>
      <c r="H66" s="116">
        <f t="shared" si="6"/>
        <v>0</v>
      </c>
      <c r="I66" s="90">
        <f t="shared" si="7"/>
        <v>0</v>
      </c>
      <c r="J66" s="257"/>
      <c r="K66" s="242"/>
      <c r="L66" s="242"/>
    </row>
    <row r="67" spans="1:12" s="1" customFormat="1" ht="25.5" x14ac:dyDescent="0.2">
      <c r="A67" s="80">
        <v>46</v>
      </c>
      <c r="B67" s="105" t="s">
        <v>68</v>
      </c>
      <c r="C67" s="134">
        <v>500</v>
      </c>
      <c r="D67" s="134" t="s">
        <v>11</v>
      </c>
      <c r="E67" s="139"/>
      <c r="F67" s="248"/>
      <c r="G67" s="90">
        <f t="shared" si="5"/>
        <v>0</v>
      </c>
      <c r="H67" s="116">
        <f t="shared" si="6"/>
        <v>0</v>
      </c>
      <c r="I67" s="90">
        <f t="shared" si="7"/>
        <v>0</v>
      </c>
      <c r="J67" s="257"/>
      <c r="K67" s="242"/>
      <c r="L67" s="242"/>
    </row>
    <row r="68" spans="1:12" s="1" customFormat="1" ht="25.5" x14ac:dyDescent="0.2">
      <c r="A68" s="80">
        <v>47</v>
      </c>
      <c r="B68" s="109" t="s">
        <v>69</v>
      </c>
      <c r="C68" s="134">
        <v>750</v>
      </c>
      <c r="D68" s="134" t="s">
        <v>11</v>
      </c>
      <c r="E68" s="139"/>
      <c r="F68" s="248"/>
      <c r="G68" s="90">
        <f t="shared" si="5"/>
        <v>0</v>
      </c>
      <c r="H68" s="116">
        <f t="shared" si="6"/>
        <v>0</v>
      </c>
      <c r="I68" s="90">
        <f t="shared" si="7"/>
        <v>0</v>
      </c>
      <c r="J68" s="257"/>
      <c r="K68" s="242"/>
      <c r="L68" s="242"/>
    </row>
    <row r="69" spans="1:12" s="1" customFormat="1" ht="25.5" x14ac:dyDescent="0.2">
      <c r="A69" s="80">
        <v>48</v>
      </c>
      <c r="B69" s="109" t="s">
        <v>251</v>
      </c>
      <c r="C69" s="134">
        <v>750</v>
      </c>
      <c r="D69" s="134" t="s">
        <v>11</v>
      </c>
      <c r="E69" s="139"/>
      <c r="F69" s="248"/>
      <c r="G69" s="90">
        <f t="shared" si="5"/>
        <v>0</v>
      </c>
      <c r="H69" s="116">
        <f t="shared" si="6"/>
        <v>0</v>
      </c>
      <c r="I69" s="90">
        <f t="shared" si="7"/>
        <v>0</v>
      </c>
      <c r="J69" s="257"/>
      <c r="K69" s="242"/>
      <c r="L69" s="242"/>
    </row>
    <row r="70" spans="1:12" s="1" customFormat="1" ht="25.5" x14ac:dyDescent="0.2">
      <c r="A70" s="80">
        <v>49</v>
      </c>
      <c r="B70" s="109" t="s">
        <v>252</v>
      </c>
      <c r="C70" s="134">
        <v>1200</v>
      </c>
      <c r="D70" s="134" t="s">
        <v>11</v>
      </c>
      <c r="E70" s="139"/>
      <c r="F70" s="248"/>
      <c r="G70" s="90">
        <f t="shared" si="5"/>
        <v>0</v>
      </c>
      <c r="H70" s="116">
        <f t="shared" si="6"/>
        <v>0</v>
      </c>
      <c r="I70" s="90">
        <f t="shared" si="7"/>
        <v>0</v>
      </c>
      <c r="J70" s="257"/>
      <c r="K70" s="242"/>
      <c r="L70" s="242"/>
    </row>
    <row r="71" spans="1:12" s="1" customFormat="1" ht="25.5" x14ac:dyDescent="0.2">
      <c r="A71" s="80">
        <v>50</v>
      </c>
      <c r="B71" s="105" t="s">
        <v>70</v>
      </c>
      <c r="C71" s="134">
        <v>1200</v>
      </c>
      <c r="D71" s="134" t="s">
        <v>11</v>
      </c>
      <c r="E71" s="139"/>
      <c r="F71" s="248"/>
      <c r="G71" s="90">
        <f t="shared" si="5"/>
        <v>0</v>
      </c>
      <c r="H71" s="116">
        <f t="shared" si="6"/>
        <v>0</v>
      </c>
      <c r="I71" s="90">
        <f t="shared" si="7"/>
        <v>0</v>
      </c>
      <c r="J71" s="257"/>
      <c r="K71" s="242"/>
      <c r="L71" s="242"/>
    </row>
    <row r="72" spans="1:12" s="1" customFormat="1" ht="25.5" x14ac:dyDescent="0.2">
      <c r="A72" s="80">
        <v>51</v>
      </c>
      <c r="B72" s="109" t="s">
        <v>71</v>
      </c>
      <c r="C72" s="134">
        <v>650</v>
      </c>
      <c r="D72" s="134" t="s">
        <v>11</v>
      </c>
      <c r="E72" s="139"/>
      <c r="F72" s="248"/>
      <c r="G72" s="90">
        <f t="shared" si="5"/>
        <v>0</v>
      </c>
      <c r="H72" s="116">
        <f t="shared" si="6"/>
        <v>0</v>
      </c>
      <c r="I72" s="90">
        <f t="shared" si="7"/>
        <v>0</v>
      </c>
      <c r="J72" s="257"/>
      <c r="K72" s="242"/>
      <c r="L72" s="242"/>
    </row>
    <row r="73" spans="1:12" s="1" customFormat="1" ht="12.75" x14ac:dyDescent="0.2">
      <c r="A73" s="80">
        <v>52</v>
      </c>
      <c r="B73" s="109" t="s">
        <v>72</v>
      </c>
      <c r="C73" s="134">
        <v>700</v>
      </c>
      <c r="D73" s="134" t="s">
        <v>11</v>
      </c>
      <c r="E73" s="139"/>
      <c r="F73" s="248"/>
      <c r="G73" s="90">
        <f t="shared" si="5"/>
        <v>0</v>
      </c>
      <c r="H73" s="116">
        <f t="shared" si="6"/>
        <v>0</v>
      </c>
      <c r="I73" s="90">
        <f t="shared" si="7"/>
        <v>0</v>
      </c>
      <c r="J73" s="257"/>
      <c r="K73" s="242"/>
      <c r="L73" s="242"/>
    </row>
    <row r="74" spans="1:12" s="1" customFormat="1" ht="12.75" x14ac:dyDescent="0.2">
      <c r="A74" s="80">
        <v>53</v>
      </c>
      <c r="B74" s="109" t="s">
        <v>257</v>
      </c>
      <c r="C74" s="131">
        <v>700</v>
      </c>
      <c r="D74" s="132" t="s">
        <v>11</v>
      </c>
      <c r="E74" s="139"/>
      <c r="F74" s="248"/>
      <c r="G74" s="90">
        <f t="shared" si="5"/>
        <v>0</v>
      </c>
      <c r="H74" s="116">
        <f t="shared" si="6"/>
        <v>0</v>
      </c>
      <c r="I74" s="90">
        <f t="shared" si="7"/>
        <v>0</v>
      </c>
      <c r="J74" s="257"/>
      <c r="K74" s="242"/>
      <c r="L74" s="242"/>
    </row>
    <row r="75" spans="1:12" s="1" customFormat="1" ht="12.75" x14ac:dyDescent="0.2">
      <c r="A75" s="80">
        <v>54</v>
      </c>
      <c r="B75" s="109" t="s">
        <v>258</v>
      </c>
      <c r="C75" s="131">
        <v>300</v>
      </c>
      <c r="D75" s="132" t="s">
        <v>11</v>
      </c>
      <c r="E75" s="139"/>
      <c r="F75" s="248"/>
      <c r="G75" s="90">
        <f t="shared" si="5"/>
        <v>0</v>
      </c>
      <c r="H75" s="116">
        <f t="shared" si="6"/>
        <v>0</v>
      </c>
      <c r="I75" s="90">
        <f t="shared" si="7"/>
        <v>0</v>
      </c>
      <c r="J75" s="257"/>
      <c r="K75" s="242"/>
      <c r="L75" s="242"/>
    </row>
    <row r="76" spans="1:12" s="169" customFormat="1" ht="12" customHeight="1" x14ac:dyDescent="0.2">
      <c r="A76" s="80">
        <v>55</v>
      </c>
      <c r="B76" s="109" t="s">
        <v>522</v>
      </c>
      <c r="C76" s="167">
        <v>700</v>
      </c>
      <c r="D76" s="168" t="s">
        <v>11</v>
      </c>
      <c r="E76" s="264"/>
      <c r="F76" s="247"/>
      <c r="G76" s="90">
        <f t="shared" si="5"/>
        <v>0</v>
      </c>
      <c r="H76" s="116">
        <f t="shared" si="6"/>
        <v>0</v>
      </c>
      <c r="I76" s="90">
        <f t="shared" si="7"/>
        <v>0</v>
      </c>
      <c r="J76" s="257"/>
      <c r="K76" s="242"/>
      <c r="L76" s="242"/>
    </row>
    <row r="77" spans="1:12" s="1" customFormat="1" ht="12.75" x14ac:dyDescent="0.2">
      <c r="A77" s="80">
        <v>56</v>
      </c>
      <c r="B77" s="109" t="s">
        <v>523</v>
      </c>
      <c r="C77" s="131">
        <v>1000</v>
      </c>
      <c r="D77" s="132" t="s">
        <v>11</v>
      </c>
      <c r="E77" s="139"/>
      <c r="F77" s="248"/>
      <c r="G77" s="90">
        <f t="shared" si="5"/>
        <v>0</v>
      </c>
      <c r="H77" s="116">
        <f t="shared" si="6"/>
        <v>0</v>
      </c>
      <c r="I77" s="90">
        <f t="shared" si="7"/>
        <v>0</v>
      </c>
      <c r="J77" s="257"/>
      <c r="K77" s="242"/>
      <c r="L77" s="242"/>
    </row>
    <row r="78" spans="1:12" s="1" customFormat="1" ht="12.75" x14ac:dyDescent="0.2">
      <c r="A78" s="80">
        <v>57</v>
      </c>
      <c r="B78" s="109" t="s">
        <v>254</v>
      </c>
      <c r="C78" s="131">
        <v>50</v>
      </c>
      <c r="D78" s="132" t="s">
        <v>11</v>
      </c>
      <c r="E78" s="139"/>
      <c r="F78" s="248"/>
      <c r="G78" s="90">
        <f t="shared" si="5"/>
        <v>0</v>
      </c>
      <c r="H78" s="116">
        <f t="shared" si="6"/>
        <v>0</v>
      </c>
      <c r="I78" s="90">
        <f t="shared" si="7"/>
        <v>0</v>
      </c>
      <c r="J78" s="257"/>
      <c r="K78" s="242"/>
      <c r="L78" s="242"/>
    </row>
    <row r="79" spans="1:12" s="1" customFormat="1" ht="12.75" x14ac:dyDescent="0.2">
      <c r="A79" s="80">
        <v>58</v>
      </c>
      <c r="B79" s="109" t="s">
        <v>255</v>
      </c>
      <c r="C79" s="131">
        <v>300</v>
      </c>
      <c r="D79" s="132" t="s">
        <v>11</v>
      </c>
      <c r="E79" s="139"/>
      <c r="F79" s="248"/>
      <c r="G79" s="90">
        <f t="shared" si="5"/>
        <v>0</v>
      </c>
      <c r="H79" s="116">
        <f t="shared" si="6"/>
        <v>0</v>
      </c>
      <c r="I79" s="90">
        <f t="shared" si="7"/>
        <v>0</v>
      </c>
      <c r="J79" s="257"/>
      <c r="K79" s="242"/>
      <c r="L79" s="242"/>
    </row>
    <row r="80" spans="1:12" s="1" customFormat="1" ht="12.75" x14ac:dyDescent="0.2">
      <c r="A80" s="80"/>
      <c r="B80" s="98" t="s">
        <v>675</v>
      </c>
      <c r="C80" s="131" t="s">
        <v>3</v>
      </c>
      <c r="D80" s="170" t="s">
        <v>3</v>
      </c>
      <c r="E80" s="138" t="s">
        <v>3</v>
      </c>
      <c r="F80" s="106" t="s">
        <v>3</v>
      </c>
      <c r="G80" s="106">
        <f>SUM(G22:G79)</f>
        <v>0</v>
      </c>
      <c r="H80" s="106">
        <f t="shared" ref="H80:I80" si="8">SUM(H22:H79)</f>
        <v>0</v>
      </c>
      <c r="I80" s="106">
        <f t="shared" si="8"/>
        <v>0</v>
      </c>
      <c r="J80" s="216">
        <f>SUM(J22:J79)</f>
        <v>0</v>
      </c>
      <c r="K80" s="216">
        <f t="shared" ref="K80:L80" si="9">SUM(K22:K79)</f>
        <v>0</v>
      </c>
      <c r="L80" s="216">
        <f t="shared" si="9"/>
        <v>0</v>
      </c>
    </row>
    <row r="81" spans="1:12" s="1" customFormat="1" ht="12.75" x14ac:dyDescent="0.2">
      <c r="A81" s="315" t="s">
        <v>676</v>
      </c>
      <c r="B81" s="316"/>
      <c r="C81" s="316"/>
      <c r="D81" s="316"/>
      <c r="E81" s="316"/>
      <c r="F81" s="316"/>
      <c r="G81" s="316"/>
      <c r="H81" s="316"/>
      <c r="I81" s="316"/>
      <c r="J81" s="222"/>
      <c r="K81" s="100"/>
      <c r="L81" s="100"/>
    </row>
    <row r="82" spans="1:12" s="1" customFormat="1" ht="25.5" x14ac:dyDescent="0.2">
      <c r="A82" s="80">
        <v>1</v>
      </c>
      <c r="B82" s="105" t="s">
        <v>73</v>
      </c>
      <c r="C82" s="131">
        <v>2000</v>
      </c>
      <c r="D82" s="132" t="s">
        <v>11</v>
      </c>
      <c r="E82" s="139"/>
      <c r="F82" s="248"/>
      <c r="G82" s="90">
        <f>C82*F82</f>
        <v>0</v>
      </c>
      <c r="H82" s="116">
        <f>G82*0.095</f>
        <v>0</v>
      </c>
      <c r="I82" s="90">
        <f>G82+H82</f>
        <v>0</v>
      </c>
      <c r="J82" s="257"/>
      <c r="K82" s="242"/>
      <c r="L82" s="242"/>
    </row>
    <row r="83" spans="1:12" s="1" customFormat="1" ht="12.75" x14ac:dyDescent="0.2">
      <c r="A83" s="80">
        <v>2</v>
      </c>
      <c r="B83" s="105" t="s">
        <v>74</v>
      </c>
      <c r="C83" s="131">
        <v>2000</v>
      </c>
      <c r="D83" s="132" t="s">
        <v>11</v>
      </c>
      <c r="E83" s="139"/>
      <c r="F83" s="248"/>
      <c r="G83" s="90">
        <f t="shared" ref="G83:G103" si="10">C83*F83</f>
        <v>0</v>
      </c>
      <c r="H83" s="116">
        <f t="shared" ref="H83:H103" si="11">G83*0.095</f>
        <v>0</v>
      </c>
      <c r="I83" s="90">
        <f t="shared" ref="I83:I103" si="12">G83+H83</f>
        <v>0</v>
      </c>
      <c r="J83" s="257"/>
      <c r="K83" s="242"/>
      <c r="L83" s="242"/>
    </row>
    <row r="84" spans="1:12" s="1" customFormat="1" ht="12.75" x14ac:dyDescent="0.2">
      <c r="A84" s="80">
        <v>3</v>
      </c>
      <c r="B84" s="105" t="s">
        <v>75</v>
      </c>
      <c r="C84" s="131">
        <v>2000</v>
      </c>
      <c r="D84" s="132" t="s">
        <v>11</v>
      </c>
      <c r="E84" s="139"/>
      <c r="F84" s="248"/>
      <c r="G84" s="90">
        <f t="shared" si="10"/>
        <v>0</v>
      </c>
      <c r="H84" s="116">
        <f t="shared" si="11"/>
        <v>0</v>
      </c>
      <c r="I84" s="90">
        <f t="shared" si="12"/>
        <v>0</v>
      </c>
      <c r="J84" s="257"/>
      <c r="K84" s="242"/>
      <c r="L84" s="242"/>
    </row>
    <row r="85" spans="1:12" s="1" customFormat="1" ht="12.75" x14ac:dyDescent="0.2">
      <c r="A85" s="80">
        <v>4</v>
      </c>
      <c r="B85" s="105" t="s">
        <v>76</v>
      </c>
      <c r="C85" s="131">
        <v>1500</v>
      </c>
      <c r="D85" s="132" t="s">
        <v>11</v>
      </c>
      <c r="E85" s="139"/>
      <c r="F85" s="248"/>
      <c r="G85" s="90">
        <f t="shared" si="10"/>
        <v>0</v>
      </c>
      <c r="H85" s="116">
        <f t="shared" si="11"/>
        <v>0</v>
      </c>
      <c r="I85" s="90">
        <f t="shared" si="12"/>
        <v>0</v>
      </c>
      <c r="J85" s="257"/>
      <c r="K85" s="242"/>
      <c r="L85" s="242"/>
    </row>
    <row r="86" spans="1:12" s="1" customFormat="1" ht="12.75" x14ac:dyDescent="0.2">
      <c r="A86" s="80">
        <v>5</v>
      </c>
      <c r="B86" s="105" t="s">
        <v>77</v>
      </c>
      <c r="C86" s="131">
        <v>1300</v>
      </c>
      <c r="D86" s="132" t="s">
        <v>11</v>
      </c>
      <c r="E86" s="139"/>
      <c r="F86" s="248"/>
      <c r="G86" s="90">
        <f t="shared" si="10"/>
        <v>0</v>
      </c>
      <c r="H86" s="116">
        <f t="shared" si="11"/>
        <v>0</v>
      </c>
      <c r="I86" s="90">
        <f t="shared" si="12"/>
        <v>0</v>
      </c>
      <c r="J86" s="257"/>
      <c r="K86" s="242"/>
      <c r="L86" s="242"/>
    </row>
    <row r="87" spans="1:12" s="1" customFormat="1" ht="25.5" x14ac:dyDescent="0.2">
      <c r="A87" s="80">
        <v>6</v>
      </c>
      <c r="B87" s="105" t="s">
        <v>78</v>
      </c>
      <c r="C87" s="131">
        <v>50</v>
      </c>
      <c r="D87" s="132" t="s">
        <v>7</v>
      </c>
      <c r="E87" s="139"/>
      <c r="F87" s="248"/>
      <c r="G87" s="90">
        <f t="shared" si="10"/>
        <v>0</v>
      </c>
      <c r="H87" s="116">
        <f t="shared" si="11"/>
        <v>0</v>
      </c>
      <c r="I87" s="90">
        <f t="shared" si="12"/>
        <v>0</v>
      </c>
      <c r="J87" s="257"/>
      <c r="K87" s="242"/>
      <c r="L87" s="242"/>
    </row>
    <row r="88" spans="1:12" s="1" customFormat="1" ht="27" customHeight="1" x14ac:dyDescent="0.2">
      <c r="A88" s="80">
        <v>7</v>
      </c>
      <c r="B88" s="105" t="s">
        <v>515</v>
      </c>
      <c r="C88" s="171">
        <v>2000</v>
      </c>
      <c r="D88" s="132" t="s">
        <v>11</v>
      </c>
      <c r="E88" s="139"/>
      <c r="F88" s="248"/>
      <c r="G88" s="90">
        <f t="shared" si="10"/>
        <v>0</v>
      </c>
      <c r="H88" s="116">
        <f t="shared" si="11"/>
        <v>0</v>
      </c>
      <c r="I88" s="90">
        <f t="shared" si="12"/>
        <v>0</v>
      </c>
      <c r="J88" s="257"/>
      <c r="K88" s="242"/>
      <c r="L88" s="242"/>
    </row>
    <row r="89" spans="1:12" s="1" customFormat="1" ht="25.5" customHeight="1" x14ac:dyDescent="0.2">
      <c r="A89" s="80">
        <v>8</v>
      </c>
      <c r="B89" s="105" t="s">
        <v>516</v>
      </c>
      <c r="C89" s="80">
        <v>2000</v>
      </c>
      <c r="D89" s="80" t="s">
        <v>11</v>
      </c>
      <c r="E89" s="139"/>
      <c r="F89" s="248"/>
      <c r="G89" s="90">
        <f t="shared" si="10"/>
        <v>0</v>
      </c>
      <c r="H89" s="116">
        <f t="shared" si="11"/>
        <v>0</v>
      </c>
      <c r="I89" s="90">
        <f t="shared" si="12"/>
        <v>0</v>
      </c>
      <c r="J89" s="257"/>
      <c r="K89" s="242"/>
      <c r="L89" s="242"/>
    </row>
    <row r="90" spans="1:12" s="1" customFormat="1" ht="12.75" x14ac:dyDescent="0.2">
      <c r="A90" s="80">
        <v>9</v>
      </c>
      <c r="B90" s="105" t="s">
        <v>509</v>
      </c>
      <c r="C90" s="134">
        <v>450</v>
      </c>
      <c r="D90" s="134" t="s">
        <v>7</v>
      </c>
      <c r="E90" s="139"/>
      <c r="F90" s="248"/>
      <c r="G90" s="90">
        <f t="shared" si="10"/>
        <v>0</v>
      </c>
      <c r="H90" s="116">
        <f t="shared" si="11"/>
        <v>0</v>
      </c>
      <c r="I90" s="90">
        <f t="shared" si="12"/>
        <v>0</v>
      </c>
      <c r="J90" s="257"/>
      <c r="K90" s="242"/>
      <c r="L90" s="242"/>
    </row>
    <row r="91" spans="1:12" s="1" customFormat="1" ht="25.5" x14ac:dyDescent="0.2">
      <c r="A91" s="80">
        <v>10</v>
      </c>
      <c r="B91" s="105" t="s">
        <v>510</v>
      </c>
      <c r="C91" s="134">
        <v>450</v>
      </c>
      <c r="D91" s="134" t="s">
        <v>7</v>
      </c>
      <c r="E91" s="139"/>
      <c r="F91" s="248"/>
      <c r="G91" s="90">
        <f t="shared" si="10"/>
        <v>0</v>
      </c>
      <c r="H91" s="116">
        <f t="shared" si="11"/>
        <v>0</v>
      </c>
      <c r="I91" s="90">
        <f t="shared" si="12"/>
        <v>0</v>
      </c>
      <c r="J91" s="257"/>
      <c r="K91" s="242"/>
      <c r="L91" s="265"/>
    </row>
    <row r="92" spans="1:12" s="172" customFormat="1" ht="12.75" x14ac:dyDescent="0.2">
      <c r="A92" s="80">
        <v>11</v>
      </c>
      <c r="B92" s="105" t="s">
        <v>512</v>
      </c>
      <c r="C92" s="80">
        <v>250</v>
      </c>
      <c r="D92" s="80" t="s">
        <v>7</v>
      </c>
      <c r="E92" s="139"/>
      <c r="F92" s="248"/>
      <c r="G92" s="90">
        <f t="shared" si="10"/>
        <v>0</v>
      </c>
      <c r="H92" s="116">
        <f t="shared" si="11"/>
        <v>0</v>
      </c>
      <c r="I92" s="90">
        <f t="shared" si="12"/>
        <v>0</v>
      </c>
      <c r="J92" s="257"/>
      <c r="K92" s="242"/>
      <c r="L92" s="242"/>
    </row>
    <row r="93" spans="1:12" s="172" customFormat="1" ht="25.5" x14ac:dyDescent="0.2">
      <c r="A93" s="80">
        <v>12</v>
      </c>
      <c r="B93" s="105" t="s">
        <v>511</v>
      </c>
      <c r="C93" s="134">
        <v>250</v>
      </c>
      <c r="D93" s="134" t="s">
        <v>7</v>
      </c>
      <c r="E93" s="139"/>
      <c r="F93" s="248"/>
      <c r="G93" s="90">
        <f t="shared" si="10"/>
        <v>0</v>
      </c>
      <c r="H93" s="116">
        <f t="shared" si="11"/>
        <v>0</v>
      </c>
      <c r="I93" s="90">
        <f t="shared" si="12"/>
        <v>0</v>
      </c>
      <c r="J93" s="257"/>
      <c r="K93" s="242"/>
      <c r="L93" s="242"/>
    </row>
    <row r="94" spans="1:12" s="172" customFormat="1" ht="12.75" x14ac:dyDescent="0.2">
      <c r="A94" s="80">
        <v>13</v>
      </c>
      <c r="B94" s="105" t="s">
        <v>513</v>
      </c>
      <c r="C94" s="134">
        <v>750</v>
      </c>
      <c r="D94" s="134" t="s">
        <v>11</v>
      </c>
      <c r="E94" s="139"/>
      <c r="F94" s="248"/>
      <c r="G94" s="90">
        <f t="shared" si="10"/>
        <v>0</v>
      </c>
      <c r="H94" s="116">
        <f t="shared" si="11"/>
        <v>0</v>
      </c>
      <c r="I94" s="90">
        <f t="shared" si="12"/>
        <v>0</v>
      </c>
      <c r="J94" s="257"/>
      <c r="K94" s="242"/>
      <c r="L94" s="242"/>
    </row>
    <row r="95" spans="1:12" s="172" customFormat="1" ht="12.75" x14ac:dyDescent="0.2">
      <c r="A95" s="80">
        <v>14</v>
      </c>
      <c r="B95" s="105" t="s">
        <v>514</v>
      </c>
      <c r="C95" s="134">
        <v>500</v>
      </c>
      <c r="D95" s="134" t="s">
        <v>11</v>
      </c>
      <c r="E95" s="139"/>
      <c r="F95" s="248"/>
      <c r="G95" s="90">
        <f t="shared" si="10"/>
        <v>0</v>
      </c>
      <c r="H95" s="116">
        <f t="shared" si="11"/>
        <v>0</v>
      </c>
      <c r="I95" s="90">
        <f t="shared" si="12"/>
        <v>0</v>
      </c>
      <c r="J95" s="257"/>
      <c r="K95" s="242"/>
      <c r="L95" s="242"/>
    </row>
    <row r="96" spans="1:12" s="1" customFormat="1" ht="12.75" x14ac:dyDescent="0.2">
      <c r="A96" s="80">
        <v>15</v>
      </c>
      <c r="B96" s="105" t="s">
        <v>261</v>
      </c>
      <c r="C96" s="134">
        <v>630</v>
      </c>
      <c r="D96" s="134" t="s">
        <v>11</v>
      </c>
      <c r="E96" s="139"/>
      <c r="F96" s="248"/>
      <c r="G96" s="90">
        <f t="shared" si="10"/>
        <v>0</v>
      </c>
      <c r="H96" s="116">
        <f t="shared" si="11"/>
        <v>0</v>
      </c>
      <c r="I96" s="90">
        <f t="shared" si="12"/>
        <v>0</v>
      </c>
      <c r="J96" s="257"/>
      <c r="K96" s="242"/>
      <c r="L96" s="242"/>
    </row>
    <row r="97" spans="1:12" s="1" customFormat="1" ht="12.75" x14ac:dyDescent="0.2">
      <c r="A97" s="80">
        <v>16</v>
      </c>
      <c r="B97" s="105" t="s">
        <v>371</v>
      </c>
      <c r="C97" s="134">
        <v>25</v>
      </c>
      <c r="D97" s="134" t="s">
        <v>7</v>
      </c>
      <c r="E97" s="139"/>
      <c r="F97" s="248"/>
      <c r="G97" s="90">
        <f t="shared" si="10"/>
        <v>0</v>
      </c>
      <c r="H97" s="116">
        <f t="shared" si="11"/>
        <v>0</v>
      </c>
      <c r="I97" s="90">
        <f t="shared" si="12"/>
        <v>0</v>
      </c>
      <c r="J97" s="257"/>
      <c r="K97" s="242"/>
      <c r="L97" s="242"/>
    </row>
    <row r="98" spans="1:12" s="1" customFormat="1" ht="12.75" x14ac:dyDescent="0.2">
      <c r="A98" s="80">
        <v>17</v>
      </c>
      <c r="B98" s="105" t="s">
        <v>517</v>
      </c>
      <c r="C98" s="134">
        <v>75</v>
      </c>
      <c r="D98" s="134" t="s">
        <v>7</v>
      </c>
      <c r="E98" s="139"/>
      <c r="F98" s="248"/>
      <c r="G98" s="90">
        <f t="shared" si="10"/>
        <v>0</v>
      </c>
      <c r="H98" s="116">
        <f t="shared" si="11"/>
        <v>0</v>
      </c>
      <c r="I98" s="90">
        <f t="shared" si="12"/>
        <v>0</v>
      </c>
      <c r="J98" s="257"/>
      <c r="K98" s="242"/>
      <c r="L98" s="242"/>
    </row>
    <row r="99" spans="1:12" s="1" customFormat="1" ht="30" customHeight="1" x14ac:dyDescent="0.2">
      <c r="A99" s="80">
        <v>18</v>
      </c>
      <c r="B99" s="105" t="s">
        <v>79</v>
      </c>
      <c r="C99" s="80">
        <v>630</v>
      </c>
      <c r="D99" s="80" t="s">
        <v>11</v>
      </c>
      <c r="E99" s="139"/>
      <c r="F99" s="248"/>
      <c r="G99" s="90">
        <f t="shared" si="10"/>
        <v>0</v>
      </c>
      <c r="H99" s="116">
        <f t="shared" si="11"/>
        <v>0</v>
      </c>
      <c r="I99" s="90">
        <f t="shared" si="12"/>
        <v>0</v>
      </c>
      <c r="J99" s="257"/>
      <c r="K99" s="242"/>
      <c r="L99" s="242"/>
    </row>
    <row r="100" spans="1:12" s="1" customFormat="1" ht="30.75" customHeight="1" x14ac:dyDescent="0.2">
      <c r="A100" s="80">
        <v>19</v>
      </c>
      <c r="B100" s="105" t="s">
        <v>80</v>
      </c>
      <c r="C100" s="80">
        <v>630</v>
      </c>
      <c r="D100" s="80" t="s">
        <v>11</v>
      </c>
      <c r="E100" s="139"/>
      <c r="F100" s="248"/>
      <c r="G100" s="90">
        <f t="shared" si="10"/>
        <v>0</v>
      </c>
      <c r="H100" s="116">
        <f t="shared" si="11"/>
        <v>0</v>
      </c>
      <c r="I100" s="90">
        <f t="shared" si="12"/>
        <v>0</v>
      </c>
      <c r="J100" s="257"/>
      <c r="K100" s="242"/>
      <c r="L100" s="242"/>
    </row>
    <row r="101" spans="1:12" s="1" customFormat="1" ht="23.25" customHeight="1" x14ac:dyDescent="0.2">
      <c r="A101" s="80">
        <v>20</v>
      </c>
      <c r="B101" s="105" t="s">
        <v>260</v>
      </c>
      <c r="C101" s="80">
        <v>850</v>
      </c>
      <c r="D101" s="80" t="s">
        <v>11</v>
      </c>
      <c r="E101" s="139"/>
      <c r="F101" s="248"/>
      <c r="G101" s="90">
        <f t="shared" si="10"/>
        <v>0</v>
      </c>
      <c r="H101" s="116">
        <f t="shared" si="11"/>
        <v>0</v>
      </c>
      <c r="I101" s="90">
        <f t="shared" si="12"/>
        <v>0</v>
      </c>
      <c r="J101" s="257"/>
      <c r="K101" s="242"/>
      <c r="L101" s="242"/>
    </row>
    <row r="102" spans="1:12" s="1" customFormat="1" ht="12.75" x14ac:dyDescent="0.2">
      <c r="A102" s="80">
        <v>21</v>
      </c>
      <c r="B102" s="105" t="s">
        <v>81</v>
      </c>
      <c r="C102" s="134">
        <v>500</v>
      </c>
      <c r="D102" s="134" t="s">
        <v>11</v>
      </c>
      <c r="E102" s="139"/>
      <c r="F102" s="248"/>
      <c r="G102" s="90">
        <f t="shared" si="10"/>
        <v>0</v>
      </c>
      <c r="H102" s="116">
        <f t="shared" si="11"/>
        <v>0</v>
      </c>
      <c r="I102" s="90">
        <f t="shared" si="12"/>
        <v>0</v>
      </c>
      <c r="J102" s="257"/>
      <c r="K102" s="242"/>
      <c r="L102" s="242"/>
    </row>
    <row r="103" spans="1:12" s="1" customFormat="1" ht="12.75" x14ac:dyDescent="0.2">
      <c r="A103" s="80">
        <v>22</v>
      </c>
      <c r="B103" s="105" t="s">
        <v>82</v>
      </c>
      <c r="C103" s="134">
        <v>500</v>
      </c>
      <c r="D103" s="134" t="s">
        <v>11</v>
      </c>
      <c r="E103" s="139"/>
      <c r="F103" s="248"/>
      <c r="G103" s="90">
        <f t="shared" si="10"/>
        <v>0</v>
      </c>
      <c r="H103" s="116">
        <f t="shared" si="11"/>
        <v>0</v>
      </c>
      <c r="I103" s="90">
        <f t="shared" si="12"/>
        <v>0</v>
      </c>
      <c r="J103" s="257"/>
      <c r="K103" s="242"/>
      <c r="L103" s="242"/>
    </row>
    <row r="104" spans="1:12" s="1" customFormat="1" ht="12.75" x14ac:dyDescent="0.2">
      <c r="A104" s="80"/>
      <c r="B104" s="98" t="s">
        <v>677</v>
      </c>
      <c r="C104" s="131" t="s">
        <v>3</v>
      </c>
      <c r="D104" s="170" t="s">
        <v>3</v>
      </c>
      <c r="E104" s="138" t="s">
        <v>3</v>
      </c>
      <c r="F104" s="106" t="s">
        <v>3</v>
      </c>
      <c r="G104" s="106">
        <f>SUM(G82:G103)</f>
        <v>0</v>
      </c>
      <c r="H104" s="106">
        <f t="shared" ref="H104:I104" si="13">SUM(H82:H103)</f>
        <v>0</v>
      </c>
      <c r="I104" s="106">
        <f t="shared" si="13"/>
        <v>0</v>
      </c>
      <c r="J104" s="216">
        <f>SUM(J82:J103)</f>
        <v>0</v>
      </c>
      <c r="K104" s="216">
        <f t="shared" ref="K104:L104" si="14">SUM(K82:K103)</f>
        <v>0</v>
      </c>
      <c r="L104" s="216">
        <f t="shared" si="14"/>
        <v>0</v>
      </c>
    </row>
    <row r="105" spans="1:12" s="1" customFormat="1" ht="12.75" x14ac:dyDescent="0.2">
      <c r="A105" s="280" t="s">
        <v>678</v>
      </c>
      <c r="B105" s="316"/>
      <c r="C105" s="316"/>
      <c r="D105" s="316"/>
      <c r="E105" s="316"/>
      <c r="F105" s="316"/>
      <c r="G105" s="316"/>
      <c r="H105" s="316"/>
      <c r="I105" s="316"/>
      <c r="J105" s="222"/>
      <c r="K105" s="100"/>
      <c r="L105" s="100"/>
    </row>
    <row r="106" spans="1:12" s="1" customFormat="1" ht="12.75" x14ac:dyDescent="0.2">
      <c r="A106" s="80">
        <v>1</v>
      </c>
      <c r="B106" s="105" t="s">
        <v>83</v>
      </c>
      <c r="C106" s="80">
        <v>630</v>
      </c>
      <c r="D106" s="80" t="s">
        <v>11</v>
      </c>
      <c r="E106" s="139"/>
      <c r="F106" s="248"/>
      <c r="G106" s="90">
        <f>C106*F106</f>
        <v>0</v>
      </c>
      <c r="H106" s="116">
        <f>G106*0.095</f>
        <v>0</v>
      </c>
      <c r="I106" s="90">
        <f>G106+H106</f>
        <v>0</v>
      </c>
      <c r="J106" s="257"/>
      <c r="K106" s="242"/>
      <c r="L106" s="242"/>
    </row>
    <row r="107" spans="1:12" s="1" customFormat="1" ht="12.75" x14ac:dyDescent="0.2">
      <c r="A107" s="80">
        <v>2</v>
      </c>
      <c r="B107" s="105" t="s">
        <v>84</v>
      </c>
      <c r="C107" s="80">
        <v>630</v>
      </c>
      <c r="D107" s="80" t="s">
        <v>11</v>
      </c>
      <c r="E107" s="139"/>
      <c r="F107" s="248"/>
      <c r="G107" s="90">
        <f t="shared" ref="G107:G113" si="15">C107*F107</f>
        <v>0</v>
      </c>
      <c r="H107" s="116">
        <f t="shared" ref="H107:H113" si="16">G107*0.095</f>
        <v>0</v>
      </c>
      <c r="I107" s="90">
        <f t="shared" ref="I107:I113" si="17">G107+H107</f>
        <v>0</v>
      </c>
      <c r="J107" s="257"/>
      <c r="K107" s="242"/>
      <c r="L107" s="242"/>
    </row>
    <row r="108" spans="1:12" s="1" customFormat="1" ht="25.5" x14ac:dyDescent="0.2">
      <c r="A108" s="80">
        <v>3</v>
      </c>
      <c r="B108" s="105" t="s">
        <v>505</v>
      </c>
      <c r="C108" s="80">
        <v>2700</v>
      </c>
      <c r="D108" s="80" t="s">
        <v>11</v>
      </c>
      <c r="E108" s="139"/>
      <c r="F108" s="248"/>
      <c r="G108" s="90">
        <f t="shared" si="15"/>
        <v>0</v>
      </c>
      <c r="H108" s="116">
        <f t="shared" si="16"/>
        <v>0</v>
      </c>
      <c r="I108" s="90">
        <f t="shared" si="17"/>
        <v>0</v>
      </c>
      <c r="J108" s="257"/>
      <c r="K108" s="242"/>
      <c r="L108" s="242"/>
    </row>
    <row r="109" spans="1:12" s="1" customFormat="1" ht="25.5" x14ac:dyDescent="0.2">
      <c r="A109" s="80">
        <v>4</v>
      </c>
      <c r="B109" s="105" t="s">
        <v>504</v>
      </c>
      <c r="C109" s="80">
        <v>630</v>
      </c>
      <c r="D109" s="80" t="s">
        <v>11</v>
      </c>
      <c r="E109" s="139"/>
      <c r="F109" s="248"/>
      <c r="G109" s="90">
        <f t="shared" si="15"/>
        <v>0</v>
      </c>
      <c r="H109" s="116">
        <f t="shared" si="16"/>
        <v>0</v>
      </c>
      <c r="I109" s="90">
        <f t="shared" si="17"/>
        <v>0</v>
      </c>
      <c r="J109" s="257"/>
      <c r="K109" s="242"/>
      <c r="L109" s="242"/>
    </row>
    <row r="110" spans="1:12" s="1" customFormat="1" ht="21" customHeight="1" x14ac:dyDescent="0.2">
      <c r="A110" s="80">
        <v>5</v>
      </c>
      <c r="B110" s="105" t="s">
        <v>506</v>
      </c>
      <c r="C110" s="80">
        <v>750</v>
      </c>
      <c r="D110" s="80" t="s">
        <v>11</v>
      </c>
      <c r="E110" s="139"/>
      <c r="F110" s="248"/>
      <c r="G110" s="90">
        <f t="shared" si="15"/>
        <v>0</v>
      </c>
      <c r="H110" s="116">
        <f t="shared" si="16"/>
        <v>0</v>
      </c>
      <c r="I110" s="90">
        <f t="shared" si="17"/>
        <v>0</v>
      </c>
      <c r="J110" s="257"/>
      <c r="K110" s="266"/>
      <c r="L110" s="242"/>
    </row>
    <row r="111" spans="1:12" s="1" customFormat="1" ht="27.75" customHeight="1" x14ac:dyDescent="0.2">
      <c r="A111" s="80">
        <v>6</v>
      </c>
      <c r="B111" s="105" t="s">
        <v>85</v>
      </c>
      <c r="C111" s="80">
        <v>630</v>
      </c>
      <c r="D111" s="80" t="s">
        <v>11</v>
      </c>
      <c r="E111" s="139"/>
      <c r="F111" s="248"/>
      <c r="G111" s="90">
        <f t="shared" si="15"/>
        <v>0</v>
      </c>
      <c r="H111" s="116">
        <f t="shared" si="16"/>
        <v>0</v>
      </c>
      <c r="I111" s="90">
        <f t="shared" si="17"/>
        <v>0</v>
      </c>
      <c r="J111" s="257"/>
      <c r="K111" s="266"/>
      <c r="L111" s="242"/>
    </row>
    <row r="112" spans="1:12" s="1" customFormat="1" ht="27.75" customHeight="1" x14ac:dyDescent="0.2">
      <c r="A112" s="80">
        <v>7</v>
      </c>
      <c r="B112" s="105" t="s">
        <v>508</v>
      </c>
      <c r="C112" s="80">
        <v>75</v>
      </c>
      <c r="D112" s="80" t="s">
        <v>7</v>
      </c>
      <c r="E112" s="139"/>
      <c r="F112" s="248"/>
      <c r="G112" s="90">
        <f t="shared" si="15"/>
        <v>0</v>
      </c>
      <c r="H112" s="116">
        <f t="shared" si="16"/>
        <v>0</v>
      </c>
      <c r="I112" s="90">
        <f t="shared" si="17"/>
        <v>0</v>
      </c>
      <c r="J112" s="257"/>
      <c r="K112" s="266"/>
      <c r="L112" s="242"/>
    </row>
    <row r="113" spans="1:12" s="1" customFormat="1" ht="35.25" customHeight="1" x14ac:dyDescent="0.2">
      <c r="A113" s="80">
        <v>8</v>
      </c>
      <c r="B113" s="105" t="s">
        <v>507</v>
      </c>
      <c r="C113" s="80">
        <v>75</v>
      </c>
      <c r="D113" s="80" t="s">
        <v>7</v>
      </c>
      <c r="E113" s="139"/>
      <c r="F113" s="248"/>
      <c r="G113" s="90">
        <f t="shared" si="15"/>
        <v>0</v>
      </c>
      <c r="H113" s="116">
        <f t="shared" si="16"/>
        <v>0</v>
      </c>
      <c r="I113" s="90">
        <f t="shared" si="17"/>
        <v>0</v>
      </c>
      <c r="J113" s="257"/>
      <c r="K113" s="266"/>
      <c r="L113" s="242"/>
    </row>
    <row r="114" spans="1:12" s="1" customFormat="1" ht="12.75" x14ac:dyDescent="0.2">
      <c r="A114" s="80"/>
      <c r="B114" s="98" t="s">
        <v>679</v>
      </c>
      <c r="C114" s="91" t="s">
        <v>3</v>
      </c>
      <c r="D114" s="92" t="s">
        <v>3</v>
      </c>
      <c r="E114" s="138" t="s">
        <v>3</v>
      </c>
      <c r="F114" s="106" t="s">
        <v>3</v>
      </c>
      <c r="G114" s="106">
        <f>SUM(G106:G113)</f>
        <v>0</v>
      </c>
      <c r="H114" s="106">
        <f t="shared" ref="H114:I114" si="18">SUM(H106:H113)</f>
        <v>0</v>
      </c>
      <c r="I114" s="106">
        <f t="shared" si="18"/>
        <v>0</v>
      </c>
      <c r="J114" s="216">
        <f>SUM(J106:J113)</f>
        <v>0</v>
      </c>
      <c r="K114" s="216">
        <f t="shared" ref="K114:L114" si="19">SUM(K106:K113)</f>
        <v>0</v>
      </c>
      <c r="L114" s="216">
        <f t="shared" si="19"/>
        <v>0</v>
      </c>
    </row>
    <row r="115" spans="1:12" s="1" customFormat="1" ht="12.75" x14ac:dyDescent="0.2">
      <c r="A115" s="280" t="s">
        <v>680</v>
      </c>
      <c r="B115" s="316"/>
      <c r="C115" s="316"/>
      <c r="D115" s="316"/>
      <c r="E115" s="316"/>
      <c r="F115" s="316"/>
      <c r="G115" s="316"/>
      <c r="H115" s="316"/>
      <c r="I115" s="316"/>
      <c r="J115" s="222"/>
      <c r="K115" s="173"/>
      <c r="L115" s="100"/>
    </row>
    <row r="116" spans="1:12" s="1" customFormat="1" ht="12.75" x14ac:dyDescent="0.2">
      <c r="A116" s="94">
        <v>1</v>
      </c>
      <c r="B116" s="105" t="s">
        <v>419</v>
      </c>
      <c r="C116" s="80">
        <v>20</v>
      </c>
      <c r="D116" s="97" t="s">
        <v>7</v>
      </c>
      <c r="E116" s="139"/>
      <c r="F116" s="248"/>
      <c r="G116" s="90">
        <f>C116*F116</f>
        <v>0</v>
      </c>
      <c r="H116" s="116">
        <f>G116*0.095</f>
        <v>0</v>
      </c>
      <c r="I116" s="90">
        <f>G116+H116</f>
        <v>0</v>
      </c>
      <c r="J116" s="257"/>
      <c r="K116" s="266"/>
      <c r="L116" s="242"/>
    </row>
    <row r="117" spans="1:12" s="1" customFormat="1" ht="12.75" x14ac:dyDescent="0.2">
      <c r="A117" s="94">
        <v>2</v>
      </c>
      <c r="B117" s="105" t="s">
        <v>372</v>
      </c>
      <c r="C117" s="80">
        <v>60</v>
      </c>
      <c r="D117" s="97" t="s">
        <v>7</v>
      </c>
      <c r="E117" s="139"/>
      <c r="F117" s="248"/>
      <c r="G117" s="90">
        <f t="shared" ref="G117:G122" si="20">C117*F117</f>
        <v>0</v>
      </c>
      <c r="H117" s="116">
        <f t="shared" ref="H117:H122" si="21">G117*0.095</f>
        <v>0</v>
      </c>
      <c r="I117" s="90">
        <f t="shared" ref="I117:I122" si="22">G117+H117</f>
        <v>0</v>
      </c>
      <c r="J117" s="257"/>
      <c r="K117" s="266"/>
      <c r="L117" s="242"/>
    </row>
    <row r="118" spans="1:12" s="13" customFormat="1" ht="30" customHeight="1" x14ac:dyDescent="0.2">
      <c r="A118" s="94">
        <v>3</v>
      </c>
      <c r="B118" s="104" t="s">
        <v>451</v>
      </c>
      <c r="C118" s="88">
        <v>40</v>
      </c>
      <c r="D118" s="88" t="s">
        <v>7</v>
      </c>
      <c r="E118" s="139"/>
      <c r="F118" s="248"/>
      <c r="G118" s="90">
        <f t="shared" si="20"/>
        <v>0</v>
      </c>
      <c r="H118" s="116">
        <f t="shared" si="21"/>
        <v>0</v>
      </c>
      <c r="I118" s="90">
        <f t="shared" si="22"/>
        <v>0</v>
      </c>
      <c r="J118" s="257"/>
      <c r="K118" s="241"/>
      <c r="L118" s="241"/>
    </row>
    <row r="119" spans="1:12" s="13" customFormat="1" ht="24" customHeight="1" x14ac:dyDescent="0.2">
      <c r="A119" s="94">
        <v>4</v>
      </c>
      <c r="B119" s="104" t="s">
        <v>433</v>
      </c>
      <c r="C119" s="88">
        <v>30</v>
      </c>
      <c r="D119" s="88" t="s">
        <v>7</v>
      </c>
      <c r="E119" s="139"/>
      <c r="F119" s="248"/>
      <c r="G119" s="90">
        <f t="shared" si="20"/>
        <v>0</v>
      </c>
      <c r="H119" s="116">
        <f t="shared" si="21"/>
        <v>0</v>
      </c>
      <c r="I119" s="90">
        <f t="shared" si="22"/>
        <v>0</v>
      </c>
      <c r="J119" s="257"/>
      <c r="K119" s="241"/>
      <c r="L119" s="241"/>
    </row>
    <row r="120" spans="1:12" s="13" customFormat="1" ht="27" customHeight="1" x14ac:dyDescent="0.2">
      <c r="A120" s="94">
        <v>5</v>
      </c>
      <c r="B120" s="104" t="s">
        <v>434</v>
      </c>
      <c r="C120" s="88">
        <v>15</v>
      </c>
      <c r="D120" s="88" t="s">
        <v>7</v>
      </c>
      <c r="E120" s="139"/>
      <c r="F120" s="248"/>
      <c r="G120" s="90">
        <f t="shared" si="20"/>
        <v>0</v>
      </c>
      <c r="H120" s="116">
        <f t="shared" si="21"/>
        <v>0</v>
      </c>
      <c r="I120" s="90">
        <f t="shared" si="22"/>
        <v>0</v>
      </c>
      <c r="J120" s="257"/>
      <c r="K120" s="241"/>
      <c r="L120" s="241"/>
    </row>
    <row r="121" spans="1:12" s="13" customFormat="1" ht="12.75" x14ac:dyDescent="0.2">
      <c r="A121" s="94">
        <v>6</v>
      </c>
      <c r="B121" s="174" t="s">
        <v>420</v>
      </c>
      <c r="C121" s="145">
        <v>40</v>
      </c>
      <c r="D121" s="145" t="s">
        <v>7</v>
      </c>
      <c r="E121" s="267"/>
      <c r="F121" s="267"/>
      <c r="G121" s="90">
        <f t="shared" si="20"/>
        <v>0</v>
      </c>
      <c r="H121" s="116">
        <f t="shared" si="21"/>
        <v>0</v>
      </c>
      <c r="I121" s="90">
        <f t="shared" si="22"/>
        <v>0</v>
      </c>
      <c r="J121" s="257"/>
      <c r="K121" s="241"/>
      <c r="L121" s="241"/>
    </row>
    <row r="122" spans="1:12" s="1" customFormat="1" ht="12.75" x14ac:dyDescent="0.2">
      <c r="A122" s="94">
        <v>7</v>
      </c>
      <c r="B122" s="109" t="s">
        <v>373</v>
      </c>
      <c r="C122" s="134">
        <v>75</v>
      </c>
      <c r="D122" s="134" t="s">
        <v>7</v>
      </c>
      <c r="E122" s="267"/>
      <c r="F122" s="267"/>
      <c r="G122" s="90">
        <f t="shared" si="20"/>
        <v>0</v>
      </c>
      <c r="H122" s="116">
        <f t="shared" si="21"/>
        <v>0</v>
      </c>
      <c r="I122" s="90">
        <f t="shared" si="22"/>
        <v>0</v>
      </c>
      <c r="J122" s="257"/>
      <c r="K122" s="266"/>
      <c r="L122" s="242"/>
    </row>
    <row r="123" spans="1:12" s="1" customFormat="1" ht="12.75" x14ac:dyDescent="0.2">
      <c r="A123" s="94"/>
      <c r="B123" s="98" t="s">
        <v>681</v>
      </c>
      <c r="C123" s="91" t="s">
        <v>3</v>
      </c>
      <c r="D123" s="92" t="s">
        <v>3</v>
      </c>
      <c r="E123" s="138" t="s">
        <v>3</v>
      </c>
      <c r="F123" s="106" t="s">
        <v>3</v>
      </c>
      <c r="G123" s="106">
        <f>SUM(G116:G122)</f>
        <v>0</v>
      </c>
      <c r="H123" s="106">
        <f t="shared" ref="H123:I123" si="23">SUM(H116:H122)</f>
        <v>0</v>
      </c>
      <c r="I123" s="106">
        <f t="shared" si="23"/>
        <v>0</v>
      </c>
      <c r="J123" s="216">
        <f>SUM(J116:J122)</f>
        <v>0</v>
      </c>
      <c r="K123" s="216">
        <f t="shared" ref="K123:L123" si="24">SUM(K116:K122)</f>
        <v>0</v>
      </c>
      <c r="L123" s="216">
        <f t="shared" si="24"/>
        <v>0</v>
      </c>
    </row>
    <row r="124" spans="1:12" s="1" customFormat="1" ht="12.75" x14ac:dyDescent="0.2">
      <c r="A124" s="280" t="s">
        <v>682</v>
      </c>
      <c r="B124" s="330"/>
      <c r="C124" s="330"/>
      <c r="D124" s="330"/>
      <c r="E124" s="330"/>
      <c r="F124" s="330"/>
      <c r="G124" s="330"/>
      <c r="H124" s="330"/>
      <c r="I124" s="330"/>
      <c r="J124" s="231"/>
      <c r="K124" s="173"/>
      <c r="L124" s="100"/>
    </row>
    <row r="125" spans="1:12" s="1" customFormat="1" ht="25.5" x14ac:dyDescent="0.2">
      <c r="A125" s="94">
        <v>1</v>
      </c>
      <c r="B125" s="105" t="s">
        <v>374</v>
      </c>
      <c r="C125" s="80">
        <v>130</v>
      </c>
      <c r="D125" s="80" t="s">
        <v>7</v>
      </c>
      <c r="E125" s="139"/>
      <c r="F125" s="248"/>
      <c r="G125" s="90">
        <f>C125*F125</f>
        <v>0</v>
      </c>
      <c r="H125" s="116">
        <f>G125*0.095</f>
        <v>0</v>
      </c>
      <c r="I125" s="90">
        <f>G125+H125</f>
        <v>0</v>
      </c>
      <c r="J125" s="257"/>
      <c r="K125" s="266"/>
      <c r="L125" s="242"/>
    </row>
    <row r="126" spans="1:12" s="1" customFormat="1" ht="12.75" x14ac:dyDescent="0.2">
      <c r="A126" s="94"/>
      <c r="B126" s="98" t="s">
        <v>683</v>
      </c>
      <c r="C126" s="91" t="s">
        <v>3</v>
      </c>
      <c r="D126" s="92" t="s">
        <v>3</v>
      </c>
      <c r="E126" s="138" t="s">
        <v>3</v>
      </c>
      <c r="F126" s="106" t="s">
        <v>3</v>
      </c>
      <c r="G126" s="106">
        <f>SUM(G125)</f>
        <v>0</v>
      </c>
      <c r="H126" s="106">
        <f t="shared" ref="H126:I126" si="25">SUM(H125)</f>
        <v>0</v>
      </c>
      <c r="I126" s="106">
        <f t="shared" si="25"/>
        <v>0</v>
      </c>
      <c r="J126" s="216">
        <f>SUM(J125)</f>
        <v>0</v>
      </c>
      <c r="K126" s="216">
        <f t="shared" ref="K126:L126" si="26">SUM(K125)</f>
        <v>0</v>
      </c>
      <c r="L126" s="216">
        <f t="shared" si="26"/>
        <v>0</v>
      </c>
    </row>
    <row r="127" spans="1:12" s="1" customFormat="1" ht="12.75" x14ac:dyDescent="0.2">
      <c r="A127" s="280" t="s">
        <v>684</v>
      </c>
      <c r="B127" s="330"/>
      <c r="C127" s="330"/>
      <c r="D127" s="330"/>
      <c r="E127" s="330"/>
      <c r="F127" s="330"/>
      <c r="G127" s="330"/>
      <c r="H127" s="330"/>
      <c r="I127" s="330"/>
      <c r="J127" s="231"/>
      <c r="K127" s="100"/>
      <c r="L127" s="100"/>
    </row>
    <row r="128" spans="1:12" s="1" customFormat="1" ht="12.75" x14ac:dyDescent="0.2">
      <c r="A128" s="134">
        <v>1</v>
      </c>
      <c r="B128" s="109" t="s">
        <v>375</v>
      </c>
      <c r="C128" s="134">
        <v>40</v>
      </c>
      <c r="D128" s="80" t="s">
        <v>7</v>
      </c>
      <c r="E128" s="139"/>
      <c r="F128" s="248"/>
      <c r="G128" s="90">
        <f>C128*F128</f>
        <v>0</v>
      </c>
      <c r="H128" s="116">
        <f>G128*0.095</f>
        <v>0</v>
      </c>
      <c r="I128" s="90">
        <f>G128+H128</f>
        <v>0</v>
      </c>
      <c r="J128" s="257"/>
      <c r="K128" s="242"/>
      <c r="L128" s="242"/>
    </row>
    <row r="129" spans="1:12" s="1" customFormat="1" ht="12.75" x14ac:dyDescent="0.2">
      <c r="A129" s="134">
        <v>2</v>
      </c>
      <c r="B129" s="109" t="s">
        <v>452</v>
      </c>
      <c r="C129" s="134">
        <v>30</v>
      </c>
      <c r="D129" s="80" t="s">
        <v>7</v>
      </c>
      <c r="E129" s="139"/>
      <c r="F129" s="248"/>
      <c r="G129" s="90">
        <f>C129*F129</f>
        <v>0</v>
      </c>
      <c r="H129" s="116">
        <f>G129*0.095</f>
        <v>0</v>
      </c>
      <c r="I129" s="90">
        <f>G129+H129</f>
        <v>0</v>
      </c>
      <c r="J129" s="257"/>
      <c r="K129" s="242"/>
      <c r="L129" s="242"/>
    </row>
    <row r="130" spans="1:12" s="1" customFormat="1" ht="12.75" x14ac:dyDescent="0.2">
      <c r="A130" s="146"/>
      <c r="B130" s="98" t="s">
        <v>685</v>
      </c>
      <c r="C130" s="91" t="s">
        <v>3</v>
      </c>
      <c r="D130" s="92" t="s">
        <v>3</v>
      </c>
      <c r="E130" s="138" t="s">
        <v>3</v>
      </c>
      <c r="F130" s="106" t="s">
        <v>3</v>
      </c>
      <c r="G130" s="106">
        <f>SUM(G128:G129)</f>
        <v>0</v>
      </c>
      <c r="H130" s="106">
        <f t="shared" ref="H130:I130" si="27">SUM(H128:H129)</f>
        <v>0</v>
      </c>
      <c r="I130" s="106">
        <f t="shared" si="27"/>
        <v>0</v>
      </c>
      <c r="J130" s="216">
        <f>SUM(J128:J129)</f>
        <v>0</v>
      </c>
      <c r="K130" s="216">
        <f t="shared" ref="K130:L130" si="28">SUM(K128:K129)</f>
        <v>0</v>
      </c>
      <c r="L130" s="216">
        <f t="shared" si="28"/>
        <v>0</v>
      </c>
    </row>
    <row r="131" spans="1:12" x14ac:dyDescent="0.25">
      <c r="I131" s="26"/>
      <c r="J131" s="26"/>
      <c r="K131" s="48"/>
    </row>
    <row r="132" spans="1:12" s="233" customFormat="1" ht="18" customHeight="1" x14ac:dyDescent="0.25">
      <c r="A132" s="284" t="s">
        <v>704</v>
      </c>
      <c r="B132" s="284"/>
      <c r="C132" s="284"/>
      <c r="D132" s="284"/>
      <c r="E132" s="284"/>
      <c r="F132" s="284"/>
      <c r="G132" s="284"/>
      <c r="H132" s="284"/>
      <c r="I132" s="284"/>
      <c r="J132" s="284"/>
      <c r="K132" s="284"/>
      <c r="L132" s="284"/>
    </row>
    <row r="133" spans="1:12" s="233" customFormat="1" ht="18" customHeight="1" x14ac:dyDescent="0.25">
      <c r="A133" s="272" t="s">
        <v>163</v>
      </c>
      <c r="B133" s="272"/>
      <c r="C133" s="272"/>
      <c r="D133" s="272"/>
      <c r="E133" s="272"/>
      <c r="F133" s="272"/>
      <c r="G133" s="272"/>
      <c r="H133" s="272"/>
      <c r="I133" s="272"/>
      <c r="J133" s="272"/>
      <c r="K133" s="272"/>
      <c r="L133" s="272"/>
    </row>
    <row r="134" spans="1:12" s="233" customFormat="1" ht="15.75" customHeight="1" x14ac:dyDescent="0.25">
      <c r="A134" s="285" t="s">
        <v>164</v>
      </c>
      <c r="B134" s="286"/>
      <c r="C134" s="286"/>
      <c r="D134" s="286"/>
      <c r="E134" s="286"/>
      <c r="F134" s="286"/>
      <c r="G134" s="286"/>
      <c r="H134" s="286"/>
      <c r="I134" s="286"/>
      <c r="J134" s="286"/>
      <c r="K134" s="286"/>
      <c r="L134" s="286"/>
    </row>
    <row r="135" spans="1:12" s="233" customFormat="1" ht="15.75" customHeight="1" x14ac:dyDescent="0.25">
      <c r="A135" s="282" t="s">
        <v>705</v>
      </c>
      <c r="B135" s="282"/>
      <c r="C135" s="282"/>
      <c r="D135" s="282"/>
      <c r="E135" s="282"/>
      <c r="F135" s="282"/>
      <c r="G135" s="282"/>
      <c r="H135" s="282"/>
      <c r="I135" s="282"/>
      <c r="J135" s="282"/>
      <c r="K135" s="282"/>
      <c r="L135" s="282"/>
    </row>
    <row r="136" spans="1:12" s="233" customFormat="1" ht="15.75" customHeight="1" x14ac:dyDescent="0.25">
      <c r="A136" s="282" t="s">
        <v>706</v>
      </c>
      <c r="B136" s="282"/>
      <c r="C136" s="282"/>
      <c r="D136" s="282"/>
      <c r="E136" s="282"/>
      <c r="F136" s="282"/>
      <c r="G136" s="282"/>
      <c r="H136" s="282"/>
      <c r="I136" s="282"/>
      <c r="J136" s="282"/>
      <c r="K136" s="282"/>
      <c r="L136" s="282"/>
    </row>
    <row r="137" spans="1:12" s="233" customFormat="1" ht="15.75" x14ac:dyDescent="0.25">
      <c r="A137" s="234" t="s">
        <v>707</v>
      </c>
      <c r="B137" s="235"/>
      <c r="C137" s="236"/>
      <c r="D137" s="237"/>
      <c r="E137" s="234"/>
      <c r="F137" s="234"/>
      <c r="G137" s="234"/>
      <c r="H137" s="234"/>
      <c r="I137" s="234"/>
      <c r="J137" s="234"/>
      <c r="K137" s="234"/>
      <c r="L137" s="234"/>
    </row>
    <row r="138" spans="1:12" s="233" customFormat="1" ht="15.75" x14ac:dyDescent="0.25">
      <c r="A138" s="234" t="s">
        <v>708</v>
      </c>
      <c r="B138" s="235"/>
      <c r="C138" s="236"/>
      <c r="D138" s="237"/>
      <c r="E138" s="234"/>
      <c r="F138" s="234"/>
      <c r="G138" s="234"/>
      <c r="H138" s="234"/>
      <c r="I138" s="234"/>
      <c r="J138" s="234"/>
      <c r="K138" s="234"/>
      <c r="L138" s="234"/>
    </row>
    <row r="139" spans="1:12" s="233" customFormat="1" ht="28.5" customHeight="1" x14ac:dyDescent="0.25">
      <c r="A139" s="272" t="s">
        <v>709</v>
      </c>
      <c r="B139" s="272"/>
      <c r="C139" s="272"/>
      <c r="D139" s="272"/>
      <c r="E139" s="272"/>
      <c r="F139" s="272"/>
      <c r="G139" s="272"/>
      <c r="H139" s="272"/>
      <c r="I139" s="272"/>
      <c r="J139" s="272"/>
      <c r="K139" s="272"/>
      <c r="L139" s="272"/>
    </row>
    <row r="140" spans="1:12" s="233" customFormat="1" ht="26.25" customHeight="1" x14ac:dyDescent="0.25">
      <c r="A140" s="272" t="s">
        <v>710</v>
      </c>
      <c r="B140" s="272"/>
      <c r="C140" s="272"/>
      <c r="D140" s="272"/>
      <c r="E140" s="272"/>
      <c r="F140" s="272"/>
      <c r="G140" s="272"/>
      <c r="H140" s="272"/>
      <c r="I140" s="272"/>
      <c r="J140" s="272"/>
      <c r="K140" s="272"/>
      <c r="L140" s="272"/>
    </row>
    <row r="141" spans="1:12" s="233" customFormat="1" ht="26.25" customHeight="1" x14ac:dyDescent="0.25">
      <c r="A141" s="272" t="s">
        <v>711</v>
      </c>
      <c r="B141" s="272"/>
      <c r="C141" s="272"/>
      <c r="D141" s="272"/>
      <c r="E141" s="272"/>
      <c r="F141" s="272"/>
      <c r="G141" s="272"/>
      <c r="H141" s="272"/>
      <c r="I141" s="272"/>
      <c r="J141" s="272"/>
      <c r="K141" s="272"/>
      <c r="L141" s="272"/>
    </row>
    <row r="142" spans="1:12" s="233" customFormat="1" ht="15.75" customHeight="1" x14ac:dyDescent="0.25">
      <c r="A142" s="272" t="s">
        <v>713</v>
      </c>
      <c r="B142" s="272"/>
      <c r="C142" s="272"/>
      <c r="D142" s="272"/>
      <c r="E142" s="272"/>
      <c r="F142" s="272"/>
      <c r="G142" s="272"/>
      <c r="H142" s="272"/>
      <c r="I142" s="272"/>
      <c r="J142" s="272"/>
      <c r="K142" s="272"/>
      <c r="L142" s="272"/>
    </row>
    <row r="143" spans="1:12" s="233" customFormat="1" ht="15.75" x14ac:dyDescent="0.25">
      <c r="A143" s="238"/>
      <c r="B143" s="238"/>
      <c r="C143" s="238"/>
      <c r="D143" s="238"/>
      <c r="E143" s="238"/>
      <c r="F143" s="238"/>
      <c r="G143" s="238"/>
      <c r="H143" s="238"/>
      <c r="I143" s="238"/>
      <c r="J143" s="238"/>
      <c r="K143" s="238"/>
      <c r="L143" s="238"/>
    </row>
    <row r="144" spans="1:12" s="253" customFormat="1" ht="15.75" customHeight="1" x14ac:dyDescent="0.25">
      <c r="A144" s="274" t="s">
        <v>712</v>
      </c>
      <c r="B144" s="274"/>
      <c r="C144" s="250"/>
      <c r="D144" s="251"/>
      <c r="E144" s="251" t="s">
        <v>6</v>
      </c>
      <c r="F144" s="251"/>
      <c r="G144" s="251"/>
      <c r="H144" s="251" t="s">
        <v>4</v>
      </c>
      <c r="I144" s="252"/>
      <c r="J144" s="252"/>
      <c r="K144" s="252"/>
      <c r="L144" s="244"/>
    </row>
  </sheetData>
  <sheetProtection algorithmName="SHA-512" hashValue="UW1/caoni3oZsWyiO2dvRPML76GG63ZxBLtaYFozZHDd/7TKdhGJqht4YBWBzyN7D7yo1Ew9/1xlQhQSegG13Q==" saltValue="RFCUkdHsBDJkb1SCZQINjg==" spinCount="100000" sheet="1" objects="1" scenarios="1"/>
  <mergeCells count="19">
    <mergeCell ref="A132:L132"/>
    <mergeCell ref="A133:L133"/>
    <mergeCell ref="A134:L134"/>
    <mergeCell ref="A144:B144"/>
    <mergeCell ref="A136:L136"/>
    <mergeCell ref="A139:L139"/>
    <mergeCell ref="A140:L140"/>
    <mergeCell ref="A141:L141"/>
    <mergeCell ref="A142:L142"/>
    <mergeCell ref="A135:L135"/>
    <mergeCell ref="A1:D1"/>
    <mergeCell ref="A3:L3"/>
    <mergeCell ref="A115:I115"/>
    <mergeCell ref="A124:I124"/>
    <mergeCell ref="A127:I127"/>
    <mergeCell ref="A7:I7"/>
    <mergeCell ref="A21:I21"/>
    <mergeCell ref="A81:I81"/>
    <mergeCell ref="A105:I105"/>
  </mergeCells>
  <dataValidations count="1">
    <dataValidation type="whole" operator="equal" allowBlank="1" showInputMessage="1" showErrorMessage="1" sqref="J8:L19 J22:L79 J82:L103 J106:L113 J116:L122 J125:L125 J128:L129">
      <formula1>1</formula1>
    </dataValidation>
  </dataValidations>
  <pageMargins left="0.51181102362204722" right="0.51181102362204722" top="0.55118110236220474" bottom="0.55118110236220474" header="0.31496062992125984" footer="0.31496062992125984"/>
  <pageSetup paperSize="9"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85"/>
  <sheetViews>
    <sheetView zoomScaleNormal="100" workbookViewId="0">
      <selection activeCell="A85" activeCellId="3" sqref="A1:XFD1 E8:F70 J8:L70 A85:XFD85"/>
    </sheetView>
  </sheetViews>
  <sheetFormatPr defaultColWidth="9.140625" defaultRowHeight="13.5" x14ac:dyDescent="0.25"/>
  <cols>
    <col min="1" max="1" width="4.5703125" style="16" customWidth="1"/>
    <col min="2" max="2" width="26.42578125" style="15" customWidth="1"/>
    <col min="3" max="3" width="8.42578125" style="29" customWidth="1"/>
    <col min="4" max="4" width="6.42578125" style="15" customWidth="1"/>
    <col min="5" max="5" width="22.85546875" style="204" customWidth="1"/>
    <col min="6" max="7" width="10.7109375" style="15" customWidth="1"/>
    <col min="8" max="8" width="13.28515625" style="15" customWidth="1"/>
    <col min="9" max="12" width="10.7109375" style="15" customWidth="1"/>
    <col min="13" max="16384" width="9.140625" style="15"/>
  </cols>
  <sheetData>
    <row r="1" spans="1:12" s="246" customFormat="1" ht="12.75" x14ac:dyDescent="0.2">
      <c r="A1" s="275" t="s">
        <v>8</v>
      </c>
      <c r="B1" s="275"/>
      <c r="C1" s="275"/>
      <c r="D1" s="275"/>
      <c r="E1" s="243"/>
      <c r="F1" s="244"/>
      <c r="G1" s="245"/>
      <c r="H1" s="245"/>
      <c r="I1" s="245"/>
      <c r="J1" s="245"/>
    </row>
    <row r="2" spans="1:12" s="1" customFormat="1" ht="12.75" x14ac:dyDescent="0.2">
      <c r="A2" s="3" t="s">
        <v>584</v>
      </c>
      <c r="B2" s="3"/>
      <c r="C2" s="9"/>
      <c r="D2" s="4"/>
      <c r="E2" s="76"/>
      <c r="F2" s="3"/>
      <c r="G2" s="9"/>
      <c r="H2" s="9"/>
      <c r="I2" s="9"/>
      <c r="J2" s="9"/>
    </row>
    <row r="3" spans="1:12" ht="15.75" x14ac:dyDescent="0.25">
      <c r="A3" s="276" t="s">
        <v>701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</row>
    <row r="4" spans="1:12" x14ac:dyDescent="0.25">
      <c r="B4" s="17"/>
      <c r="C4" s="49"/>
      <c r="D4" s="16"/>
      <c r="E4" s="136"/>
      <c r="F4" s="19"/>
      <c r="G4" s="19"/>
      <c r="H4" s="19"/>
      <c r="I4" s="19"/>
      <c r="J4" s="19"/>
    </row>
    <row r="5" spans="1:12" s="68" customFormat="1" ht="63.75" x14ac:dyDescent="0.25">
      <c r="A5" s="60" t="s">
        <v>2</v>
      </c>
      <c r="B5" s="60" t="s">
        <v>0</v>
      </c>
      <c r="C5" s="70" t="s">
        <v>1</v>
      </c>
      <c r="D5" s="60" t="s">
        <v>586</v>
      </c>
      <c r="E5" s="62" t="s">
        <v>5</v>
      </c>
      <c r="F5" s="62" t="s">
        <v>168</v>
      </c>
      <c r="G5" s="62" t="s">
        <v>170</v>
      </c>
      <c r="H5" s="62" t="s">
        <v>169</v>
      </c>
      <c r="I5" s="62" t="s">
        <v>162</v>
      </c>
      <c r="J5" s="63" t="s">
        <v>585</v>
      </c>
      <c r="K5" s="63" t="s">
        <v>178</v>
      </c>
      <c r="L5" s="63" t="s">
        <v>276</v>
      </c>
    </row>
    <row r="6" spans="1:12" s="68" customFormat="1" ht="15" customHeight="1" x14ac:dyDescent="0.25">
      <c r="A6" s="60">
        <v>1</v>
      </c>
      <c r="B6" s="60">
        <v>2</v>
      </c>
      <c r="C6" s="70">
        <v>3</v>
      </c>
      <c r="D6" s="60">
        <v>4</v>
      </c>
      <c r="E6" s="61">
        <v>5</v>
      </c>
      <c r="F6" s="61">
        <v>6</v>
      </c>
      <c r="G6" s="62" t="s">
        <v>173</v>
      </c>
      <c r="H6" s="61" t="s">
        <v>174</v>
      </c>
      <c r="I6" s="61" t="s">
        <v>167</v>
      </c>
      <c r="J6" s="65">
        <v>10</v>
      </c>
      <c r="K6" s="66">
        <v>11</v>
      </c>
      <c r="L6" s="66">
        <v>12</v>
      </c>
    </row>
    <row r="7" spans="1:12" s="1" customFormat="1" ht="12.75" x14ac:dyDescent="0.2">
      <c r="A7" s="277" t="s">
        <v>686</v>
      </c>
      <c r="B7" s="278"/>
      <c r="C7" s="279"/>
      <c r="D7" s="279"/>
      <c r="E7" s="279"/>
      <c r="F7" s="279"/>
      <c r="G7" s="279"/>
      <c r="H7" s="279"/>
      <c r="I7" s="279"/>
      <c r="J7" s="78"/>
      <c r="K7" s="93"/>
      <c r="L7" s="93"/>
    </row>
    <row r="8" spans="1:12" s="1" customFormat="1" ht="38.25" x14ac:dyDescent="0.2">
      <c r="A8" s="80">
        <v>1</v>
      </c>
      <c r="B8" s="95" t="s">
        <v>528</v>
      </c>
      <c r="C8" s="175">
        <v>60</v>
      </c>
      <c r="D8" s="80" t="s">
        <v>7</v>
      </c>
      <c r="E8" s="194"/>
      <c r="F8" s="248"/>
      <c r="G8" s="90">
        <f>C8*F8</f>
        <v>0</v>
      </c>
      <c r="H8" s="116">
        <f>G8*0.095</f>
        <v>0</v>
      </c>
      <c r="I8" s="117">
        <f>G8+H8</f>
        <v>0</v>
      </c>
      <c r="J8" s="269"/>
      <c r="K8" s="242"/>
      <c r="L8" s="242"/>
    </row>
    <row r="9" spans="1:12" s="1" customFormat="1" ht="12.75" x14ac:dyDescent="0.2">
      <c r="A9" s="80">
        <v>2</v>
      </c>
      <c r="B9" s="81" t="s">
        <v>213</v>
      </c>
      <c r="C9" s="175">
        <v>40</v>
      </c>
      <c r="D9" s="80" t="s">
        <v>7</v>
      </c>
      <c r="E9" s="194"/>
      <c r="F9" s="248"/>
      <c r="G9" s="90">
        <f t="shared" ref="G9:G70" si="0">C9*F9</f>
        <v>0</v>
      </c>
      <c r="H9" s="116">
        <f t="shared" ref="H9:H70" si="1">G9*0.095</f>
        <v>0</v>
      </c>
      <c r="I9" s="117">
        <f t="shared" ref="I9:I70" si="2">G9+H9</f>
        <v>0</v>
      </c>
      <c r="J9" s="269"/>
      <c r="K9" s="242"/>
      <c r="L9" s="242"/>
    </row>
    <row r="10" spans="1:12" s="1" customFormat="1" ht="25.5" x14ac:dyDescent="0.2">
      <c r="A10" s="80">
        <v>3</v>
      </c>
      <c r="B10" s="127" t="s">
        <v>526</v>
      </c>
      <c r="C10" s="175">
        <v>25</v>
      </c>
      <c r="D10" s="80" t="s">
        <v>7</v>
      </c>
      <c r="E10" s="194"/>
      <c r="F10" s="248"/>
      <c r="G10" s="90">
        <f t="shared" si="0"/>
        <v>0</v>
      </c>
      <c r="H10" s="116">
        <f t="shared" si="1"/>
        <v>0</v>
      </c>
      <c r="I10" s="117">
        <f t="shared" si="2"/>
        <v>0</v>
      </c>
      <c r="J10" s="269"/>
      <c r="K10" s="242"/>
      <c r="L10" s="242"/>
    </row>
    <row r="11" spans="1:12" s="1" customFormat="1" ht="30.75" customHeight="1" x14ac:dyDescent="0.2">
      <c r="A11" s="80">
        <v>4</v>
      </c>
      <c r="B11" s="127" t="s">
        <v>525</v>
      </c>
      <c r="C11" s="175">
        <v>10</v>
      </c>
      <c r="D11" s="80" t="s">
        <v>7</v>
      </c>
      <c r="E11" s="194"/>
      <c r="F11" s="248"/>
      <c r="G11" s="90">
        <f t="shared" si="0"/>
        <v>0</v>
      </c>
      <c r="H11" s="116">
        <f t="shared" si="1"/>
        <v>0</v>
      </c>
      <c r="I11" s="117">
        <f t="shared" si="2"/>
        <v>0</v>
      </c>
      <c r="J11" s="269"/>
      <c r="K11" s="242"/>
      <c r="L11" s="242"/>
    </row>
    <row r="12" spans="1:12" s="1" customFormat="1" ht="25.5" x14ac:dyDescent="0.2">
      <c r="A12" s="80">
        <v>5</v>
      </c>
      <c r="B12" s="127" t="s">
        <v>376</v>
      </c>
      <c r="C12" s="175">
        <v>20</v>
      </c>
      <c r="D12" s="80" t="s">
        <v>7</v>
      </c>
      <c r="E12" s="194"/>
      <c r="F12" s="248"/>
      <c r="G12" s="90">
        <f t="shared" si="0"/>
        <v>0</v>
      </c>
      <c r="H12" s="116">
        <f t="shared" si="1"/>
        <v>0</v>
      </c>
      <c r="I12" s="117">
        <f t="shared" si="2"/>
        <v>0</v>
      </c>
      <c r="J12" s="269"/>
      <c r="K12" s="242"/>
      <c r="L12" s="242"/>
    </row>
    <row r="13" spans="1:12" s="1" customFormat="1" ht="12.75" x14ac:dyDescent="0.2">
      <c r="A13" s="80">
        <v>6</v>
      </c>
      <c r="B13" s="127" t="s">
        <v>377</v>
      </c>
      <c r="C13" s="175">
        <v>5</v>
      </c>
      <c r="D13" s="80" t="s">
        <v>7</v>
      </c>
      <c r="E13" s="194"/>
      <c r="F13" s="248"/>
      <c r="G13" s="90">
        <f t="shared" si="0"/>
        <v>0</v>
      </c>
      <c r="H13" s="116">
        <f t="shared" si="1"/>
        <v>0</v>
      </c>
      <c r="I13" s="117">
        <f t="shared" si="2"/>
        <v>0</v>
      </c>
      <c r="J13" s="269"/>
      <c r="K13" s="242"/>
      <c r="L13" s="242"/>
    </row>
    <row r="14" spans="1:12" s="1" customFormat="1" ht="12.75" x14ac:dyDescent="0.2">
      <c r="A14" s="80">
        <v>7</v>
      </c>
      <c r="B14" s="127" t="s">
        <v>378</v>
      </c>
      <c r="C14" s="175">
        <v>5</v>
      </c>
      <c r="D14" s="80" t="s">
        <v>7</v>
      </c>
      <c r="E14" s="194"/>
      <c r="F14" s="248"/>
      <c r="G14" s="90">
        <f t="shared" si="0"/>
        <v>0</v>
      </c>
      <c r="H14" s="116">
        <f t="shared" si="1"/>
        <v>0</v>
      </c>
      <c r="I14" s="117">
        <f t="shared" si="2"/>
        <v>0</v>
      </c>
      <c r="J14" s="269"/>
      <c r="K14" s="242"/>
      <c r="L14" s="242"/>
    </row>
    <row r="15" spans="1:12" s="1" customFormat="1" ht="25.5" x14ac:dyDescent="0.2">
      <c r="A15" s="80">
        <v>8</v>
      </c>
      <c r="B15" s="127" t="s">
        <v>527</v>
      </c>
      <c r="C15" s="175">
        <v>65</v>
      </c>
      <c r="D15" s="80" t="s">
        <v>7</v>
      </c>
      <c r="E15" s="194"/>
      <c r="F15" s="248"/>
      <c r="G15" s="90">
        <f t="shared" si="0"/>
        <v>0</v>
      </c>
      <c r="H15" s="116">
        <f t="shared" si="1"/>
        <v>0</v>
      </c>
      <c r="I15" s="117">
        <f t="shared" si="2"/>
        <v>0</v>
      </c>
      <c r="J15" s="269"/>
      <c r="K15" s="242"/>
      <c r="L15" s="242"/>
    </row>
    <row r="16" spans="1:12" s="1" customFormat="1" ht="25.5" x14ac:dyDescent="0.2">
      <c r="A16" s="80">
        <v>9</v>
      </c>
      <c r="B16" s="127" t="s">
        <v>379</v>
      </c>
      <c r="C16" s="175">
        <v>15</v>
      </c>
      <c r="D16" s="80" t="s">
        <v>7</v>
      </c>
      <c r="E16" s="194"/>
      <c r="F16" s="248"/>
      <c r="G16" s="90">
        <f t="shared" si="0"/>
        <v>0</v>
      </c>
      <c r="H16" s="116">
        <f t="shared" si="1"/>
        <v>0</v>
      </c>
      <c r="I16" s="117">
        <f t="shared" si="2"/>
        <v>0</v>
      </c>
      <c r="J16" s="269"/>
      <c r="K16" s="242"/>
      <c r="L16" s="242"/>
    </row>
    <row r="17" spans="1:12" s="1" customFormat="1" ht="38.25" x14ac:dyDescent="0.2">
      <c r="A17" s="80">
        <v>10</v>
      </c>
      <c r="B17" s="127" t="s">
        <v>529</v>
      </c>
      <c r="C17" s="175">
        <v>100</v>
      </c>
      <c r="D17" s="80" t="s">
        <v>7</v>
      </c>
      <c r="E17" s="194"/>
      <c r="F17" s="248"/>
      <c r="G17" s="90">
        <f t="shared" si="0"/>
        <v>0</v>
      </c>
      <c r="H17" s="116">
        <f t="shared" si="1"/>
        <v>0</v>
      </c>
      <c r="I17" s="117">
        <f t="shared" si="2"/>
        <v>0</v>
      </c>
      <c r="J17" s="269"/>
      <c r="K17" s="242"/>
      <c r="L17" s="242"/>
    </row>
    <row r="18" spans="1:12" s="1" customFormat="1" ht="25.5" x14ac:dyDescent="0.2">
      <c r="A18" s="80">
        <v>11</v>
      </c>
      <c r="B18" s="127" t="s">
        <v>215</v>
      </c>
      <c r="C18" s="175">
        <v>10</v>
      </c>
      <c r="D18" s="80" t="s">
        <v>7</v>
      </c>
      <c r="E18" s="194"/>
      <c r="F18" s="248"/>
      <c r="G18" s="90">
        <f t="shared" si="0"/>
        <v>0</v>
      </c>
      <c r="H18" s="116">
        <f t="shared" si="1"/>
        <v>0</v>
      </c>
      <c r="I18" s="117">
        <f t="shared" si="2"/>
        <v>0</v>
      </c>
      <c r="J18" s="269"/>
      <c r="K18" s="242"/>
      <c r="L18" s="242"/>
    </row>
    <row r="19" spans="1:12" s="1" customFormat="1" ht="32.25" customHeight="1" x14ac:dyDescent="0.2">
      <c r="A19" s="80">
        <v>12</v>
      </c>
      <c r="B19" s="81" t="s">
        <v>141</v>
      </c>
      <c r="C19" s="175">
        <v>20</v>
      </c>
      <c r="D19" s="80" t="s">
        <v>7</v>
      </c>
      <c r="E19" s="194"/>
      <c r="F19" s="248"/>
      <c r="G19" s="90">
        <f t="shared" si="0"/>
        <v>0</v>
      </c>
      <c r="H19" s="116">
        <f t="shared" si="1"/>
        <v>0</v>
      </c>
      <c r="I19" s="117">
        <f t="shared" si="2"/>
        <v>0</v>
      </c>
      <c r="J19" s="269"/>
      <c r="K19" s="242"/>
      <c r="L19" s="242"/>
    </row>
    <row r="20" spans="1:12" s="1" customFormat="1" ht="32.25" customHeight="1" x14ac:dyDescent="0.2">
      <c r="A20" s="80">
        <v>13</v>
      </c>
      <c r="B20" s="81" t="s">
        <v>146</v>
      </c>
      <c r="C20" s="175">
        <v>20</v>
      </c>
      <c r="D20" s="80" t="s">
        <v>7</v>
      </c>
      <c r="E20" s="194"/>
      <c r="F20" s="248"/>
      <c r="G20" s="90">
        <f t="shared" si="0"/>
        <v>0</v>
      </c>
      <c r="H20" s="116">
        <f t="shared" si="1"/>
        <v>0</v>
      </c>
      <c r="I20" s="117">
        <f t="shared" si="2"/>
        <v>0</v>
      </c>
      <c r="J20" s="269"/>
      <c r="K20" s="242"/>
      <c r="L20" s="242"/>
    </row>
    <row r="21" spans="1:12" s="1" customFormat="1" ht="32.25" customHeight="1" x14ac:dyDescent="0.2">
      <c r="A21" s="80">
        <v>14</v>
      </c>
      <c r="B21" s="81" t="s">
        <v>264</v>
      </c>
      <c r="C21" s="175">
        <v>20</v>
      </c>
      <c r="D21" s="80" t="s">
        <v>7</v>
      </c>
      <c r="E21" s="194"/>
      <c r="F21" s="248"/>
      <c r="G21" s="90">
        <f t="shared" si="0"/>
        <v>0</v>
      </c>
      <c r="H21" s="116">
        <f t="shared" si="1"/>
        <v>0</v>
      </c>
      <c r="I21" s="117">
        <f t="shared" si="2"/>
        <v>0</v>
      </c>
      <c r="J21" s="269"/>
      <c r="K21" s="242"/>
      <c r="L21" s="242"/>
    </row>
    <row r="22" spans="1:12" s="1" customFormat="1" ht="32.25" customHeight="1" x14ac:dyDescent="0.2">
      <c r="A22" s="80">
        <v>15</v>
      </c>
      <c r="B22" s="81" t="s">
        <v>265</v>
      </c>
      <c r="C22" s="175">
        <v>20</v>
      </c>
      <c r="D22" s="80" t="s">
        <v>7</v>
      </c>
      <c r="E22" s="194"/>
      <c r="F22" s="248"/>
      <c r="G22" s="90">
        <f t="shared" si="0"/>
        <v>0</v>
      </c>
      <c r="H22" s="116">
        <f t="shared" si="1"/>
        <v>0</v>
      </c>
      <c r="I22" s="117">
        <f t="shared" si="2"/>
        <v>0</v>
      </c>
      <c r="J22" s="269"/>
      <c r="K22" s="242"/>
      <c r="L22" s="242"/>
    </row>
    <row r="23" spans="1:12" s="1" customFormat="1" ht="32.25" customHeight="1" x14ac:dyDescent="0.2">
      <c r="A23" s="80">
        <v>16</v>
      </c>
      <c r="B23" s="81" t="s">
        <v>266</v>
      </c>
      <c r="C23" s="175">
        <v>20</v>
      </c>
      <c r="D23" s="80" t="s">
        <v>7</v>
      </c>
      <c r="E23" s="194"/>
      <c r="F23" s="248"/>
      <c r="G23" s="90">
        <f t="shared" si="0"/>
        <v>0</v>
      </c>
      <c r="H23" s="116">
        <f t="shared" si="1"/>
        <v>0</v>
      </c>
      <c r="I23" s="117">
        <f t="shared" si="2"/>
        <v>0</v>
      </c>
      <c r="J23" s="269"/>
      <c r="K23" s="242"/>
      <c r="L23" s="242"/>
    </row>
    <row r="24" spans="1:12" s="1" customFormat="1" ht="32.25" customHeight="1" x14ac:dyDescent="0.2">
      <c r="A24" s="80">
        <v>17</v>
      </c>
      <c r="B24" s="81" t="s">
        <v>532</v>
      </c>
      <c r="C24" s="175">
        <v>20</v>
      </c>
      <c r="D24" s="80" t="s">
        <v>7</v>
      </c>
      <c r="E24" s="194"/>
      <c r="F24" s="248"/>
      <c r="G24" s="90">
        <f t="shared" si="0"/>
        <v>0</v>
      </c>
      <c r="H24" s="116">
        <f t="shared" si="1"/>
        <v>0</v>
      </c>
      <c r="I24" s="117">
        <f t="shared" si="2"/>
        <v>0</v>
      </c>
      <c r="J24" s="269"/>
      <c r="K24" s="242"/>
      <c r="L24" s="242"/>
    </row>
    <row r="25" spans="1:12" s="1" customFormat="1" ht="32.25" customHeight="1" x14ac:dyDescent="0.2">
      <c r="A25" s="80">
        <v>18</v>
      </c>
      <c r="B25" s="81" t="s">
        <v>380</v>
      </c>
      <c r="C25" s="175">
        <v>20</v>
      </c>
      <c r="D25" s="80" t="s">
        <v>7</v>
      </c>
      <c r="E25" s="194"/>
      <c r="F25" s="248"/>
      <c r="G25" s="90">
        <f t="shared" si="0"/>
        <v>0</v>
      </c>
      <c r="H25" s="116">
        <f t="shared" si="1"/>
        <v>0</v>
      </c>
      <c r="I25" s="117">
        <f t="shared" si="2"/>
        <v>0</v>
      </c>
      <c r="J25" s="269"/>
      <c r="K25" s="242"/>
      <c r="L25" s="242"/>
    </row>
    <row r="26" spans="1:12" s="1" customFormat="1" ht="32.25" customHeight="1" x14ac:dyDescent="0.2">
      <c r="A26" s="80">
        <v>19</v>
      </c>
      <c r="B26" s="81" t="s">
        <v>531</v>
      </c>
      <c r="C26" s="175">
        <v>20</v>
      </c>
      <c r="D26" s="80" t="s">
        <v>7</v>
      </c>
      <c r="E26" s="194"/>
      <c r="F26" s="248"/>
      <c r="G26" s="90">
        <f t="shared" si="0"/>
        <v>0</v>
      </c>
      <c r="H26" s="116">
        <f t="shared" si="1"/>
        <v>0</v>
      </c>
      <c r="I26" s="117">
        <f t="shared" si="2"/>
        <v>0</v>
      </c>
      <c r="J26" s="269"/>
      <c r="K26" s="242"/>
      <c r="L26" s="242"/>
    </row>
    <row r="27" spans="1:12" s="1" customFormat="1" ht="40.5" customHeight="1" x14ac:dyDescent="0.2">
      <c r="A27" s="80">
        <v>20</v>
      </c>
      <c r="B27" s="81" t="s">
        <v>530</v>
      </c>
      <c r="C27" s="175">
        <v>20</v>
      </c>
      <c r="D27" s="80" t="s">
        <v>7</v>
      </c>
      <c r="E27" s="194"/>
      <c r="F27" s="248"/>
      <c r="G27" s="90">
        <f t="shared" si="0"/>
        <v>0</v>
      </c>
      <c r="H27" s="116">
        <f t="shared" si="1"/>
        <v>0</v>
      </c>
      <c r="I27" s="117">
        <f t="shared" si="2"/>
        <v>0</v>
      </c>
      <c r="J27" s="269"/>
      <c r="K27" s="242"/>
      <c r="L27" s="242"/>
    </row>
    <row r="28" spans="1:12" s="1" customFormat="1" ht="33.75" customHeight="1" x14ac:dyDescent="0.2">
      <c r="A28" s="80">
        <v>21</v>
      </c>
      <c r="B28" s="81" t="s">
        <v>267</v>
      </c>
      <c r="C28" s="175">
        <v>20</v>
      </c>
      <c r="D28" s="80" t="s">
        <v>7</v>
      </c>
      <c r="E28" s="194"/>
      <c r="F28" s="248"/>
      <c r="G28" s="90">
        <f t="shared" si="0"/>
        <v>0</v>
      </c>
      <c r="H28" s="116">
        <f t="shared" si="1"/>
        <v>0</v>
      </c>
      <c r="I28" s="117">
        <f t="shared" si="2"/>
        <v>0</v>
      </c>
      <c r="J28" s="269"/>
      <c r="K28" s="242"/>
      <c r="L28" s="242"/>
    </row>
    <row r="29" spans="1:12" s="1" customFormat="1" ht="33.75" customHeight="1" x14ac:dyDescent="0.2">
      <c r="A29" s="80">
        <v>22</v>
      </c>
      <c r="B29" s="81" t="s">
        <v>142</v>
      </c>
      <c r="C29" s="175">
        <v>20</v>
      </c>
      <c r="D29" s="80" t="s">
        <v>7</v>
      </c>
      <c r="E29" s="194"/>
      <c r="F29" s="248"/>
      <c r="G29" s="90">
        <f t="shared" si="0"/>
        <v>0</v>
      </c>
      <c r="H29" s="116">
        <f t="shared" si="1"/>
        <v>0</v>
      </c>
      <c r="I29" s="117">
        <f t="shared" si="2"/>
        <v>0</v>
      </c>
      <c r="J29" s="269"/>
      <c r="K29" s="242"/>
      <c r="L29" s="242"/>
    </row>
    <row r="30" spans="1:12" s="13" customFormat="1" ht="12.75" x14ac:dyDescent="0.2">
      <c r="A30" s="80">
        <v>23</v>
      </c>
      <c r="B30" s="86" t="s">
        <v>421</v>
      </c>
      <c r="C30" s="176">
        <v>200</v>
      </c>
      <c r="D30" s="88" t="s">
        <v>435</v>
      </c>
      <c r="E30" s="194"/>
      <c r="F30" s="248"/>
      <c r="G30" s="90">
        <f t="shared" si="0"/>
        <v>0</v>
      </c>
      <c r="H30" s="116">
        <f t="shared" si="1"/>
        <v>0</v>
      </c>
      <c r="I30" s="117">
        <f t="shared" si="2"/>
        <v>0</v>
      </c>
      <c r="J30" s="269"/>
      <c r="K30" s="241"/>
      <c r="L30" s="241"/>
    </row>
    <row r="31" spans="1:12" s="1" customFormat="1" ht="12.75" x14ac:dyDescent="0.2">
      <c r="A31" s="80">
        <v>24</v>
      </c>
      <c r="B31" s="81" t="s">
        <v>216</v>
      </c>
      <c r="C31" s="175">
        <v>10</v>
      </c>
      <c r="D31" s="80" t="s">
        <v>7</v>
      </c>
      <c r="E31" s="194"/>
      <c r="F31" s="248"/>
      <c r="G31" s="90">
        <f t="shared" si="0"/>
        <v>0</v>
      </c>
      <c r="H31" s="116">
        <f t="shared" si="1"/>
        <v>0</v>
      </c>
      <c r="I31" s="117">
        <f t="shared" si="2"/>
        <v>0</v>
      </c>
      <c r="J31" s="269"/>
      <c r="K31" s="242"/>
      <c r="L31" s="242"/>
    </row>
    <row r="32" spans="1:12" s="1" customFormat="1" ht="12.75" x14ac:dyDescent="0.2">
      <c r="A32" s="80">
        <v>25</v>
      </c>
      <c r="B32" s="81" t="s">
        <v>219</v>
      </c>
      <c r="C32" s="175">
        <v>50</v>
      </c>
      <c r="D32" s="80" t="s">
        <v>7</v>
      </c>
      <c r="E32" s="194"/>
      <c r="F32" s="248"/>
      <c r="G32" s="90">
        <f t="shared" si="0"/>
        <v>0</v>
      </c>
      <c r="H32" s="116">
        <f t="shared" si="1"/>
        <v>0</v>
      </c>
      <c r="I32" s="117">
        <f t="shared" si="2"/>
        <v>0</v>
      </c>
      <c r="J32" s="269"/>
      <c r="K32" s="242"/>
      <c r="L32" s="242"/>
    </row>
    <row r="33" spans="1:12" s="1" customFormat="1" ht="12.75" x14ac:dyDescent="0.2">
      <c r="A33" s="80">
        <v>26</v>
      </c>
      <c r="B33" s="81" t="s">
        <v>220</v>
      </c>
      <c r="C33" s="175">
        <v>130</v>
      </c>
      <c r="D33" s="80" t="s">
        <v>7</v>
      </c>
      <c r="E33" s="194"/>
      <c r="F33" s="248"/>
      <c r="G33" s="90">
        <f t="shared" si="0"/>
        <v>0</v>
      </c>
      <c r="H33" s="116">
        <f t="shared" si="1"/>
        <v>0</v>
      </c>
      <c r="I33" s="117">
        <f t="shared" si="2"/>
        <v>0</v>
      </c>
      <c r="J33" s="269"/>
      <c r="K33" s="242"/>
      <c r="L33" s="242"/>
    </row>
    <row r="34" spans="1:12" s="1" customFormat="1" ht="12.75" x14ac:dyDescent="0.2">
      <c r="A34" s="80">
        <v>27</v>
      </c>
      <c r="B34" s="81" t="s">
        <v>221</v>
      </c>
      <c r="C34" s="175">
        <v>5</v>
      </c>
      <c r="D34" s="80" t="s">
        <v>7</v>
      </c>
      <c r="E34" s="194"/>
      <c r="F34" s="248"/>
      <c r="G34" s="90">
        <f t="shared" si="0"/>
        <v>0</v>
      </c>
      <c r="H34" s="116">
        <f t="shared" si="1"/>
        <v>0</v>
      </c>
      <c r="I34" s="117">
        <f t="shared" si="2"/>
        <v>0</v>
      </c>
      <c r="J34" s="269"/>
      <c r="K34" s="242"/>
      <c r="L34" s="242"/>
    </row>
    <row r="35" spans="1:12" s="1" customFormat="1" ht="12.75" x14ac:dyDescent="0.2">
      <c r="A35" s="80">
        <v>28</v>
      </c>
      <c r="B35" s="81" t="s">
        <v>217</v>
      </c>
      <c r="C35" s="175">
        <v>10</v>
      </c>
      <c r="D35" s="80" t="s">
        <v>7</v>
      </c>
      <c r="E35" s="194"/>
      <c r="F35" s="248"/>
      <c r="G35" s="90">
        <f t="shared" si="0"/>
        <v>0</v>
      </c>
      <c r="H35" s="116">
        <f t="shared" si="1"/>
        <v>0</v>
      </c>
      <c r="I35" s="117">
        <f t="shared" si="2"/>
        <v>0</v>
      </c>
      <c r="J35" s="269"/>
      <c r="K35" s="242"/>
      <c r="L35" s="242"/>
    </row>
    <row r="36" spans="1:12" s="13" customFormat="1" ht="25.5" x14ac:dyDescent="0.2">
      <c r="A36" s="80">
        <v>29</v>
      </c>
      <c r="B36" s="86" t="s">
        <v>422</v>
      </c>
      <c r="C36" s="176">
        <v>600</v>
      </c>
      <c r="D36" s="88" t="s">
        <v>7</v>
      </c>
      <c r="E36" s="194"/>
      <c r="F36" s="248"/>
      <c r="G36" s="90">
        <f t="shared" si="0"/>
        <v>0</v>
      </c>
      <c r="H36" s="116">
        <f t="shared" si="1"/>
        <v>0</v>
      </c>
      <c r="I36" s="117">
        <f t="shared" si="2"/>
        <v>0</v>
      </c>
      <c r="J36" s="269"/>
      <c r="K36" s="241"/>
      <c r="L36" s="241"/>
    </row>
    <row r="37" spans="1:12" s="13" customFormat="1" ht="12.75" x14ac:dyDescent="0.2">
      <c r="A37" s="80">
        <v>30</v>
      </c>
      <c r="B37" s="86" t="s">
        <v>423</v>
      </c>
      <c r="C37" s="176">
        <v>500</v>
      </c>
      <c r="D37" s="88" t="s">
        <v>7</v>
      </c>
      <c r="E37" s="194"/>
      <c r="F37" s="248"/>
      <c r="G37" s="90">
        <f t="shared" si="0"/>
        <v>0</v>
      </c>
      <c r="H37" s="116">
        <f t="shared" si="1"/>
        <v>0</v>
      </c>
      <c r="I37" s="117">
        <f t="shared" si="2"/>
        <v>0</v>
      </c>
      <c r="J37" s="269"/>
      <c r="K37" s="241"/>
      <c r="L37" s="241"/>
    </row>
    <row r="38" spans="1:12" s="13" customFormat="1" ht="12.75" x14ac:dyDescent="0.2">
      <c r="A38" s="80">
        <v>31</v>
      </c>
      <c r="B38" s="86" t="s">
        <v>424</v>
      </c>
      <c r="C38" s="176">
        <v>10</v>
      </c>
      <c r="D38" s="88" t="s">
        <v>7</v>
      </c>
      <c r="E38" s="194"/>
      <c r="F38" s="248"/>
      <c r="G38" s="90">
        <f t="shared" si="0"/>
        <v>0</v>
      </c>
      <c r="H38" s="116">
        <f t="shared" si="1"/>
        <v>0</v>
      </c>
      <c r="I38" s="117">
        <f t="shared" si="2"/>
        <v>0</v>
      </c>
      <c r="J38" s="269"/>
      <c r="K38" s="241"/>
      <c r="L38" s="241"/>
    </row>
    <row r="39" spans="1:12" s="1" customFormat="1" ht="12.75" x14ac:dyDescent="0.2">
      <c r="A39" s="80">
        <v>32</v>
      </c>
      <c r="B39" s="81" t="s">
        <v>533</v>
      </c>
      <c r="C39" s="175">
        <v>50</v>
      </c>
      <c r="D39" s="80" t="s">
        <v>7</v>
      </c>
      <c r="E39" s="194"/>
      <c r="F39" s="248"/>
      <c r="G39" s="90">
        <f t="shared" si="0"/>
        <v>0</v>
      </c>
      <c r="H39" s="116">
        <f t="shared" si="1"/>
        <v>0</v>
      </c>
      <c r="I39" s="117">
        <f t="shared" si="2"/>
        <v>0</v>
      </c>
      <c r="J39" s="269"/>
      <c r="K39" s="242"/>
      <c r="L39" s="242"/>
    </row>
    <row r="40" spans="1:12" s="1" customFormat="1" ht="12.75" x14ac:dyDescent="0.2">
      <c r="A40" s="80">
        <v>33</v>
      </c>
      <c r="B40" s="81" t="s">
        <v>427</v>
      </c>
      <c r="C40" s="175">
        <v>3</v>
      </c>
      <c r="D40" s="80" t="s">
        <v>7</v>
      </c>
      <c r="E40" s="194"/>
      <c r="F40" s="248"/>
      <c r="G40" s="90">
        <f t="shared" si="0"/>
        <v>0</v>
      </c>
      <c r="H40" s="116">
        <f t="shared" si="1"/>
        <v>0</v>
      </c>
      <c r="I40" s="117">
        <f t="shared" si="2"/>
        <v>0</v>
      </c>
      <c r="J40" s="269"/>
      <c r="K40" s="242"/>
      <c r="L40" s="242"/>
    </row>
    <row r="41" spans="1:12" s="13" customFormat="1" ht="12.75" x14ac:dyDescent="0.2">
      <c r="A41" s="80">
        <v>34</v>
      </c>
      <c r="B41" s="86" t="s">
        <v>534</v>
      </c>
      <c r="C41" s="176">
        <v>1400</v>
      </c>
      <c r="D41" s="88" t="s">
        <v>11</v>
      </c>
      <c r="E41" s="194"/>
      <c r="F41" s="248"/>
      <c r="G41" s="90">
        <f t="shared" si="0"/>
        <v>0</v>
      </c>
      <c r="H41" s="116">
        <f t="shared" si="1"/>
        <v>0</v>
      </c>
      <c r="I41" s="117">
        <f t="shared" si="2"/>
        <v>0</v>
      </c>
      <c r="J41" s="269"/>
      <c r="K41" s="241"/>
      <c r="L41" s="241"/>
    </row>
    <row r="42" spans="1:12" s="13" customFormat="1" ht="25.5" x14ac:dyDescent="0.2">
      <c r="A42" s="80">
        <v>35</v>
      </c>
      <c r="B42" s="86" t="s">
        <v>426</v>
      </c>
      <c r="C42" s="176">
        <v>7</v>
      </c>
      <c r="D42" s="88" t="s">
        <v>7</v>
      </c>
      <c r="E42" s="194"/>
      <c r="F42" s="248"/>
      <c r="G42" s="90">
        <f t="shared" si="0"/>
        <v>0</v>
      </c>
      <c r="H42" s="116">
        <f t="shared" si="1"/>
        <v>0</v>
      </c>
      <c r="I42" s="117">
        <f t="shared" si="2"/>
        <v>0</v>
      </c>
      <c r="J42" s="269"/>
      <c r="K42" s="241"/>
      <c r="L42" s="241"/>
    </row>
    <row r="43" spans="1:12" s="1" customFormat="1" ht="12.75" x14ac:dyDescent="0.2">
      <c r="A43" s="80">
        <v>36</v>
      </c>
      <c r="B43" s="81" t="s">
        <v>147</v>
      </c>
      <c r="C43" s="175">
        <v>7</v>
      </c>
      <c r="D43" s="80" t="s">
        <v>7</v>
      </c>
      <c r="E43" s="194"/>
      <c r="F43" s="248"/>
      <c r="G43" s="90">
        <f t="shared" si="0"/>
        <v>0</v>
      </c>
      <c r="H43" s="116">
        <f t="shared" si="1"/>
        <v>0</v>
      </c>
      <c r="I43" s="117">
        <f t="shared" si="2"/>
        <v>0</v>
      </c>
      <c r="J43" s="269"/>
      <c r="K43" s="242"/>
      <c r="L43" s="242"/>
    </row>
    <row r="44" spans="1:12" s="1" customFormat="1" ht="12.75" x14ac:dyDescent="0.2">
      <c r="A44" s="80">
        <v>37</v>
      </c>
      <c r="B44" s="81" t="s">
        <v>152</v>
      </c>
      <c r="C44" s="175">
        <v>3</v>
      </c>
      <c r="D44" s="80" t="s">
        <v>7</v>
      </c>
      <c r="E44" s="194"/>
      <c r="F44" s="248"/>
      <c r="G44" s="90">
        <f t="shared" si="0"/>
        <v>0</v>
      </c>
      <c r="H44" s="116">
        <f t="shared" si="1"/>
        <v>0</v>
      </c>
      <c r="I44" s="117">
        <f t="shared" si="2"/>
        <v>0</v>
      </c>
      <c r="J44" s="269"/>
      <c r="K44" s="242"/>
      <c r="L44" s="242"/>
    </row>
    <row r="45" spans="1:12" s="1" customFormat="1" ht="12.75" x14ac:dyDescent="0.2">
      <c r="A45" s="80">
        <v>38</v>
      </c>
      <c r="B45" s="81" t="s">
        <v>282</v>
      </c>
      <c r="C45" s="175">
        <v>100</v>
      </c>
      <c r="D45" s="80" t="s">
        <v>10</v>
      </c>
      <c r="E45" s="194"/>
      <c r="F45" s="248"/>
      <c r="G45" s="90">
        <f t="shared" si="0"/>
        <v>0</v>
      </c>
      <c r="H45" s="116">
        <f t="shared" si="1"/>
        <v>0</v>
      </c>
      <c r="I45" s="117">
        <f t="shared" si="2"/>
        <v>0</v>
      </c>
      <c r="J45" s="269"/>
      <c r="K45" s="242"/>
      <c r="L45" s="242"/>
    </row>
    <row r="46" spans="1:12" s="1" customFormat="1" ht="12.75" x14ac:dyDescent="0.2">
      <c r="A46" s="80">
        <v>39</v>
      </c>
      <c r="B46" s="81" t="s">
        <v>148</v>
      </c>
      <c r="C46" s="175">
        <v>6</v>
      </c>
      <c r="D46" s="80" t="s">
        <v>7</v>
      </c>
      <c r="E46" s="194"/>
      <c r="F46" s="248"/>
      <c r="G46" s="90">
        <f t="shared" si="0"/>
        <v>0</v>
      </c>
      <c r="H46" s="116">
        <f t="shared" si="1"/>
        <v>0</v>
      </c>
      <c r="I46" s="117">
        <f t="shared" si="2"/>
        <v>0</v>
      </c>
      <c r="J46" s="269"/>
      <c r="K46" s="242"/>
      <c r="L46" s="242"/>
    </row>
    <row r="47" spans="1:12" s="1" customFormat="1" ht="12.75" x14ac:dyDescent="0.2">
      <c r="A47" s="80">
        <v>40</v>
      </c>
      <c r="B47" s="81" t="s">
        <v>149</v>
      </c>
      <c r="C47" s="175">
        <v>1.5</v>
      </c>
      <c r="D47" s="80" t="s">
        <v>7</v>
      </c>
      <c r="E47" s="194"/>
      <c r="F47" s="248"/>
      <c r="G47" s="90">
        <f t="shared" si="0"/>
        <v>0</v>
      </c>
      <c r="H47" s="116">
        <f t="shared" si="1"/>
        <v>0</v>
      </c>
      <c r="I47" s="117">
        <f t="shared" si="2"/>
        <v>0</v>
      </c>
      <c r="J47" s="269"/>
      <c r="K47" s="242"/>
      <c r="L47" s="242"/>
    </row>
    <row r="48" spans="1:12" s="1" customFormat="1" ht="12.75" x14ac:dyDescent="0.2">
      <c r="A48" s="80">
        <v>41</v>
      </c>
      <c r="B48" s="81" t="s">
        <v>263</v>
      </c>
      <c r="C48" s="175">
        <v>1</v>
      </c>
      <c r="D48" s="80" t="s">
        <v>7</v>
      </c>
      <c r="E48" s="194"/>
      <c r="F48" s="248"/>
      <c r="G48" s="90">
        <f t="shared" si="0"/>
        <v>0</v>
      </c>
      <c r="H48" s="116">
        <f t="shared" si="1"/>
        <v>0</v>
      </c>
      <c r="I48" s="117">
        <f t="shared" si="2"/>
        <v>0</v>
      </c>
      <c r="J48" s="269"/>
      <c r="K48" s="242"/>
      <c r="L48" s="242"/>
    </row>
    <row r="49" spans="1:12" s="1" customFormat="1" ht="12.75" x14ac:dyDescent="0.2">
      <c r="A49" s="80">
        <v>42</v>
      </c>
      <c r="B49" s="81" t="s">
        <v>535</v>
      </c>
      <c r="C49" s="175">
        <v>1</v>
      </c>
      <c r="D49" s="80" t="s">
        <v>7</v>
      </c>
      <c r="E49" s="194"/>
      <c r="F49" s="248"/>
      <c r="G49" s="90">
        <f t="shared" si="0"/>
        <v>0</v>
      </c>
      <c r="H49" s="116">
        <f t="shared" si="1"/>
        <v>0</v>
      </c>
      <c r="I49" s="117">
        <f t="shared" si="2"/>
        <v>0</v>
      </c>
      <c r="J49" s="269"/>
      <c r="K49" s="242"/>
      <c r="L49" s="242"/>
    </row>
    <row r="50" spans="1:12" s="1" customFormat="1" ht="12.75" x14ac:dyDescent="0.2">
      <c r="A50" s="80">
        <v>43</v>
      </c>
      <c r="B50" s="81" t="s">
        <v>150</v>
      </c>
      <c r="C50" s="175">
        <v>1</v>
      </c>
      <c r="D50" s="80" t="s">
        <v>7</v>
      </c>
      <c r="E50" s="194"/>
      <c r="F50" s="248"/>
      <c r="G50" s="90">
        <f t="shared" si="0"/>
        <v>0</v>
      </c>
      <c r="H50" s="116">
        <f t="shared" si="1"/>
        <v>0</v>
      </c>
      <c r="I50" s="117">
        <f t="shared" si="2"/>
        <v>0</v>
      </c>
      <c r="J50" s="269"/>
      <c r="K50" s="242"/>
      <c r="L50" s="242"/>
    </row>
    <row r="51" spans="1:12" s="1" customFormat="1" ht="12.75" x14ac:dyDescent="0.2">
      <c r="A51" s="80">
        <v>44</v>
      </c>
      <c r="B51" s="81" t="s">
        <v>180</v>
      </c>
      <c r="C51" s="175">
        <v>1</v>
      </c>
      <c r="D51" s="80" t="s">
        <v>7</v>
      </c>
      <c r="E51" s="194"/>
      <c r="F51" s="248"/>
      <c r="G51" s="90">
        <f t="shared" si="0"/>
        <v>0</v>
      </c>
      <c r="H51" s="116">
        <f t="shared" si="1"/>
        <v>0</v>
      </c>
      <c r="I51" s="117">
        <f t="shared" si="2"/>
        <v>0</v>
      </c>
      <c r="J51" s="269"/>
      <c r="K51" s="242"/>
      <c r="L51" s="242"/>
    </row>
    <row r="52" spans="1:12" s="13" customFormat="1" ht="12.75" x14ac:dyDescent="0.2">
      <c r="A52" s="80">
        <v>45</v>
      </c>
      <c r="B52" s="86" t="s">
        <v>436</v>
      </c>
      <c r="C52" s="176">
        <v>1.5</v>
      </c>
      <c r="D52" s="88" t="s">
        <v>7</v>
      </c>
      <c r="E52" s="194"/>
      <c r="F52" s="248"/>
      <c r="G52" s="90">
        <f t="shared" si="0"/>
        <v>0</v>
      </c>
      <c r="H52" s="116">
        <f t="shared" si="1"/>
        <v>0</v>
      </c>
      <c r="I52" s="117">
        <f t="shared" si="2"/>
        <v>0</v>
      </c>
      <c r="J52" s="269"/>
      <c r="K52" s="241"/>
      <c r="L52" s="241"/>
    </row>
    <row r="53" spans="1:12" s="1" customFormat="1" ht="12.75" x14ac:dyDescent="0.2">
      <c r="A53" s="80">
        <v>46</v>
      </c>
      <c r="B53" s="81" t="s">
        <v>381</v>
      </c>
      <c r="C53" s="175">
        <v>3</v>
      </c>
      <c r="D53" s="80" t="s">
        <v>7</v>
      </c>
      <c r="E53" s="194"/>
      <c r="F53" s="248"/>
      <c r="G53" s="90">
        <f t="shared" si="0"/>
        <v>0</v>
      </c>
      <c r="H53" s="116">
        <f t="shared" si="1"/>
        <v>0</v>
      </c>
      <c r="I53" s="117">
        <f t="shared" si="2"/>
        <v>0</v>
      </c>
      <c r="J53" s="269"/>
      <c r="K53" s="242"/>
      <c r="L53" s="242"/>
    </row>
    <row r="54" spans="1:12" s="13" customFormat="1" ht="12.75" x14ac:dyDescent="0.2">
      <c r="A54" s="80">
        <v>47</v>
      </c>
      <c r="B54" s="86" t="s">
        <v>430</v>
      </c>
      <c r="C54" s="176">
        <v>1</v>
      </c>
      <c r="D54" s="88" t="s">
        <v>7</v>
      </c>
      <c r="E54" s="194"/>
      <c r="F54" s="248"/>
      <c r="G54" s="90">
        <f t="shared" si="0"/>
        <v>0</v>
      </c>
      <c r="H54" s="116">
        <f t="shared" si="1"/>
        <v>0</v>
      </c>
      <c r="I54" s="117">
        <f t="shared" si="2"/>
        <v>0</v>
      </c>
      <c r="J54" s="269"/>
      <c r="K54" s="241"/>
      <c r="L54" s="241"/>
    </row>
    <row r="55" spans="1:12" s="1" customFormat="1" ht="12.75" x14ac:dyDescent="0.2">
      <c r="A55" s="80">
        <v>48</v>
      </c>
      <c r="B55" s="81" t="s">
        <v>179</v>
      </c>
      <c r="C55" s="175">
        <v>0.5</v>
      </c>
      <c r="D55" s="80" t="s">
        <v>7</v>
      </c>
      <c r="E55" s="194"/>
      <c r="F55" s="248"/>
      <c r="G55" s="90">
        <f t="shared" si="0"/>
        <v>0</v>
      </c>
      <c r="H55" s="116">
        <f t="shared" si="1"/>
        <v>0</v>
      </c>
      <c r="I55" s="117">
        <f t="shared" si="2"/>
        <v>0</v>
      </c>
      <c r="J55" s="269"/>
      <c r="K55" s="242"/>
      <c r="L55" s="242"/>
    </row>
    <row r="56" spans="1:12" s="1" customFormat="1" ht="12.75" x14ac:dyDescent="0.2">
      <c r="A56" s="80">
        <v>49</v>
      </c>
      <c r="B56" s="81" t="s">
        <v>449</v>
      </c>
      <c r="C56" s="175">
        <v>4</v>
      </c>
      <c r="D56" s="80" t="s">
        <v>7</v>
      </c>
      <c r="E56" s="194"/>
      <c r="F56" s="248"/>
      <c r="G56" s="90">
        <f t="shared" si="0"/>
        <v>0</v>
      </c>
      <c r="H56" s="116">
        <f t="shared" si="1"/>
        <v>0</v>
      </c>
      <c r="I56" s="117">
        <f t="shared" si="2"/>
        <v>0</v>
      </c>
      <c r="J56" s="269"/>
      <c r="K56" s="242"/>
      <c r="L56" s="242"/>
    </row>
    <row r="57" spans="1:12" s="1" customFormat="1" ht="12.75" x14ac:dyDescent="0.2">
      <c r="A57" s="80">
        <v>50</v>
      </c>
      <c r="B57" s="81" t="s">
        <v>145</v>
      </c>
      <c r="C57" s="175">
        <v>1</v>
      </c>
      <c r="D57" s="80" t="s">
        <v>7</v>
      </c>
      <c r="E57" s="194"/>
      <c r="F57" s="248"/>
      <c r="G57" s="90">
        <f t="shared" si="0"/>
        <v>0</v>
      </c>
      <c r="H57" s="116">
        <f t="shared" si="1"/>
        <v>0</v>
      </c>
      <c r="I57" s="117">
        <f t="shared" si="2"/>
        <v>0</v>
      </c>
      <c r="J57" s="269"/>
      <c r="K57" s="242"/>
      <c r="L57" s="242"/>
    </row>
    <row r="58" spans="1:12" s="13" customFormat="1" ht="12.75" x14ac:dyDescent="0.2">
      <c r="A58" s="80">
        <v>51</v>
      </c>
      <c r="B58" s="86" t="s">
        <v>425</v>
      </c>
      <c r="C58" s="176">
        <v>10</v>
      </c>
      <c r="D58" s="88" t="s">
        <v>7</v>
      </c>
      <c r="E58" s="194"/>
      <c r="F58" s="248"/>
      <c r="G58" s="90">
        <f t="shared" si="0"/>
        <v>0</v>
      </c>
      <c r="H58" s="116">
        <f t="shared" si="1"/>
        <v>0</v>
      </c>
      <c r="I58" s="117">
        <f t="shared" si="2"/>
        <v>0</v>
      </c>
      <c r="J58" s="269"/>
      <c r="K58" s="241"/>
      <c r="L58" s="241"/>
    </row>
    <row r="59" spans="1:12" s="1" customFormat="1" ht="12.75" x14ac:dyDescent="0.2">
      <c r="A59" s="80">
        <v>52</v>
      </c>
      <c r="B59" s="81" t="s">
        <v>44</v>
      </c>
      <c r="C59" s="175">
        <v>5</v>
      </c>
      <c r="D59" s="80" t="s">
        <v>7</v>
      </c>
      <c r="E59" s="194"/>
      <c r="F59" s="248"/>
      <c r="G59" s="90">
        <f t="shared" si="0"/>
        <v>0</v>
      </c>
      <c r="H59" s="116">
        <f t="shared" si="1"/>
        <v>0</v>
      </c>
      <c r="I59" s="117">
        <f t="shared" si="2"/>
        <v>0</v>
      </c>
      <c r="J59" s="269"/>
      <c r="K59" s="242"/>
      <c r="L59" s="242"/>
    </row>
    <row r="60" spans="1:12" s="1" customFormat="1" ht="12.75" x14ac:dyDescent="0.2">
      <c r="A60" s="80">
        <v>53</v>
      </c>
      <c r="B60" s="81" t="s">
        <v>143</v>
      </c>
      <c r="C60" s="175">
        <v>7</v>
      </c>
      <c r="D60" s="80" t="s">
        <v>10</v>
      </c>
      <c r="E60" s="194"/>
      <c r="F60" s="248"/>
      <c r="G60" s="90">
        <f t="shared" si="0"/>
        <v>0</v>
      </c>
      <c r="H60" s="116">
        <f t="shared" si="1"/>
        <v>0</v>
      </c>
      <c r="I60" s="117">
        <f t="shared" si="2"/>
        <v>0</v>
      </c>
      <c r="J60" s="269"/>
      <c r="K60" s="242"/>
      <c r="L60" s="242"/>
    </row>
    <row r="61" spans="1:12" s="1" customFormat="1" ht="12.75" x14ac:dyDescent="0.2">
      <c r="A61" s="80">
        <v>54</v>
      </c>
      <c r="B61" s="81" t="s">
        <v>151</v>
      </c>
      <c r="C61" s="175">
        <v>40</v>
      </c>
      <c r="D61" s="80" t="s">
        <v>7</v>
      </c>
      <c r="E61" s="194"/>
      <c r="F61" s="248"/>
      <c r="G61" s="90">
        <f t="shared" si="0"/>
        <v>0</v>
      </c>
      <c r="H61" s="116">
        <f t="shared" si="1"/>
        <v>0</v>
      </c>
      <c r="I61" s="117">
        <f t="shared" si="2"/>
        <v>0</v>
      </c>
      <c r="J61" s="269"/>
      <c r="K61" s="242"/>
      <c r="L61" s="242"/>
    </row>
    <row r="62" spans="1:12" s="13" customFormat="1" ht="25.5" x14ac:dyDescent="0.2">
      <c r="A62" s="80">
        <v>55</v>
      </c>
      <c r="B62" s="86" t="s">
        <v>536</v>
      </c>
      <c r="C62" s="176">
        <v>20</v>
      </c>
      <c r="D62" s="88" t="s">
        <v>10</v>
      </c>
      <c r="E62" s="194"/>
      <c r="F62" s="248"/>
      <c r="G62" s="90">
        <f t="shared" si="0"/>
        <v>0</v>
      </c>
      <c r="H62" s="232">
        <f>G62*0.22</f>
        <v>0</v>
      </c>
      <c r="I62" s="117">
        <f t="shared" si="2"/>
        <v>0</v>
      </c>
      <c r="J62" s="269"/>
      <c r="K62" s="241"/>
      <c r="L62" s="241"/>
    </row>
    <row r="63" spans="1:12" s="13" customFormat="1" ht="25.5" x14ac:dyDescent="0.2">
      <c r="A63" s="80">
        <v>56</v>
      </c>
      <c r="B63" s="86" t="s">
        <v>538</v>
      </c>
      <c r="C63" s="176">
        <v>20</v>
      </c>
      <c r="D63" s="88" t="s">
        <v>10</v>
      </c>
      <c r="E63" s="194"/>
      <c r="F63" s="248"/>
      <c r="G63" s="90">
        <f t="shared" si="0"/>
        <v>0</v>
      </c>
      <c r="H63" s="232">
        <f>G63*0.22</f>
        <v>0</v>
      </c>
      <c r="I63" s="117">
        <f t="shared" si="2"/>
        <v>0</v>
      </c>
      <c r="J63" s="269"/>
      <c r="K63" s="241"/>
      <c r="L63" s="241"/>
    </row>
    <row r="64" spans="1:12" s="1" customFormat="1" ht="12.75" x14ac:dyDescent="0.2">
      <c r="A64" s="80">
        <v>57</v>
      </c>
      <c r="B64" s="81" t="s">
        <v>45</v>
      </c>
      <c r="C64" s="175">
        <v>40</v>
      </c>
      <c r="D64" s="80" t="s">
        <v>7</v>
      </c>
      <c r="E64" s="194"/>
      <c r="F64" s="248"/>
      <c r="G64" s="90">
        <f t="shared" si="0"/>
        <v>0</v>
      </c>
      <c r="H64" s="232">
        <f t="shared" si="1"/>
        <v>0</v>
      </c>
      <c r="I64" s="117">
        <f t="shared" si="2"/>
        <v>0</v>
      </c>
      <c r="J64" s="269"/>
      <c r="K64" s="242"/>
      <c r="L64" s="242"/>
    </row>
    <row r="65" spans="1:12" s="1" customFormat="1" ht="12.75" x14ac:dyDescent="0.2">
      <c r="A65" s="80">
        <v>58</v>
      </c>
      <c r="B65" s="81" t="s">
        <v>46</v>
      </c>
      <c r="C65" s="175">
        <v>1</v>
      </c>
      <c r="D65" s="80" t="s">
        <v>7</v>
      </c>
      <c r="E65" s="194"/>
      <c r="F65" s="248"/>
      <c r="G65" s="90">
        <f t="shared" si="0"/>
        <v>0</v>
      </c>
      <c r="H65" s="232">
        <f t="shared" si="1"/>
        <v>0</v>
      </c>
      <c r="I65" s="117">
        <f t="shared" si="2"/>
        <v>0</v>
      </c>
      <c r="J65" s="269"/>
      <c r="K65" s="242"/>
      <c r="L65" s="242"/>
    </row>
    <row r="66" spans="1:12" s="13" customFormat="1" ht="12.75" x14ac:dyDescent="0.2">
      <c r="A66" s="80">
        <v>59</v>
      </c>
      <c r="B66" s="86" t="s">
        <v>537</v>
      </c>
      <c r="C66" s="176">
        <v>10</v>
      </c>
      <c r="D66" s="88" t="s">
        <v>10</v>
      </c>
      <c r="E66" s="194"/>
      <c r="F66" s="248"/>
      <c r="G66" s="90">
        <f t="shared" si="0"/>
        <v>0</v>
      </c>
      <c r="H66" s="232">
        <f>G66*0.22</f>
        <v>0</v>
      </c>
      <c r="I66" s="117">
        <f t="shared" si="2"/>
        <v>0</v>
      </c>
      <c r="J66" s="269"/>
      <c r="K66" s="241"/>
      <c r="L66" s="241"/>
    </row>
    <row r="67" spans="1:12" s="13" customFormat="1" ht="12.75" x14ac:dyDescent="0.2">
      <c r="A67" s="80">
        <v>60</v>
      </c>
      <c r="B67" s="129" t="s">
        <v>218</v>
      </c>
      <c r="C67" s="88">
        <v>5</v>
      </c>
      <c r="D67" s="88" t="s">
        <v>7</v>
      </c>
      <c r="E67" s="258"/>
      <c r="F67" s="248"/>
      <c r="G67" s="90">
        <f t="shared" si="0"/>
        <v>0</v>
      </c>
      <c r="H67" s="232">
        <f>G67*0.22</f>
        <v>0</v>
      </c>
      <c r="I67" s="117">
        <f t="shared" si="2"/>
        <v>0</v>
      </c>
      <c r="J67" s="269"/>
      <c r="K67" s="241"/>
      <c r="L67" s="241"/>
    </row>
    <row r="68" spans="1:12" s="13" customFormat="1" ht="12.75" x14ac:dyDescent="0.2">
      <c r="A68" s="80">
        <v>61</v>
      </c>
      <c r="B68" s="86" t="s">
        <v>428</v>
      </c>
      <c r="C68" s="176">
        <v>30</v>
      </c>
      <c r="D68" s="88" t="s">
        <v>7</v>
      </c>
      <c r="E68" s="194"/>
      <c r="F68" s="248"/>
      <c r="G68" s="90">
        <f t="shared" si="0"/>
        <v>0</v>
      </c>
      <c r="H68" s="232">
        <f t="shared" si="1"/>
        <v>0</v>
      </c>
      <c r="I68" s="117">
        <f t="shared" si="2"/>
        <v>0</v>
      </c>
      <c r="J68" s="269"/>
      <c r="K68" s="241"/>
      <c r="L68" s="241"/>
    </row>
    <row r="69" spans="1:12" s="1" customFormat="1" ht="16.5" customHeight="1" x14ac:dyDescent="0.2">
      <c r="A69" s="80">
        <v>62</v>
      </c>
      <c r="B69" s="127" t="s">
        <v>222</v>
      </c>
      <c r="C69" s="80">
        <v>10</v>
      </c>
      <c r="D69" s="80" t="s">
        <v>10</v>
      </c>
      <c r="E69" s="258"/>
      <c r="F69" s="248"/>
      <c r="G69" s="90">
        <f t="shared" si="0"/>
        <v>0</v>
      </c>
      <c r="H69" s="116">
        <f t="shared" si="1"/>
        <v>0</v>
      </c>
      <c r="I69" s="117">
        <f t="shared" si="2"/>
        <v>0</v>
      </c>
      <c r="J69" s="269"/>
      <c r="K69" s="242"/>
      <c r="L69" s="242"/>
    </row>
    <row r="70" spans="1:12" s="178" customFormat="1" ht="15" customHeight="1" x14ac:dyDescent="0.2">
      <c r="A70" s="80">
        <v>63</v>
      </c>
      <c r="B70" s="127" t="s">
        <v>214</v>
      </c>
      <c r="C70" s="177">
        <v>15</v>
      </c>
      <c r="D70" s="177" t="s">
        <v>7</v>
      </c>
      <c r="E70" s="268"/>
      <c r="F70" s="248"/>
      <c r="G70" s="90">
        <f t="shared" si="0"/>
        <v>0</v>
      </c>
      <c r="H70" s="116">
        <f t="shared" si="1"/>
        <v>0</v>
      </c>
      <c r="I70" s="117">
        <f t="shared" si="2"/>
        <v>0</v>
      </c>
      <c r="J70" s="269"/>
      <c r="K70" s="242"/>
      <c r="L70" s="242"/>
    </row>
    <row r="71" spans="1:12" s="14" customFormat="1" ht="15" customHeight="1" x14ac:dyDescent="0.2">
      <c r="A71" s="80"/>
      <c r="B71" s="98" t="s">
        <v>687</v>
      </c>
      <c r="C71" s="179" t="s">
        <v>3</v>
      </c>
      <c r="D71" s="92" t="s">
        <v>3</v>
      </c>
      <c r="E71" s="138" t="s">
        <v>3</v>
      </c>
      <c r="F71" s="106" t="s">
        <v>3</v>
      </c>
      <c r="G71" s="106">
        <f>SUM(G8:G70)</f>
        <v>0</v>
      </c>
      <c r="H71" s="106">
        <f>SUM(H8:H70)</f>
        <v>0</v>
      </c>
      <c r="I71" s="106">
        <f>SUM(I8:I70)</f>
        <v>0</v>
      </c>
      <c r="J71" s="218">
        <f>SUM(J8:J70)</f>
        <v>0</v>
      </c>
      <c r="K71" s="218">
        <f t="shared" ref="K71:L71" si="3">SUM(K8:K70)</f>
        <v>0</v>
      </c>
      <c r="L71" s="216">
        <f t="shared" si="3"/>
        <v>0</v>
      </c>
    </row>
    <row r="72" spans="1:12" s="20" customFormat="1" ht="19.5" customHeight="1" x14ac:dyDescent="0.25">
      <c r="A72" s="50"/>
      <c r="B72" s="51"/>
      <c r="C72" s="50"/>
      <c r="D72" s="50"/>
      <c r="E72" s="52"/>
      <c r="F72" s="53"/>
      <c r="G72" s="53"/>
      <c r="H72" s="54"/>
      <c r="I72" s="53"/>
      <c r="J72" s="53"/>
      <c r="K72" s="19"/>
      <c r="L72" s="19"/>
    </row>
    <row r="73" spans="1:12" s="233" customFormat="1" ht="15.75" customHeight="1" x14ac:dyDescent="0.25">
      <c r="A73" s="284" t="s">
        <v>704</v>
      </c>
      <c r="B73" s="284"/>
      <c r="C73" s="284"/>
      <c r="D73" s="284"/>
      <c r="E73" s="284"/>
      <c r="F73" s="284"/>
      <c r="G73" s="284"/>
      <c r="H73" s="284"/>
      <c r="I73" s="284"/>
      <c r="J73" s="284"/>
      <c r="K73" s="284"/>
      <c r="L73" s="284"/>
    </row>
    <row r="74" spans="1:12" s="233" customFormat="1" ht="18.75" customHeight="1" x14ac:dyDescent="0.25">
      <c r="A74" s="272" t="s">
        <v>163</v>
      </c>
      <c r="B74" s="272"/>
      <c r="C74" s="272"/>
      <c r="D74" s="272"/>
      <c r="E74" s="272"/>
      <c r="F74" s="272"/>
      <c r="G74" s="272"/>
      <c r="H74" s="272"/>
      <c r="I74" s="272"/>
      <c r="J74" s="272"/>
      <c r="K74" s="272"/>
      <c r="L74" s="272"/>
    </row>
    <row r="75" spans="1:12" s="233" customFormat="1" ht="15.75" customHeight="1" x14ac:dyDescent="0.25">
      <c r="A75" s="285" t="s">
        <v>164</v>
      </c>
      <c r="B75" s="286"/>
      <c r="C75" s="286"/>
      <c r="D75" s="286"/>
      <c r="E75" s="286"/>
      <c r="F75" s="286"/>
      <c r="G75" s="286"/>
      <c r="H75" s="286"/>
      <c r="I75" s="286"/>
      <c r="J75" s="286"/>
      <c r="K75" s="286"/>
      <c r="L75" s="286"/>
    </row>
    <row r="76" spans="1:12" s="233" customFormat="1" ht="15.75" customHeight="1" x14ac:dyDescent="0.25">
      <c r="A76" s="282" t="s">
        <v>705</v>
      </c>
      <c r="B76" s="282"/>
      <c r="C76" s="282"/>
      <c r="D76" s="282"/>
      <c r="E76" s="282"/>
      <c r="F76" s="282"/>
      <c r="G76" s="282"/>
      <c r="H76" s="282"/>
      <c r="I76" s="282"/>
      <c r="J76" s="282"/>
      <c r="K76" s="282"/>
      <c r="L76" s="282"/>
    </row>
    <row r="77" spans="1:12" s="233" customFormat="1" ht="15.75" customHeight="1" x14ac:dyDescent="0.25">
      <c r="A77" s="282" t="s">
        <v>706</v>
      </c>
      <c r="B77" s="282"/>
      <c r="C77" s="282"/>
      <c r="D77" s="282"/>
      <c r="E77" s="282"/>
      <c r="F77" s="282"/>
      <c r="G77" s="282"/>
      <c r="H77" s="282"/>
      <c r="I77" s="282"/>
      <c r="J77" s="282"/>
      <c r="K77" s="282"/>
      <c r="L77" s="282"/>
    </row>
    <row r="78" spans="1:12" s="233" customFormat="1" ht="15.75" x14ac:dyDescent="0.25">
      <c r="A78" s="234" t="s">
        <v>707</v>
      </c>
      <c r="B78" s="235"/>
      <c r="C78" s="236"/>
      <c r="D78" s="237"/>
      <c r="E78" s="234"/>
      <c r="F78" s="234"/>
      <c r="G78" s="234"/>
      <c r="H78" s="234"/>
      <c r="I78" s="234"/>
      <c r="J78" s="234"/>
      <c r="K78" s="234"/>
      <c r="L78" s="234"/>
    </row>
    <row r="79" spans="1:12" s="233" customFormat="1" ht="15.75" x14ac:dyDescent="0.25">
      <c r="A79" s="234" t="s">
        <v>708</v>
      </c>
      <c r="B79" s="235"/>
      <c r="C79" s="236"/>
      <c r="D79" s="237"/>
      <c r="E79" s="234"/>
      <c r="F79" s="234"/>
      <c r="G79" s="234"/>
      <c r="H79" s="234"/>
      <c r="I79" s="234"/>
      <c r="J79" s="234"/>
      <c r="K79" s="234"/>
      <c r="L79" s="234"/>
    </row>
    <row r="80" spans="1:12" s="233" customFormat="1" ht="28.5" customHeight="1" x14ac:dyDescent="0.25">
      <c r="A80" s="272" t="s">
        <v>709</v>
      </c>
      <c r="B80" s="272"/>
      <c r="C80" s="272"/>
      <c r="D80" s="272"/>
      <c r="E80" s="272"/>
      <c r="F80" s="272"/>
      <c r="G80" s="272"/>
      <c r="H80" s="272"/>
      <c r="I80" s="272"/>
      <c r="J80" s="272"/>
      <c r="K80" s="272"/>
      <c r="L80" s="272"/>
    </row>
    <row r="81" spans="1:12" s="233" customFormat="1" ht="26.25" customHeight="1" x14ac:dyDescent="0.25">
      <c r="A81" s="272" t="s">
        <v>710</v>
      </c>
      <c r="B81" s="272"/>
      <c r="C81" s="272"/>
      <c r="D81" s="272"/>
      <c r="E81" s="272"/>
      <c r="F81" s="272"/>
      <c r="G81" s="272"/>
      <c r="H81" s="272"/>
      <c r="I81" s="272"/>
      <c r="J81" s="272"/>
      <c r="K81" s="272"/>
      <c r="L81" s="272"/>
    </row>
    <row r="82" spans="1:12" s="233" customFormat="1" ht="26.25" customHeight="1" x14ac:dyDescent="0.25">
      <c r="A82" s="272" t="s">
        <v>711</v>
      </c>
      <c r="B82" s="272"/>
      <c r="C82" s="272"/>
      <c r="D82" s="272"/>
      <c r="E82" s="272"/>
      <c r="F82" s="272"/>
      <c r="G82" s="272"/>
      <c r="H82" s="272"/>
      <c r="I82" s="272"/>
      <c r="J82" s="272"/>
      <c r="K82" s="272"/>
      <c r="L82" s="272"/>
    </row>
    <row r="83" spans="1:12" s="233" customFormat="1" ht="14.25" customHeight="1" x14ac:dyDescent="0.25">
      <c r="A83" s="272" t="s">
        <v>713</v>
      </c>
      <c r="B83" s="272"/>
      <c r="C83" s="272"/>
      <c r="D83" s="272"/>
      <c r="E83" s="272"/>
      <c r="F83" s="272"/>
      <c r="G83" s="272"/>
      <c r="H83" s="272"/>
      <c r="I83" s="272"/>
      <c r="J83" s="272"/>
      <c r="K83" s="272"/>
      <c r="L83" s="272"/>
    </row>
    <row r="84" spans="1:12" s="233" customFormat="1" ht="15.75" x14ac:dyDescent="0.25">
      <c r="A84" s="238"/>
      <c r="B84" s="238"/>
      <c r="C84" s="238"/>
      <c r="D84" s="238"/>
      <c r="E84" s="238"/>
      <c r="F84" s="238"/>
      <c r="G84" s="238"/>
      <c r="H84" s="238"/>
      <c r="I84" s="238"/>
      <c r="J84" s="238"/>
      <c r="K84" s="238"/>
      <c r="L84" s="238"/>
    </row>
    <row r="85" spans="1:12" s="253" customFormat="1" ht="15.75" customHeight="1" x14ac:dyDescent="0.25">
      <c r="A85" s="274" t="s">
        <v>712</v>
      </c>
      <c r="B85" s="274"/>
      <c r="C85" s="250"/>
      <c r="D85" s="251"/>
      <c r="E85" s="251" t="s">
        <v>6</v>
      </c>
      <c r="F85" s="251"/>
      <c r="G85" s="251"/>
      <c r="H85" s="251" t="s">
        <v>4</v>
      </c>
      <c r="I85" s="252"/>
      <c r="J85" s="252"/>
      <c r="K85" s="252"/>
      <c r="L85" s="244"/>
    </row>
  </sheetData>
  <sheetProtection algorithmName="SHA-512" hashValue="ZmZapKkX65P6tRcd9gAXdG2AG7ONk9xgIejfTD9gN32lS+v0Eic1IX9/ruF1QvmWqaQWjiSTQ9bBI1LRFFCtgw==" saltValue="7+5j90tgRGxShF4LSuzfCw==" spinCount="100000" sheet="1" objects="1" scenarios="1"/>
  <mergeCells count="13">
    <mergeCell ref="A85:B85"/>
    <mergeCell ref="A1:D1"/>
    <mergeCell ref="A3:L3"/>
    <mergeCell ref="A7:I7"/>
    <mergeCell ref="A80:L80"/>
    <mergeCell ref="A81:L81"/>
    <mergeCell ref="A74:L74"/>
    <mergeCell ref="A75:L75"/>
    <mergeCell ref="A76:L76"/>
    <mergeCell ref="A77:L77"/>
    <mergeCell ref="A82:L82"/>
    <mergeCell ref="A73:L73"/>
    <mergeCell ref="A83:L83"/>
  </mergeCells>
  <dataValidations count="1">
    <dataValidation type="whole" operator="equal" allowBlank="1" showInputMessage="1" showErrorMessage="1" sqref="J8:L70">
      <formula1>1</formula1>
    </dataValidation>
  </dataValidations>
  <pageMargins left="0.47244094488188981" right="0.47244094488188981" top="0.55118110236220474" bottom="0.55118110236220474" header="0.31496062992125984" footer="0.31496062992125984"/>
  <pageSetup paperSize="9" scale="9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30"/>
  <sheetViews>
    <sheetView zoomScaleNormal="100" workbookViewId="0">
      <selection activeCell="Q21" sqref="Q21"/>
    </sheetView>
  </sheetViews>
  <sheetFormatPr defaultColWidth="9.140625" defaultRowHeight="13.5" x14ac:dyDescent="0.25"/>
  <cols>
    <col min="1" max="1" width="4.5703125" style="16" customWidth="1"/>
    <col min="2" max="2" width="27" style="15" customWidth="1"/>
    <col min="3" max="3" width="9" style="15" customWidth="1"/>
    <col min="4" max="4" width="5.85546875" style="15" customWidth="1"/>
    <col min="5" max="5" width="20" style="204" customWidth="1"/>
    <col min="6" max="7" width="10.7109375" style="15" customWidth="1"/>
    <col min="8" max="8" width="14" style="15" customWidth="1"/>
    <col min="9" max="11" width="10.7109375" style="15" customWidth="1"/>
    <col min="12" max="16384" width="9.140625" style="15"/>
  </cols>
  <sheetData>
    <row r="1" spans="1:12" s="246" customFormat="1" ht="12.75" x14ac:dyDescent="0.2">
      <c r="A1" s="275" t="s">
        <v>8</v>
      </c>
      <c r="B1" s="275"/>
      <c r="C1" s="275"/>
      <c r="D1" s="275"/>
      <c r="E1" s="243"/>
      <c r="F1" s="244"/>
      <c r="G1" s="245"/>
      <c r="H1" s="245"/>
      <c r="I1" s="245"/>
      <c r="J1" s="245"/>
    </row>
    <row r="2" spans="1:12" s="1" customFormat="1" ht="12.75" x14ac:dyDescent="0.2">
      <c r="A2" s="3" t="s">
        <v>584</v>
      </c>
      <c r="B2" s="3"/>
      <c r="C2" s="9"/>
      <c r="D2" s="4"/>
      <c r="E2" s="76"/>
      <c r="F2" s="3"/>
      <c r="G2" s="9"/>
      <c r="H2" s="9"/>
      <c r="I2" s="9"/>
      <c r="J2" s="9"/>
    </row>
    <row r="3" spans="1:12" ht="15.75" customHeight="1" x14ac:dyDescent="0.25">
      <c r="A3" s="276" t="s">
        <v>702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</row>
    <row r="4" spans="1:12" ht="12.75" customHeight="1" x14ac:dyDescent="0.25">
      <c r="A4" s="1"/>
      <c r="B4" s="1"/>
      <c r="C4" s="1"/>
      <c r="D4" s="1"/>
      <c r="E4" s="2"/>
      <c r="F4" s="1"/>
      <c r="G4" s="1"/>
      <c r="H4" s="1"/>
      <c r="I4" s="1"/>
      <c r="J4" s="1"/>
      <c r="K4" s="1"/>
    </row>
    <row r="5" spans="1:12" s="68" customFormat="1" ht="63.75" x14ac:dyDescent="0.25">
      <c r="A5" s="60" t="s">
        <v>2</v>
      </c>
      <c r="B5" s="60" t="s">
        <v>0</v>
      </c>
      <c r="C5" s="70" t="s">
        <v>1</v>
      </c>
      <c r="D5" s="60" t="s">
        <v>586</v>
      </c>
      <c r="E5" s="62" t="s">
        <v>5</v>
      </c>
      <c r="F5" s="62" t="s">
        <v>168</v>
      </c>
      <c r="G5" s="62" t="s">
        <v>170</v>
      </c>
      <c r="H5" s="62" t="s">
        <v>169</v>
      </c>
      <c r="I5" s="62" t="s">
        <v>162</v>
      </c>
      <c r="J5" s="63" t="s">
        <v>585</v>
      </c>
      <c r="K5" s="74" t="s">
        <v>178</v>
      </c>
    </row>
    <row r="6" spans="1:12" s="68" customFormat="1" ht="16.5" customHeight="1" x14ac:dyDescent="0.25">
      <c r="A6" s="60">
        <v>1</v>
      </c>
      <c r="B6" s="60">
        <v>2</v>
      </c>
      <c r="C6" s="70">
        <v>3</v>
      </c>
      <c r="D6" s="60">
        <v>4</v>
      </c>
      <c r="E6" s="61">
        <v>5</v>
      </c>
      <c r="F6" s="61">
        <v>6</v>
      </c>
      <c r="G6" s="62" t="s">
        <v>173</v>
      </c>
      <c r="H6" s="61" t="s">
        <v>174</v>
      </c>
      <c r="I6" s="61" t="s">
        <v>167</v>
      </c>
      <c r="J6" s="61">
        <v>10</v>
      </c>
      <c r="K6" s="75">
        <v>11</v>
      </c>
    </row>
    <row r="7" spans="1:12" s="2" customFormat="1" ht="12" customHeight="1" x14ac:dyDescent="0.2">
      <c r="A7" s="333" t="s">
        <v>688</v>
      </c>
      <c r="B7" s="334"/>
      <c r="C7" s="334"/>
      <c r="D7" s="334"/>
      <c r="E7" s="334"/>
      <c r="F7" s="334"/>
      <c r="G7" s="334"/>
      <c r="H7" s="334"/>
      <c r="I7" s="335"/>
      <c r="J7" s="180"/>
      <c r="K7" s="181"/>
    </row>
    <row r="8" spans="1:12" s="2" customFormat="1" ht="31.15" customHeight="1" x14ac:dyDescent="0.2">
      <c r="A8" s="80">
        <v>1</v>
      </c>
      <c r="B8" s="127" t="s">
        <v>273</v>
      </c>
      <c r="C8" s="80">
        <v>1000</v>
      </c>
      <c r="D8" s="80" t="s">
        <v>7</v>
      </c>
      <c r="E8" s="90" t="s">
        <v>3</v>
      </c>
      <c r="F8" s="258"/>
      <c r="G8" s="83">
        <f t="shared" ref="G8:G14" si="0">C8*F8</f>
        <v>0</v>
      </c>
      <c r="H8" s="83">
        <f>G8*0.095</f>
        <v>0</v>
      </c>
      <c r="I8" s="84">
        <f>G8+H8</f>
        <v>0</v>
      </c>
      <c r="J8" s="270"/>
      <c r="K8" s="271"/>
    </row>
    <row r="9" spans="1:12" s="2" customFormat="1" ht="23.45" customHeight="1" x14ac:dyDescent="0.2">
      <c r="A9" s="80">
        <v>2</v>
      </c>
      <c r="B9" s="127" t="s">
        <v>272</v>
      </c>
      <c r="C9" s="80">
        <v>700</v>
      </c>
      <c r="D9" s="80" t="s">
        <v>7</v>
      </c>
      <c r="E9" s="90" t="s">
        <v>3</v>
      </c>
      <c r="F9" s="258"/>
      <c r="G9" s="83">
        <f t="shared" si="0"/>
        <v>0</v>
      </c>
      <c r="H9" s="83">
        <f t="shared" ref="H9:H14" si="1">G9*0.095</f>
        <v>0</v>
      </c>
      <c r="I9" s="84">
        <f t="shared" ref="I9:I14" si="2">G9+H9</f>
        <v>0</v>
      </c>
      <c r="J9" s="270"/>
      <c r="K9" s="271"/>
    </row>
    <row r="10" spans="1:12" s="182" customFormat="1" ht="12.75" x14ac:dyDescent="0.2">
      <c r="A10" s="80">
        <v>3</v>
      </c>
      <c r="B10" s="127" t="s">
        <v>540</v>
      </c>
      <c r="C10" s="80">
        <v>150</v>
      </c>
      <c r="D10" s="80" t="s">
        <v>7</v>
      </c>
      <c r="E10" s="90" t="s">
        <v>3</v>
      </c>
      <c r="F10" s="258"/>
      <c r="G10" s="83">
        <f t="shared" si="0"/>
        <v>0</v>
      </c>
      <c r="H10" s="83">
        <f t="shared" si="1"/>
        <v>0</v>
      </c>
      <c r="I10" s="84">
        <f t="shared" si="2"/>
        <v>0</v>
      </c>
      <c r="J10" s="270"/>
      <c r="K10" s="271"/>
    </row>
    <row r="11" spans="1:12" s="182" customFormat="1" ht="12.75" x14ac:dyDescent="0.2">
      <c r="A11" s="80">
        <v>4</v>
      </c>
      <c r="B11" s="127" t="s">
        <v>448</v>
      </c>
      <c r="C11" s="80">
        <v>50</v>
      </c>
      <c r="D11" s="80" t="s">
        <v>7</v>
      </c>
      <c r="E11" s="90" t="s">
        <v>3</v>
      </c>
      <c r="F11" s="258"/>
      <c r="G11" s="83">
        <f t="shared" si="0"/>
        <v>0</v>
      </c>
      <c r="H11" s="83">
        <f t="shared" si="1"/>
        <v>0</v>
      </c>
      <c r="I11" s="84">
        <f t="shared" si="2"/>
        <v>0</v>
      </c>
      <c r="J11" s="270"/>
      <c r="K11" s="271"/>
    </row>
    <row r="12" spans="1:12" s="182" customFormat="1" ht="12.75" x14ac:dyDescent="0.2">
      <c r="A12" s="80">
        <v>5</v>
      </c>
      <c r="B12" s="127" t="s">
        <v>539</v>
      </c>
      <c r="C12" s="80">
        <v>1000</v>
      </c>
      <c r="D12" s="80" t="s">
        <v>7</v>
      </c>
      <c r="E12" s="90" t="s">
        <v>3</v>
      </c>
      <c r="F12" s="258"/>
      <c r="G12" s="83">
        <f t="shared" si="0"/>
        <v>0</v>
      </c>
      <c r="H12" s="83">
        <f t="shared" si="1"/>
        <v>0</v>
      </c>
      <c r="I12" s="84">
        <f t="shared" si="2"/>
        <v>0</v>
      </c>
      <c r="J12" s="270"/>
      <c r="K12" s="271"/>
    </row>
    <row r="13" spans="1:12" s="2" customFormat="1" ht="25.5" x14ac:dyDescent="0.2">
      <c r="A13" s="80">
        <v>6</v>
      </c>
      <c r="B13" s="127" t="s">
        <v>271</v>
      </c>
      <c r="C13" s="80">
        <v>500</v>
      </c>
      <c r="D13" s="80" t="s">
        <v>7</v>
      </c>
      <c r="E13" s="90" t="s">
        <v>3</v>
      </c>
      <c r="F13" s="258"/>
      <c r="G13" s="83">
        <f t="shared" si="0"/>
        <v>0</v>
      </c>
      <c r="H13" s="83">
        <f t="shared" si="1"/>
        <v>0</v>
      </c>
      <c r="I13" s="84">
        <f t="shared" si="2"/>
        <v>0</v>
      </c>
      <c r="J13" s="270"/>
      <c r="K13" s="271"/>
    </row>
    <row r="14" spans="1:12" s="2" customFormat="1" ht="25.5" x14ac:dyDescent="0.2">
      <c r="A14" s="80">
        <v>7</v>
      </c>
      <c r="B14" s="127" t="s">
        <v>274</v>
      </c>
      <c r="C14" s="80">
        <v>300</v>
      </c>
      <c r="D14" s="80" t="s">
        <v>7</v>
      </c>
      <c r="E14" s="90" t="s">
        <v>3</v>
      </c>
      <c r="F14" s="258"/>
      <c r="G14" s="83">
        <f t="shared" si="0"/>
        <v>0</v>
      </c>
      <c r="H14" s="83">
        <f t="shared" si="1"/>
        <v>0</v>
      </c>
      <c r="I14" s="84">
        <f t="shared" si="2"/>
        <v>0</v>
      </c>
      <c r="J14" s="270"/>
      <c r="K14" s="271"/>
    </row>
    <row r="15" spans="1:12" s="1" customFormat="1" ht="12.75" x14ac:dyDescent="0.2">
      <c r="A15" s="80"/>
      <c r="B15" s="128" t="s">
        <v>689</v>
      </c>
      <c r="C15" s="91" t="s">
        <v>3</v>
      </c>
      <c r="D15" s="92" t="s">
        <v>3</v>
      </c>
      <c r="E15" s="138" t="s">
        <v>3</v>
      </c>
      <c r="F15" s="106" t="s">
        <v>3</v>
      </c>
      <c r="G15" s="106">
        <f>SUM(G8:G14)</f>
        <v>0</v>
      </c>
      <c r="H15" s="106">
        <f t="shared" ref="H15:I15" si="3">SUM(H8:H14)</f>
        <v>0</v>
      </c>
      <c r="I15" s="106">
        <f t="shared" si="3"/>
        <v>0</v>
      </c>
      <c r="J15" s="218">
        <f>SUM(J8:J14)</f>
        <v>0</v>
      </c>
      <c r="K15" s="216">
        <f>SUM(K8:K14)</f>
        <v>0</v>
      </c>
    </row>
    <row r="16" spans="1:12" x14ac:dyDescent="0.25">
      <c r="A16" s="40"/>
      <c r="B16" s="55"/>
      <c r="C16" s="56"/>
      <c r="D16" s="57"/>
      <c r="E16" s="200"/>
      <c r="F16" s="58"/>
      <c r="G16" s="58"/>
      <c r="H16" s="58"/>
      <c r="I16" s="58"/>
      <c r="J16" s="58"/>
      <c r="L16" s="17"/>
    </row>
    <row r="17" spans="1:12" s="233" customFormat="1" ht="15.75" customHeight="1" x14ac:dyDescent="0.25">
      <c r="A17" s="284" t="s">
        <v>704</v>
      </c>
      <c r="B17" s="284"/>
      <c r="C17" s="284"/>
      <c r="D17" s="284"/>
      <c r="E17" s="284"/>
      <c r="F17" s="284"/>
      <c r="G17" s="284"/>
      <c r="H17" s="284"/>
      <c r="I17" s="284"/>
      <c r="J17" s="284"/>
      <c r="K17" s="284"/>
      <c r="L17" s="284"/>
    </row>
    <row r="18" spans="1:12" s="233" customFormat="1" ht="18.75" customHeight="1" x14ac:dyDescent="0.25">
      <c r="A18" s="272" t="s">
        <v>163</v>
      </c>
      <c r="B18" s="272"/>
      <c r="C18" s="272"/>
      <c r="D18" s="272"/>
      <c r="E18" s="272"/>
      <c r="F18" s="272"/>
      <c r="G18" s="272"/>
      <c r="H18" s="272"/>
      <c r="I18" s="272"/>
      <c r="J18" s="272"/>
      <c r="K18" s="272"/>
      <c r="L18" s="272"/>
    </row>
    <row r="19" spans="1:12" s="233" customFormat="1" ht="15.75" customHeight="1" x14ac:dyDescent="0.25">
      <c r="A19" s="285" t="s">
        <v>164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</row>
    <row r="20" spans="1:12" s="233" customFormat="1" ht="15.75" customHeight="1" x14ac:dyDescent="0.25">
      <c r="A20" s="282" t="s">
        <v>718</v>
      </c>
      <c r="B20" s="282"/>
      <c r="C20" s="282"/>
      <c r="D20" s="282"/>
      <c r="E20" s="282"/>
      <c r="F20" s="282"/>
      <c r="G20" s="282"/>
      <c r="H20" s="282"/>
      <c r="I20" s="282"/>
      <c r="J20" s="282"/>
      <c r="K20" s="282"/>
      <c r="L20" s="282"/>
    </row>
    <row r="21" spans="1:12" s="233" customFormat="1" ht="15.75" customHeight="1" x14ac:dyDescent="0.25">
      <c r="A21" s="282" t="s">
        <v>706</v>
      </c>
      <c r="B21" s="282"/>
      <c r="C21" s="282"/>
      <c r="D21" s="282"/>
      <c r="E21" s="282"/>
      <c r="F21" s="282"/>
      <c r="G21" s="282"/>
      <c r="H21" s="282"/>
      <c r="I21" s="282"/>
      <c r="J21" s="282"/>
      <c r="K21" s="282"/>
      <c r="L21" s="282"/>
    </row>
    <row r="22" spans="1:12" s="233" customFormat="1" ht="15.75" x14ac:dyDescent="0.25">
      <c r="A22" s="234" t="s">
        <v>707</v>
      </c>
      <c r="B22" s="235"/>
      <c r="C22" s="236"/>
      <c r="D22" s="237"/>
      <c r="E22" s="234"/>
      <c r="F22" s="234"/>
      <c r="G22" s="234"/>
      <c r="H22" s="234"/>
      <c r="I22" s="234"/>
      <c r="J22" s="234"/>
      <c r="K22" s="234"/>
      <c r="L22" s="234"/>
    </row>
    <row r="23" spans="1:12" s="233" customFormat="1" ht="15.75" x14ac:dyDescent="0.25">
      <c r="A23" s="234" t="s">
        <v>708</v>
      </c>
      <c r="B23" s="235"/>
      <c r="C23" s="236"/>
      <c r="D23" s="237"/>
      <c r="E23" s="234"/>
      <c r="F23" s="234"/>
      <c r="G23" s="234"/>
      <c r="H23" s="234"/>
      <c r="I23" s="234"/>
      <c r="J23" s="234"/>
      <c r="K23" s="234"/>
      <c r="L23" s="234"/>
    </row>
    <row r="24" spans="1:12" s="233" customFormat="1" ht="28.5" customHeight="1" x14ac:dyDescent="0.25">
      <c r="A24" s="272" t="s">
        <v>709</v>
      </c>
      <c r="B24" s="272"/>
      <c r="C24" s="272"/>
      <c r="D24" s="272"/>
      <c r="E24" s="272"/>
      <c r="F24" s="272"/>
      <c r="G24" s="272"/>
      <c r="H24" s="272"/>
      <c r="I24" s="272"/>
      <c r="J24" s="272"/>
      <c r="K24" s="272"/>
      <c r="L24" s="272"/>
    </row>
    <row r="25" spans="1:12" s="233" customFormat="1" ht="26.25" customHeight="1" x14ac:dyDescent="0.25">
      <c r="A25" s="272" t="s">
        <v>710</v>
      </c>
      <c r="B25" s="272"/>
      <c r="C25" s="272"/>
      <c r="D25" s="272"/>
      <c r="E25" s="272"/>
      <c r="F25" s="272"/>
      <c r="G25" s="272"/>
      <c r="H25" s="272"/>
      <c r="I25" s="272"/>
      <c r="J25" s="272"/>
      <c r="K25" s="272"/>
      <c r="L25" s="272"/>
    </row>
    <row r="26" spans="1:12" s="233" customFormat="1" ht="26.25" customHeight="1" x14ac:dyDescent="0.25">
      <c r="A26" s="272" t="s">
        <v>711</v>
      </c>
      <c r="B26" s="272"/>
      <c r="C26" s="272"/>
      <c r="D26" s="272"/>
      <c r="E26" s="272"/>
      <c r="F26" s="272"/>
      <c r="G26" s="272"/>
      <c r="H26" s="272"/>
      <c r="I26" s="272"/>
      <c r="J26" s="272"/>
      <c r="K26" s="272"/>
      <c r="L26" s="272"/>
    </row>
    <row r="27" spans="1:12" s="233" customFormat="1" ht="15.75" x14ac:dyDescent="0.25">
      <c r="A27" s="238"/>
      <c r="B27" s="238"/>
      <c r="C27" s="238"/>
      <c r="D27" s="238"/>
      <c r="E27" s="238"/>
      <c r="F27" s="238"/>
      <c r="G27" s="238"/>
      <c r="H27" s="238"/>
      <c r="I27" s="238"/>
      <c r="J27" s="238"/>
      <c r="K27" s="238"/>
      <c r="L27" s="238"/>
    </row>
    <row r="28" spans="1:12" s="253" customFormat="1" ht="15.75" customHeight="1" x14ac:dyDescent="0.25">
      <c r="A28" s="274" t="s">
        <v>712</v>
      </c>
      <c r="B28" s="274"/>
      <c r="C28" s="250"/>
      <c r="D28" s="251"/>
      <c r="E28" s="251" t="s">
        <v>6</v>
      </c>
      <c r="F28" s="251"/>
      <c r="G28" s="251"/>
      <c r="H28" s="251" t="s">
        <v>4</v>
      </c>
      <c r="I28" s="252"/>
      <c r="J28" s="252"/>
      <c r="K28" s="252"/>
      <c r="L28" s="244"/>
    </row>
    <row r="29" spans="1:12" x14ac:dyDescent="0.25">
      <c r="A29" s="21"/>
      <c r="B29" s="22"/>
      <c r="C29" s="22"/>
      <c r="D29" s="22"/>
      <c r="E29" s="203"/>
      <c r="F29" s="22"/>
      <c r="G29" s="22"/>
      <c r="H29" s="22"/>
      <c r="I29" s="22"/>
      <c r="J29" s="22"/>
      <c r="K29" s="22"/>
    </row>
    <row r="30" spans="1:12" x14ac:dyDescent="0.25">
      <c r="A30" s="303"/>
      <c r="B30" s="303"/>
      <c r="C30" s="23"/>
      <c r="D30" s="18"/>
      <c r="E30" s="136"/>
      <c r="F30" s="24"/>
      <c r="G30" s="19"/>
      <c r="H30" s="19"/>
      <c r="I30" s="19"/>
      <c r="J30" s="19"/>
      <c r="K30" s="19"/>
    </row>
  </sheetData>
  <sheetProtection algorithmName="SHA-512" hashValue="Vfvq1DXFJQsG8dkIG1ocqzUJ2afP+iEQ3Ka+UD+grRb4Z+awXsZFVQVJKpGUcSAJGQsrK4tBKrrS0WIbc4F2Cw==" saltValue="wlHLBVlrIqekdcdmQWEkbA==" spinCount="100000" sheet="1" objects="1" scenarios="1"/>
  <mergeCells count="13">
    <mergeCell ref="A1:D1"/>
    <mergeCell ref="A3:K3"/>
    <mergeCell ref="A7:I7"/>
    <mergeCell ref="A30:B30"/>
    <mergeCell ref="A17:L17"/>
    <mergeCell ref="A18:L18"/>
    <mergeCell ref="A19:L19"/>
    <mergeCell ref="A28:B28"/>
    <mergeCell ref="A20:L20"/>
    <mergeCell ref="A21:L21"/>
    <mergeCell ref="A24:L24"/>
    <mergeCell ref="A25:L25"/>
    <mergeCell ref="A26:L26"/>
  </mergeCells>
  <dataValidations count="1">
    <dataValidation type="whole" operator="equal" allowBlank="1" showInputMessage="1" showErrorMessage="1" sqref="K7 J8:K14">
      <formula1>1</formula1>
    </dataValidation>
  </dataValidations>
  <pageMargins left="0.51181102362204722" right="0.51181102362204722" top="0.55118110236220474" bottom="0.55118110236220474" header="0.31496062992125984" footer="0.31496062992125984"/>
  <pageSetup paperSize="9" scale="93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59"/>
  <sheetViews>
    <sheetView zoomScaleNormal="100" workbookViewId="0">
      <selection activeCell="Q11" sqref="Q11"/>
    </sheetView>
  </sheetViews>
  <sheetFormatPr defaultRowHeight="12.75" x14ac:dyDescent="0.2"/>
  <cols>
    <col min="1" max="1" width="5.42578125" style="1" customWidth="1"/>
    <col min="2" max="2" width="21.28515625" style="1" customWidth="1"/>
    <col min="3" max="3" width="9" style="1" customWidth="1"/>
    <col min="4" max="4" width="6.7109375" style="1" customWidth="1"/>
    <col min="5" max="5" width="22.42578125" style="2" customWidth="1"/>
    <col min="6" max="7" width="10.7109375" style="1" customWidth="1"/>
    <col min="8" max="8" width="13.5703125" style="1" customWidth="1"/>
    <col min="9" max="12" width="10.7109375" style="1" customWidth="1"/>
    <col min="13" max="16384" width="9.140625" style="1"/>
  </cols>
  <sheetData>
    <row r="1" spans="1:17" s="246" customFormat="1" x14ac:dyDescent="0.2">
      <c r="A1" s="275" t="s">
        <v>8</v>
      </c>
      <c r="B1" s="275"/>
      <c r="C1" s="275"/>
      <c r="D1" s="275"/>
      <c r="E1" s="243"/>
      <c r="F1" s="244"/>
      <c r="G1" s="245"/>
      <c r="H1" s="245"/>
      <c r="I1" s="245"/>
      <c r="J1" s="245"/>
    </row>
    <row r="2" spans="1:17" x14ac:dyDescent="0.2">
      <c r="A2" s="3" t="s">
        <v>584</v>
      </c>
      <c r="B2" s="3"/>
      <c r="C2" s="9"/>
      <c r="D2" s="4"/>
      <c r="E2" s="76"/>
      <c r="F2" s="3"/>
      <c r="G2" s="9"/>
      <c r="H2" s="9"/>
      <c r="I2" s="9"/>
      <c r="J2" s="9"/>
    </row>
    <row r="3" spans="1:17" ht="15.75" x14ac:dyDescent="0.25">
      <c r="A3" s="276" t="s">
        <v>703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</row>
    <row r="5" spans="1:17" s="68" customFormat="1" ht="78" customHeight="1" x14ac:dyDescent="0.25">
      <c r="A5" s="60" t="s">
        <v>2</v>
      </c>
      <c r="B5" s="60" t="s">
        <v>0</v>
      </c>
      <c r="C5" s="70" t="s">
        <v>1</v>
      </c>
      <c r="D5" s="60" t="s">
        <v>586</v>
      </c>
      <c r="E5" s="62" t="s">
        <v>5</v>
      </c>
      <c r="F5" s="62" t="s">
        <v>168</v>
      </c>
      <c r="G5" s="62" t="s">
        <v>170</v>
      </c>
      <c r="H5" s="62" t="s">
        <v>169</v>
      </c>
      <c r="I5" s="62" t="s">
        <v>162</v>
      </c>
      <c r="J5" s="63" t="s">
        <v>585</v>
      </c>
      <c r="K5" s="63" t="s">
        <v>178</v>
      </c>
      <c r="L5" s="63" t="s">
        <v>276</v>
      </c>
    </row>
    <row r="6" spans="1:17" s="68" customFormat="1" ht="13.5" customHeight="1" x14ac:dyDescent="0.25">
      <c r="A6" s="60">
        <v>1</v>
      </c>
      <c r="B6" s="60">
        <v>2</v>
      </c>
      <c r="C6" s="70">
        <v>3</v>
      </c>
      <c r="D6" s="60">
        <v>4</v>
      </c>
      <c r="E6" s="61">
        <v>5</v>
      </c>
      <c r="F6" s="61">
        <v>6</v>
      </c>
      <c r="G6" s="62" t="s">
        <v>173</v>
      </c>
      <c r="H6" s="61" t="s">
        <v>174</v>
      </c>
      <c r="I6" s="61" t="s">
        <v>167</v>
      </c>
      <c r="J6" s="65">
        <v>10</v>
      </c>
      <c r="K6" s="66">
        <v>11</v>
      </c>
      <c r="L6" s="66">
        <v>12</v>
      </c>
    </row>
    <row r="7" spans="1:17" ht="24.75" customHeight="1" x14ac:dyDescent="0.2">
      <c r="A7" s="317" t="s">
        <v>690</v>
      </c>
      <c r="B7" s="337"/>
      <c r="C7" s="337"/>
      <c r="D7" s="337"/>
      <c r="E7" s="337"/>
      <c r="F7" s="337"/>
      <c r="G7" s="337"/>
      <c r="H7" s="337"/>
      <c r="I7" s="337"/>
      <c r="J7" s="126"/>
      <c r="K7" s="93"/>
      <c r="L7" s="93"/>
      <c r="Q7" s="202"/>
    </row>
    <row r="8" spans="1:17" ht="25.5" x14ac:dyDescent="0.2">
      <c r="A8" s="80">
        <v>1</v>
      </c>
      <c r="B8" s="183" t="s">
        <v>551</v>
      </c>
      <c r="C8" s="87">
        <v>10</v>
      </c>
      <c r="D8" s="88" t="s">
        <v>7</v>
      </c>
      <c r="E8" s="194"/>
      <c r="F8" s="248"/>
      <c r="G8" s="83">
        <f>C8*F8</f>
        <v>0</v>
      </c>
      <c r="H8" s="83">
        <f>G8*0.095</f>
        <v>0</v>
      </c>
      <c r="I8" s="84">
        <f>G8+H8</f>
        <v>0</v>
      </c>
      <c r="J8" s="270"/>
      <c r="K8" s="242"/>
      <c r="L8" s="242"/>
    </row>
    <row r="9" spans="1:17" ht="25.5" x14ac:dyDescent="0.2">
      <c r="A9" s="80">
        <v>2</v>
      </c>
      <c r="B9" s="183" t="s">
        <v>550</v>
      </c>
      <c r="C9" s="87">
        <v>10</v>
      </c>
      <c r="D9" s="88" t="s">
        <v>7</v>
      </c>
      <c r="E9" s="194"/>
      <c r="F9" s="248"/>
      <c r="G9" s="83">
        <f t="shared" ref="G9:G40" si="0">C9*F9</f>
        <v>0</v>
      </c>
      <c r="H9" s="83">
        <f t="shared" ref="H9:H40" si="1">G9*0.095</f>
        <v>0</v>
      </c>
      <c r="I9" s="84">
        <f t="shared" ref="I9:I40" si="2">G9+H9</f>
        <v>0</v>
      </c>
      <c r="J9" s="270"/>
      <c r="K9" s="242"/>
      <c r="L9" s="242"/>
    </row>
    <row r="10" spans="1:17" ht="25.5" x14ac:dyDescent="0.2">
      <c r="A10" s="80">
        <v>3</v>
      </c>
      <c r="B10" s="183" t="s">
        <v>549</v>
      </c>
      <c r="C10" s="87">
        <v>10</v>
      </c>
      <c r="D10" s="88" t="s">
        <v>7</v>
      </c>
      <c r="E10" s="194"/>
      <c r="F10" s="248"/>
      <c r="G10" s="83">
        <f t="shared" si="0"/>
        <v>0</v>
      </c>
      <c r="H10" s="83">
        <f t="shared" si="1"/>
        <v>0</v>
      </c>
      <c r="I10" s="84">
        <f t="shared" si="2"/>
        <v>0</v>
      </c>
      <c r="J10" s="270"/>
      <c r="K10" s="242"/>
      <c r="L10" s="242"/>
    </row>
    <row r="11" spans="1:17" ht="25.5" x14ac:dyDescent="0.2">
      <c r="A11" s="80">
        <v>4</v>
      </c>
      <c r="B11" s="183" t="s">
        <v>548</v>
      </c>
      <c r="C11" s="87">
        <v>2</v>
      </c>
      <c r="D11" s="88" t="s">
        <v>7</v>
      </c>
      <c r="E11" s="194"/>
      <c r="F11" s="248"/>
      <c r="G11" s="83">
        <f t="shared" si="0"/>
        <v>0</v>
      </c>
      <c r="H11" s="83">
        <f t="shared" si="1"/>
        <v>0</v>
      </c>
      <c r="I11" s="84">
        <f t="shared" si="2"/>
        <v>0</v>
      </c>
      <c r="J11" s="270"/>
      <c r="K11" s="242"/>
      <c r="L11" s="242"/>
    </row>
    <row r="12" spans="1:17" ht="25.5" x14ac:dyDescent="0.2">
      <c r="A12" s="80">
        <v>5</v>
      </c>
      <c r="B12" s="183" t="s">
        <v>547</v>
      </c>
      <c r="C12" s="87">
        <v>5</v>
      </c>
      <c r="D12" s="88" t="s">
        <v>7</v>
      </c>
      <c r="E12" s="194"/>
      <c r="F12" s="248"/>
      <c r="G12" s="83">
        <f t="shared" si="0"/>
        <v>0</v>
      </c>
      <c r="H12" s="83">
        <f t="shared" si="1"/>
        <v>0</v>
      </c>
      <c r="I12" s="84">
        <f t="shared" si="2"/>
        <v>0</v>
      </c>
      <c r="J12" s="270"/>
      <c r="K12" s="242"/>
      <c r="L12" s="242"/>
    </row>
    <row r="13" spans="1:17" ht="25.5" x14ac:dyDescent="0.2">
      <c r="A13" s="80">
        <v>6</v>
      </c>
      <c r="B13" s="183" t="s">
        <v>555</v>
      </c>
      <c r="C13" s="87">
        <v>6</v>
      </c>
      <c r="D13" s="88" t="s">
        <v>7</v>
      </c>
      <c r="E13" s="194"/>
      <c r="F13" s="248"/>
      <c r="G13" s="83">
        <f t="shared" si="0"/>
        <v>0</v>
      </c>
      <c r="H13" s="83">
        <f t="shared" si="1"/>
        <v>0</v>
      </c>
      <c r="I13" s="84">
        <f t="shared" si="2"/>
        <v>0</v>
      </c>
      <c r="J13" s="270"/>
      <c r="K13" s="242"/>
      <c r="L13" s="242"/>
    </row>
    <row r="14" spans="1:17" ht="25.5" x14ac:dyDescent="0.2">
      <c r="A14" s="80">
        <v>7</v>
      </c>
      <c r="B14" s="183" t="s">
        <v>546</v>
      </c>
      <c r="C14" s="87">
        <v>5</v>
      </c>
      <c r="D14" s="88" t="s">
        <v>7</v>
      </c>
      <c r="E14" s="194"/>
      <c r="F14" s="248"/>
      <c r="G14" s="83">
        <f t="shared" si="0"/>
        <v>0</v>
      </c>
      <c r="H14" s="83">
        <f t="shared" si="1"/>
        <v>0</v>
      </c>
      <c r="I14" s="84">
        <f t="shared" si="2"/>
        <v>0</v>
      </c>
      <c r="J14" s="270"/>
      <c r="K14" s="242"/>
      <c r="L14" s="242"/>
    </row>
    <row r="15" spans="1:17" ht="25.5" x14ac:dyDescent="0.2">
      <c r="A15" s="80">
        <v>8</v>
      </c>
      <c r="B15" s="183" t="s">
        <v>557</v>
      </c>
      <c r="C15" s="87">
        <v>10</v>
      </c>
      <c r="D15" s="88" t="s">
        <v>7</v>
      </c>
      <c r="E15" s="194"/>
      <c r="F15" s="248"/>
      <c r="G15" s="83">
        <f t="shared" si="0"/>
        <v>0</v>
      </c>
      <c r="H15" s="83">
        <f t="shared" si="1"/>
        <v>0</v>
      </c>
      <c r="I15" s="84">
        <f t="shared" si="2"/>
        <v>0</v>
      </c>
      <c r="J15" s="270"/>
      <c r="K15" s="242"/>
      <c r="L15" s="242"/>
    </row>
    <row r="16" spans="1:17" ht="38.25" x14ac:dyDescent="0.2">
      <c r="A16" s="80">
        <v>9</v>
      </c>
      <c r="B16" s="183" t="s">
        <v>556</v>
      </c>
      <c r="C16" s="87">
        <v>10</v>
      </c>
      <c r="D16" s="88" t="s">
        <v>7</v>
      </c>
      <c r="E16" s="194"/>
      <c r="F16" s="248"/>
      <c r="G16" s="83">
        <f t="shared" si="0"/>
        <v>0</v>
      </c>
      <c r="H16" s="83">
        <f t="shared" si="1"/>
        <v>0</v>
      </c>
      <c r="I16" s="84">
        <f t="shared" si="2"/>
        <v>0</v>
      </c>
      <c r="J16" s="270"/>
      <c r="K16" s="242"/>
      <c r="L16" s="242"/>
    </row>
    <row r="17" spans="1:12" ht="25.5" x14ac:dyDescent="0.2">
      <c r="A17" s="80">
        <v>10</v>
      </c>
      <c r="B17" s="183" t="s">
        <v>558</v>
      </c>
      <c r="C17" s="87">
        <v>10</v>
      </c>
      <c r="D17" s="88" t="s">
        <v>7</v>
      </c>
      <c r="E17" s="194"/>
      <c r="F17" s="248"/>
      <c r="G17" s="83">
        <f t="shared" si="0"/>
        <v>0</v>
      </c>
      <c r="H17" s="83">
        <f t="shared" si="1"/>
        <v>0</v>
      </c>
      <c r="I17" s="84">
        <f t="shared" si="2"/>
        <v>0</v>
      </c>
      <c r="J17" s="270"/>
      <c r="K17" s="242"/>
      <c r="L17" s="242"/>
    </row>
    <row r="18" spans="1:12" ht="25.5" x14ac:dyDescent="0.2">
      <c r="A18" s="80">
        <v>11</v>
      </c>
      <c r="B18" s="183" t="s">
        <v>559</v>
      </c>
      <c r="C18" s="87">
        <v>2</v>
      </c>
      <c r="D18" s="88" t="s">
        <v>7</v>
      </c>
      <c r="E18" s="194"/>
      <c r="F18" s="248"/>
      <c r="G18" s="83">
        <f t="shared" si="0"/>
        <v>0</v>
      </c>
      <c r="H18" s="83">
        <f t="shared" si="1"/>
        <v>0</v>
      </c>
      <c r="I18" s="84">
        <f t="shared" si="2"/>
        <v>0</v>
      </c>
      <c r="J18" s="270"/>
      <c r="K18" s="242"/>
      <c r="L18" s="242"/>
    </row>
    <row r="19" spans="1:12" x14ac:dyDescent="0.2">
      <c r="A19" s="80">
        <v>12</v>
      </c>
      <c r="B19" s="183" t="s">
        <v>541</v>
      </c>
      <c r="C19" s="87">
        <v>5</v>
      </c>
      <c r="D19" s="80" t="s">
        <v>7</v>
      </c>
      <c r="E19" s="194"/>
      <c r="F19" s="248"/>
      <c r="G19" s="83">
        <f t="shared" si="0"/>
        <v>0</v>
      </c>
      <c r="H19" s="83">
        <f t="shared" si="1"/>
        <v>0</v>
      </c>
      <c r="I19" s="84">
        <f t="shared" si="2"/>
        <v>0</v>
      </c>
      <c r="J19" s="270"/>
      <c r="K19" s="242"/>
      <c r="L19" s="242"/>
    </row>
    <row r="20" spans="1:12" ht="25.5" x14ac:dyDescent="0.2">
      <c r="A20" s="80">
        <v>13</v>
      </c>
      <c r="B20" s="183" t="s">
        <v>544</v>
      </c>
      <c r="C20" s="87">
        <v>3</v>
      </c>
      <c r="D20" s="80" t="s">
        <v>7</v>
      </c>
      <c r="E20" s="194"/>
      <c r="F20" s="248"/>
      <c r="G20" s="83">
        <f t="shared" si="0"/>
        <v>0</v>
      </c>
      <c r="H20" s="83">
        <f t="shared" si="1"/>
        <v>0</v>
      </c>
      <c r="I20" s="84">
        <f t="shared" si="2"/>
        <v>0</v>
      </c>
      <c r="J20" s="270"/>
      <c r="K20" s="242"/>
      <c r="L20" s="242"/>
    </row>
    <row r="21" spans="1:12" ht="26.25" customHeight="1" x14ac:dyDescent="0.2">
      <c r="A21" s="80">
        <v>14</v>
      </c>
      <c r="B21" s="183" t="s">
        <v>545</v>
      </c>
      <c r="C21" s="87">
        <v>3</v>
      </c>
      <c r="D21" s="80" t="s">
        <v>7</v>
      </c>
      <c r="E21" s="194"/>
      <c r="F21" s="248"/>
      <c r="G21" s="83">
        <f t="shared" si="0"/>
        <v>0</v>
      </c>
      <c r="H21" s="83">
        <f t="shared" si="1"/>
        <v>0</v>
      </c>
      <c r="I21" s="84">
        <f t="shared" si="2"/>
        <v>0</v>
      </c>
      <c r="J21" s="270"/>
      <c r="K21" s="242"/>
      <c r="L21" s="242"/>
    </row>
    <row r="22" spans="1:12" ht="25.5" x14ac:dyDescent="0.2">
      <c r="A22" s="80">
        <v>15</v>
      </c>
      <c r="B22" s="183" t="s">
        <v>560</v>
      </c>
      <c r="C22" s="87">
        <v>3</v>
      </c>
      <c r="D22" s="80" t="s">
        <v>7</v>
      </c>
      <c r="E22" s="194"/>
      <c r="F22" s="248"/>
      <c r="G22" s="83">
        <f t="shared" si="0"/>
        <v>0</v>
      </c>
      <c r="H22" s="83">
        <f t="shared" si="1"/>
        <v>0</v>
      </c>
      <c r="I22" s="84">
        <f t="shared" si="2"/>
        <v>0</v>
      </c>
      <c r="J22" s="270"/>
      <c r="K22" s="242"/>
      <c r="L22" s="242"/>
    </row>
    <row r="23" spans="1:12" ht="26.25" customHeight="1" x14ac:dyDescent="0.2">
      <c r="A23" s="80">
        <v>16</v>
      </c>
      <c r="B23" s="183" t="s">
        <v>561</v>
      </c>
      <c r="C23" s="87">
        <v>3</v>
      </c>
      <c r="D23" s="80" t="s">
        <v>7</v>
      </c>
      <c r="E23" s="194"/>
      <c r="F23" s="248"/>
      <c r="G23" s="83">
        <f t="shared" si="0"/>
        <v>0</v>
      </c>
      <c r="H23" s="83">
        <f t="shared" si="1"/>
        <v>0</v>
      </c>
      <c r="I23" s="84">
        <f t="shared" si="2"/>
        <v>0</v>
      </c>
      <c r="J23" s="270"/>
      <c r="K23" s="242"/>
      <c r="L23" s="242"/>
    </row>
    <row r="24" spans="1:12" ht="26.25" customHeight="1" x14ac:dyDescent="0.2">
      <c r="A24" s="80">
        <v>17</v>
      </c>
      <c r="B24" s="183" t="s">
        <v>562</v>
      </c>
      <c r="C24" s="87">
        <v>5</v>
      </c>
      <c r="D24" s="80" t="s">
        <v>7</v>
      </c>
      <c r="E24" s="194"/>
      <c r="F24" s="248"/>
      <c r="G24" s="83">
        <f t="shared" si="0"/>
        <v>0</v>
      </c>
      <c r="H24" s="83">
        <f t="shared" si="1"/>
        <v>0</v>
      </c>
      <c r="I24" s="84">
        <f t="shared" si="2"/>
        <v>0</v>
      </c>
      <c r="J24" s="270"/>
      <c r="K24" s="242"/>
      <c r="L24" s="242"/>
    </row>
    <row r="25" spans="1:12" ht="25.5" x14ac:dyDescent="0.2">
      <c r="A25" s="80">
        <v>18</v>
      </c>
      <c r="B25" s="183" t="s">
        <v>563</v>
      </c>
      <c r="C25" s="87">
        <v>2</v>
      </c>
      <c r="D25" s="80" t="s">
        <v>7</v>
      </c>
      <c r="E25" s="194"/>
      <c r="F25" s="248"/>
      <c r="G25" s="83">
        <f t="shared" si="0"/>
        <v>0</v>
      </c>
      <c r="H25" s="83">
        <f t="shared" si="1"/>
        <v>0</v>
      </c>
      <c r="I25" s="84">
        <f t="shared" si="2"/>
        <v>0</v>
      </c>
      <c r="J25" s="270"/>
      <c r="K25" s="242"/>
      <c r="L25" s="242"/>
    </row>
    <row r="26" spans="1:12" ht="25.5" x14ac:dyDescent="0.2">
      <c r="A26" s="80">
        <v>19</v>
      </c>
      <c r="B26" s="183" t="s">
        <v>564</v>
      </c>
      <c r="C26" s="87">
        <v>5</v>
      </c>
      <c r="D26" s="80" t="s">
        <v>7</v>
      </c>
      <c r="E26" s="194"/>
      <c r="F26" s="248"/>
      <c r="G26" s="83">
        <f t="shared" si="0"/>
        <v>0</v>
      </c>
      <c r="H26" s="83">
        <f t="shared" si="1"/>
        <v>0</v>
      </c>
      <c r="I26" s="84">
        <f t="shared" si="2"/>
        <v>0</v>
      </c>
      <c r="J26" s="270"/>
      <c r="K26" s="242"/>
      <c r="L26" s="242"/>
    </row>
    <row r="27" spans="1:12" ht="25.5" x14ac:dyDescent="0.2">
      <c r="A27" s="80">
        <v>20</v>
      </c>
      <c r="B27" s="183" t="s">
        <v>565</v>
      </c>
      <c r="C27" s="87">
        <v>2</v>
      </c>
      <c r="D27" s="80" t="s">
        <v>7</v>
      </c>
      <c r="E27" s="194"/>
      <c r="F27" s="248"/>
      <c r="G27" s="83">
        <f t="shared" si="0"/>
        <v>0</v>
      </c>
      <c r="H27" s="83">
        <f t="shared" si="1"/>
        <v>0</v>
      </c>
      <c r="I27" s="84">
        <f t="shared" si="2"/>
        <v>0</v>
      </c>
      <c r="J27" s="270"/>
      <c r="K27" s="242"/>
      <c r="L27" s="242"/>
    </row>
    <row r="28" spans="1:12" ht="25.5" x14ac:dyDescent="0.2">
      <c r="A28" s="80">
        <v>21</v>
      </c>
      <c r="B28" s="183" t="s">
        <v>567</v>
      </c>
      <c r="C28" s="87">
        <v>10</v>
      </c>
      <c r="D28" s="80" t="s">
        <v>542</v>
      </c>
      <c r="E28" s="194"/>
      <c r="F28" s="248"/>
      <c r="G28" s="83">
        <f t="shared" si="0"/>
        <v>0</v>
      </c>
      <c r="H28" s="83">
        <f t="shared" si="1"/>
        <v>0</v>
      </c>
      <c r="I28" s="84">
        <f t="shared" si="2"/>
        <v>0</v>
      </c>
      <c r="J28" s="270"/>
      <c r="K28" s="242"/>
      <c r="L28" s="242"/>
    </row>
    <row r="29" spans="1:12" ht="25.5" x14ac:dyDescent="0.2">
      <c r="A29" s="80">
        <v>22</v>
      </c>
      <c r="B29" s="183" t="s">
        <v>566</v>
      </c>
      <c r="C29" s="87">
        <v>10</v>
      </c>
      <c r="D29" s="88" t="s">
        <v>542</v>
      </c>
      <c r="E29" s="194"/>
      <c r="F29" s="248"/>
      <c r="G29" s="83">
        <f t="shared" si="0"/>
        <v>0</v>
      </c>
      <c r="H29" s="83">
        <f t="shared" si="1"/>
        <v>0</v>
      </c>
      <c r="I29" s="84">
        <f t="shared" si="2"/>
        <v>0</v>
      </c>
      <c r="J29" s="270"/>
      <c r="K29" s="242"/>
      <c r="L29" s="242"/>
    </row>
    <row r="30" spans="1:12" ht="25.5" x14ac:dyDescent="0.2">
      <c r="A30" s="80">
        <v>23</v>
      </c>
      <c r="B30" s="183" t="s">
        <v>568</v>
      </c>
      <c r="C30" s="87">
        <v>10</v>
      </c>
      <c r="D30" s="88" t="s">
        <v>542</v>
      </c>
      <c r="E30" s="194"/>
      <c r="F30" s="248"/>
      <c r="G30" s="83">
        <f t="shared" si="0"/>
        <v>0</v>
      </c>
      <c r="H30" s="83">
        <f t="shared" si="1"/>
        <v>0</v>
      </c>
      <c r="I30" s="84">
        <f t="shared" si="2"/>
        <v>0</v>
      </c>
      <c r="J30" s="270"/>
      <c r="K30" s="242"/>
      <c r="L30" s="241"/>
    </row>
    <row r="31" spans="1:12" ht="25.5" x14ac:dyDescent="0.2">
      <c r="A31" s="80">
        <v>24</v>
      </c>
      <c r="B31" s="183" t="s">
        <v>569</v>
      </c>
      <c r="C31" s="87">
        <v>5</v>
      </c>
      <c r="D31" s="88" t="s">
        <v>7</v>
      </c>
      <c r="E31" s="194"/>
      <c r="F31" s="248"/>
      <c r="G31" s="83">
        <f t="shared" si="0"/>
        <v>0</v>
      </c>
      <c r="H31" s="83">
        <f t="shared" si="1"/>
        <v>0</v>
      </c>
      <c r="I31" s="84">
        <f t="shared" si="2"/>
        <v>0</v>
      </c>
      <c r="J31" s="270"/>
      <c r="K31" s="242"/>
      <c r="L31" s="242"/>
    </row>
    <row r="32" spans="1:12" ht="25.5" x14ac:dyDescent="0.2">
      <c r="A32" s="80">
        <v>25</v>
      </c>
      <c r="B32" s="183" t="s">
        <v>570</v>
      </c>
      <c r="C32" s="87">
        <v>5</v>
      </c>
      <c r="D32" s="88" t="s">
        <v>7</v>
      </c>
      <c r="E32" s="194"/>
      <c r="F32" s="248"/>
      <c r="G32" s="83">
        <f t="shared" si="0"/>
        <v>0</v>
      </c>
      <c r="H32" s="83">
        <f t="shared" si="1"/>
        <v>0</v>
      </c>
      <c r="I32" s="84">
        <f t="shared" si="2"/>
        <v>0</v>
      </c>
      <c r="J32" s="270"/>
      <c r="K32" s="242"/>
      <c r="L32" s="242"/>
    </row>
    <row r="33" spans="1:12" ht="25.5" x14ac:dyDescent="0.2">
      <c r="A33" s="80">
        <v>26</v>
      </c>
      <c r="B33" s="184" t="s">
        <v>571</v>
      </c>
      <c r="C33" s="87">
        <v>3</v>
      </c>
      <c r="D33" s="88" t="s">
        <v>7</v>
      </c>
      <c r="E33" s="194"/>
      <c r="F33" s="248"/>
      <c r="G33" s="83">
        <f t="shared" si="0"/>
        <v>0</v>
      </c>
      <c r="H33" s="83">
        <f t="shared" si="1"/>
        <v>0</v>
      </c>
      <c r="I33" s="84">
        <f t="shared" si="2"/>
        <v>0</v>
      </c>
      <c r="J33" s="270"/>
      <c r="K33" s="242"/>
      <c r="L33" s="242"/>
    </row>
    <row r="34" spans="1:12" ht="25.5" x14ac:dyDescent="0.2">
      <c r="A34" s="80">
        <v>27</v>
      </c>
      <c r="B34" s="183" t="s">
        <v>572</v>
      </c>
      <c r="C34" s="87">
        <v>5</v>
      </c>
      <c r="D34" s="80" t="s">
        <v>7</v>
      </c>
      <c r="E34" s="194"/>
      <c r="F34" s="248"/>
      <c r="G34" s="83">
        <f t="shared" si="0"/>
        <v>0</v>
      </c>
      <c r="H34" s="83">
        <f t="shared" si="1"/>
        <v>0</v>
      </c>
      <c r="I34" s="84">
        <f t="shared" si="2"/>
        <v>0</v>
      </c>
      <c r="J34" s="270"/>
      <c r="K34" s="242"/>
      <c r="L34" s="242"/>
    </row>
    <row r="35" spans="1:12" ht="38.25" x14ac:dyDescent="0.2">
      <c r="A35" s="80">
        <v>28</v>
      </c>
      <c r="B35" s="183" t="s">
        <v>573</v>
      </c>
      <c r="C35" s="87">
        <v>6</v>
      </c>
      <c r="D35" s="80" t="s">
        <v>7</v>
      </c>
      <c r="E35" s="194"/>
      <c r="F35" s="248"/>
      <c r="G35" s="83">
        <f t="shared" si="0"/>
        <v>0</v>
      </c>
      <c r="H35" s="83">
        <f t="shared" si="1"/>
        <v>0</v>
      </c>
      <c r="I35" s="84">
        <f t="shared" si="2"/>
        <v>0</v>
      </c>
      <c r="J35" s="270"/>
      <c r="K35" s="242"/>
      <c r="L35" s="242"/>
    </row>
    <row r="36" spans="1:12" ht="38.25" x14ac:dyDescent="0.2">
      <c r="A36" s="80">
        <v>29</v>
      </c>
      <c r="B36" s="183" t="s">
        <v>574</v>
      </c>
      <c r="C36" s="87">
        <v>8</v>
      </c>
      <c r="D36" s="80" t="s">
        <v>7</v>
      </c>
      <c r="E36" s="194"/>
      <c r="F36" s="248"/>
      <c r="G36" s="83">
        <f t="shared" si="0"/>
        <v>0</v>
      </c>
      <c r="H36" s="83">
        <f t="shared" si="1"/>
        <v>0</v>
      </c>
      <c r="I36" s="84">
        <f t="shared" si="2"/>
        <v>0</v>
      </c>
      <c r="J36" s="270"/>
      <c r="K36" s="242"/>
      <c r="L36" s="242"/>
    </row>
    <row r="37" spans="1:12" ht="25.5" x14ac:dyDescent="0.2">
      <c r="A37" s="80">
        <v>30</v>
      </c>
      <c r="B37" s="183" t="s">
        <v>575</v>
      </c>
      <c r="C37" s="87">
        <v>2</v>
      </c>
      <c r="D37" s="80" t="s">
        <v>7</v>
      </c>
      <c r="E37" s="194"/>
      <c r="F37" s="248"/>
      <c r="G37" s="83">
        <f t="shared" si="0"/>
        <v>0</v>
      </c>
      <c r="H37" s="83">
        <f t="shared" si="1"/>
        <v>0</v>
      </c>
      <c r="I37" s="84">
        <f t="shared" si="2"/>
        <v>0</v>
      </c>
      <c r="J37" s="270"/>
      <c r="K37" s="242"/>
      <c r="L37" s="242"/>
    </row>
    <row r="38" spans="1:12" ht="25.5" x14ac:dyDescent="0.2">
      <c r="A38" s="80">
        <v>31</v>
      </c>
      <c r="B38" s="183" t="s">
        <v>576</v>
      </c>
      <c r="C38" s="87">
        <v>3</v>
      </c>
      <c r="D38" s="80" t="s">
        <v>7</v>
      </c>
      <c r="E38" s="194"/>
      <c r="F38" s="248"/>
      <c r="G38" s="83">
        <f t="shared" si="0"/>
        <v>0</v>
      </c>
      <c r="H38" s="83">
        <f t="shared" si="1"/>
        <v>0</v>
      </c>
      <c r="I38" s="84">
        <f t="shared" si="2"/>
        <v>0</v>
      </c>
      <c r="J38" s="270"/>
      <c r="K38" s="242"/>
      <c r="L38" s="242"/>
    </row>
    <row r="39" spans="1:12" ht="25.5" x14ac:dyDescent="0.2">
      <c r="A39" s="80">
        <v>32</v>
      </c>
      <c r="B39" s="183" t="s">
        <v>577</v>
      </c>
      <c r="C39" s="87">
        <v>10</v>
      </c>
      <c r="D39" s="80" t="s">
        <v>7</v>
      </c>
      <c r="E39" s="194"/>
      <c r="F39" s="248"/>
      <c r="G39" s="83">
        <f t="shared" si="0"/>
        <v>0</v>
      </c>
      <c r="H39" s="83">
        <f t="shared" si="1"/>
        <v>0</v>
      </c>
      <c r="I39" s="84">
        <f t="shared" si="2"/>
        <v>0</v>
      </c>
      <c r="J39" s="270"/>
      <c r="K39" s="242"/>
      <c r="L39" s="242"/>
    </row>
    <row r="40" spans="1:12" ht="38.25" x14ac:dyDescent="0.2">
      <c r="A40" s="80">
        <v>33</v>
      </c>
      <c r="B40" s="183" t="s">
        <v>578</v>
      </c>
      <c r="C40" s="87">
        <v>0.5</v>
      </c>
      <c r="D40" s="80" t="s">
        <v>7</v>
      </c>
      <c r="E40" s="194"/>
      <c r="F40" s="248"/>
      <c r="G40" s="83">
        <f t="shared" si="0"/>
        <v>0</v>
      </c>
      <c r="H40" s="83">
        <f t="shared" si="1"/>
        <v>0</v>
      </c>
      <c r="I40" s="84">
        <f t="shared" si="2"/>
        <v>0</v>
      </c>
      <c r="J40" s="270"/>
      <c r="K40" s="242"/>
      <c r="L40" s="242"/>
    </row>
    <row r="41" spans="1:12" x14ac:dyDescent="0.2">
      <c r="A41" s="88"/>
      <c r="B41" s="185" t="s">
        <v>691</v>
      </c>
      <c r="C41" s="133" t="s">
        <v>3</v>
      </c>
      <c r="D41" s="106" t="s">
        <v>3</v>
      </c>
      <c r="E41" s="138" t="s">
        <v>3</v>
      </c>
      <c r="F41" s="106" t="s">
        <v>3</v>
      </c>
      <c r="G41" s="106">
        <f>SUM(G8:G40)</f>
        <v>0</v>
      </c>
      <c r="H41" s="106">
        <f t="shared" ref="H41:I41" si="3">SUM(H8:H40)</f>
        <v>0</v>
      </c>
      <c r="I41" s="106">
        <f t="shared" si="3"/>
        <v>0</v>
      </c>
      <c r="J41" s="216">
        <f>SUM(J8:J40)</f>
        <v>0</v>
      </c>
      <c r="K41" s="216">
        <f t="shared" ref="K41:L41" si="4">SUM(K8:K40)</f>
        <v>0</v>
      </c>
      <c r="L41" s="216">
        <f t="shared" si="4"/>
        <v>0</v>
      </c>
    </row>
    <row r="42" spans="1:12" x14ac:dyDescent="0.2">
      <c r="A42" s="186"/>
      <c r="B42" s="187"/>
      <c r="C42" s="188"/>
      <c r="D42" s="189"/>
      <c r="E42" s="201"/>
      <c r="F42" s="190"/>
      <c r="G42" s="190"/>
      <c r="H42" s="190"/>
      <c r="I42" s="190"/>
      <c r="J42" s="190"/>
      <c r="K42" s="191"/>
    </row>
    <row r="43" spans="1:12" s="233" customFormat="1" ht="15.75" customHeight="1" x14ac:dyDescent="0.25">
      <c r="A43" s="284" t="s">
        <v>704</v>
      </c>
      <c r="B43" s="284"/>
      <c r="C43" s="284"/>
      <c r="D43" s="284"/>
      <c r="E43" s="284"/>
      <c r="F43" s="284"/>
      <c r="G43" s="284"/>
      <c r="H43" s="284"/>
      <c r="I43" s="284"/>
      <c r="J43" s="284"/>
      <c r="K43" s="284"/>
      <c r="L43" s="284"/>
    </row>
    <row r="44" spans="1:12" s="233" customFormat="1" ht="18.75" customHeight="1" x14ac:dyDescent="0.25">
      <c r="A44" s="272" t="s">
        <v>163</v>
      </c>
      <c r="B44" s="272"/>
      <c r="C44" s="272"/>
      <c r="D44" s="272"/>
      <c r="E44" s="272"/>
      <c r="F44" s="272"/>
      <c r="G44" s="272"/>
      <c r="H44" s="272"/>
      <c r="I44" s="272"/>
      <c r="J44" s="272"/>
      <c r="K44" s="272"/>
      <c r="L44" s="272"/>
    </row>
    <row r="45" spans="1:12" s="233" customFormat="1" ht="15.75" customHeight="1" x14ac:dyDescent="0.25">
      <c r="A45" s="285" t="s">
        <v>164</v>
      </c>
      <c r="B45" s="286"/>
      <c r="C45" s="286"/>
      <c r="D45" s="286"/>
      <c r="E45" s="286"/>
      <c r="F45" s="286"/>
      <c r="G45" s="286"/>
      <c r="H45" s="286"/>
      <c r="I45" s="286"/>
      <c r="J45" s="286"/>
      <c r="K45" s="286"/>
      <c r="L45" s="286"/>
    </row>
    <row r="46" spans="1:12" s="233" customFormat="1" ht="15.75" customHeight="1" x14ac:dyDescent="0.25">
      <c r="A46" s="282" t="s">
        <v>705</v>
      </c>
      <c r="B46" s="282"/>
      <c r="C46" s="282"/>
      <c r="D46" s="282"/>
      <c r="E46" s="282"/>
      <c r="F46" s="282"/>
      <c r="G46" s="282"/>
      <c r="H46" s="282"/>
      <c r="I46" s="282"/>
      <c r="J46" s="282"/>
      <c r="K46" s="282"/>
      <c r="L46" s="282"/>
    </row>
    <row r="47" spans="1:12" s="233" customFormat="1" ht="15.75" customHeight="1" x14ac:dyDescent="0.25">
      <c r="A47" s="282" t="s">
        <v>706</v>
      </c>
      <c r="B47" s="282"/>
      <c r="C47" s="282"/>
      <c r="D47" s="282"/>
      <c r="E47" s="282"/>
      <c r="F47" s="282"/>
      <c r="G47" s="282"/>
      <c r="H47" s="282"/>
      <c r="I47" s="282"/>
      <c r="J47" s="282"/>
      <c r="K47" s="282"/>
      <c r="L47" s="282"/>
    </row>
    <row r="48" spans="1:12" s="233" customFormat="1" ht="15.75" x14ac:dyDescent="0.25">
      <c r="A48" s="234" t="s">
        <v>707</v>
      </c>
      <c r="B48" s="235"/>
      <c r="C48" s="236"/>
      <c r="D48" s="237"/>
      <c r="E48" s="234"/>
      <c r="F48" s="234"/>
      <c r="G48" s="234"/>
      <c r="H48" s="234"/>
      <c r="I48" s="234"/>
      <c r="J48" s="234"/>
      <c r="K48" s="234"/>
      <c r="L48" s="234"/>
    </row>
    <row r="49" spans="1:12" s="233" customFormat="1" ht="15.75" x14ac:dyDescent="0.25">
      <c r="A49" s="234" t="s">
        <v>708</v>
      </c>
      <c r="B49" s="235"/>
      <c r="C49" s="236"/>
      <c r="D49" s="237"/>
      <c r="E49" s="234"/>
      <c r="F49" s="234"/>
      <c r="G49" s="234"/>
      <c r="H49" s="234"/>
      <c r="I49" s="234"/>
      <c r="J49" s="234"/>
      <c r="K49" s="234"/>
      <c r="L49" s="234"/>
    </row>
    <row r="50" spans="1:12" s="233" customFormat="1" ht="28.5" customHeight="1" x14ac:dyDescent="0.25">
      <c r="A50" s="272" t="s">
        <v>709</v>
      </c>
      <c r="B50" s="272"/>
      <c r="C50" s="272"/>
      <c r="D50" s="272"/>
      <c r="E50" s="272"/>
      <c r="F50" s="272"/>
      <c r="G50" s="272"/>
      <c r="H50" s="272"/>
      <c r="I50" s="272"/>
      <c r="J50" s="272"/>
      <c r="K50" s="272"/>
      <c r="L50" s="272"/>
    </row>
    <row r="51" spans="1:12" s="233" customFormat="1" ht="26.25" customHeight="1" x14ac:dyDescent="0.25">
      <c r="A51" s="272" t="s">
        <v>710</v>
      </c>
      <c r="B51" s="272"/>
      <c r="C51" s="272"/>
      <c r="D51" s="272"/>
      <c r="E51" s="272"/>
      <c r="F51" s="272"/>
      <c r="G51" s="272"/>
      <c r="H51" s="272"/>
      <c r="I51" s="272"/>
      <c r="J51" s="272"/>
      <c r="K51" s="272"/>
      <c r="L51" s="272"/>
    </row>
    <row r="52" spans="1:12" s="233" customFormat="1" ht="26.25" customHeight="1" x14ac:dyDescent="0.25">
      <c r="A52" s="272" t="s">
        <v>711</v>
      </c>
      <c r="B52" s="272"/>
      <c r="C52" s="272"/>
      <c r="D52" s="272"/>
      <c r="E52" s="272"/>
      <c r="F52" s="272"/>
      <c r="G52" s="272"/>
      <c r="H52" s="272"/>
      <c r="I52" s="272"/>
      <c r="J52" s="272"/>
      <c r="K52" s="272"/>
      <c r="L52" s="272"/>
    </row>
    <row r="53" spans="1:12" s="233" customFormat="1" ht="14.25" customHeight="1" x14ac:dyDescent="0.25">
      <c r="A53" s="272" t="s">
        <v>713</v>
      </c>
      <c r="B53" s="272"/>
      <c r="C53" s="272"/>
      <c r="D53" s="272"/>
      <c r="E53" s="272"/>
      <c r="F53" s="272"/>
      <c r="G53" s="272"/>
      <c r="H53" s="272"/>
      <c r="I53" s="272"/>
      <c r="J53" s="272"/>
      <c r="K53" s="272"/>
      <c r="L53" s="272"/>
    </row>
    <row r="54" spans="1:12" s="233" customFormat="1" ht="15.75" x14ac:dyDescent="0.25">
      <c r="A54" s="238"/>
      <c r="B54" s="238"/>
      <c r="C54" s="238"/>
      <c r="D54" s="238"/>
      <c r="E54" s="238"/>
      <c r="F54" s="238"/>
      <c r="G54" s="238"/>
      <c r="H54" s="238"/>
      <c r="I54" s="238"/>
      <c r="J54" s="238"/>
      <c r="K54" s="238"/>
      <c r="L54" s="238"/>
    </row>
    <row r="55" spans="1:12" s="253" customFormat="1" ht="15.75" customHeight="1" x14ac:dyDescent="0.25">
      <c r="A55" s="274" t="s">
        <v>712</v>
      </c>
      <c r="B55" s="274"/>
      <c r="C55" s="250"/>
      <c r="D55" s="251"/>
      <c r="E55" s="251" t="s">
        <v>6</v>
      </c>
      <c r="F55" s="251"/>
      <c r="G55" s="251"/>
      <c r="H55" s="251" t="s">
        <v>4</v>
      </c>
      <c r="I55" s="252"/>
      <c r="J55" s="252"/>
      <c r="K55" s="252"/>
      <c r="L55" s="244"/>
    </row>
    <row r="56" spans="1:12" ht="12.75" customHeight="1" x14ac:dyDescent="0.25">
      <c r="A56" s="336"/>
      <c r="B56" s="336"/>
      <c r="C56" s="336"/>
      <c r="D56" s="336"/>
      <c r="E56" s="336"/>
      <c r="F56" s="336"/>
      <c r="G56" s="336"/>
      <c r="H56" s="336"/>
      <c r="I56" s="336"/>
      <c r="J56" s="336"/>
      <c r="K56" s="336"/>
      <c r="L56" s="336"/>
    </row>
    <row r="57" spans="1:12" ht="13.5" x14ac:dyDescent="0.25">
      <c r="A57" s="303"/>
      <c r="B57" s="303"/>
      <c r="C57" s="23"/>
      <c r="D57" s="18"/>
      <c r="E57" s="136"/>
      <c r="F57" s="24"/>
      <c r="G57" s="19"/>
      <c r="H57" s="19"/>
      <c r="I57" s="19"/>
      <c r="J57" s="19"/>
      <c r="K57" s="19"/>
    </row>
    <row r="58" spans="1:12" ht="13.5" x14ac:dyDescent="0.25">
      <c r="A58" s="16"/>
      <c r="B58" s="15"/>
      <c r="C58" s="15"/>
      <c r="D58" s="15"/>
      <c r="E58" s="204"/>
      <c r="F58" s="15"/>
      <c r="G58" s="15"/>
      <c r="H58" s="15"/>
      <c r="I58" s="15"/>
      <c r="J58" s="15"/>
      <c r="K58" s="15"/>
    </row>
    <row r="59" spans="1:12" ht="13.5" x14ac:dyDescent="0.25">
      <c r="A59" s="16"/>
      <c r="B59" s="15"/>
      <c r="C59" s="15"/>
      <c r="D59" s="15"/>
      <c r="E59" s="204"/>
      <c r="F59" s="15"/>
      <c r="G59" s="15"/>
      <c r="H59" s="15"/>
      <c r="I59" s="15"/>
      <c r="J59" s="15"/>
      <c r="K59" s="15"/>
    </row>
  </sheetData>
  <sheetProtection algorithmName="SHA-512" hashValue="SPeu71jAQQ2ps9HCUq57RoenhnKNNYTHnjvTbHVGsU5pROVewDWQBM+yv+sURjnIR6nPl24sQzullorLAdNnQA==" saltValue="7NlwB9STOMpJLLwWOCHG2A==" spinCount="100000" sheet="1" objects="1" scenarios="1"/>
  <mergeCells count="15">
    <mergeCell ref="A1:D1"/>
    <mergeCell ref="A3:L3"/>
    <mergeCell ref="A57:B57"/>
    <mergeCell ref="A56:L56"/>
    <mergeCell ref="A7:I7"/>
    <mergeCell ref="A43:L43"/>
    <mergeCell ref="A44:L44"/>
    <mergeCell ref="A52:L52"/>
    <mergeCell ref="A53:L53"/>
    <mergeCell ref="A55:B55"/>
    <mergeCell ref="A45:L45"/>
    <mergeCell ref="A46:L46"/>
    <mergeCell ref="A47:L47"/>
    <mergeCell ref="A50:L50"/>
    <mergeCell ref="A51:L51"/>
  </mergeCells>
  <dataValidations count="1">
    <dataValidation type="whole" operator="equal" allowBlank="1" showInputMessage="1" showErrorMessage="1" sqref="J8:L40">
      <formula1>1</formula1>
    </dataValidation>
  </dataValidations>
  <pageMargins left="0.51181102362204722" right="0.51181102362204722" top="0.55118110236220474" bottom="0.55118110236220474" header="0.31496062992125984" footer="0.31496062992125984"/>
  <pageSetup paperSize="9" scale="97" fitToHeight="3" orientation="landscape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105"/>
  <sheetViews>
    <sheetView tabSelected="1" zoomScaleNormal="100" workbookViewId="0">
      <pane ySplit="6" topLeftCell="A7" activePane="bottomLeft" state="frozen"/>
      <selection pane="bottomLeft" activeCell="P12" sqref="P12"/>
    </sheetView>
  </sheetViews>
  <sheetFormatPr defaultColWidth="9.140625" defaultRowHeight="13.5" x14ac:dyDescent="0.25"/>
  <cols>
    <col min="1" max="1" width="4.42578125" style="16" customWidth="1"/>
    <col min="2" max="2" width="30.42578125" style="17" customWidth="1"/>
    <col min="3" max="3" width="9" style="16" customWidth="1"/>
    <col min="4" max="4" width="6" style="16" customWidth="1"/>
    <col min="5" max="5" width="21.5703125" style="204" customWidth="1"/>
    <col min="6" max="7" width="10.7109375" style="15" customWidth="1"/>
    <col min="8" max="8" width="13.28515625" style="15" customWidth="1"/>
    <col min="9" max="12" width="10.7109375" style="15" customWidth="1"/>
    <col min="13" max="16384" width="9.140625" style="15"/>
  </cols>
  <sheetData>
    <row r="1" spans="1:12" s="246" customFormat="1" ht="12.75" x14ac:dyDescent="0.2">
      <c r="A1" s="275" t="s">
        <v>8</v>
      </c>
      <c r="B1" s="275"/>
      <c r="C1" s="275"/>
      <c r="D1" s="275"/>
      <c r="E1" s="243"/>
      <c r="F1" s="244"/>
      <c r="G1" s="245"/>
      <c r="H1" s="245"/>
      <c r="I1" s="245"/>
      <c r="J1" s="245"/>
    </row>
    <row r="2" spans="1:12" s="1" customFormat="1" ht="12.75" x14ac:dyDescent="0.2">
      <c r="A2" s="3" t="s">
        <v>584</v>
      </c>
      <c r="B2" s="3"/>
      <c r="C2" s="9"/>
      <c r="D2" s="4"/>
      <c r="E2" s="76"/>
      <c r="F2" s="3"/>
      <c r="G2" s="9"/>
      <c r="H2" s="9"/>
      <c r="I2" s="9"/>
      <c r="J2" s="9"/>
    </row>
    <row r="3" spans="1:12" ht="15.75" x14ac:dyDescent="0.25">
      <c r="A3" s="276" t="s">
        <v>589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</row>
    <row r="5" spans="1:12" s="64" customFormat="1" ht="63.75" x14ac:dyDescent="0.25">
      <c r="A5" s="60" t="s">
        <v>2</v>
      </c>
      <c r="B5" s="60" t="s">
        <v>0</v>
      </c>
      <c r="C5" s="60" t="s">
        <v>1</v>
      </c>
      <c r="D5" s="60" t="s">
        <v>586</v>
      </c>
      <c r="E5" s="62" t="s">
        <v>5</v>
      </c>
      <c r="F5" s="62" t="s">
        <v>168</v>
      </c>
      <c r="G5" s="62" t="s">
        <v>170</v>
      </c>
      <c r="H5" s="62" t="s">
        <v>171</v>
      </c>
      <c r="I5" s="62" t="s">
        <v>162</v>
      </c>
      <c r="J5" s="63" t="s">
        <v>585</v>
      </c>
      <c r="K5" s="63" t="s">
        <v>178</v>
      </c>
      <c r="L5" s="63" t="s">
        <v>276</v>
      </c>
    </row>
    <row r="6" spans="1:12" s="68" customFormat="1" ht="15" customHeight="1" x14ac:dyDescent="0.25">
      <c r="A6" s="60">
        <v>1</v>
      </c>
      <c r="B6" s="60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173</v>
      </c>
      <c r="H6" s="61" t="s">
        <v>174</v>
      </c>
      <c r="I6" s="69" t="s">
        <v>167</v>
      </c>
      <c r="J6" s="65">
        <v>10</v>
      </c>
      <c r="K6" s="66">
        <v>11</v>
      </c>
      <c r="L6" s="66">
        <v>12</v>
      </c>
    </row>
    <row r="7" spans="1:12" s="1" customFormat="1" ht="12.75" customHeight="1" x14ac:dyDescent="0.2">
      <c r="A7" s="292" t="s">
        <v>590</v>
      </c>
      <c r="B7" s="293"/>
      <c r="C7" s="294"/>
      <c r="D7" s="294"/>
      <c r="E7" s="294"/>
      <c r="F7" s="294"/>
      <c r="G7" s="294"/>
      <c r="H7" s="294"/>
      <c r="I7" s="295"/>
      <c r="J7" s="210"/>
      <c r="K7" s="101"/>
      <c r="L7" s="101"/>
    </row>
    <row r="8" spans="1:12" s="1" customFormat="1" ht="36.75" customHeight="1" x14ac:dyDescent="0.2">
      <c r="A8" s="80">
        <v>1</v>
      </c>
      <c r="B8" s="102" t="s">
        <v>394</v>
      </c>
      <c r="C8" s="82">
        <v>200</v>
      </c>
      <c r="D8" s="80" t="s">
        <v>7</v>
      </c>
      <c r="E8" s="89" t="s">
        <v>3</v>
      </c>
      <c r="F8" s="254"/>
      <c r="G8" s="90">
        <f>C8*F8</f>
        <v>0</v>
      </c>
      <c r="H8" s="103">
        <f>G8*0.095</f>
        <v>0</v>
      </c>
      <c r="I8" s="103">
        <f>G8+H8</f>
        <v>0</v>
      </c>
      <c r="J8" s="241"/>
      <c r="K8" s="255"/>
      <c r="L8" s="255"/>
    </row>
    <row r="9" spans="1:12" s="1" customFormat="1" ht="36.75" customHeight="1" x14ac:dyDescent="0.2">
      <c r="A9" s="80">
        <v>2</v>
      </c>
      <c r="B9" s="102" t="s">
        <v>450</v>
      </c>
      <c r="C9" s="82">
        <v>200</v>
      </c>
      <c r="D9" s="80" t="s">
        <v>7</v>
      </c>
      <c r="E9" s="89" t="s">
        <v>3</v>
      </c>
      <c r="F9" s="254"/>
      <c r="G9" s="90">
        <f t="shared" ref="G9:G24" si="0">C9*F9</f>
        <v>0</v>
      </c>
      <c r="H9" s="103">
        <f t="shared" ref="H9:H24" si="1">G9*0.095</f>
        <v>0</v>
      </c>
      <c r="I9" s="103">
        <f t="shared" ref="I9:I24" si="2">G9+H9</f>
        <v>0</v>
      </c>
      <c r="J9" s="241"/>
      <c r="K9" s="255"/>
      <c r="L9" s="255"/>
    </row>
    <row r="10" spans="1:12" s="1" customFormat="1" ht="32.25" customHeight="1" x14ac:dyDescent="0.2">
      <c r="A10" s="80">
        <v>3</v>
      </c>
      <c r="B10" s="102" t="s">
        <v>287</v>
      </c>
      <c r="C10" s="82">
        <v>200</v>
      </c>
      <c r="D10" s="80" t="s">
        <v>7</v>
      </c>
      <c r="E10" s="89" t="s">
        <v>3</v>
      </c>
      <c r="F10" s="248"/>
      <c r="G10" s="90">
        <f t="shared" si="0"/>
        <v>0</v>
      </c>
      <c r="H10" s="103">
        <f t="shared" si="1"/>
        <v>0</v>
      </c>
      <c r="I10" s="103">
        <f t="shared" si="2"/>
        <v>0</v>
      </c>
      <c r="J10" s="241"/>
      <c r="K10" s="242"/>
      <c r="L10" s="242"/>
    </row>
    <row r="11" spans="1:12" s="1" customFormat="1" ht="32.25" customHeight="1" x14ac:dyDescent="0.2">
      <c r="A11" s="80">
        <v>4</v>
      </c>
      <c r="B11" s="102" t="s">
        <v>288</v>
      </c>
      <c r="C11" s="82">
        <v>70</v>
      </c>
      <c r="D11" s="80" t="s">
        <v>7</v>
      </c>
      <c r="E11" s="194" t="s">
        <v>3</v>
      </c>
      <c r="F11" s="248"/>
      <c r="G11" s="90">
        <f t="shared" si="0"/>
        <v>0</v>
      </c>
      <c r="H11" s="103">
        <f t="shared" si="1"/>
        <v>0</v>
      </c>
      <c r="I11" s="103">
        <f t="shared" si="2"/>
        <v>0</v>
      </c>
      <c r="J11" s="241"/>
      <c r="K11" s="242"/>
      <c r="L11" s="242"/>
    </row>
    <row r="12" spans="1:12" s="1" customFormat="1" ht="32.25" customHeight="1" x14ac:dyDescent="0.2">
      <c r="A12" s="80">
        <v>5</v>
      </c>
      <c r="B12" s="102" t="s">
        <v>198</v>
      </c>
      <c r="C12" s="82">
        <v>400</v>
      </c>
      <c r="D12" s="80" t="s">
        <v>7</v>
      </c>
      <c r="E12" s="89" t="s">
        <v>3</v>
      </c>
      <c r="F12" s="248"/>
      <c r="G12" s="90">
        <f t="shared" si="0"/>
        <v>0</v>
      </c>
      <c r="H12" s="103">
        <f t="shared" si="1"/>
        <v>0</v>
      </c>
      <c r="I12" s="103">
        <f t="shared" si="2"/>
        <v>0</v>
      </c>
      <c r="J12" s="241"/>
      <c r="K12" s="242"/>
      <c r="L12" s="242"/>
    </row>
    <row r="13" spans="1:12" s="1" customFormat="1" ht="32.25" customHeight="1" x14ac:dyDescent="0.2">
      <c r="A13" s="80">
        <v>6</v>
      </c>
      <c r="B13" s="104" t="s">
        <v>395</v>
      </c>
      <c r="C13" s="82">
        <v>700</v>
      </c>
      <c r="D13" s="80" t="s">
        <v>7</v>
      </c>
      <c r="E13" s="89" t="s">
        <v>3</v>
      </c>
      <c r="F13" s="248"/>
      <c r="G13" s="90">
        <f t="shared" si="0"/>
        <v>0</v>
      </c>
      <c r="H13" s="103">
        <f t="shared" si="1"/>
        <v>0</v>
      </c>
      <c r="I13" s="103">
        <f t="shared" si="2"/>
        <v>0</v>
      </c>
      <c r="J13" s="241"/>
      <c r="K13" s="242"/>
      <c r="L13" s="242"/>
    </row>
    <row r="14" spans="1:12" s="1" customFormat="1" ht="20.25" customHeight="1" x14ac:dyDescent="0.2">
      <c r="A14" s="80">
        <v>7</v>
      </c>
      <c r="B14" s="104" t="s">
        <v>396</v>
      </c>
      <c r="C14" s="82">
        <v>120</v>
      </c>
      <c r="D14" s="80" t="s">
        <v>7</v>
      </c>
      <c r="E14" s="89" t="s">
        <v>3</v>
      </c>
      <c r="F14" s="248"/>
      <c r="G14" s="90">
        <f t="shared" si="0"/>
        <v>0</v>
      </c>
      <c r="H14" s="103">
        <f t="shared" si="1"/>
        <v>0</v>
      </c>
      <c r="I14" s="103">
        <f t="shared" si="2"/>
        <v>0</v>
      </c>
      <c r="J14" s="241"/>
      <c r="K14" s="242"/>
      <c r="L14" s="242"/>
    </row>
    <row r="15" spans="1:12" s="1" customFormat="1" ht="32.25" customHeight="1" x14ac:dyDescent="0.2">
      <c r="A15" s="80">
        <v>8</v>
      </c>
      <c r="B15" s="104" t="s">
        <v>397</v>
      </c>
      <c r="C15" s="82">
        <v>400</v>
      </c>
      <c r="D15" s="80" t="s">
        <v>7</v>
      </c>
      <c r="E15" s="89" t="s">
        <v>3</v>
      </c>
      <c r="F15" s="248"/>
      <c r="G15" s="90">
        <f t="shared" si="0"/>
        <v>0</v>
      </c>
      <c r="H15" s="103">
        <f t="shared" si="1"/>
        <v>0</v>
      </c>
      <c r="I15" s="103">
        <f t="shared" si="2"/>
        <v>0</v>
      </c>
      <c r="J15" s="241"/>
      <c r="K15" s="242"/>
      <c r="L15" s="242"/>
    </row>
    <row r="16" spans="1:12" s="1" customFormat="1" ht="32.25" customHeight="1" x14ac:dyDescent="0.2">
      <c r="A16" s="80">
        <v>9</v>
      </c>
      <c r="B16" s="104" t="s">
        <v>289</v>
      </c>
      <c r="C16" s="82">
        <v>500</v>
      </c>
      <c r="D16" s="80" t="s">
        <v>7</v>
      </c>
      <c r="E16" s="89" t="s">
        <v>3</v>
      </c>
      <c r="F16" s="248"/>
      <c r="G16" s="90">
        <f t="shared" si="0"/>
        <v>0</v>
      </c>
      <c r="H16" s="103">
        <f t="shared" si="1"/>
        <v>0</v>
      </c>
      <c r="I16" s="103">
        <f t="shared" si="2"/>
        <v>0</v>
      </c>
      <c r="J16" s="241"/>
      <c r="K16" s="242"/>
      <c r="L16" s="242"/>
    </row>
    <row r="17" spans="1:12" s="1" customFormat="1" ht="25.5" x14ac:dyDescent="0.2">
      <c r="A17" s="80">
        <v>10</v>
      </c>
      <c r="B17" s="104" t="s">
        <v>290</v>
      </c>
      <c r="C17" s="82">
        <v>50</v>
      </c>
      <c r="D17" s="80" t="s">
        <v>7</v>
      </c>
      <c r="E17" s="89" t="s">
        <v>3</v>
      </c>
      <c r="F17" s="248"/>
      <c r="G17" s="90">
        <f t="shared" si="0"/>
        <v>0</v>
      </c>
      <c r="H17" s="103">
        <f t="shared" si="1"/>
        <v>0</v>
      </c>
      <c r="I17" s="103">
        <f t="shared" si="2"/>
        <v>0</v>
      </c>
      <c r="J17" s="241"/>
      <c r="K17" s="242"/>
      <c r="L17" s="242"/>
    </row>
    <row r="18" spans="1:12" s="1" customFormat="1" ht="25.5" x14ac:dyDescent="0.2">
      <c r="A18" s="80">
        <v>11</v>
      </c>
      <c r="B18" s="104" t="s">
        <v>199</v>
      </c>
      <c r="C18" s="82">
        <v>500</v>
      </c>
      <c r="D18" s="80" t="s">
        <v>7</v>
      </c>
      <c r="E18" s="89" t="s">
        <v>3</v>
      </c>
      <c r="F18" s="248"/>
      <c r="G18" s="90">
        <f t="shared" si="0"/>
        <v>0</v>
      </c>
      <c r="H18" s="103">
        <f t="shared" si="1"/>
        <v>0</v>
      </c>
      <c r="I18" s="103">
        <f t="shared" si="2"/>
        <v>0</v>
      </c>
      <c r="J18" s="241"/>
      <c r="K18" s="242"/>
      <c r="L18" s="242"/>
    </row>
    <row r="19" spans="1:12" s="1" customFormat="1" ht="25.5" x14ac:dyDescent="0.2">
      <c r="A19" s="80">
        <v>12</v>
      </c>
      <c r="B19" s="104" t="s">
        <v>291</v>
      </c>
      <c r="C19" s="82">
        <v>100</v>
      </c>
      <c r="D19" s="80" t="s">
        <v>7</v>
      </c>
      <c r="E19" s="89" t="s">
        <v>3</v>
      </c>
      <c r="F19" s="248"/>
      <c r="G19" s="90">
        <f t="shared" si="0"/>
        <v>0</v>
      </c>
      <c r="H19" s="103">
        <f t="shared" si="1"/>
        <v>0</v>
      </c>
      <c r="I19" s="103">
        <f t="shared" si="2"/>
        <v>0</v>
      </c>
      <c r="J19" s="241"/>
      <c r="K19" s="242"/>
      <c r="L19" s="242"/>
    </row>
    <row r="20" spans="1:12" s="1" customFormat="1" ht="32.25" customHeight="1" x14ac:dyDescent="0.2">
      <c r="A20" s="80">
        <v>13</v>
      </c>
      <c r="B20" s="105" t="s">
        <v>398</v>
      </c>
      <c r="C20" s="82">
        <v>75</v>
      </c>
      <c r="D20" s="80" t="s">
        <v>7</v>
      </c>
      <c r="E20" s="90" t="s">
        <v>3</v>
      </c>
      <c r="F20" s="248"/>
      <c r="G20" s="90">
        <f t="shared" si="0"/>
        <v>0</v>
      </c>
      <c r="H20" s="103">
        <f t="shared" si="1"/>
        <v>0</v>
      </c>
      <c r="I20" s="103">
        <f t="shared" si="2"/>
        <v>0</v>
      </c>
      <c r="J20" s="241"/>
      <c r="K20" s="242"/>
      <c r="L20" s="242"/>
    </row>
    <row r="21" spans="1:12" s="1" customFormat="1" ht="25.5" x14ac:dyDescent="0.2">
      <c r="A21" s="80">
        <v>14</v>
      </c>
      <c r="B21" s="104" t="s">
        <v>485</v>
      </c>
      <c r="C21" s="82">
        <v>150</v>
      </c>
      <c r="D21" s="80" t="s">
        <v>7</v>
      </c>
      <c r="E21" s="90" t="s">
        <v>3</v>
      </c>
      <c r="F21" s="248"/>
      <c r="G21" s="90">
        <f t="shared" si="0"/>
        <v>0</v>
      </c>
      <c r="H21" s="103">
        <f t="shared" si="1"/>
        <v>0</v>
      </c>
      <c r="I21" s="103">
        <f t="shared" si="2"/>
        <v>0</v>
      </c>
      <c r="J21" s="241"/>
      <c r="K21" s="242"/>
      <c r="L21" s="242"/>
    </row>
    <row r="22" spans="1:12" s="1" customFormat="1" ht="25.5" x14ac:dyDescent="0.2">
      <c r="A22" s="80">
        <v>15</v>
      </c>
      <c r="B22" s="104" t="s">
        <v>292</v>
      </c>
      <c r="C22" s="82">
        <v>100</v>
      </c>
      <c r="D22" s="80" t="s">
        <v>7</v>
      </c>
      <c r="E22" s="90" t="s">
        <v>3</v>
      </c>
      <c r="F22" s="248"/>
      <c r="G22" s="90">
        <f t="shared" si="0"/>
        <v>0</v>
      </c>
      <c r="H22" s="103">
        <f t="shared" si="1"/>
        <v>0</v>
      </c>
      <c r="I22" s="103">
        <f t="shared" si="2"/>
        <v>0</v>
      </c>
      <c r="J22" s="241"/>
      <c r="K22" s="242"/>
      <c r="L22" s="242"/>
    </row>
    <row r="23" spans="1:12" s="1" customFormat="1" ht="32.25" customHeight="1" x14ac:dyDescent="0.2">
      <c r="A23" s="80">
        <v>16</v>
      </c>
      <c r="B23" s="104" t="s">
        <v>399</v>
      </c>
      <c r="C23" s="82">
        <v>100</v>
      </c>
      <c r="D23" s="80" t="s">
        <v>7</v>
      </c>
      <c r="E23" s="90" t="s">
        <v>3</v>
      </c>
      <c r="F23" s="248"/>
      <c r="G23" s="90">
        <f t="shared" si="0"/>
        <v>0</v>
      </c>
      <c r="H23" s="103">
        <f t="shared" si="1"/>
        <v>0</v>
      </c>
      <c r="I23" s="103">
        <f t="shared" si="2"/>
        <v>0</v>
      </c>
      <c r="J23" s="241"/>
      <c r="K23" s="242"/>
      <c r="L23" s="242"/>
    </row>
    <row r="24" spans="1:12" s="1" customFormat="1" ht="32.25" customHeight="1" x14ac:dyDescent="0.2">
      <c r="A24" s="80">
        <v>17</v>
      </c>
      <c r="B24" s="104" t="s">
        <v>280</v>
      </c>
      <c r="C24" s="82">
        <v>150</v>
      </c>
      <c r="D24" s="80" t="s">
        <v>7</v>
      </c>
      <c r="E24" s="90" t="s">
        <v>3</v>
      </c>
      <c r="F24" s="248"/>
      <c r="G24" s="90">
        <f t="shared" si="0"/>
        <v>0</v>
      </c>
      <c r="H24" s="103">
        <f t="shared" si="1"/>
        <v>0</v>
      </c>
      <c r="I24" s="103">
        <f t="shared" si="2"/>
        <v>0</v>
      </c>
      <c r="J24" s="241"/>
      <c r="K24" s="242"/>
      <c r="L24" s="242"/>
    </row>
    <row r="25" spans="1:12" s="1" customFormat="1" ht="12.75" customHeight="1" x14ac:dyDescent="0.2">
      <c r="A25" s="80"/>
      <c r="B25" s="98" t="s">
        <v>41</v>
      </c>
      <c r="C25" s="91" t="s">
        <v>3</v>
      </c>
      <c r="D25" s="92" t="s">
        <v>3</v>
      </c>
      <c r="E25" s="192" t="s">
        <v>3</v>
      </c>
      <c r="F25" s="92" t="s">
        <v>3</v>
      </c>
      <c r="G25" s="92">
        <f>SUM(G8:G24)</f>
        <v>0</v>
      </c>
      <c r="H25" s="92">
        <f t="shared" ref="H25:I25" si="3">SUM(H8:H24)</f>
        <v>0</v>
      </c>
      <c r="I25" s="92">
        <f t="shared" si="3"/>
        <v>0</v>
      </c>
      <c r="J25" s="212">
        <f>SUM(J8:J24)</f>
        <v>0</v>
      </c>
      <c r="K25" s="212">
        <f t="shared" ref="K25:L25" si="4">SUM(K8:K24)</f>
        <v>0</v>
      </c>
      <c r="L25" s="212">
        <f t="shared" si="4"/>
        <v>0</v>
      </c>
    </row>
    <row r="26" spans="1:12" s="1" customFormat="1" ht="12.75" x14ac:dyDescent="0.2">
      <c r="A26" s="287" t="s">
        <v>591</v>
      </c>
      <c r="B26" s="288"/>
      <c r="C26" s="288"/>
      <c r="D26" s="288"/>
      <c r="E26" s="288"/>
      <c r="F26" s="288"/>
      <c r="G26" s="288"/>
      <c r="H26" s="288"/>
      <c r="I26" s="289"/>
      <c r="J26" s="208"/>
      <c r="K26" s="100"/>
      <c r="L26" s="100"/>
    </row>
    <row r="27" spans="1:12" s="1" customFormat="1" ht="25.5" x14ac:dyDescent="0.2">
      <c r="A27" s="80">
        <v>1</v>
      </c>
      <c r="B27" s="104" t="s">
        <v>90</v>
      </c>
      <c r="C27" s="82">
        <v>700</v>
      </c>
      <c r="D27" s="80" t="s">
        <v>7</v>
      </c>
      <c r="E27" s="90" t="s">
        <v>3</v>
      </c>
      <c r="F27" s="248"/>
      <c r="G27" s="90">
        <f>C27*F27</f>
        <v>0</v>
      </c>
      <c r="H27" s="103">
        <f>G27*0.095</f>
        <v>0</v>
      </c>
      <c r="I27" s="103">
        <f>G27+H27</f>
        <v>0</v>
      </c>
      <c r="J27" s="241"/>
      <c r="K27" s="242"/>
      <c r="L27" s="242"/>
    </row>
    <row r="28" spans="1:12" s="1" customFormat="1" ht="33" customHeight="1" x14ac:dyDescent="0.2">
      <c r="A28" s="80">
        <v>2</v>
      </c>
      <c r="B28" s="104" t="s">
        <v>200</v>
      </c>
      <c r="C28" s="82">
        <v>1100</v>
      </c>
      <c r="D28" s="80" t="s">
        <v>7</v>
      </c>
      <c r="E28" s="90" t="s">
        <v>3</v>
      </c>
      <c r="F28" s="248"/>
      <c r="G28" s="90">
        <f t="shared" ref="G28:G41" si="5">C28*F28</f>
        <v>0</v>
      </c>
      <c r="H28" s="103">
        <f t="shared" ref="H28:H41" si="6">G28*0.095</f>
        <v>0</v>
      </c>
      <c r="I28" s="103">
        <f t="shared" ref="I28:I41" si="7">G28+H28</f>
        <v>0</v>
      </c>
      <c r="J28" s="241"/>
      <c r="K28" s="242"/>
      <c r="L28" s="242"/>
    </row>
    <row r="29" spans="1:12" s="1" customFormat="1" ht="25.5" x14ac:dyDescent="0.2">
      <c r="A29" s="80">
        <v>3</v>
      </c>
      <c r="B29" s="104" t="s">
        <v>91</v>
      </c>
      <c r="C29" s="82">
        <v>800</v>
      </c>
      <c r="D29" s="80" t="s">
        <v>7</v>
      </c>
      <c r="E29" s="90" t="s">
        <v>3</v>
      </c>
      <c r="F29" s="248"/>
      <c r="G29" s="90">
        <f t="shared" si="5"/>
        <v>0</v>
      </c>
      <c r="H29" s="103">
        <f t="shared" si="6"/>
        <v>0</v>
      </c>
      <c r="I29" s="103">
        <f t="shared" si="7"/>
        <v>0</v>
      </c>
      <c r="J29" s="241"/>
      <c r="K29" s="242"/>
      <c r="L29" s="242"/>
    </row>
    <row r="30" spans="1:12" s="1" customFormat="1" ht="33" customHeight="1" x14ac:dyDescent="0.2">
      <c r="A30" s="80">
        <v>4</v>
      </c>
      <c r="B30" s="104" t="s">
        <v>293</v>
      </c>
      <c r="C30" s="82">
        <v>400</v>
      </c>
      <c r="D30" s="80" t="s">
        <v>7</v>
      </c>
      <c r="E30" s="90" t="s">
        <v>3</v>
      </c>
      <c r="F30" s="248"/>
      <c r="G30" s="90">
        <f t="shared" si="5"/>
        <v>0</v>
      </c>
      <c r="H30" s="103">
        <f t="shared" si="6"/>
        <v>0</v>
      </c>
      <c r="I30" s="103">
        <f t="shared" si="7"/>
        <v>0</v>
      </c>
      <c r="J30" s="241"/>
      <c r="K30" s="242"/>
      <c r="L30" s="242"/>
    </row>
    <row r="31" spans="1:12" s="1" customFormat="1" ht="38.25" x14ac:dyDescent="0.2">
      <c r="A31" s="80">
        <v>5</v>
      </c>
      <c r="B31" s="104" t="s">
        <v>486</v>
      </c>
      <c r="C31" s="82">
        <v>400</v>
      </c>
      <c r="D31" s="80" t="s">
        <v>7</v>
      </c>
      <c r="E31" s="90" t="s">
        <v>3</v>
      </c>
      <c r="F31" s="248"/>
      <c r="G31" s="90">
        <f t="shared" si="5"/>
        <v>0</v>
      </c>
      <c r="H31" s="103">
        <f t="shared" si="6"/>
        <v>0</v>
      </c>
      <c r="I31" s="103">
        <f t="shared" si="7"/>
        <v>0</v>
      </c>
      <c r="J31" s="241"/>
      <c r="K31" s="242"/>
      <c r="L31" s="242"/>
    </row>
    <row r="32" spans="1:12" s="1" customFormat="1" ht="18.75" customHeight="1" x14ac:dyDescent="0.2">
      <c r="A32" s="80">
        <v>6</v>
      </c>
      <c r="B32" s="104" t="s">
        <v>294</v>
      </c>
      <c r="C32" s="82">
        <v>60</v>
      </c>
      <c r="D32" s="80" t="s">
        <v>7</v>
      </c>
      <c r="E32" s="90" t="s">
        <v>3</v>
      </c>
      <c r="F32" s="248"/>
      <c r="G32" s="90">
        <f t="shared" si="5"/>
        <v>0</v>
      </c>
      <c r="H32" s="103">
        <f t="shared" si="6"/>
        <v>0</v>
      </c>
      <c r="I32" s="103">
        <f t="shared" si="7"/>
        <v>0</v>
      </c>
      <c r="J32" s="241"/>
      <c r="K32" s="242"/>
      <c r="L32" s="242"/>
    </row>
    <row r="33" spans="1:12" s="1" customFormat="1" ht="25.5" x14ac:dyDescent="0.2">
      <c r="A33" s="80">
        <v>7</v>
      </c>
      <c r="B33" s="104" t="s">
        <v>400</v>
      </c>
      <c r="C33" s="82">
        <v>60</v>
      </c>
      <c r="D33" s="80" t="s">
        <v>7</v>
      </c>
      <c r="E33" s="90" t="s">
        <v>3</v>
      </c>
      <c r="F33" s="248"/>
      <c r="G33" s="90">
        <f t="shared" si="5"/>
        <v>0</v>
      </c>
      <c r="H33" s="103">
        <f t="shared" si="6"/>
        <v>0</v>
      </c>
      <c r="I33" s="103">
        <f t="shared" si="7"/>
        <v>0</v>
      </c>
      <c r="J33" s="241"/>
      <c r="K33" s="242"/>
      <c r="L33" s="242"/>
    </row>
    <row r="34" spans="1:12" s="1" customFormat="1" ht="12.75" x14ac:dyDescent="0.2">
      <c r="A34" s="80">
        <v>8</v>
      </c>
      <c r="B34" s="104" t="s">
        <v>295</v>
      </c>
      <c r="C34" s="82">
        <v>60</v>
      </c>
      <c r="D34" s="80" t="s">
        <v>7</v>
      </c>
      <c r="E34" s="90" t="s">
        <v>3</v>
      </c>
      <c r="F34" s="248"/>
      <c r="G34" s="90">
        <f t="shared" si="5"/>
        <v>0</v>
      </c>
      <c r="H34" s="103">
        <f t="shared" si="6"/>
        <v>0</v>
      </c>
      <c r="I34" s="103">
        <f t="shared" si="7"/>
        <v>0</v>
      </c>
      <c r="J34" s="241"/>
      <c r="K34" s="242"/>
      <c r="L34" s="242"/>
    </row>
    <row r="35" spans="1:12" s="1" customFormat="1" ht="12.75" x14ac:dyDescent="0.2">
      <c r="A35" s="80">
        <v>9</v>
      </c>
      <c r="B35" s="104" t="s">
        <v>296</v>
      </c>
      <c r="C35" s="82">
        <v>100</v>
      </c>
      <c r="D35" s="80" t="s">
        <v>158</v>
      </c>
      <c r="E35" s="90" t="s">
        <v>3</v>
      </c>
      <c r="F35" s="248"/>
      <c r="G35" s="90">
        <f t="shared" si="5"/>
        <v>0</v>
      </c>
      <c r="H35" s="103">
        <f t="shared" si="6"/>
        <v>0</v>
      </c>
      <c r="I35" s="103">
        <f t="shared" si="7"/>
        <v>0</v>
      </c>
      <c r="J35" s="241"/>
      <c r="K35" s="242"/>
      <c r="L35" s="242"/>
    </row>
    <row r="36" spans="1:12" s="1" customFormat="1" ht="25.5" x14ac:dyDescent="0.2">
      <c r="A36" s="80">
        <v>10</v>
      </c>
      <c r="B36" s="105" t="s">
        <v>297</v>
      </c>
      <c r="C36" s="82">
        <v>800</v>
      </c>
      <c r="D36" s="80" t="s">
        <v>7</v>
      </c>
      <c r="E36" s="90" t="s">
        <v>3</v>
      </c>
      <c r="F36" s="248"/>
      <c r="G36" s="90">
        <f t="shared" si="5"/>
        <v>0</v>
      </c>
      <c r="H36" s="103">
        <f t="shared" si="6"/>
        <v>0</v>
      </c>
      <c r="I36" s="103">
        <f t="shared" si="7"/>
        <v>0</v>
      </c>
      <c r="J36" s="241"/>
      <c r="K36" s="242"/>
      <c r="L36" s="242"/>
    </row>
    <row r="37" spans="1:12" s="1" customFormat="1" ht="25.5" x14ac:dyDescent="0.2">
      <c r="A37" s="80">
        <v>11</v>
      </c>
      <c r="B37" s="104" t="s">
        <v>284</v>
      </c>
      <c r="C37" s="82">
        <v>1200</v>
      </c>
      <c r="D37" s="80" t="s">
        <v>7</v>
      </c>
      <c r="E37" s="90" t="s">
        <v>3</v>
      </c>
      <c r="F37" s="248"/>
      <c r="G37" s="90">
        <f t="shared" si="5"/>
        <v>0</v>
      </c>
      <c r="H37" s="103">
        <f t="shared" si="6"/>
        <v>0</v>
      </c>
      <c r="I37" s="103">
        <f t="shared" si="7"/>
        <v>0</v>
      </c>
      <c r="J37" s="241"/>
      <c r="K37" s="242"/>
      <c r="L37" s="242"/>
    </row>
    <row r="38" spans="1:12" s="1" customFormat="1" ht="18.75" customHeight="1" x14ac:dyDescent="0.2">
      <c r="A38" s="80">
        <v>12</v>
      </c>
      <c r="B38" s="104" t="s">
        <v>401</v>
      </c>
      <c r="C38" s="82">
        <v>140</v>
      </c>
      <c r="D38" s="80" t="s">
        <v>7</v>
      </c>
      <c r="E38" s="90" t="s">
        <v>3</v>
      </c>
      <c r="F38" s="248"/>
      <c r="G38" s="90">
        <f t="shared" si="5"/>
        <v>0</v>
      </c>
      <c r="H38" s="103">
        <f t="shared" si="6"/>
        <v>0</v>
      </c>
      <c r="I38" s="103">
        <f t="shared" si="7"/>
        <v>0</v>
      </c>
      <c r="J38" s="241"/>
      <c r="K38" s="242"/>
      <c r="L38" s="242"/>
    </row>
    <row r="39" spans="1:12" s="1" customFormat="1" ht="12.75" x14ac:dyDescent="0.2">
      <c r="A39" s="80">
        <v>13</v>
      </c>
      <c r="B39" s="104" t="s">
        <v>298</v>
      </c>
      <c r="C39" s="82">
        <v>200</v>
      </c>
      <c r="D39" s="80" t="s">
        <v>7</v>
      </c>
      <c r="E39" s="90" t="s">
        <v>3</v>
      </c>
      <c r="F39" s="248"/>
      <c r="G39" s="90">
        <f t="shared" si="5"/>
        <v>0</v>
      </c>
      <c r="H39" s="103">
        <f t="shared" si="6"/>
        <v>0</v>
      </c>
      <c r="I39" s="103">
        <f t="shared" si="7"/>
        <v>0</v>
      </c>
      <c r="J39" s="241"/>
      <c r="K39" s="242"/>
      <c r="L39" s="242"/>
    </row>
    <row r="40" spans="1:12" s="1" customFormat="1" ht="18.75" customHeight="1" x14ac:dyDescent="0.2">
      <c r="A40" s="80">
        <v>14</v>
      </c>
      <c r="B40" s="104" t="s">
        <v>299</v>
      </c>
      <c r="C40" s="82">
        <v>120</v>
      </c>
      <c r="D40" s="80" t="s">
        <v>7</v>
      </c>
      <c r="E40" s="90" t="s">
        <v>3</v>
      </c>
      <c r="F40" s="248"/>
      <c r="G40" s="90">
        <f t="shared" si="5"/>
        <v>0</v>
      </c>
      <c r="H40" s="103">
        <f t="shared" si="6"/>
        <v>0</v>
      </c>
      <c r="I40" s="103">
        <f t="shared" si="7"/>
        <v>0</v>
      </c>
      <c r="J40" s="241"/>
      <c r="K40" s="242"/>
      <c r="L40" s="242"/>
    </row>
    <row r="41" spans="1:12" s="1" customFormat="1" ht="12.75" x14ac:dyDescent="0.2">
      <c r="A41" s="80">
        <v>15</v>
      </c>
      <c r="B41" s="104" t="s">
        <v>393</v>
      </c>
      <c r="C41" s="87">
        <v>500</v>
      </c>
      <c r="D41" s="88" t="s">
        <v>7</v>
      </c>
      <c r="E41" s="90" t="s">
        <v>3</v>
      </c>
      <c r="F41" s="248"/>
      <c r="G41" s="90">
        <f t="shared" si="5"/>
        <v>0</v>
      </c>
      <c r="H41" s="103">
        <f t="shared" si="6"/>
        <v>0</v>
      </c>
      <c r="I41" s="103">
        <f t="shared" si="7"/>
        <v>0</v>
      </c>
      <c r="J41" s="241"/>
      <c r="K41" s="241"/>
      <c r="L41" s="241"/>
    </row>
    <row r="42" spans="1:12" s="1" customFormat="1" ht="12.75" x14ac:dyDescent="0.2">
      <c r="A42" s="80"/>
      <c r="B42" s="98" t="s">
        <v>21</v>
      </c>
      <c r="C42" s="91" t="s">
        <v>3</v>
      </c>
      <c r="D42" s="92" t="s">
        <v>3</v>
      </c>
      <c r="E42" s="138" t="s">
        <v>3</v>
      </c>
      <c r="F42" s="106" t="s">
        <v>3</v>
      </c>
      <c r="G42" s="106">
        <f>SUM(G27:G41)</f>
        <v>0</v>
      </c>
      <c r="H42" s="106">
        <f t="shared" ref="H42:I42" si="8">SUM(H27:H41)</f>
        <v>0</v>
      </c>
      <c r="I42" s="106">
        <f t="shared" si="8"/>
        <v>0</v>
      </c>
      <c r="J42" s="216">
        <f>SUM(J27:J41)</f>
        <v>0</v>
      </c>
      <c r="K42" s="216">
        <f t="shared" ref="K42:L42" si="9">SUM(K27:K41)</f>
        <v>0</v>
      </c>
      <c r="L42" s="216">
        <f t="shared" si="9"/>
        <v>0</v>
      </c>
    </row>
    <row r="43" spans="1:12" s="1" customFormat="1" ht="12.75" x14ac:dyDescent="0.2">
      <c r="A43" s="287" t="s">
        <v>592</v>
      </c>
      <c r="B43" s="290"/>
      <c r="C43" s="290"/>
      <c r="D43" s="290"/>
      <c r="E43" s="290"/>
      <c r="F43" s="290"/>
      <c r="G43" s="290"/>
      <c r="H43" s="290"/>
      <c r="I43" s="291"/>
      <c r="J43" s="209"/>
      <c r="K43" s="100"/>
      <c r="L43" s="100"/>
    </row>
    <row r="44" spans="1:12" s="1" customFormat="1" ht="20.25" customHeight="1" x14ac:dyDescent="0.2">
      <c r="A44" s="80">
        <v>1</v>
      </c>
      <c r="B44" s="105" t="s">
        <v>300</v>
      </c>
      <c r="C44" s="82">
        <v>400</v>
      </c>
      <c r="D44" s="80" t="s">
        <v>7</v>
      </c>
      <c r="E44" s="248"/>
      <c r="F44" s="248"/>
      <c r="G44" s="90">
        <f>C44*F44</f>
        <v>0</v>
      </c>
      <c r="H44" s="103">
        <f>G44*0.095</f>
        <v>0</v>
      </c>
      <c r="I44" s="103">
        <f>G44+H44</f>
        <v>0</v>
      </c>
      <c r="J44" s="241"/>
      <c r="K44" s="242"/>
      <c r="L44" s="242"/>
    </row>
    <row r="45" spans="1:12" s="1" customFormat="1" ht="25.5" x14ac:dyDescent="0.2">
      <c r="A45" s="80">
        <v>2</v>
      </c>
      <c r="B45" s="104" t="s">
        <v>301</v>
      </c>
      <c r="C45" s="82">
        <v>120</v>
      </c>
      <c r="D45" s="80" t="s">
        <v>7</v>
      </c>
      <c r="E45" s="248"/>
      <c r="F45" s="248"/>
      <c r="G45" s="90">
        <f t="shared" ref="G45:G60" si="10">C45*F45</f>
        <v>0</v>
      </c>
      <c r="H45" s="103">
        <f t="shared" ref="H45:H60" si="11">G45*0.095</f>
        <v>0</v>
      </c>
      <c r="I45" s="103">
        <f t="shared" ref="I45:I60" si="12">G45+H45</f>
        <v>0</v>
      </c>
      <c r="J45" s="241"/>
      <c r="K45" s="242"/>
      <c r="L45" s="242"/>
    </row>
    <row r="46" spans="1:12" s="1" customFormat="1" ht="25.5" x14ac:dyDescent="0.2">
      <c r="A46" s="80">
        <v>3</v>
      </c>
      <c r="B46" s="104" t="s">
        <v>302</v>
      </c>
      <c r="C46" s="82">
        <v>60</v>
      </c>
      <c r="D46" s="80" t="s">
        <v>7</v>
      </c>
      <c r="E46" s="248"/>
      <c r="F46" s="248"/>
      <c r="G46" s="90">
        <f t="shared" si="10"/>
        <v>0</v>
      </c>
      <c r="H46" s="103">
        <f t="shared" si="11"/>
        <v>0</v>
      </c>
      <c r="I46" s="103">
        <f t="shared" si="12"/>
        <v>0</v>
      </c>
      <c r="J46" s="241"/>
      <c r="K46" s="242"/>
      <c r="L46" s="242"/>
    </row>
    <row r="47" spans="1:12" s="1" customFormat="1" ht="20.25" customHeight="1" x14ac:dyDescent="0.2">
      <c r="A47" s="80">
        <v>4</v>
      </c>
      <c r="B47" s="107" t="s">
        <v>303</v>
      </c>
      <c r="C47" s="82">
        <v>30</v>
      </c>
      <c r="D47" s="80" t="s">
        <v>7</v>
      </c>
      <c r="E47" s="248"/>
      <c r="F47" s="248"/>
      <c r="G47" s="90">
        <f t="shared" si="10"/>
        <v>0</v>
      </c>
      <c r="H47" s="103">
        <f t="shared" si="11"/>
        <v>0</v>
      </c>
      <c r="I47" s="103">
        <f t="shared" si="12"/>
        <v>0</v>
      </c>
      <c r="J47" s="241"/>
      <c r="K47" s="242"/>
      <c r="L47" s="242"/>
    </row>
    <row r="48" spans="1:12" s="1" customFormat="1" ht="20.25" customHeight="1" x14ac:dyDescent="0.2">
      <c r="A48" s="80">
        <v>5</v>
      </c>
      <c r="B48" s="107" t="s">
        <v>304</v>
      </c>
      <c r="C48" s="82">
        <v>30</v>
      </c>
      <c r="D48" s="80" t="s">
        <v>7</v>
      </c>
      <c r="E48" s="248"/>
      <c r="F48" s="248"/>
      <c r="G48" s="90">
        <f t="shared" si="10"/>
        <v>0</v>
      </c>
      <c r="H48" s="103">
        <f t="shared" si="11"/>
        <v>0</v>
      </c>
      <c r="I48" s="103">
        <f t="shared" si="12"/>
        <v>0</v>
      </c>
      <c r="J48" s="241"/>
      <c r="K48" s="242"/>
      <c r="L48" s="242"/>
    </row>
    <row r="49" spans="1:12" s="1" customFormat="1" ht="20.25" customHeight="1" x14ac:dyDescent="0.2">
      <c r="A49" s="80">
        <v>6</v>
      </c>
      <c r="B49" s="107" t="s">
        <v>305</v>
      </c>
      <c r="C49" s="82">
        <v>50</v>
      </c>
      <c r="D49" s="80" t="s">
        <v>7</v>
      </c>
      <c r="E49" s="248"/>
      <c r="F49" s="248"/>
      <c r="G49" s="90">
        <f t="shared" si="10"/>
        <v>0</v>
      </c>
      <c r="H49" s="103">
        <f t="shared" si="11"/>
        <v>0</v>
      </c>
      <c r="I49" s="103">
        <f t="shared" si="12"/>
        <v>0</v>
      </c>
      <c r="J49" s="241"/>
      <c r="K49" s="242"/>
      <c r="L49" s="242"/>
    </row>
    <row r="50" spans="1:12" s="1" customFormat="1" ht="20.25" customHeight="1" x14ac:dyDescent="0.2">
      <c r="A50" s="80">
        <v>7</v>
      </c>
      <c r="B50" s="107" t="s">
        <v>306</v>
      </c>
      <c r="C50" s="82">
        <v>50</v>
      </c>
      <c r="D50" s="80" t="s">
        <v>7</v>
      </c>
      <c r="E50" s="248"/>
      <c r="F50" s="248"/>
      <c r="G50" s="90">
        <f t="shared" si="10"/>
        <v>0</v>
      </c>
      <c r="H50" s="103">
        <f t="shared" si="11"/>
        <v>0</v>
      </c>
      <c r="I50" s="103">
        <f t="shared" si="12"/>
        <v>0</v>
      </c>
      <c r="J50" s="241"/>
      <c r="K50" s="242"/>
      <c r="L50" s="242"/>
    </row>
    <row r="51" spans="1:12" s="1" customFormat="1" ht="25.5" x14ac:dyDescent="0.2">
      <c r="A51" s="97">
        <v>8</v>
      </c>
      <c r="B51" s="107" t="s">
        <v>307</v>
      </c>
      <c r="C51" s="82">
        <v>25</v>
      </c>
      <c r="D51" s="80" t="s">
        <v>7</v>
      </c>
      <c r="E51" s="248"/>
      <c r="F51" s="248"/>
      <c r="G51" s="90">
        <f t="shared" si="10"/>
        <v>0</v>
      </c>
      <c r="H51" s="103">
        <f t="shared" si="11"/>
        <v>0</v>
      </c>
      <c r="I51" s="103">
        <f t="shared" si="12"/>
        <v>0</v>
      </c>
      <c r="J51" s="215" t="s">
        <v>3</v>
      </c>
      <c r="K51" s="242"/>
      <c r="L51" s="242"/>
    </row>
    <row r="52" spans="1:12" s="1" customFormat="1" ht="20.25" customHeight="1" x14ac:dyDescent="0.2">
      <c r="A52" s="97">
        <v>9</v>
      </c>
      <c r="B52" s="107" t="s">
        <v>308</v>
      </c>
      <c r="C52" s="82">
        <v>25</v>
      </c>
      <c r="D52" s="80" t="s">
        <v>7</v>
      </c>
      <c r="E52" s="248"/>
      <c r="F52" s="248"/>
      <c r="G52" s="90">
        <f t="shared" si="10"/>
        <v>0</v>
      </c>
      <c r="H52" s="103">
        <f t="shared" si="11"/>
        <v>0</v>
      </c>
      <c r="I52" s="103">
        <f t="shared" si="12"/>
        <v>0</v>
      </c>
      <c r="J52" s="215" t="s">
        <v>3</v>
      </c>
      <c r="K52" s="242"/>
      <c r="L52" s="242"/>
    </row>
    <row r="53" spans="1:12" s="1" customFormat="1" ht="12.75" x14ac:dyDescent="0.2">
      <c r="A53" s="97">
        <v>10</v>
      </c>
      <c r="B53" s="107" t="s">
        <v>392</v>
      </c>
      <c r="C53" s="87">
        <v>60</v>
      </c>
      <c r="D53" s="88" t="s">
        <v>7</v>
      </c>
      <c r="E53" s="248"/>
      <c r="F53" s="248"/>
      <c r="G53" s="90">
        <f t="shared" si="10"/>
        <v>0</v>
      </c>
      <c r="H53" s="103">
        <f t="shared" si="11"/>
        <v>0</v>
      </c>
      <c r="I53" s="103">
        <f t="shared" si="12"/>
        <v>0</v>
      </c>
      <c r="J53" s="241"/>
      <c r="K53" s="241"/>
      <c r="L53" s="241"/>
    </row>
    <row r="54" spans="1:12" s="1" customFormat="1" ht="12.75" x14ac:dyDescent="0.2">
      <c r="A54" s="97">
        <v>11</v>
      </c>
      <c r="B54" s="107" t="s">
        <v>309</v>
      </c>
      <c r="C54" s="87">
        <v>80</v>
      </c>
      <c r="D54" s="88" t="s">
        <v>7</v>
      </c>
      <c r="E54" s="248"/>
      <c r="F54" s="248"/>
      <c r="G54" s="90">
        <f t="shared" si="10"/>
        <v>0</v>
      </c>
      <c r="H54" s="103">
        <f t="shared" si="11"/>
        <v>0</v>
      </c>
      <c r="I54" s="103">
        <f t="shared" si="12"/>
        <v>0</v>
      </c>
      <c r="J54" s="215" t="s">
        <v>3</v>
      </c>
      <c r="K54" s="241"/>
      <c r="L54" s="241"/>
    </row>
    <row r="55" spans="1:12" s="1" customFormat="1" ht="12.75" x14ac:dyDescent="0.2">
      <c r="A55" s="80">
        <v>12</v>
      </c>
      <c r="B55" s="104" t="s">
        <v>405</v>
      </c>
      <c r="C55" s="87">
        <v>100</v>
      </c>
      <c r="D55" s="88" t="s">
        <v>7</v>
      </c>
      <c r="E55" s="248"/>
      <c r="F55" s="248"/>
      <c r="G55" s="90">
        <f t="shared" si="10"/>
        <v>0</v>
      </c>
      <c r="H55" s="103">
        <f t="shared" si="11"/>
        <v>0</v>
      </c>
      <c r="I55" s="103">
        <f t="shared" si="12"/>
        <v>0</v>
      </c>
      <c r="J55" s="241"/>
      <c r="K55" s="241"/>
      <c r="L55" s="241"/>
    </row>
    <row r="56" spans="1:12" s="1" customFormat="1" ht="12.75" x14ac:dyDescent="0.2">
      <c r="A56" s="80">
        <v>13</v>
      </c>
      <c r="B56" s="104" t="s">
        <v>406</v>
      </c>
      <c r="C56" s="87">
        <v>40</v>
      </c>
      <c r="D56" s="88" t="s">
        <v>7</v>
      </c>
      <c r="E56" s="248"/>
      <c r="F56" s="248"/>
      <c r="G56" s="90">
        <f t="shared" si="10"/>
        <v>0</v>
      </c>
      <c r="H56" s="103">
        <f t="shared" si="11"/>
        <v>0</v>
      </c>
      <c r="I56" s="103">
        <f t="shared" si="12"/>
        <v>0</v>
      </c>
      <c r="J56" s="241"/>
      <c r="K56" s="241"/>
      <c r="L56" s="241"/>
    </row>
    <row r="57" spans="1:12" s="1" customFormat="1" ht="25.5" x14ac:dyDescent="0.2">
      <c r="A57" s="80">
        <v>14</v>
      </c>
      <c r="B57" s="104" t="s">
        <v>310</v>
      </c>
      <c r="C57" s="87">
        <v>50</v>
      </c>
      <c r="D57" s="88" t="s">
        <v>7</v>
      </c>
      <c r="E57" s="248"/>
      <c r="F57" s="248"/>
      <c r="G57" s="90">
        <f t="shared" si="10"/>
        <v>0</v>
      </c>
      <c r="H57" s="103">
        <f t="shared" si="11"/>
        <v>0</v>
      </c>
      <c r="I57" s="103">
        <f t="shared" si="12"/>
        <v>0</v>
      </c>
      <c r="J57" s="241"/>
      <c r="K57" s="241"/>
      <c r="L57" s="241"/>
    </row>
    <row r="58" spans="1:12" s="1" customFormat="1" ht="12.75" x14ac:dyDescent="0.2">
      <c r="A58" s="80">
        <v>15</v>
      </c>
      <c r="B58" s="104" t="s">
        <v>311</v>
      </c>
      <c r="C58" s="87">
        <v>50</v>
      </c>
      <c r="D58" s="88" t="s">
        <v>7</v>
      </c>
      <c r="E58" s="248"/>
      <c r="F58" s="248"/>
      <c r="G58" s="90">
        <f t="shared" si="10"/>
        <v>0</v>
      </c>
      <c r="H58" s="103">
        <f t="shared" si="11"/>
        <v>0</v>
      </c>
      <c r="I58" s="103">
        <f t="shared" si="12"/>
        <v>0</v>
      </c>
      <c r="J58" s="241"/>
      <c r="K58" s="241"/>
      <c r="L58" s="241"/>
    </row>
    <row r="59" spans="1:12" s="1" customFormat="1" ht="15.75" customHeight="1" x14ac:dyDescent="0.2">
      <c r="A59" s="80">
        <v>16</v>
      </c>
      <c r="B59" s="104" t="s">
        <v>483</v>
      </c>
      <c r="C59" s="87">
        <v>50</v>
      </c>
      <c r="D59" s="88" t="s">
        <v>7</v>
      </c>
      <c r="E59" s="248"/>
      <c r="F59" s="248"/>
      <c r="G59" s="90">
        <f t="shared" si="10"/>
        <v>0</v>
      </c>
      <c r="H59" s="103">
        <f t="shared" si="11"/>
        <v>0</v>
      </c>
      <c r="I59" s="103">
        <f t="shared" si="12"/>
        <v>0</v>
      </c>
      <c r="J59" s="241"/>
      <c r="K59" s="241"/>
      <c r="L59" s="241"/>
    </row>
    <row r="60" spans="1:12" s="1" customFormat="1" ht="12.75" x14ac:dyDescent="0.2">
      <c r="A60" s="80">
        <v>17</v>
      </c>
      <c r="B60" s="105" t="s">
        <v>312</v>
      </c>
      <c r="C60" s="82">
        <v>60</v>
      </c>
      <c r="D60" s="80" t="s">
        <v>7</v>
      </c>
      <c r="E60" s="248"/>
      <c r="F60" s="248"/>
      <c r="G60" s="90">
        <f t="shared" si="10"/>
        <v>0</v>
      </c>
      <c r="H60" s="103">
        <f t="shared" si="11"/>
        <v>0</v>
      </c>
      <c r="I60" s="103">
        <f t="shared" si="12"/>
        <v>0</v>
      </c>
      <c r="J60" s="241"/>
      <c r="K60" s="242"/>
      <c r="L60" s="242"/>
    </row>
    <row r="61" spans="1:12" s="1" customFormat="1" ht="12.75" x14ac:dyDescent="0.2">
      <c r="A61" s="80"/>
      <c r="B61" s="98" t="s">
        <v>22</v>
      </c>
      <c r="C61" s="91" t="s">
        <v>3</v>
      </c>
      <c r="D61" s="92" t="s">
        <v>3</v>
      </c>
      <c r="E61" s="138" t="s">
        <v>3</v>
      </c>
      <c r="F61" s="106" t="s">
        <v>3</v>
      </c>
      <c r="G61" s="106">
        <f>SUM(G44:G60)</f>
        <v>0</v>
      </c>
      <c r="H61" s="106">
        <f t="shared" ref="H61:I61" si="13">SUM(H44:H60)</f>
        <v>0</v>
      </c>
      <c r="I61" s="106">
        <f t="shared" si="13"/>
        <v>0</v>
      </c>
      <c r="J61" s="217">
        <f>SUM(J44:J60)</f>
        <v>0</v>
      </c>
      <c r="K61" s="217">
        <f t="shared" ref="K61:L61" si="14">SUM(K44:K60)</f>
        <v>0</v>
      </c>
      <c r="L61" s="217">
        <f t="shared" si="14"/>
        <v>0</v>
      </c>
    </row>
    <row r="62" spans="1:12" s="1" customFormat="1" ht="12.75" x14ac:dyDescent="0.2">
      <c r="A62" s="296" t="s">
        <v>593</v>
      </c>
      <c r="B62" s="297"/>
      <c r="C62" s="297"/>
      <c r="D62" s="297"/>
      <c r="E62" s="297"/>
      <c r="F62" s="297"/>
      <c r="G62" s="297"/>
      <c r="H62" s="297"/>
      <c r="I62" s="298"/>
      <c r="J62" s="211"/>
      <c r="K62" s="100"/>
      <c r="L62" s="100"/>
    </row>
    <row r="63" spans="1:12" s="1" customFormat="1" ht="25.5" customHeight="1" x14ac:dyDescent="0.2">
      <c r="A63" s="80">
        <v>1</v>
      </c>
      <c r="B63" s="108" t="s">
        <v>14</v>
      </c>
      <c r="C63" s="82">
        <v>30</v>
      </c>
      <c r="D63" s="80" t="s">
        <v>7</v>
      </c>
      <c r="E63" s="248"/>
      <c r="F63" s="248"/>
      <c r="G63" s="90">
        <f>C63*F63</f>
        <v>0</v>
      </c>
      <c r="H63" s="103">
        <f>G63*0.095</f>
        <v>0</v>
      </c>
      <c r="I63" s="103">
        <f>G63+H63</f>
        <v>0</v>
      </c>
      <c r="J63" s="241"/>
      <c r="K63" s="242"/>
      <c r="L63" s="242"/>
    </row>
    <row r="64" spans="1:12" s="1" customFormat="1" ht="28.5" customHeight="1" x14ac:dyDescent="0.2">
      <c r="A64" s="80">
        <v>2</v>
      </c>
      <c r="B64" s="109" t="s">
        <v>455</v>
      </c>
      <c r="C64" s="82">
        <v>30</v>
      </c>
      <c r="D64" s="80"/>
      <c r="E64" s="248"/>
      <c r="F64" s="248"/>
      <c r="G64" s="90">
        <f t="shared" ref="G64:G71" si="15">C64*F64</f>
        <v>0</v>
      </c>
      <c r="H64" s="103">
        <f t="shared" ref="H64:H71" si="16">G64*0.095</f>
        <v>0</v>
      </c>
      <c r="I64" s="103">
        <f t="shared" ref="I64:I71" si="17">G64+H64</f>
        <v>0</v>
      </c>
      <c r="J64" s="241"/>
      <c r="K64" s="242"/>
      <c r="L64" s="242"/>
    </row>
    <row r="65" spans="1:12" s="1" customFormat="1" ht="25.5" x14ac:dyDescent="0.2">
      <c r="A65" s="80">
        <v>3</v>
      </c>
      <c r="B65" s="108" t="s">
        <v>12</v>
      </c>
      <c r="C65" s="82">
        <v>40</v>
      </c>
      <c r="D65" s="80" t="s">
        <v>7</v>
      </c>
      <c r="E65" s="248"/>
      <c r="F65" s="248"/>
      <c r="G65" s="90">
        <f t="shared" si="15"/>
        <v>0</v>
      </c>
      <c r="H65" s="103">
        <f t="shared" si="16"/>
        <v>0</v>
      </c>
      <c r="I65" s="103">
        <f t="shared" si="17"/>
        <v>0</v>
      </c>
      <c r="J65" s="241"/>
      <c r="K65" s="242"/>
      <c r="L65" s="242"/>
    </row>
    <row r="66" spans="1:12" s="1" customFormat="1" ht="25.5" x14ac:dyDescent="0.2">
      <c r="A66" s="80">
        <v>4</v>
      </c>
      <c r="B66" s="108" t="s">
        <v>447</v>
      </c>
      <c r="C66" s="82">
        <v>100</v>
      </c>
      <c r="D66" s="80" t="s">
        <v>7</v>
      </c>
      <c r="E66" s="248"/>
      <c r="F66" s="248"/>
      <c r="G66" s="90">
        <f t="shared" si="15"/>
        <v>0</v>
      </c>
      <c r="H66" s="103">
        <f t="shared" si="16"/>
        <v>0</v>
      </c>
      <c r="I66" s="103">
        <f t="shared" si="17"/>
        <v>0</v>
      </c>
      <c r="J66" s="241"/>
      <c r="K66" s="242"/>
      <c r="L66" s="242"/>
    </row>
    <row r="67" spans="1:12" s="1" customFormat="1" ht="25.5" x14ac:dyDescent="0.2">
      <c r="A67" s="80">
        <v>5</v>
      </c>
      <c r="B67" s="108" t="s">
        <v>313</v>
      </c>
      <c r="C67" s="82">
        <v>10</v>
      </c>
      <c r="D67" s="80" t="s">
        <v>7</v>
      </c>
      <c r="E67" s="248"/>
      <c r="F67" s="248"/>
      <c r="G67" s="90">
        <f t="shared" si="15"/>
        <v>0</v>
      </c>
      <c r="H67" s="103">
        <f t="shared" si="16"/>
        <v>0</v>
      </c>
      <c r="I67" s="103">
        <f t="shared" si="17"/>
        <v>0</v>
      </c>
      <c r="J67" s="241"/>
      <c r="K67" s="242"/>
      <c r="L67" s="242"/>
    </row>
    <row r="68" spans="1:12" s="1" customFormat="1" ht="25.5" customHeight="1" x14ac:dyDescent="0.2">
      <c r="A68" s="80">
        <v>6</v>
      </c>
      <c r="B68" s="108" t="s">
        <v>314</v>
      </c>
      <c r="C68" s="82">
        <v>10</v>
      </c>
      <c r="D68" s="80" t="s">
        <v>7</v>
      </c>
      <c r="E68" s="248"/>
      <c r="F68" s="248"/>
      <c r="G68" s="90">
        <f t="shared" si="15"/>
        <v>0</v>
      </c>
      <c r="H68" s="103">
        <f t="shared" si="16"/>
        <v>0</v>
      </c>
      <c r="I68" s="103">
        <f t="shared" si="17"/>
        <v>0</v>
      </c>
      <c r="J68" s="241"/>
      <c r="K68" s="242"/>
      <c r="L68" s="242"/>
    </row>
    <row r="69" spans="1:12" s="1" customFormat="1" ht="25.5" x14ac:dyDescent="0.2">
      <c r="A69" s="80">
        <v>7</v>
      </c>
      <c r="B69" s="110" t="s">
        <v>315</v>
      </c>
      <c r="C69" s="82">
        <v>20</v>
      </c>
      <c r="D69" s="80" t="s">
        <v>7</v>
      </c>
      <c r="E69" s="248"/>
      <c r="F69" s="248"/>
      <c r="G69" s="90">
        <f t="shared" si="15"/>
        <v>0</v>
      </c>
      <c r="H69" s="103">
        <f t="shared" si="16"/>
        <v>0</v>
      </c>
      <c r="I69" s="103">
        <f t="shared" si="17"/>
        <v>0</v>
      </c>
      <c r="J69" s="241"/>
      <c r="K69" s="242"/>
      <c r="L69" s="242"/>
    </row>
    <row r="70" spans="1:12" s="1" customFormat="1" ht="25.5" x14ac:dyDescent="0.2">
      <c r="A70" s="80">
        <v>8</v>
      </c>
      <c r="B70" s="110" t="s">
        <v>316</v>
      </c>
      <c r="C70" s="82">
        <v>10</v>
      </c>
      <c r="D70" s="80" t="s">
        <v>7</v>
      </c>
      <c r="E70" s="248"/>
      <c r="F70" s="248"/>
      <c r="G70" s="90">
        <f t="shared" si="15"/>
        <v>0</v>
      </c>
      <c r="H70" s="103">
        <f t="shared" si="16"/>
        <v>0</v>
      </c>
      <c r="I70" s="103">
        <f t="shared" si="17"/>
        <v>0</v>
      </c>
      <c r="J70" s="241"/>
      <c r="K70" s="242"/>
      <c r="L70" s="242"/>
    </row>
    <row r="71" spans="1:12" s="1" customFormat="1" ht="25.5" x14ac:dyDescent="0.2">
      <c r="A71" s="80">
        <v>9</v>
      </c>
      <c r="B71" s="110" t="s">
        <v>317</v>
      </c>
      <c r="C71" s="82">
        <v>20</v>
      </c>
      <c r="D71" s="80" t="s">
        <v>7</v>
      </c>
      <c r="E71" s="248"/>
      <c r="F71" s="248"/>
      <c r="G71" s="90">
        <f t="shared" si="15"/>
        <v>0</v>
      </c>
      <c r="H71" s="103">
        <f t="shared" si="16"/>
        <v>0</v>
      </c>
      <c r="I71" s="103">
        <f t="shared" si="17"/>
        <v>0</v>
      </c>
      <c r="J71" s="241"/>
      <c r="K71" s="242"/>
      <c r="L71" s="242"/>
    </row>
    <row r="72" spans="1:12" s="1" customFormat="1" ht="12.75" x14ac:dyDescent="0.2">
      <c r="A72" s="80"/>
      <c r="B72" s="98" t="s">
        <v>552</v>
      </c>
      <c r="C72" s="91" t="s">
        <v>3</v>
      </c>
      <c r="D72" s="92" t="s">
        <v>3</v>
      </c>
      <c r="E72" s="138" t="s">
        <v>3</v>
      </c>
      <c r="F72" s="106" t="s">
        <v>3</v>
      </c>
      <c r="G72" s="106">
        <f>SUM(G63:G71)</f>
        <v>0</v>
      </c>
      <c r="H72" s="106">
        <f t="shared" ref="H72:I72" si="18">SUM(H63:H71)</f>
        <v>0</v>
      </c>
      <c r="I72" s="106">
        <f t="shared" si="18"/>
        <v>0</v>
      </c>
      <c r="J72" s="216">
        <f>SUM(J63:J71)</f>
        <v>0</v>
      </c>
      <c r="K72" s="216">
        <f t="shared" ref="K72:L72" si="19">SUM(K63:K71)</f>
        <v>0</v>
      </c>
      <c r="L72" s="216">
        <f t="shared" si="19"/>
        <v>0</v>
      </c>
    </row>
    <row r="73" spans="1:12" s="1" customFormat="1" ht="12.75" x14ac:dyDescent="0.2">
      <c r="A73" s="299" t="s">
        <v>594</v>
      </c>
      <c r="B73" s="297"/>
      <c r="C73" s="297"/>
      <c r="D73" s="297"/>
      <c r="E73" s="297"/>
      <c r="F73" s="297"/>
      <c r="G73" s="297"/>
      <c r="H73" s="297"/>
      <c r="I73" s="298"/>
      <c r="J73" s="211"/>
      <c r="K73" s="100"/>
      <c r="L73" s="100"/>
    </row>
    <row r="74" spans="1:12" s="1" customFormat="1" ht="18" customHeight="1" x14ac:dyDescent="0.2">
      <c r="A74" s="80">
        <v>1</v>
      </c>
      <c r="B74" s="108" t="s">
        <v>13</v>
      </c>
      <c r="C74" s="82">
        <v>100</v>
      </c>
      <c r="D74" s="88" t="s">
        <v>7</v>
      </c>
      <c r="E74" s="248"/>
      <c r="F74" s="248"/>
      <c r="G74" s="90">
        <f>C74*F74</f>
        <v>0</v>
      </c>
      <c r="H74" s="103">
        <f>G74*0.095</f>
        <v>0</v>
      </c>
      <c r="I74" s="103">
        <f>G74+H74</f>
        <v>0</v>
      </c>
      <c r="J74" s="241"/>
      <c r="K74" s="242"/>
      <c r="L74" s="242"/>
    </row>
    <row r="75" spans="1:12" s="1" customFormat="1" ht="25.5" x14ac:dyDescent="0.2">
      <c r="A75" s="80">
        <v>2</v>
      </c>
      <c r="B75" s="108" t="s">
        <v>446</v>
      </c>
      <c r="C75" s="82">
        <v>30</v>
      </c>
      <c r="D75" s="88" t="s">
        <v>7</v>
      </c>
      <c r="E75" s="248"/>
      <c r="F75" s="248"/>
      <c r="G75" s="90">
        <f t="shared" ref="G75:G78" si="20">C75*F75</f>
        <v>0</v>
      </c>
      <c r="H75" s="103">
        <f t="shared" ref="H75:H78" si="21">G75*0.095</f>
        <v>0</v>
      </c>
      <c r="I75" s="103">
        <f t="shared" ref="I75:I78" si="22">G75+H75</f>
        <v>0</v>
      </c>
      <c r="J75" s="241"/>
      <c r="K75" s="242"/>
      <c r="L75" s="242"/>
    </row>
    <row r="76" spans="1:12" s="1" customFormat="1" ht="25.5" x14ac:dyDescent="0.2">
      <c r="A76" s="80">
        <v>3</v>
      </c>
      <c r="B76" s="108" t="s">
        <v>185</v>
      </c>
      <c r="C76" s="82">
        <v>60</v>
      </c>
      <c r="D76" s="80" t="s">
        <v>7</v>
      </c>
      <c r="E76" s="248"/>
      <c r="F76" s="248"/>
      <c r="G76" s="90">
        <f t="shared" si="20"/>
        <v>0</v>
      </c>
      <c r="H76" s="103">
        <f t="shared" si="21"/>
        <v>0</v>
      </c>
      <c r="I76" s="103">
        <f t="shared" si="22"/>
        <v>0</v>
      </c>
      <c r="J76" s="241"/>
      <c r="K76" s="242"/>
      <c r="L76" s="242"/>
    </row>
    <row r="77" spans="1:12" s="1" customFormat="1" ht="26.25" customHeight="1" x14ac:dyDescent="0.2">
      <c r="A77" s="80">
        <v>4</v>
      </c>
      <c r="B77" s="109" t="s">
        <v>318</v>
      </c>
      <c r="C77" s="82">
        <v>30</v>
      </c>
      <c r="D77" s="80" t="s">
        <v>7</v>
      </c>
      <c r="E77" s="248"/>
      <c r="F77" s="248"/>
      <c r="G77" s="90">
        <f t="shared" si="20"/>
        <v>0</v>
      </c>
      <c r="H77" s="103">
        <f t="shared" si="21"/>
        <v>0</v>
      </c>
      <c r="I77" s="103">
        <f t="shared" si="22"/>
        <v>0</v>
      </c>
      <c r="J77" s="241"/>
      <c r="K77" s="242"/>
      <c r="L77" s="242"/>
    </row>
    <row r="78" spans="1:12" s="1" customFormat="1" ht="26.25" customHeight="1" x14ac:dyDescent="0.2">
      <c r="A78" s="80">
        <v>5</v>
      </c>
      <c r="B78" s="109" t="s">
        <v>319</v>
      </c>
      <c r="C78" s="82">
        <v>40</v>
      </c>
      <c r="D78" s="80" t="s">
        <v>7</v>
      </c>
      <c r="E78" s="248"/>
      <c r="F78" s="248"/>
      <c r="G78" s="90">
        <f t="shared" si="20"/>
        <v>0</v>
      </c>
      <c r="H78" s="103">
        <f t="shared" si="21"/>
        <v>0</v>
      </c>
      <c r="I78" s="103">
        <f t="shared" si="22"/>
        <v>0</v>
      </c>
      <c r="J78" s="241"/>
      <c r="K78" s="242"/>
      <c r="L78" s="242"/>
    </row>
    <row r="79" spans="1:12" s="1" customFormat="1" ht="12.75" x14ac:dyDescent="0.2">
      <c r="A79" s="111"/>
      <c r="B79" s="98" t="s">
        <v>595</v>
      </c>
      <c r="C79" s="91" t="s">
        <v>3</v>
      </c>
      <c r="D79" s="92" t="s">
        <v>3</v>
      </c>
      <c r="E79" s="138" t="s">
        <v>3</v>
      </c>
      <c r="F79" s="106" t="s">
        <v>3</v>
      </c>
      <c r="G79" s="106">
        <f>SUM(G74:G78)</f>
        <v>0</v>
      </c>
      <c r="H79" s="106">
        <f t="shared" ref="H79:I79" si="23">SUM(H74:H78)</f>
        <v>0</v>
      </c>
      <c r="I79" s="106">
        <f t="shared" si="23"/>
        <v>0</v>
      </c>
      <c r="J79" s="217">
        <f>SUM(J74:J78)</f>
        <v>0</v>
      </c>
      <c r="K79" s="217">
        <f t="shared" ref="K79:L79" si="24">SUM(K74:K78)</f>
        <v>0</v>
      </c>
      <c r="L79" s="217">
        <f t="shared" si="24"/>
        <v>0</v>
      </c>
    </row>
    <row r="80" spans="1:12" s="1" customFormat="1" ht="12.75" x14ac:dyDescent="0.2">
      <c r="A80" s="287" t="s">
        <v>596</v>
      </c>
      <c r="B80" s="290"/>
      <c r="C80" s="290"/>
      <c r="D80" s="290"/>
      <c r="E80" s="290"/>
      <c r="F80" s="290"/>
      <c r="G80" s="290"/>
      <c r="H80" s="290"/>
      <c r="I80" s="291"/>
      <c r="J80" s="209"/>
      <c r="K80" s="100"/>
      <c r="L80" s="100"/>
    </row>
    <row r="81" spans="1:12" s="1" customFormat="1" ht="25.5" x14ac:dyDescent="0.2">
      <c r="A81" s="112">
        <v>1</v>
      </c>
      <c r="B81" s="113" t="s">
        <v>275</v>
      </c>
      <c r="C81" s="114">
        <v>40</v>
      </c>
      <c r="D81" s="112" t="s">
        <v>7</v>
      </c>
      <c r="E81" s="248"/>
      <c r="F81" s="248"/>
      <c r="G81" s="90">
        <f>C81*F81</f>
        <v>0</v>
      </c>
      <c r="H81" s="103">
        <f>G81*0.095</f>
        <v>0</v>
      </c>
      <c r="I81" s="103">
        <f>G81+H81</f>
        <v>0</v>
      </c>
      <c r="J81" s="241"/>
      <c r="K81" s="242"/>
      <c r="L81" s="242"/>
    </row>
    <row r="82" spans="1:12" s="1" customFormat="1" ht="25.5" x14ac:dyDescent="0.2">
      <c r="A82" s="80">
        <v>2</v>
      </c>
      <c r="B82" s="108" t="s">
        <v>268</v>
      </c>
      <c r="C82" s="114">
        <v>20</v>
      </c>
      <c r="D82" s="112" t="s">
        <v>7</v>
      </c>
      <c r="E82" s="248"/>
      <c r="F82" s="248"/>
      <c r="G82" s="90">
        <f t="shared" ref="G82:G86" si="25">C82*F82</f>
        <v>0</v>
      </c>
      <c r="H82" s="103">
        <f t="shared" ref="H82:H86" si="26">G82*0.095</f>
        <v>0</v>
      </c>
      <c r="I82" s="103">
        <f t="shared" ref="I82:I86" si="27">G82+H82</f>
        <v>0</v>
      </c>
      <c r="J82" s="241"/>
      <c r="K82" s="242"/>
      <c r="L82" s="242"/>
    </row>
    <row r="83" spans="1:12" s="1" customFormat="1" ht="25.5" x14ac:dyDescent="0.2">
      <c r="A83" s="112">
        <v>3</v>
      </c>
      <c r="B83" s="108" t="s">
        <v>487</v>
      </c>
      <c r="C83" s="114">
        <v>30</v>
      </c>
      <c r="D83" s="112" t="s">
        <v>7</v>
      </c>
      <c r="E83" s="248"/>
      <c r="F83" s="248"/>
      <c r="G83" s="90">
        <f t="shared" si="25"/>
        <v>0</v>
      </c>
      <c r="H83" s="103">
        <f t="shared" si="26"/>
        <v>0</v>
      </c>
      <c r="I83" s="103">
        <f t="shared" si="27"/>
        <v>0</v>
      </c>
      <c r="J83" s="241"/>
      <c r="K83" s="242"/>
      <c r="L83" s="242"/>
    </row>
    <row r="84" spans="1:12" s="1" customFormat="1" ht="30" customHeight="1" x14ac:dyDescent="0.2">
      <c r="A84" s="112">
        <v>4</v>
      </c>
      <c r="B84" s="105" t="s">
        <v>269</v>
      </c>
      <c r="C84" s="82">
        <v>30</v>
      </c>
      <c r="D84" s="80" t="s">
        <v>7</v>
      </c>
      <c r="E84" s="248"/>
      <c r="F84" s="248"/>
      <c r="G84" s="90">
        <f t="shared" si="25"/>
        <v>0</v>
      </c>
      <c r="H84" s="103">
        <f t="shared" si="26"/>
        <v>0</v>
      </c>
      <c r="I84" s="103">
        <f t="shared" si="27"/>
        <v>0</v>
      </c>
      <c r="J84" s="241"/>
      <c r="K84" s="242"/>
      <c r="L84" s="242"/>
    </row>
    <row r="85" spans="1:12" s="1" customFormat="1" ht="30" customHeight="1" x14ac:dyDescent="0.2">
      <c r="A85" s="80">
        <v>5</v>
      </c>
      <c r="B85" s="105" t="s">
        <v>270</v>
      </c>
      <c r="C85" s="82">
        <v>30</v>
      </c>
      <c r="D85" s="88" t="s">
        <v>7</v>
      </c>
      <c r="E85" s="248"/>
      <c r="F85" s="248"/>
      <c r="G85" s="90">
        <f t="shared" si="25"/>
        <v>0</v>
      </c>
      <c r="H85" s="103">
        <f t="shared" si="26"/>
        <v>0</v>
      </c>
      <c r="I85" s="103">
        <f t="shared" si="27"/>
        <v>0</v>
      </c>
      <c r="J85" s="241"/>
      <c r="K85" s="242"/>
      <c r="L85" s="242"/>
    </row>
    <row r="86" spans="1:12" s="1" customFormat="1" ht="12.75" x14ac:dyDescent="0.2">
      <c r="A86" s="112">
        <v>6</v>
      </c>
      <c r="B86" s="105" t="s">
        <v>15</v>
      </c>
      <c r="C86" s="82">
        <v>40</v>
      </c>
      <c r="D86" s="88" t="s">
        <v>7</v>
      </c>
      <c r="E86" s="248"/>
      <c r="F86" s="248"/>
      <c r="G86" s="90">
        <f t="shared" si="25"/>
        <v>0</v>
      </c>
      <c r="H86" s="103">
        <f t="shared" si="26"/>
        <v>0</v>
      </c>
      <c r="I86" s="103">
        <f t="shared" si="27"/>
        <v>0</v>
      </c>
      <c r="J86" s="241"/>
      <c r="K86" s="242"/>
      <c r="L86" s="242"/>
    </row>
    <row r="87" spans="1:12" s="1" customFormat="1" ht="12.75" x14ac:dyDescent="0.2">
      <c r="A87" s="111"/>
      <c r="B87" s="98" t="s">
        <v>597</v>
      </c>
      <c r="C87" s="91" t="s">
        <v>3</v>
      </c>
      <c r="D87" s="92" t="s">
        <v>3</v>
      </c>
      <c r="E87" s="138" t="s">
        <v>3</v>
      </c>
      <c r="F87" s="106" t="s">
        <v>3</v>
      </c>
      <c r="G87" s="106">
        <f>SUM(G81:G86)</f>
        <v>0</v>
      </c>
      <c r="H87" s="106">
        <f t="shared" ref="H87:I87" si="28">SUM(H81:H86)</f>
        <v>0</v>
      </c>
      <c r="I87" s="106">
        <f t="shared" si="28"/>
        <v>0</v>
      </c>
      <c r="J87" s="216">
        <f>SUM(J81:J86)</f>
        <v>0</v>
      </c>
      <c r="K87" s="216">
        <f t="shared" ref="K87:L87" si="29">SUM(K81:K86)</f>
        <v>0</v>
      </c>
      <c r="L87" s="216">
        <f t="shared" si="29"/>
        <v>0</v>
      </c>
    </row>
    <row r="88" spans="1:12" s="1" customFormat="1" ht="12.75" x14ac:dyDescent="0.2">
      <c r="A88" s="287" t="s">
        <v>598</v>
      </c>
      <c r="B88" s="290"/>
      <c r="C88" s="290"/>
      <c r="D88" s="290"/>
      <c r="E88" s="290"/>
      <c r="F88" s="290"/>
      <c r="G88" s="290"/>
      <c r="H88" s="290"/>
      <c r="I88" s="291"/>
      <c r="J88" s="209"/>
      <c r="K88" s="100"/>
      <c r="L88" s="100"/>
    </row>
    <row r="89" spans="1:12" s="1" customFormat="1" ht="33.75" customHeight="1" x14ac:dyDescent="0.2">
      <c r="A89" s="112">
        <v>1</v>
      </c>
      <c r="B89" s="108" t="s">
        <v>554</v>
      </c>
      <c r="C89" s="114">
        <v>10</v>
      </c>
      <c r="D89" s="112" t="s">
        <v>7</v>
      </c>
      <c r="E89" s="90" t="s">
        <v>3</v>
      </c>
      <c r="F89" s="248"/>
      <c r="G89" s="90">
        <f>C89*F89</f>
        <v>0</v>
      </c>
      <c r="H89" s="103">
        <f>G89*0.095</f>
        <v>0</v>
      </c>
      <c r="I89" s="103">
        <f>G89+H89</f>
        <v>0</v>
      </c>
      <c r="J89" s="241"/>
      <c r="K89" s="242"/>
      <c r="L89" s="242"/>
    </row>
    <row r="90" spans="1:12" s="1" customFormat="1" ht="33.75" customHeight="1" x14ac:dyDescent="0.2">
      <c r="A90" s="94">
        <v>2</v>
      </c>
      <c r="B90" s="108" t="s">
        <v>553</v>
      </c>
      <c r="C90" s="114">
        <v>20</v>
      </c>
      <c r="D90" s="112" t="s">
        <v>7</v>
      </c>
      <c r="E90" s="90" t="s">
        <v>3</v>
      </c>
      <c r="F90" s="248"/>
      <c r="G90" s="90">
        <f>C90*F90</f>
        <v>0</v>
      </c>
      <c r="H90" s="103">
        <f>G90*0.095</f>
        <v>0</v>
      </c>
      <c r="I90" s="103">
        <f>G90+H90</f>
        <v>0</v>
      </c>
      <c r="J90" s="241"/>
      <c r="K90" s="242"/>
      <c r="L90" s="242"/>
    </row>
    <row r="91" spans="1:12" s="1" customFormat="1" ht="12.75" x14ac:dyDescent="0.2">
      <c r="A91" s="80"/>
      <c r="B91" s="98" t="s">
        <v>599</v>
      </c>
      <c r="C91" s="91" t="s">
        <v>3</v>
      </c>
      <c r="D91" s="92" t="s">
        <v>3</v>
      </c>
      <c r="E91" s="138" t="s">
        <v>3</v>
      </c>
      <c r="F91" s="106" t="s">
        <v>3</v>
      </c>
      <c r="G91" s="106">
        <f>SUM(G89:G90)</f>
        <v>0</v>
      </c>
      <c r="H91" s="106">
        <f t="shared" ref="H91:I91" si="30">SUM(H89:H90)</f>
        <v>0</v>
      </c>
      <c r="I91" s="106">
        <f t="shared" si="30"/>
        <v>0</v>
      </c>
      <c r="J91" s="216">
        <f>SUM(J89:J90)</f>
        <v>0</v>
      </c>
      <c r="K91" s="216">
        <f t="shared" ref="K91:L91" si="31">SUM(K89:K90)</f>
        <v>0</v>
      </c>
      <c r="L91" s="216">
        <f t="shared" si="31"/>
        <v>0</v>
      </c>
    </row>
    <row r="93" spans="1:12" s="239" customFormat="1" ht="16.5" customHeight="1" x14ac:dyDescent="0.3">
      <c r="A93" s="284" t="s">
        <v>704</v>
      </c>
      <c r="B93" s="284"/>
      <c r="C93" s="284"/>
      <c r="D93" s="284"/>
      <c r="E93" s="284"/>
      <c r="F93" s="284"/>
      <c r="G93" s="284"/>
      <c r="H93" s="284"/>
      <c r="I93" s="284"/>
      <c r="J93" s="284"/>
      <c r="K93" s="284"/>
      <c r="L93" s="284"/>
    </row>
    <row r="94" spans="1:12" s="239" customFormat="1" ht="18.75" customHeight="1" x14ac:dyDescent="0.3">
      <c r="A94" s="272" t="s">
        <v>163</v>
      </c>
      <c r="B94" s="272"/>
      <c r="C94" s="272"/>
      <c r="D94" s="272"/>
      <c r="E94" s="272"/>
      <c r="F94" s="272"/>
      <c r="G94" s="272"/>
      <c r="H94" s="272"/>
      <c r="I94" s="272"/>
      <c r="J94" s="272"/>
      <c r="K94" s="272"/>
      <c r="L94" s="272"/>
    </row>
    <row r="95" spans="1:12" s="240" customFormat="1" x14ac:dyDescent="0.25">
      <c r="A95" s="282" t="s">
        <v>164</v>
      </c>
      <c r="B95" s="282"/>
      <c r="C95" s="282"/>
      <c r="D95" s="282"/>
      <c r="E95" s="282"/>
      <c r="F95" s="282"/>
      <c r="G95" s="282"/>
      <c r="H95" s="282"/>
      <c r="I95" s="282"/>
      <c r="J95" s="282"/>
      <c r="K95" s="282"/>
      <c r="L95" s="282"/>
    </row>
    <row r="96" spans="1:12" s="239" customFormat="1" ht="16.5" customHeight="1" x14ac:dyDescent="0.3">
      <c r="A96" s="282" t="s">
        <v>716</v>
      </c>
      <c r="B96" s="282"/>
      <c r="C96" s="282"/>
      <c r="D96" s="282"/>
      <c r="E96" s="282"/>
      <c r="F96" s="282"/>
      <c r="G96" s="282"/>
      <c r="H96" s="282"/>
      <c r="I96" s="282"/>
      <c r="J96" s="282"/>
      <c r="K96" s="282"/>
      <c r="L96" s="282"/>
    </row>
    <row r="97" spans="1:12" s="239" customFormat="1" ht="16.5" customHeight="1" x14ac:dyDescent="0.3">
      <c r="A97" s="282" t="s">
        <v>706</v>
      </c>
      <c r="B97" s="282"/>
      <c r="C97" s="282"/>
      <c r="D97" s="282"/>
      <c r="E97" s="282"/>
      <c r="F97" s="282"/>
      <c r="G97" s="282"/>
      <c r="H97" s="282"/>
      <c r="I97" s="282"/>
      <c r="J97" s="282"/>
      <c r="K97" s="282"/>
      <c r="L97" s="282"/>
    </row>
    <row r="98" spans="1:12" s="239" customFormat="1" ht="16.5" x14ac:dyDescent="0.3">
      <c r="A98" s="234" t="s">
        <v>714</v>
      </c>
      <c r="B98" s="235"/>
      <c r="C98" s="236"/>
      <c r="D98" s="237"/>
      <c r="E98" s="234"/>
      <c r="F98" s="234"/>
      <c r="G98" s="234"/>
      <c r="H98" s="234"/>
      <c r="I98" s="234"/>
      <c r="J98" s="234"/>
      <c r="K98" s="234"/>
      <c r="L98" s="234"/>
    </row>
    <row r="99" spans="1:12" s="239" customFormat="1" ht="16.5" x14ac:dyDescent="0.3">
      <c r="A99" s="234" t="s">
        <v>708</v>
      </c>
      <c r="B99" s="235"/>
      <c r="C99" s="236"/>
      <c r="D99" s="237"/>
      <c r="E99" s="234"/>
      <c r="F99" s="234"/>
      <c r="G99" s="234"/>
      <c r="H99" s="234"/>
      <c r="I99" s="234"/>
      <c r="J99" s="234"/>
      <c r="K99" s="234"/>
      <c r="L99" s="234"/>
    </row>
    <row r="100" spans="1:12" s="239" customFormat="1" ht="27" customHeight="1" x14ac:dyDescent="0.3">
      <c r="A100" s="272" t="s">
        <v>709</v>
      </c>
      <c r="B100" s="272"/>
      <c r="C100" s="272"/>
      <c r="D100" s="272"/>
      <c r="E100" s="272"/>
      <c r="F100" s="272"/>
      <c r="G100" s="272"/>
      <c r="H100" s="272"/>
      <c r="I100" s="272"/>
      <c r="J100" s="272"/>
      <c r="K100" s="272"/>
      <c r="L100" s="272"/>
    </row>
    <row r="101" spans="1:12" s="239" customFormat="1" ht="27.75" customHeight="1" x14ac:dyDescent="0.3">
      <c r="A101" s="272" t="s">
        <v>719</v>
      </c>
      <c r="B101" s="272"/>
      <c r="C101" s="272"/>
      <c r="D101" s="272"/>
      <c r="E101" s="272"/>
      <c r="F101" s="272"/>
      <c r="G101" s="272"/>
      <c r="H101" s="272"/>
      <c r="I101" s="272"/>
      <c r="J101" s="272"/>
      <c r="K101" s="272"/>
      <c r="L101" s="272"/>
    </row>
    <row r="102" spans="1:12" s="239" customFormat="1" ht="27" customHeight="1" x14ac:dyDescent="0.3">
      <c r="A102" s="272" t="s">
        <v>711</v>
      </c>
      <c r="B102" s="272"/>
      <c r="C102" s="272"/>
      <c r="D102" s="272"/>
      <c r="E102" s="272"/>
      <c r="F102" s="272"/>
      <c r="G102" s="272"/>
      <c r="H102" s="272"/>
      <c r="I102" s="272"/>
      <c r="J102" s="272"/>
      <c r="K102" s="272"/>
      <c r="L102" s="272"/>
    </row>
    <row r="103" spans="1:12" s="239" customFormat="1" ht="16.5" customHeight="1" x14ac:dyDescent="0.3">
      <c r="A103" s="272" t="s">
        <v>713</v>
      </c>
      <c r="B103" s="272"/>
      <c r="C103" s="272"/>
      <c r="D103" s="272"/>
      <c r="E103" s="272"/>
      <c r="F103" s="272"/>
      <c r="G103" s="272"/>
      <c r="H103" s="272"/>
      <c r="I103" s="272"/>
      <c r="J103" s="272"/>
      <c r="K103" s="272"/>
      <c r="L103" s="272"/>
    </row>
    <row r="104" spans="1:12" s="239" customFormat="1" ht="16.5" x14ac:dyDescent="0.3">
      <c r="A104" s="238"/>
      <c r="B104" s="238"/>
      <c r="C104" s="238"/>
      <c r="D104" s="238"/>
      <c r="E104" s="238"/>
      <c r="F104" s="238"/>
      <c r="G104" s="238"/>
      <c r="H104" s="238"/>
      <c r="I104" s="238"/>
      <c r="J104" s="238"/>
      <c r="K104" s="238"/>
      <c r="L104" s="238"/>
    </row>
    <row r="105" spans="1:12" s="256" customFormat="1" ht="16.5" x14ac:dyDescent="0.3">
      <c r="A105" s="274" t="s">
        <v>712</v>
      </c>
      <c r="B105" s="274"/>
      <c r="C105" s="250"/>
      <c r="D105" s="251"/>
      <c r="E105" s="251" t="s">
        <v>6</v>
      </c>
      <c r="F105" s="251"/>
      <c r="G105" s="251"/>
      <c r="H105" s="251" t="s">
        <v>4</v>
      </c>
      <c r="I105" s="252"/>
      <c r="J105" s="252"/>
      <c r="K105" s="252"/>
      <c r="L105" s="244"/>
    </row>
  </sheetData>
  <sheetProtection algorithmName="SHA-512" hashValue="NqgaGgPtM5j4uBNDDbiZfyEjORBPMxUqLJq6zfXdtB41UKrf2OO9q0K40yxOx/nCBa6HX2KL1yJ2aSjjz2M5kA==" saltValue="xtCEtICHsY0Tw90HcSlUDg==" spinCount="100000" sheet="1" objects="1" scenarios="1"/>
  <mergeCells count="19">
    <mergeCell ref="A96:L96"/>
    <mergeCell ref="A97:L97"/>
    <mergeCell ref="A88:I88"/>
    <mergeCell ref="A93:L93"/>
    <mergeCell ref="A62:I62"/>
    <mergeCell ref="A73:I73"/>
    <mergeCell ref="A80:I80"/>
    <mergeCell ref="A94:L94"/>
    <mergeCell ref="A95:L95"/>
    <mergeCell ref="A1:D1"/>
    <mergeCell ref="A3:L3"/>
    <mergeCell ref="A26:I26"/>
    <mergeCell ref="A43:I43"/>
    <mergeCell ref="A7:I7"/>
    <mergeCell ref="A100:L100"/>
    <mergeCell ref="A101:L101"/>
    <mergeCell ref="A102:L102"/>
    <mergeCell ref="A103:L103"/>
    <mergeCell ref="A105:B105"/>
  </mergeCells>
  <phoneticPr fontId="5" type="noConversion"/>
  <dataValidations count="2">
    <dataValidation type="whole" operator="equal" allowBlank="1" showInputMessage="1" showErrorMessage="1" sqref="J8:L24 J27:L41 J89:L90 J63:L71 J74:L78 J81:L86 K44:L60 J44:J50 J53 J55:J60">
      <formula1>1</formula1>
    </dataValidation>
    <dataValidation type="custom" operator="equal" allowBlank="1" showInputMessage="1" showErrorMessage="1" sqref="J54 J51:J52">
      <formula1>1</formula1>
    </dataValidation>
  </dataValidations>
  <pageMargins left="0.55118110236220474" right="0.55118110236220474" top="0.78740157480314965" bottom="0.78740157480314965" header="0" footer="0"/>
  <pageSetup paperSize="9" scale="87" orientation="landscape" r:id="rId1"/>
  <headerFooter alignWithMargins="0"/>
  <rowBreaks count="3" manualBreakCount="3">
    <brk id="42" max="16383" man="1"/>
    <brk id="65" max="11" man="1"/>
    <brk id="8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47"/>
  <sheetViews>
    <sheetView topLeftCell="A16" zoomScaleNormal="100" zoomScaleSheetLayoutView="100" workbookViewId="0">
      <selection activeCell="A35" activeCellId="5" sqref="A1:XFD1 E8:F15 J8:L15 E18:F20 J18:L20 A35:XFD35"/>
    </sheetView>
  </sheetViews>
  <sheetFormatPr defaultColWidth="9.140625" defaultRowHeight="13.5" x14ac:dyDescent="0.25"/>
  <cols>
    <col min="1" max="1" width="4.140625" style="16" customWidth="1"/>
    <col min="2" max="2" width="26.5703125" style="15" customWidth="1"/>
    <col min="3" max="3" width="8.5703125" style="15" customWidth="1"/>
    <col min="4" max="4" width="6.42578125" style="15" customWidth="1"/>
    <col min="5" max="5" width="21.7109375" style="204" customWidth="1"/>
    <col min="6" max="7" width="10.7109375" style="15" customWidth="1"/>
    <col min="8" max="8" width="12.85546875" style="15" customWidth="1"/>
    <col min="9" max="12" width="10.7109375" style="15" customWidth="1"/>
    <col min="13" max="16384" width="9.140625" style="15"/>
  </cols>
  <sheetData>
    <row r="1" spans="1:12" s="246" customFormat="1" ht="12.75" x14ac:dyDescent="0.2">
      <c r="A1" s="275" t="s">
        <v>8</v>
      </c>
      <c r="B1" s="275"/>
      <c r="C1" s="275"/>
      <c r="D1" s="275"/>
      <c r="E1" s="243"/>
      <c r="F1" s="244"/>
      <c r="G1" s="245"/>
      <c r="H1" s="245"/>
      <c r="I1" s="245"/>
      <c r="J1" s="245"/>
    </row>
    <row r="2" spans="1:12" s="1" customFormat="1" ht="12.75" x14ac:dyDescent="0.2">
      <c r="A2" s="3" t="s">
        <v>584</v>
      </c>
      <c r="B2" s="3"/>
      <c r="C2" s="9"/>
      <c r="D2" s="4"/>
      <c r="E2" s="76"/>
      <c r="F2" s="3"/>
      <c r="G2" s="9"/>
      <c r="H2" s="9"/>
      <c r="I2" s="9"/>
      <c r="J2" s="9"/>
    </row>
    <row r="3" spans="1:12" ht="18" customHeight="1" x14ac:dyDescent="0.25">
      <c r="A3" s="276" t="s">
        <v>692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</row>
    <row r="4" spans="1:12" x14ac:dyDescent="0.25">
      <c r="B4" s="17"/>
      <c r="C4" s="16"/>
      <c r="D4" s="16"/>
    </row>
    <row r="5" spans="1:12" s="68" customFormat="1" ht="63.75" x14ac:dyDescent="0.25">
      <c r="A5" s="60" t="s">
        <v>2</v>
      </c>
      <c r="B5" s="60" t="s">
        <v>0</v>
      </c>
      <c r="C5" s="60" t="s">
        <v>1</v>
      </c>
      <c r="D5" s="60" t="s">
        <v>586</v>
      </c>
      <c r="E5" s="62" t="s">
        <v>5</v>
      </c>
      <c r="F5" s="62" t="s">
        <v>168</v>
      </c>
      <c r="G5" s="62" t="s">
        <v>170</v>
      </c>
      <c r="H5" s="62" t="s">
        <v>169</v>
      </c>
      <c r="I5" s="62" t="s">
        <v>162</v>
      </c>
      <c r="J5" s="63" t="s">
        <v>585</v>
      </c>
      <c r="K5" s="63" t="s">
        <v>178</v>
      </c>
      <c r="L5" s="63" t="s">
        <v>276</v>
      </c>
    </row>
    <row r="6" spans="1:12" s="68" customFormat="1" ht="15" customHeight="1" x14ac:dyDescent="0.25">
      <c r="A6" s="60">
        <v>1</v>
      </c>
      <c r="B6" s="60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173</v>
      </c>
      <c r="H6" s="61" t="s">
        <v>174</v>
      </c>
      <c r="I6" s="61" t="s">
        <v>167</v>
      </c>
      <c r="J6" s="65">
        <v>10</v>
      </c>
      <c r="K6" s="66">
        <v>11</v>
      </c>
      <c r="L6" s="66">
        <v>12</v>
      </c>
    </row>
    <row r="7" spans="1:12" s="1" customFormat="1" ht="12.75" customHeight="1" x14ac:dyDescent="0.2">
      <c r="A7" s="301" t="s">
        <v>600</v>
      </c>
      <c r="B7" s="290"/>
      <c r="C7" s="290"/>
      <c r="D7" s="290"/>
      <c r="E7" s="290"/>
      <c r="F7" s="290"/>
      <c r="G7" s="290"/>
      <c r="H7" s="290"/>
      <c r="I7" s="290"/>
      <c r="J7" s="115"/>
      <c r="K7" s="93"/>
      <c r="L7" s="93"/>
    </row>
    <row r="8" spans="1:12" s="1" customFormat="1" ht="25.5" x14ac:dyDescent="0.2">
      <c r="A8" s="80">
        <v>1</v>
      </c>
      <c r="B8" s="105" t="s">
        <v>320</v>
      </c>
      <c r="C8" s="82">
        <v>1400</v>
      </c>
      <c r="D8" s="80" t="s">
        <v>7</v>
      </c>
      <c r="E8" s="248"/>
      <c r="F8" s="248"/>
      <c r="G8" s="90">
        <f>C8*F8</f>
        <v>0</v>
      </c>
      <c r="H8" s="116">
        <f>G8*0.095</f>
        <v>0</v>
      </c>
      <c r="I8" s="90">
        <f>G8+H8</f>
        <v>0</v>
      </c>
      <c r="J8" s="257"/>
      <c r="K8" s="242"/>
      <c r="L8" s="242"/>
    </row>
    <row r="9" spans="1:12" s="1" customFormat="1" ht="12.75" x14ac:dyDescent="0.2">
      <c r="A9" s="80">
        <v>2</v>
      </c>
      <c r="B9" s="105" t="s">
        <v>321</v>
      </c>
      <c r="C9" s="82">
        <v>210</v>
      </c>
      <c r="D9" s="80" t="s">
        <v>7</v>
      </c>
      <c r="E9" s="248"/>
      <c r="F9" s="248"/>
      <c r="G9" s="90">
        <f t="shared" ref="G9:G15" si="0">C9*F9</f>
        <v>0</v>
      </c>
      <c r="H9" s="116">
        <f t="shared" ref="H9:H15" si="1">G9*0.095</f>
        <v>0</v>
      </c>
      <c r="I9" s="90">
        <f t="shared" ref="I9:I15" si="2">G9+H9</f>
        <v>0</v>
      </c>
      <c r="J9" s="257"/>
      <c r="K9" s="242"/>
      <c r="L9" s="242"/>
    </row>
    <row r="10" spans="1:12" s="1" customFormat="1" ht="12.75" x14ac:dyDescent="0.2">
      <c r="A10" s="80">
        <v>3</v>
      </c>
      <c r="B10" s="105" t="s">
        <v>543</v>
      </c>
      <c r="C10" s="82">
        <v>80</v>
      </c>
      <c r="D10" s="80" t="s">
        <v>7</v>
      </c>
      <c r="E10" s="248"/>
      <c r="F10" s="248"/>
      <c r="G10" s="90">
        <f t="shared" si="0"/>
        <v>0</v>
      </c>
      <c r="H10" s="116">
        <f t="shared" si="1"/>
        <v>0</v>
      </c>
      <c r="I10" s="90">
        <f t="shared" si="2"/>
        <v>0</v>
      </c>
      <c r="J10" s="257"/>
      <c r="K10" s="242"/>
      <c r="L10" s="242"/>
    </row>
    <row r="11" spans="1:12" s="1" customFormat="1" ht="25.5" x14ac:dyDescent="0.2">
      <c r="A11" s="80">
        <v>4</v>
      </c>
      <c r="B11" s="105" t="s">
        <v>322</v>
      </c>
      <c r="C11" s="82">
        <v>1000</v>
      </c>
      <c r="D11" s="80" t="s">
        <v>7</v>
      </c>
      <c r="E11" s="248"/>
      <c r="F11" s="248"/>
      <c r="G11" s="90">
        <f t="shared" si="0"/>
        <v>0</v>
      </c>
      <c r="H11" s="116">
        <f t="shared" si="1"/>
        <v>0</v>
      </c>
      <c r="I11" s="90">
        <f t="shared" si="2"/>
        <v>0</v>
      </c>
      <c r="J11" s="257"/>
      <c r="K11" s="242"/>
      <c r="L11" s="242"/>
    </row>
    <row r="12" spans="1:12" s="1" customFormat="1" ht="25.5" x14ac:dyDescent="0.2">
      <c r="A12" s="80">
        <v>5</v>
      </c>
      <c r="B12" s="105" t="s">
        <v>323</v>
      </c>
      <c r="C12" s="82">
        <v>1400</v>
      </c>
      <c r="D12" s="80" t="s">
        <v>7</v>
      </c>
      <c r="E12" s="248"/>
      <c r="F12" s="248"/>
      <c r="G12" s="90">
        <f t="shared" si="0"/>
        <v>0</v>
      </c>
      <c r="H12" s="116">
        <f t="shared" si="1"/>
        <v>0</v>
      </c>
      <c r="I12" s="90">
        <f t="shared" si="2"/>
        <v>0</v>
      </c>
      <c r="J12" s="257"/>
      <c r="K12" s="242"/>
      <c r="L12" s="242"/>
    </row>
    <row r="13" spans="1:12" s="1" customFormat="1" ht="21.75" customHeight="1" x14ac:dyDescent="0.2">
      <c r="A13" s="80">
        <v>6</v>
      </c>
      <c r="B13" s="105" t="s">
        <v>324</v>
      </c>
      <c r="C13" s="82">
        <v>60</v>
      </c>
      <c r="D13" s="80" t="s">
        <v>7</v>
      </c>
      <c r="E13" s="248"/>
      <c r="F13" s="248"/>
      <c r="G13" s="90">
        <f t="shared" si="0"/>
        <v>0</v>
      </c>
      <c r="H13" s="116">
        <f t="shared" si="1"/>
        <v>0</v>
      </c>
      <c r="I13" s="90">
        <f t="shared" si="2"/>
        <v>0</v>
      </c>
      <c r="J13" s="257"/>
      <c r="K13" s="242"/>
      <c r="L13" s="242"/>
    </row>
    <row r="14" spans="1:12" s="1" customFormat="1" ht="21.75" customHeight="1" x14ac:dyDescent="0.2">
      <c r="A14" s="80">
        <v>7</v>
      </c>
      <c r="B14" s="105" t="s">
        <v>445</v>
      </c>
      <c r="C14" s="82">
        <v>60</v>
      </c>
      <c r="D14" s="80" t="s">
        <v>7</v>
      </c>
      <c r="E14" s="248"/>
      <c r="F14" s="248"/>
      <c r="G14" s="90">
        <f t="shared" si="0"/>
        <v>0</v>
      </c>
      <c r="H14" s="116">
        <f t="shared" si="1"/>
        <v>0</v>
      </c>
      <c r="I14" s="90">
        <f t="shared" si="2"/>
        <v>0</v>
      </c>
      <c r="J14" s="257"/>
      <c r="K14" s="242"/>
      <c r="L14" s="242"/>
    </row>
    <row r="15" spans="1:12" s="1" customFormat="1" ht="25.5" x14ac:dyDescent="0.2">
      <c r="A15" s="80">
        <v>8</v>
      </c>
      <c r="B15" s="105" t="s">
        <v>488</v>
      </c>
      <c r="C15" s="82">
        <v>50</v>
      </c>
      <c r="D15" s="80" t="s">
        <v>7</v>
      </c>
      <c r="E15" s="248"/>
      <c r="F15" s="248"/>
      <c r="G15" s="90">
        <f t="shared" si="0"/>
        <v>0</v>
      </c>
      <c r="H15" s="116">
        <f t="shared" si="1"/>
        <v>0</v>
      </c>
      <c r="I15" s="90">
        <f t="shared" si="2"/>
        <v>0</v>
      </c>
      <c r="J15" s="257"/>
      <c r="K15" s="242"/>
      <c r="L15" s="242"/>
    </row>
    <row r="16" spans="1:12" s="1" customFormat="1" ht="12.75" x14ac:dyDescent="0.2">
      <c r="A16" s="80"/>
      <c r="B16" s="98" t="s">
        <v>601</v>
      </c>
      <c r="C16" s="91" t="s">
        <v>3</v>
      </c>
      <c r="D16" s="92" t="s">
        <v>3</v>
      </c>
      <c r="E16" s="192" t="s">
        <v>3</v>
      </c>
      <c r="F16" s="92" t="s">
        <v>3</v>
      </c>
      <c r="G16" s="92">
        <f>SUM(G8:G15)</f>
        <v>0</v>
      </c>
      <c r="H16" s="92">
        <f t="shared" ref="H16:I16" si="3">SUM(H8:H15)</f>
        <v>0</v>
      </c>
      <c r="I16" s="92">
        <f t="shared" si="3"/>
        <v>0</v>
      </c>
      <c r="J16" s="212">
        <f>SUM(J8:J15)</f>
        <v>0</v>
      </c>
      <c r="K16" s="212">
        <f t="shared" ref="K16:L16" si="4">SUM(K8:K15)</f>
        <v>0</v>
      </c>
      <c r="L16" s="212">
        <f t="shared" si="4"/>
        <v>0</v>
      </c>
    </row>
    <row r="17" spans="1:12" s="1" customFormat="1" ht="12.75" customHeight="1" x14ac:dyDescent="0.2">
      <c r="A17" s="302" t="s">
        <v>602</v>
      </c>
      <c r="B17" s="302"/>
      <c r="C17" s="302"/>
      <c r="D17" s="302"/>
      <c r="E17" s="302"/>
      <c r="F17" s="302"/>
      <c r="G17" s="302"/>
      <c r="H17" s="302"/>
      <c r="I17" s="302"/>
      <c r="J17" s="219"/>
      <c r="K17" s="100"/>
      <c r="L17" s="100"/>
    </row>
    <row r="18" spans="1:12" s="1" customFormat="1" ht="43.5" customHeight="1" x14ac:dyDescent="0.2">
      <c r="A18" s="88">
        <v>1</v>
      </c>
      <c r="B18" s="105" t="s">
        <v>489</v>
      </c>
      <c r="C18" s="80">
        <v>400</v>
      </c>
      <c r="D18" s="118" t="s">
        <v>7</v>
      </c>
      <c r="E18" s="248"/>
      <c r="F18" s="248"/>
      <c r="G18" s="90">
        <f>C18*F18</f>
        <v>0</v>
      </c>
      <c r="H18" s="116">
        <f>G18*0.095</f>
        <v>0</v>
      </c>
      <c r="I18" s="90">
        <f>G18+H18</f>
        <v>0</v>
      </c>
      <c r="J18" s="257"/>
      <c r="K18" s="242"/>
      <c r="L18" s="242"/>
    </row>
    <row r="19" spans="1:12" s="1" customFormat="1" ht="25.5" x14ac:dyDescent="0.2">
      <c r="A19" s="88">
        <v>2</v>
      </c>
      <c r="B19" s="105" t="s">
        <v>490</v>
      </c>
      <c r="C19" s="80">
        <v>300</v>
      </c>
      <c r="D19" s="118" t="s">
        <v>7</v>
      </c>
      <c r="E19" s="248"/>
      <c r="F19" s="248"/>
      <c r="G19" s="90">
        <f t="shared" ref="G19:G20" si="5">C19*F19</f>
        <v>0</v>
      </c>
      <c r="H19" s="116">
        <f t="shared" ref="H19:H20" si="6">G19*0.095</f>
        <v>0</v>
      </c>
      <c r="I19" s="90">
        <f t="shared" ref="I19:I20" si="7">G19+H19</f>
        <v>0</v>
      </c>
      <c r="J19" s="257"/>
      <c r="K19" s="242"/>
      <c r="L19" s="242"/>
    </row>
    <row r="20" spans="1:12" s="1" customFormat="1" ht="25.5" x14ac:dyDescent="0.2">
      <c r="A20" s="88">
        <v>3</v>
      </c>
      <c r="B20" s="104" t="s">
        <v>484</v>
      </c>
      <c r="C20" s="80">
        <v>63</v>
      </c>
      <c r="D20" s="118" t="s">
        <v>7</v>
      </c>
      <c r="E20" s="248"/>
      <c r="F20" s="248"/>
      <c r="G20" s="90">
        <f t="shared" si="5"/>
        <v>0</v>
      </c>
      <c r="H20" s="116">
        <f t="shared" si="6"/>
        <v>0</v>
      </c>
      <c r="I20" s="90">
        <f t="shared" si="7"/>
        <v>0</v>
      </c>
      <c r="J20" s="257"/>
      <c r="K20" s="242"/>
      <c r="L20" s="242"/>
    </row>
    <row r="21" spans="1:12" s="1" customFormat="1" ht="12.75" x14ac:dyDescent="0.2">
      <c r="A21" s="119"/>
      <c r="B21" s="98" t="s">
        <v>603</v>
      </c>
      <c r="C21" s="91" t="s">
        <v>3</v>
      </c>
      <c r="D21" s="92" t="s">
        <v>3</v>
      </c>
      <c r="E21" s="138" t="s">
        <v>3</v>
      </c>
      <c r="F21" s="106" t="s">
        <v>3</v>
      </c>
      <c r="G21" s="106">
        <f>SUM(G18:G20)</f>
        <v>0</v>
      </c>
      <c r="H21" s="106">
        <f t="shared" ref="H21:I21" si="8">SUM(H18:H20)</f>
        <v>0</v>
      </c>
      <c r="I21" s="106">
        <f t="shared" si="8"/>
        <v>0</v>
      </c>
      <c r="J21" s="216">
        <f>SUM(J18:J20)</f>
        <v>0</v>
      </c>
      <c r="K21" s="216">
        <f t="shared" ref="K21:L21" si="9">SUM(K18:K20)</f>
        <v>0</v>
      </c>
      <c r="L21" s="216">
        <f t="shared" si="9"/>
        <v>0</v>
      </c>
    </row>
    <row r="22" spans="1:12" s="1" customFormat="1" ht="12.75" x14ac:dyDescent="0.2">
      <c r="A22" s="4"/>
      <c r="E22" s="2"/>
    </row>
    <row r="23" spans="1:12" s="233" customFormat="1" ht="15.75" customHeight="1" x14ac:dyDescent="0.25">
      <c r="A23" s="284" t="s">
        <v>704</v>
      </c>
      <c r="B23" s="284"/>
      <c r="C23" s="284"/>
      <c r="D23" s="284"/>
      <c r="E23" s="284"/>
      <c r="F23" s="284"/>
      <c r="G23" s="284"/>
      <c r="H23" s="284"/>
      <c r="I23" s="284"/>
      <c r="J23" s="284"/>
      <c r="K23" s="284"/>
      <c r="L23" s="284"/>
    </row>
    <row r="24" spans="1:12" s="233" customFormat="1" ht="18.75" customHeight="1" x14ac:dyDescent="0.25">
      <c r="A24" s="272" t="s">
        <v>163</v>
      </c>
      <c r="B24" s="272"/>
      <c r="C24" s="272"/>
      <c r="D24" s="272"/>
      <c r="E24" s="272"/>
      <c r="F24" s="272"/>
      <c r="G24" s="272"/>
      <c r="H24" s="272"/>
      <c r="I24" s="272"/>
      <c r="J24" s="272"/>
      <c r="K24" s="272"/>
      <c r="L24" s="272"/>
    </row>
    <row r="25" spans="1:12" s="233" customFormat="1" ht="15.75" customHeight="1" x14ac:dyDescent="0.25">
      <c r="A25" s="285" t="s">
        <v>164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</row>
    <row r="26" spans="1:12" s="233" customFormat="1" ht="15.75" customHeight="1" x14ac:dyDescent="0.25">
      <c r="A26" s="282" t="s">
        <v>705</v>
      </c>
      <c r="B26" s="282"/>
      <c r="C26" s="282"/>
      <c r="D26" s="282"/>
      <c r="E26" s="282"/>
      <c r="F26" s="282"/>
      <c r="G26" s="282"/>
      <c r="H26" s="282"/>
      <c r="I26" s="282"/>
      <c r="J26" s="282"/>
      <c r="K26" s="282"/>
      <c r="L26" s="282"/>
    </row>
    <row r="27" spans="1:12" s="233" customFormat="1" ht="15.75" customHeight="1" x14ac:dyDescent="0.25">
      <c r="A27" s="282" t="s">
        <v>706</v>
      </c>
      <c r="B27" s="282"/>
      <c r="C27" s="282"/>
      <c r="D27" s="282"/>
      <c r="E27" s="282"/>
      <c r="F27" s="282"/>
      <c r="G27" s="282"/>
      <c r="H27" s="282"/>
      <c r="I27" s="282"/>
      <c r="J27" s="282"/>
      <c r="K27" s="282"/>
      <c r="L27" s="282"/>
    </row>
    <row r="28" spans="1:12" s="233" customFormat="1" ht="15.75" x14ac:dyDescent="0.25">
      <c r="A28" s="234" t="s">
        <v>707</v>
      </c>
      <c r="B28" s="235"/>
      <c r="C28" s="236"/>
      <c r="D28" s="237"/>
      <c r="E28" s="234"/>
      <c r="F28" s="234"/>
      <c r="G28" s="234"/>
      <c r="H28" s="234"/>
      <c r="I28" s="234"/>
      <c r="J28" s="234"/>
      <c r="K28" s="234"/>
      <c r="L28" s="234"/>
    </row>
    <row r="29" spans="1:12" s="233" customFormat="1" ht="15.75" x14ac:dyDescent="0.25">
      <c r="A29" s="234" t="s">
        <v>708</v>
      </c>
      <c r="B29" s="235"/>
      <c r="C29" s="236"/>
      <c r="D29" s="237"/>
      <c r="E29" s="234"/>
      <c r="F29" s="234"/>
      <c r="G29" s="234"/>
      <c r="H29" s="234"/>
      <c r="I29" s="234"/>
      <c r="J29" s="234"/>
      <c r="K29" s="234"/>
      <c r="L29" s="234"/>
    </row>
    <row r="30" spans="1:12" s="233" customFormat="1" ht="28.5" customHeight="1" x14ac:dyDescent="0.25">
      <c r="A30" s="272" t="s">
        <v>709</v>
      </c>
      <c r="B30" s="272"/>
      <c r="C30" s="272"/>
      <c r="D30" s="272"/>
      <c r="E30" s="272"/>
      <c r="F30" s="272"/>
      <c r="G30" s="272"/>
      <c r="H30" s="272"/>
      <c r="I30" s="272"/>
      <c r="J30" s="272"/>
      <c r="K30" s="272"/>
      <c r="L30" s="272"/>
    </row>
    <row r="31" spans="1:12" s="233" customFormat="1" ht="26.25" customHeight="1" x14ac:dyDescent="0.25">
      <c r="A31" s="272" t="s">
        <v>710</v>
      </c>
      <c r="B31" s="272"/>
      <c r="C31" s="272"/>
      <c r="D31" s="272"/>
      <c r="E31" s="272"/>
      <c r="F31" s="272"/>
      <c r="G31" s="272"/>
      <c r="H31" s="272"/>
      <c r="I31" s="272"/>
      <c r="J31" s="272"/>
      <c r="K31" s="272"/>
      <c r="L31" s="272"/>
    </row>
    <row r="32" spans="1:12" s="233" customFormat="1" ht="26.25" customHeight="1" x14ac:dyDescent="0.25">
      <c r="A32" s="272" t="s">
        <v>711</v>
      </c>
      <c r="B32" s="272"/>
      <c r="C32" s="272"/>
      <c r="D32" s="272"/>
      <c r="E32" s="272"/>
      <c r="F32" s="272"/>
      <c r="G32" s="272"/>
      <c r="H32" s="272"/>
      <c r="I32" s="272"/>
      <c r="J32" s="272"/>
      <c r="K32" s="272"/>
      <c r="L32" s="272"/>
    </row>
    <row r="33" spans="1:12" s="233" customFormat="1" ht="15.75" customHeight="1" x14ac:dyDescent="0.25">
      <c r="A33" s="272" t="s">
        <v>713</v>
      </c>
      <c r="B33" s="272"/>
      <c r="C33" s="272"/>
      <c r="D33" s="272"/>
      <c r="E33" s="272"/>
      <c r="F33" s="272"/>
      <c r="G33" s="272"/>
      <c r="H33" s="272"/>
      <c r="I33" s="272"/>
      <c r="J33" s="272"/>
      <c r="K33" s="272"/>
      <c r="L33" s="272"/>
    </row>
    <row r="34" spans="1:12" s="233" customFormat="1" ht="15.75" x14ac:dyDescent="0.25">
      <c r="A34" s="238"/>
      <c r="B34" s="238"/>
      <c r="C34" s="238"/>
      <c r="D34" s="238"/>
      <c r="E34" s="238"/>
      <c r="F34" s="238"/>
      <c r="G34" s="238"/>
      <c r="H34" s="238"/>
      <c r="I34" s="238"/>
      <c r="J34" s="238"/>
      <c r="K34" s="238"/>
      <c r="L34" s="238"/>
    </row>
    <row r="35" spans="1:12" s="253" customFormat="1" ht="15.75" customHeight="1" x14ac:dyDescent="0.25">
      <c r="A35" s="274" t="s">
        <v>712</v>
      </c>
      <c r="B35" s="274"/>
      <c r="C35" s="250"/>
      <c r="D35" s="251"/>
      <c r="E35" s="251" t="s">
        <v>6</v>
      </c>
      <c r="F35" s="251"/>
      <c r="G35" s="251"/>
      <c r="H35" s="251" t="s">
        <v>4</v>
      </c>
      <c r="I35" s="252"/>
      <c r="J35" s="252"/>
      <c r="K35" s="252"/>
      <c r="L35" s="244"/>
    </row>
    <row r="36" spans="1:12" s="20" customFormat="1" ht="16.5" customHeight="1" x14ac:dyDescent="0.25">
      <c r="A36" s="303"/>
      <c r="B36" s="303"/>
      <c r="C36" s="23"/>
      <c r="D36" s="18"/>
      <c r="E36" s="136"/>
      <c r="F36" s="24"/>
      <c r="G36" s="19"/>
      <c r="H36" s="19"/>
      <c r="I36" s="19"/>
      <c r="J36" s="19"/>
      <c r="K36" s="19"/>
      <c r="L36" s="19"/>
    </row>
    <row r="47" spans="1:12" x14ac:dyDescent="0.25">
      <c r="B47" s="300"/>
      <c r="C47" s="300"/>
      <c r="D47" s="300"/>
      <c r="E47" s="300"/>
      <c r="F47" s="300"/>
      <c r="G47" s="300"/>
      <c r="H47" s="300"/>
      <c r="I47" s="300"/>
      <c r="J47" s="17"/>
    </row>
  </sheetData>
  <sheetProtection algorithmName="SHA-512" hashValue="rKZSFvul0/ZoK4PYqtBIlUOQJMt98TWFv4S3MzyczvwHIeTwzzBg5IIirzrDeAoSUsJz7Z8fCl3/YKRBATgZUw==" saltValue="FGCCFYNvE43eiYeozSe8VA==" spinCount="100000" sheet="1" objects="1" scenarios="1"/>
  <mergeCells count="16">
    <mergeCell ref="A1:D1"/>
    <mergeCell ref="A3:L3"/>
    <mergeCell ref="B47:I47"/>
    <mergeCell ref="A32:L32"/>
    <mergeCell ref="A33:L33"/>
    <mergeCell ref="A7:I7"/>
    <mergeCell ref="A17:I17"/>
    <mergeCell ref="A26:L26"/>
    <mergeCell ref="A27:L27"/>
    <mergeCell ref="A36:B36"/>
    <mergeCell ref="A30:L30"/>
    <mergeCell ref="A31:L31"/>
    <mergeCell ref="A23:L23"/>
    <mergeCell ref="A24:L24"/>
    <mergeCell ref="A25:L25"/>
    <mergeCell ref="A35:B35"/>
  </mergeCells>
  <dataValidations count="1">
    <dataValidation type="whole" operator="equal" allowBlank="1" showInputMessage="1" showErrorMessage="1" sqref="J8:L15 J18:L20">
      <formula1>1</formula1>
    </dataValidation>
  </dataValidations>
  <printOptions horizontalCentered="1"/>
  <pageMargins left="0.51181102362204722" right="0.59055118110236227" top="0.6692913385826772" bottom="0.55118110236220474" header="0.59055118110236227" footer="0.31496062992125984"/>
  <pageSetup paperSize="9" scale="9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24"/>
  <sheetViews>
    <sheetView zoomScaleNormal="100" workbookViewId="0">
      <selection activeCell="E17" sqref="E17"/>
    </sheetView>
  </sheetViews>
  <sheetFormatPr defaultColWidth="9.140625" defaultRowHeight="13.5" x14ac:dyDescent="0.25"/>
  <cols>
    <col min="1" max="1" width="4.140625" style="16" customWidth="1"/>
    <col min="2" max="2" width="23.5703125" style="15" customWidth="1"/>
    <col min="3" max="3" width="8.42578125" style="15" customWidth="1"/>
    <col min="4" max="4" width="6.5703125" style="15" customWidth="1"/>
    <col min="5" max="5" width="19.28515625" style="204" customWidth="1"/>
    <col min="6" max="7" width="10.7109375" style="15" customWidth="1"/>
    <col min="8" max="8" width="13" style="15" customWidth="1"/>
    <col min="9" max="12" width="10.7109375" style="15" customWidth="1"/>
    <col min="13" max="16384" width="9.140625" style="15"/>
  </cols>
  <sheetData>
    <row r="1" spans="1:12" s="246" customFormat="1" ht="12.75" x14ac:dyDescent="0.2">
      <c r="A1" s="275" t="s">
        <v>8</v>
      </c>
      <c r="B1" s="275"/>
      <c r="C1" s="275"/>
      <c r="D1" s="275"/>
      <c r="E1" s="243"/>
      <c r="F1" s="244"/>
      <c r="G1" s="245"/>
      <c r="H1" s="245"/>
      <c r="I1" s="245"/>
      <c r="J1" s="245"/>
    </row>
    <row r="2" spans="1:12" s="1" customFormat="1" ht="12.75" x14ac:dyDescent="0.2">
      <c r="A2" s="3" t="s">
        <v>584</v>
      </c>
      <c r="B2" s="3"/>
      <c r="C2" s="9"/>
      <c r="D2" s="4"/>
      <c r="E2" s="76"/>
      <c r="F2" s="3"/>
      <c r="G2" s="9"/>
      <c r="H2" s="9"/>
      <c r="I2" s="9"/>
      <c r="J2" s="9"/>
    </row>
    <row r="3" spans="1:12" ht="15.75" x14ac:dyDescent="0.25">
      <c r="A3" s="276" t="s">
        <v>693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</row>
    <row r="4" spans="1:12" x14ac:dyDescent="0.25">
      <c r="B4" s="17"/>
      <c r="C4" s="16"/>
      <c r="D4" s="16"/>
    </row>
    <row r="5" spans="1:12" s="68" customFormat="1" ht="63.75" x14ac:dyDescent="0.25">
      <c r="A5" s="60" t="s">
        <v>2</v>
      </c>
      <c r="B5" s="60" t="s">
        <v>0</v>
      </c>
      <c r="C5" s="60" t="s">
        <v>1</v>
      </c>
      <c r="D5" s="60" t="s">
        <v>586</v>
      </c>
      <c r="E5" s="62" t="s">
        <v>5</v>
      </c>
      <c r="F5" s="62" t="s">
        <v>168</v>
      </c>
      <c r="G5" s="62" t="s">
        <v>170</v>
      </c>
      <c r="H5" s="62" t="s">
        <v>169</v>
      </c>
      <c r="I5" s="62" t="s">
        <v>162</v>
      </c>
      <c r="J5" s="63" t="s">
        <v>585</v>
      </c>
      <c r="K5" s="63" t="s">
        <v>178</v>
      </c>
      <c r="L5" s="63" t="s">
        <v>276</v>
      </c>
    </row>
    <row r="6" spans="1:12" s="68" customFormat="1" ht="15.75" customHeight="1" x14ac:dyDescent="0.25">
      <c r="A6" s="60">
        <v>1</v>
      </c>
      <c r="B6" s="60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173</v>
      </c>
      <c r="H6" s="61" t="s">
        <v>174</v>
      </c>
      <c r="I6" s="61" t="s">
        <v>167</v>
      </c>
      <c r="J6" s="65">
        <v>10</v>
      </c>
      <c r="K6" s="66">
        <v>11</v>
      </c>
      <c r="L6" s="66">
        <v>12</v>
      </c>
    </row>
    <row r="7" spans="1:12" s="1" customFormat="1" ht="12.75" x14ac:dyDescent="0.2">
      <c r="A7" s="292" t="s">
        <v>604</v>
      </c>
      <c r="B7" s="293"/>
      <c r="C7" s="294"/>
      <c r="D7" s="294"/>
      <c r="E7" s="294"/>
      <c r="F7" s="294"/>
      <c r="G7" s="294"/>
      <c r="H7" s="294"/>
      <c r="I7" s="294"/>
      <c r="J7" s="120"/>
      <c r="K7" s="93"/>
      <c r="L7" s="93"/>
    </row>
    <row r="8" spans="1:12" s="1" customFormat="1" ht="31.5" customHeight="1" x14ac:dyDescent="0.2">
      <c r="A8" s="80">
        <v>1</v>
      </c>
      <c r="B8" s="105" t="s">
        <v>196</v>
      </c>
      <c r="C8" s="82">
        <v>16000</v>
      </c>
      <c r="D8" s="80" t="s">
        <v>11</v>
      </c>
      <c r="E8" s="248"/>
      <c r="F8" s="248"/>
      <c r="G8" s="90">
        <f>C8*F8</f>
        <v>0</v>
      </c>
      <c r="H8" s="116">
        <f>G8*0.095</f>
        <v>0</v>
      </c>
      <c r="I8" s="90">
        <f>G8+H8</f>
        <v>0</v>
      </c>
      <c r="J8" s="257"/>
      <c r="K8" s="242"/>
      <c r="L8" s="242"/>
    </row>
    <row r="9" spans="1:12" s="1" customFormat="1" ht="12.75" x14ac:dyDescent="0.2">
      <c r="A9" s="80"/>
      <c r="B9" s="98" t="s">
        <v>605</v>
      </c>
      <c r="C9" s="82" t="s">
        <v>3</v>
      </c>
      <c r="D9" s="82" t="s">
        <v>3</v>
      </c>
      <c r="E9" s="87" t="s">
        <v>3</v>
      </c>
      <c r="F9" s="87" t="s">
        <v>3</v>
      </c>
      <c r="G9" s="121">
        <f>SUM(G8)</f>
        <v>0</v>
      </c>
      <c r="H9" s="121">
        <f t="shared" ref="H9:I9" si="0">SUM(H8)</f>
        <v>0</v>
      </c>
      <c r="I9" s="121">
        <f t="shared" si="0"/>
        <v>0</v>
      </c>
      <c r="J9" s="220">
        <f>SUM(J8)</f>
        <v>0</v>
      </c>
      <c r="K9" s="220">
        <f t="shared" ref="K9:L9" si="1">SUM(K8)</f>
        <v>0</v>
      </c>
      <c r="L9" s="220">
        <f t="shared" si="1"/>
        <v>0</v>
      </c>
    </row>
    <row r="11" spans="1:12" s="233" customFormat="1" ht="15.75" customHeight="1" x14ac:dyDescent="0.25">
      <c r="A11" s="284" t="s">
        <v>704</v>
      </c>
      <c r="B11" s="284"/>
      <c r="C11" s="284"/>
      <c r="D11" s="284"/>
      <c r="E11" s="284"/>
      <c r="F11" s="284"/>
      <c r="G11" s="284"/>
      <c r="H11" s="284"/>
      <c r="I11" s="284"/>
      <c r="J11" s="284"/>
      <c r="K11" s="284"/>
      <c r="L11" s="284"/>
    </row>
    <row r="12" spans="1:12" s="233" customFormat="1" ht="18.75" customHeight="1" x14ac:dyDescent="0.25">
      <c r="A12" s="272" t="s">
        <v>163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</row>
    <row r="13" spans="1:12" s="233" customFormat="1" ht="15.75" customHeight="1" x14ac:dyDescent="0.25">
      <c r="A13" s="285" t="s">
        <v>164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</row>
    <row r="14" spans="1:12" s="233" customFormat="1" ht="15.75" customHeight="1" x14ac:dyDescent="0.25">
      <c r="A14" s="282" t="s">
        <v>705</v>
      </c>
      <c r="B14" s="282"/>
      <c r="C14" s="282"/>
      <c r="D14" s="282"/>
      <c r="E14" s="282"/>
      <c r="F14" s="282"/>
      <c r="G14" s="282"/>
      <c r="H14" s="282"/>
      <c r="I14" s="282"/>
      <c r="J14" s="282"/>
      <c r="K14" s="282"/>
      <c r="L14" s="282"/>
    </row>
    <row r="15" spans="1:12" s="233" customFormat="1" ht="15.75" customHeight="1" x14ac:dyDescent="0.25">
      <c r="A15" s="282" t="s">
        <v>706</v>
      </c>
      <c r="B15" s="282"/>
      <c r="C15" s="282"/>
      <c r="D15" s="282"/>
      <c r="E15" s="282"/>
      <c r="F15" s="282"/>
      <c r="G15" s="282"/>
      <c r="H15" s="282"/>
      <c r="I15" s="282"/>
      <c r="J15" s="282"/>
      <c r="K15" s="282"/>
      <c r="L15" s="282"/>
    </row>
    <row r="16" spans="1:12" s="233" customFormat="1" ht="15.75" x14ac:dyDescent="0.25">
      <c r="A16" s="234" t="s">
        <v>707</v>
      </c>
      <c r="B16" s="235"/>
      <c r="C16" s="236"/>
      <c r="D16" s="237"/>
      <c r="E16" s="234"/>
      <c r="F16" s="234"/>
      <c r="G16" s="234"/>
      <c r="H16" s="234"/>
      <c r="I16" s="234"/>
      <c r="J16" s="234"/>
      <c r="K16" s="234"/>
      <c r="L16" s="234"/>
    </row>
    <row r="17" spans="1:12" s="233" customFormat="1" ht="15.75" x14ac:dyDescent="0.25">
      <c r="A17" s="234" t="s">
        <v>708</v>
      </c>
      <c r="B17" s="235"/>
      <c r="C17" s="236"/>
      <c r="D17" s="237"/>
      <c r="E17" s="234"/>
      <c r="F17" s="234"/>
      <c r="G17" s="234"/>
      <c r="H17" s="234"/>
      <c r="I17" s="234"/>
      <c r="J17" s="234"/>
      <c r="K17" s="234"/>
      <c r="L17" s="234"/>
    </row>
    <row r="18" spans="1:12" s="233" customFormat="1" ht="28.5" customHeight="1" x14ac:dyDescent="0.25">
      <c r="A18" s="272" t="s">
        <v>709</v>
      </c>
      <c r="B18" s="272"/>
      <c r="C18" s="272"/>
      <c r="D18" s="272"/>
      <c r="E18" s="272"/>
      <c r="F18" s="272"/>
      <c r="G18" s="272"/>
      <c r="H18" s="272"/>
      <c r="I18" s="272"/>
      <c r="J18" s="272"/>
      <c r="K18" s="272"/>
      <c r="L18" s="272"/>
    </row>
    <row r="19" spans="1:12" s="233" customFormat="1" ht="26.25" customHeight="1" x14ac:dyDescent="0.25">
      <c r="A19" s="272" t="s">
        <v>710</v>
      </c>
      <c r="B19" s="272"/>
      <c r="C19" s="272"/>
      <c r="D19" s="272"/>
      <c r="E19" s="272"/>
      <c r="F19" s="272"/>
      <c r="G19" s="272"/>
      <c r="H19" s="272"/>
      <c r="I19" s="272"/>
      <c r="J19" s="272"/>
      <c r="K19" s="272"/>
      <c r="L19" s="272"/>
    </row>
    <row r="20" spans="1:12" s="233" customFormat="1" ht="26.25" customHeight="1" x14ac:dyDescent="0.25">
      <c r="A20" s="272" t="s">
        <v>711</v>
      </c>
      <c r="B20" s="272"/>
      <c r="C20" s="272"/>
      <c r="D20" s="272"/>
      <c r="E20" s="272"/>
      <c r="F20" s="272"/>
      <c r="G20" s="272"/>
      <c r="H20" s="272"/>
      <c r="I20" s="272"/>
      <c r="J20" s="272"/>
      <c r="K20" s="272"/>
      <c r="L20" s="272"/>
    </row>
    <row r="21" spans="1:12" s="233" customFormat="1" ht="26.25" customHeight="1" x14ac:dyDescent="0.25">
      <c r="A21" s="272" t="s">
        <v>713</v>
      </c>
      <c r="B21" s="272"/>
      <c r="C21" s="272"/>
      <c r="D21" s="272"/>
      <c r="E21" s="272"/>
      <c r="F21" s="272"/>
      <c r="G21" s="272"/>
      <c r="H21" s="272"/>
      <c r="I21" s="272"/>
      <c r="J21" s="272"/>
      <c r="K21" s="272"/>
      <c r="L21" s="272"/>
    </row>
    <row r="22" spans="1:12" s="233" customFormat="1" ht="15.75" x14ac:dyDescent="0.25">
      <c r="A22" s="238"/>
      <c r="B22" s="238"/>
      <c r="C22" s="238"/>
      <c r="D22" s="238"/>
      <c r="E22" s="238"/>
      <c r="F22" s="238"/>
      <c r="G22" s="238"/>
      <c r="H22" s="238"/>
      <c r="I22" s="238"/>
      <c r="J22" s="238"/>
      <c r="K22" s="238"/>
      <c r="L22" s="238"/>
    </row>
    <row r="23" spans="1:12" s="253" customFormat="1" ht="15.75" customHeight="1" x14ac:dyDescent="0.25">
      <c r="A23" s="274" t="s">
        <v>712</v>
      </c>
      <c r="B23" s="274"/>
      <c r="C23" s="250"/>
      <c r="D23" s="251"/>
      <c r="E23" s="251" t="s">
        <v>6</v>
      </c>
      <c r="F23" s="251"/>
      <c r="G23" s="251"/>
      <c r="H23" s="251" t="s">
        <v>4</v>
      </c>
      <c r="I23" s="252"/>
      <c r="J23" s="252"/>
      <c r="K23" s="252"/>
      <c r="L23" s="244"/>
    </row>
    <row r="24" spans="1:12" s="20" customFormat="1" ht="16.5" customHeight="1" x14ac:dyDescent="0.25">
      <c r="A24" s="303"/>
      <c r="B24" s="303"/>
      <c r="C24" s="23"/>
      <c r="D24" s="18"/>
      <c r="E24" s="136"/>
      <c r="F24" s="24"/>
      <c r="G24" s="19"/>
      <c r="H24" s="19"/>
      <c r="I24" s="19"/>
      <c r="J24" s="19"/>
      <c r="K24" s="19"/>
      <c r="L24" s="19"/>
    </row>
  </sheetData>
  <sheetProtection algorithmName="SHA-512" hashValue="BB6jDW7HegwPoFQWNbGXQx0q4BaeqBzMQs4wkDYHCwbXhwm1CyE8rZK0C0Nhj1sr1mHiyXo8qW3V0dFfRgbhYg==" saltValue="82ZSX1xsVGtO0kq960w/9Q==" spinCount="100000" sheet="1" objects="1" scenarios="1"/>
  <mergeCells count="14">
    <mergeCell ref="A24:B24"/>
    <mergeCell ref="A14:L14"/>
    <mergeCell ref="A15:L15"/>
    <mergeCell ref="A18:L18"/>
    <mergeCell ref="A19:L19"/>
    <mergeCell ref="A20:L20"/>
    <mergeCell ref="A21:L21"/>
    <mergeCell ref="A13:L13"/>
    <mergeCell ref="A23:B23"/>
    <mergeCell ref="A1:D1"/>
    <mergeCell ref="A3:L3"/>
    <mergeCell ref="A7:I7"/>
    <mergeCell ref="A11:L11"/>
    <mergeCell ref="A12:L12"/>
  </mergeCells>
  <dataValidations count="1">
    <dataValidation type="whole" operator="equal" allowBlank="1" showInputMessage="1" showErrorMessage="1" sqref="J8:L8">
      <formula1>1</formula1>
    </dataValidation>
  </dataValidations>
  <pageMargins left="0.70866141732283472" right="0.47244094488188981" top="0.74803149606299213" bottom="0.74803149606299213" header="0.31496062992125984" footer="0.31496062992125984"/>
  <pageSetup paperSize="9" scale="9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35"/>
  <sheetViews>
    <sheetView zoomScaleNormal="100" workbookViewId="0">
      <selection activeCell="F10" sqref="F10"/>
    </sheetView>
  </sheetViews>
  <sheetFormatPr defaultColWidth="9.140625" defaultRowHeight="13.5" x14ac:dyDescent="0.25"/>
  <cols>
    <col min="1" max="1" width="4.140625" style="16" customWidth="1"/>
    <col min="2" max="2" width="26.5703125" style="29" customWidth="1"/>
    <col min="3" max="3" width="9" style="15" customWidth="1"/>
    <col min="4" max="4" width="6.5703125" style="15" customWidth="1"/>
    <col min="5" max="5" width="21.28515625" style="204" customWidth="1"/>
    <col min="6" max="7" width="10.7109375" style="15" customWidth="1"/>
    <col min="8" max="8" width="13.5703125" style="15" customWidth="1"/>
    <col min="9" max="12" width="10.7109375" style="15" customWidth="1"/>
    <col min="13" max="16384" width="9.140625" style="15"/>
  </cols>
  <sheetData>
    <row r="1" spans="1:12" s="246" customFormat="1" ht="12.75" x14ac:dyDescent="0.2">
      <c r="A1" s="275" t="s">
        <v>8</v>
      </c>
      <c r="B1" s="275"/>
      <c r="C1" s="275"/>
      <c r="D1" s="275"/>
      <c r="E1" s="243"/>
      <c r="F1" s="244"/>
      <c r="G1" s="245"/>
      <c r="H1" s="245"/>
      <c r="I1" s="245"/>
      <c r="J1" s="245"/>
    </row>
    <row r="2" spans="1:12" s="1" customFormat="1" ht="12.75" x14ac:dyDescent="0.2">
      <c r="A2" s="3" t="s">
        <v>584</v>
      </c>
      <c r="B2" s="3"/>
      <c r="C2" s="9"/>
      <c r="D2" s="4"/>
      <c r="E2" s="76"/>
      <c r="F2" s="3"/>
      <c r="G2" s="9"/>
      <c r="H2" s="9"/>
      <c r="I2" s="9"/>
      <c r="J2" s="9"/>
    </row>
    <row r="3" spans="1:12" ht="15.75" x14ac:dyDescent="0.25">
      <c r="A3" s="276" t="s">
        <v>694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</row>
    <row r="4" spans="1:12" x14ac:dyDescent="0.25">
      <c r="B4" s="25"/>
      <c r="C4" s="16"/>
      <c r="D4" s="16"/>
    </row>
    <row r="5" spans="1:12" s="68" customFormat="1" ht="63.75" x14ac:dyDescent="0.25">
      <c r="A5" s="60" t="s">
        <v>2</v>
      </c>
      <c r="B5" s="70" t="s">
        <v>0</v>
      </c>
      <c r="C5" s="60" t="s">
        <v>1</v>
      </c>
      <c r="D5" s="60" t="s">
        <v>586</v>
      </c>
      <c r="E5" s="62" t="s">
        <v>5</v>
      </c>
      <c r="F5" s="62" t="s">
        <v>168</v>
      </c>
      <c r="G5" s="62" t="s">
        <v>170</v>
      </c>
      <c r="H5" s="62" t="s">
        <v>169</v>
      </c>
      <c r="I5" s="62" t="s">
        <v>172</v>
      </c>
      <c r="J5" s="63" t="s">
        <v>585</v>
      </c>
      <c r="K5" s="63" t="s">
        <v>178</v>
      </c>
      <c r="L5" s="63" t="s">
        <v>276</v>
      </c>
    </row>
    <row r="6" spans="1:12" s="68" customFormat="1" ht="13.5" customHeight="1" x14ac:dyDescent="0.25">
      <c r="A6" s="60">
        <v>1</v>
      </c>
      <c r="B6" s="70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173</v>
      </c>
      <c r="H6" s="61" t="s">
        <v>174</v>
      </c>
      <c r="I6" s="61" t="s">
        <v>167</v>
      </c>
      <c r="J6" s="65">
        <v>10</v>
      </c>
      <c r="K6" s="66">
        <v>11</v>
      </c>
      <c r="L6" s="66">
        <v>12</v>
      </c>
    </row>
    <row r="7" spans="1:12" s="1" customFormat="1" ht="12.75" x14ac:dyDescent="0.2">
      <c r="A7" s="301" t="s">
        <v>606</v>
      </c>
      <c r="B7" s="304"/>
      <c r="C7" s="304"/>
      <c r="D7" s="304"/>
      <c r="E7" s="304"/>
      <c r="F7" s="304"/>
      <c r="G7" s="304"/>
      <c r="H7" s="304"/>
      <c r="I7" s="304"/>
      <c r="J7" s="99"/>
      <c r="K7" s="93"/>
      <c r="L7" s="93"/>
    </row>
    <row r="8" spans="1:12" s="1" customFormat="1" ht="27.75" customHeight="1" x14ac:dyDescent="0.2">
      <c r="A8" s="80">
        <v>1</v>
      </c>
      <c r="B8" s="122" t="s">
        <v>186</v>
      </c>
      <c r="C8" s="82">
        <v>1000</v>
      </c>
      <c r="D8" s="80" t="s">
        <v>23</v>
      </c>
      <c r="E8" s="248"/>
      <c r="F8" s="248"/>
      <c r="G8" s="90">
        <f t="shared" ref="G8:G13" si="0">C8*F8</f>
        <v>0</v>
      </c>
      <c r="H8" s="116">
        <f>G8*0.095</f>
        <v>0</v>
      </c>
      <c r="I8" s="90">
        <f>G8+H8</f>
        <v>0</v>
      </c>
      <c r="J8" s="257"/>
      <c r="K8" s="242"/>
      <c r="L8" s="242"/>
    </row>
    <row r="9" spans="1:12" s="1" customFormat="1" ht="27.75" customHeight="1" x14ac:dyDescent="0.2">
      <c r="A9" s="80">
        <v>2</v>
      </c>
      <c r="B9" s="122" t="s">
        <v>197</v>
      </c>
      <c r="C9" s="82">
        <v>2000</v>
      </c>
      <c r="D9" s="80" t="s">
        <v>23</v>
      </c>
      <c r="E9" s="248"/>
      <c r="F9" s="248"/>
      <c r="G9" s="90">
        <f t="shared" si="0"/>
        <v>0</v>
      </c>
      <c r="H9" s="116">
        <f t="shared" ref="H9:H13" si="1">G9*0.095</f>
        <v>0</v>
      </c>
      <c r="I9" s="90">
        <f t="shared" ref="I9:I13" si="2">G9+H9</f>
        <v>0</v>
      </c>
      <c r="J9" s="257"/>
      <c r="K9" s="242"/>
      <c r="L9" s="242"/>
    </row>
    <row r="10" spans="1:12" s="13" customFormat="1" ht="27.75" customHeight="1" x14ac:dyDescent="0.2">
      <c r="A10" s="88">
        <v>3</v>
      </c>
      <c r="B10" s="123" t="s">
        <v>407</v>
      </c>
      <c r="C10" s="87">
        <v>30</v>
      </c>
      <c r="D10" s="88" t="s">
        <v>23</v>
      </c>
      <c r="E10" s="248"/>
      <c r="F10" s="248"/>
      <c r="G10" s="90">
        <f t="shared" si="0"/>
        <v>0</v>
      </c>
      <c r="H10" s="116">
        <f t="shared" si="1"/>
        <v>0</v>
      </c>
      <c r="I10" s="90">
        <f t="shared" si="2"/>
        <v>0</v>
      </c>
      <c r="J10" s="257"/>
      <c r="K10" s="241"/>
      <c r="L10" s="241"/>
    </row>
    <row r="11" spans="1:12" s="1" customFormat="1" ht="45" customHeight="1" x14ac:dyDescent="0.2">
      <c r="A11" s="80">
        <v>4</v>
      </c>
      <c r="B11" s="122" t="s">
        <v>491</v>
      </c>
      <c r="C11" s="82">
        <v>80</v>
      </c>
      <c r="D11" s="80" t="s">
        <v>23</v>
      </c>
      <c r="E11" s="248"/>
      <c r="F11" s="248"/>
      <c r="G11" s="90">
        <f t="shared" si="0"/>
        <v>0</v>
      </c>
      <c r="H11" s="116">
        <f t="shared" si="1"/>
        <v>0</v>
      </c>
      <c r="I11" s="90">
        <f t="shared" si="2"/>
        <v>0</v>
      </c>
      <c r="J11" s="257"/>
      <c r="K11" s="242"/>
      <c r="L11" s="242"/>
    </row>
    <row r="12" spans="1:12" s="1" customFormat="1" ht="27.75" customHeight="1" x14ac:dyDescent="0.2">
      <c r="A12" s="80">
        <v>5</v>
      </c>
      <c r="B12" s="122" t="s">
        <v>493</v>
      </c>
      <c r="C12" s="82">
        <v>80</v>
      </c>
      <c r="D12" s="80" t="s">
        <v>23</v>
      </c>
      <c r="E12" s="248"/>
      <c r="F12" s="248"/>
      <c r="G12" s="90">
        <f t="shared" si="0"/>
        <v>0</v>
      </c>
      <c r="H12" s="116">
        <f t="shared" si="1"/>
        <v>0</v>
      </c>
      <c r="I12" s="90">
        <f t="shared" si="2"/>
        <v>0</v>
      </c>
      <c r="J12" s="257"/>
      <c r="K12" s="242"/>
      <c r="L12" s="242"/>
    </row>
    <row r="13" spans="1:12" s="1" customFormat="1" ht="27.75" customHeight="1" x14ac:dyDescent="0.2">
      <c r="A13" s="88">
        <v>6</v>
      </c>
      <c r="B13" s="122" t="s">
        <v>492</v>
      </c>
      <c r="C13" s="82">
        <v>700</v>
      </c>
      <c r="D13" s="80" t="s">
        <v>23</v>
      </c>
      <c r="E13" s="248"/>
      <c r="F13" s="248"/>
      <c r="G13" s="90">
        <f t="shared" si="0"/>
        <v>0</v>
      </c>
      <c r="H13" s="116">
        <f t="shared" si="1"/>
        <v>0</v>
      </c>
      <c r="I13" s="90">
        <f t="shared" si="2"/>
        <v>0</v>
      </c>
      <c r="J13" s="257"/>
      <c r="K13" s="242"/>
      <c r="L13" s="242"/>
    </row>
    <row r="14" spans="1:12" s="1" customFormat="1" ht="12.75" x14ac:dyDescent="0.2">
      <c r="A14" s="80"/>
      <c r="B14" s="124" t="s">
        <v>607</v>
      </c>
      <c r="C14" s="91" t="s">
        <v>3</v>
      </c>
      <c r="D14" s="92" t="s">
        <v>3</v>
      </c>
      <c r="E14" s="138" t="s">
        <v>3</v>
      </c>
      <c r="F14" s="106" t="s">
        <v>3</v>
      </c>
      <c r="G14" s="106">
        <f>SUM(G8:G13)</f>
        <v>0</v>
      </c>
      <c r="H14" s="106">
        <f t="shared" ref="H14:I14" si="3">SUM(H8:H13)</f>
        <v>0</v>
      </c>
      <c r="I14" s="106">
        <f t="shared" si="3"/>
        <v>0</v>
      </c>
      <c r="J14" s="216">
        <f>SUM(J8:J13)</f>
        <v>0</v>
      </c>
      <c r="K14" s="216">
        <f t="shared" ref="K14:L14" si="4">SUM(K8:K13)</f>
        <v>0</v>
      </c>
      <c r="L14" s="216">
        <f t="shared" si="4"/>
        <v>0</v>
      </c>
    </row>
    <row r="15" spans="1:12" s="1" customFormat="1" ht="12.75" x14ac:dyDescent="0.2">
      <c r="A15" s="280" t="s">
        <v>608</v>
      </c>
      <c r="B15" s="280"/>
      <c r="C15" s="305"/>
      <c r="D15" s="305"/>
      <c r="E15" s="305"/>
      <c r="F15" s="305"/>
      <c r="G15" s="305"/>
      <c r="H15" s="305"/>
      <c r="I15" s="305"/>
      <c r="J15" s="221"/>
      <c r="K15" s="100"/>
      <c r="L15" s="100"/>
    </row>
    <row r="16" spans="1:12" s="1" customFormat="1" ht="19.5" customHeight="1" x14ac:dyDescent="0.2">
      <c r="A16" s="80">
        <v>1</v>
      </c>
      <c r="B16" s="122" t="s">
        <v>24</v>
      </c>
      <c r="C16" s="82">
        <v>50</v>
      </c>
      <c r="D16" s="80" t="s">
        <v>7</v>
      </c>
      <c r="E16" s="258"/>
      <c r="F16" s="248"/>
      <c r="G16" s="90">
        <f>C16*F16</f>
        <v>0</v>
      </c>
      <c r="H16" s="116">
        <f>G16*0.095</f>
        <v>0</v>
      </c>
      <c r="I16" s="90">
        <f>G16+H16</f>
        <v>0</v>
      </c>
      <c r="J16" s="257"/>
      <c r="K16" s="242"/>
      <c r="L16" s="242"/>
    </row>
    <row r="17" spans="1:12" s="13" customFormat="1" ht="19.5" customHeight="1" x14ac:dyDescent="0.2">
      <c r="A17" s="88">
        <v>2</v>
      </c>
      <c r="B17" s="123" t="s">
        <v>408</v>
      </c>
      <c r="C17" s="87">
        <v>30</v>
      </c>
      <c r="D17" s="88" t="s">
        <v>7</v>
      </c>
      <c r="E17" s="258"/>
      <c r="F17" s="248"/>
      <c r="G17" s="90">
        <f>C17*F17</f>
        <v>0</v>
      </c>
      <c r="H17" s="116">
        <f>G17*0.095</f>
        <v>0</v>
      </c>
      <c r="I17" s="90">
        <f>G17+H17</f>
        <v>0</v>
      </c>
      <c r="J17" s="257"/>
      <c r="K17" s="241"/>
      <c r="L17" s="241"/>
    </row>
    <row r="18" spans="1:12" s="1" customFormat="1" ht="12.75" x14ac:dyDescent="0.2">
      <c r="A18" s="80"/>
      <c r="B18" s="124" t="s">
        <v>609</v>
      </c>
      <c r="C18" s="91" t="s">
        <v>3</v>
      </c>
      <c r="D18" s="92" t="s">
        <v>3</v>
      </c>
      <c r="E18" s="138" t="s">
        <v>3</v>
      </c>
      <c r="F18" s="106" t="s">
        <v>3</v>
      </c>
      <c r="G18" s="106">
        <f>SUM(G16:G17)</f>
        <v>0</v>
      </c>
      <c r="H18" s="106">
        <f t="shared" ref="H18:I18" si="5">SUM(H16:H17)</f>
        <v>0</v>
      </c>
      <c r="I18" s="106">
        <f t="shared" si="5"/>
        <v>0</v>
      </c>
      <c r="J18" s="216">
        <f>SUM(J16:J17)</f>
        <v>0</v>
      </c>
      <c r="K18" s="216">
        <f>SUM(K16:K17)</f>
        <v>0</v>
      </c>
      <c r="L18" s="216">
        <f t="shared" ref="L18" si="6">SUM(L16:L17)</f>
        <v>0</v>
      </c>
    </row>
    <row r="19" spans="1:12" s="1" customFormat="1" ht="12.75" x14ac:dyDescent="0.2">
      <c r="A19" s="280" t="s">
        <v>610</v>
      </c>
      <c r="B19" s="280"/>
      <c r="C19" s="305"/>
      <c r="D19" s="305"/>
      <c r="E19" s="305"/>
      <c r="F19" s="305"/>
      <c r="G19" s="305"/>
      <c r="H19" s="305"/>
      <c r="I19" s="305"/>
      <c r="J19" s="221"/>
      <c r="K19" s="100"/>
      <c r="L19" s="100"/>
    </row>
    <row r="20" spans="1:12" s="1" customFormat="1" ht="52.5" customHeight="1" x14ac:dyDescent="0.2">
      <c r="A20" s="97">
        <v>1</v>
      </c>
      <c r="B20" s="107" t="s">
        <v>204</v>
      </c>
      <c r="C20" s="125">
        <v>19</v>
      </c>
      <c r="D20" s="80" t="s">
        <v>23</v>
      </c>
      <c r="E20" s="258"/>
      <c r="F20" s="248"/>
      <c r="G20" s="90">
        <f>C20*F20</f>
        <v>0</v>
      </c>
      <c r="H20" s="116">
        <f>G20*0.095</f>
        <v>0</v>
      </c>
      <c r="I20" s="90">
        <f>G20+H20</f>
        <v>0</v>
      </c>
      <c r="J20" s="257"/>
      <c r="K20" s="242"/>
      <c r="L20" s="242"/>
    </row>
    <row r="21" spans="1:12" s="1" customFormat="1" ht="12.75" x14ac:dyDescent="0.2">
      <c r="A21" s="80"/>
      <c r="B21" s="124" t="s">
        <v>611</v>
      </c>
      <c r="C21" s="91" t="s">
        <v>3</v>
      </c>
      <c r="D21" s="92" t="s">
        <v>3</v>
      </c>
      <c r="E21" s="138" t="s">
        <v>3</v>
      </c>
      <c r="F21" s="106" t="s">
        <v>3</v>
      </c>
      <c r="G21" s="106">
        <f>SUM(G20)</f>
        <v>0</v>
      </c>
      <c r="H21" s="106">
        <f t="shared" ref="H21:I21" si="7">SUM(H20)</f>
        <v>0</v>
      </c>
      <c r="I21" s="106">
        <f t="shared" si="7"/>
        <v>0</v>
      </c>
      <c r="J21" s="216">
        <f>SUM(J20)</f>
        <v>0</v>
      </c>
      <c r="K21" s="216">
        <f t="shared" ref="K21:L21" si="8">SUM(K20)</f>
        <v>0</v>
      </c>
      <c r="L21" s="216">
        <f t="shared" si="8"/>
        <v>0</v>
      </c>
    </row>
    <row r="22" spans="1:12" x14ac:dyDescent="0.25">
      <c r="A22" s="27"/>
      <c r="B22" s="28"/>
      <c r="C22" s="27"/>
      <c r="D22" s="27"/>
      <c r="E22" s="27"/>
      <c r="F22" s="27"/>
      <c r="G22" s="27"/>
      <c r="H22" s="27"/>
      <c r="I22" s="27"/>
      <c r="J22" s="27"/>
    </row>
    <row r="23" spans="1:12" s="233" customFormat="1" ht="15.75" customHeight="1" x14ac:dyDescent="0.25">
      <c r="A23" s="284" t="s">
        <v>704</v>
      </c>
      <c r="B23" s="284"/>
      <c r="C23" s="284"/>
      <c r="D23" s="284"/>
      <c r="E23" s="284"/>
      <c r="F23" s="284"/>
      <c r="G23" s="284"/>
      <c r="H23" s="284"/>
      <c r="I23" s="284"/>
      <c r="J23" s="284"/>
      <c r="K23" s="284"/>
      <c r="L23" s="284"/>
    </row>
    <row r="24" spans="1:12" s="233" customFormat="1" ht="18.75" customHeight="1" x14ac:dyDescent="0.25">
      <c r="A24" s="272" t="s">
        <v>163</v>
      </c>
      <c r="B24" s="272"/>
      <c r="C24" s="272"/>
      <c r="D24" s="272"/>
      <c r="E24" s="272"/>
      <c r="F24" s="272"/>
      <c r="G24" s="272"/>
      <c r="H24" s="272"/>
      <c r="I24" s="272"/>
      <c r="J24" s="272"/>
      <c r="K24" s="272"/>
      <c r="L24" s="272"/>
    </row>
    <row r="25" spans="1:12" s="233" customFormat="1" ht="15.75" customHeight="1" x14ac:dyDescent="0.25">
      <c r="A25" s="285" t="s">
        <v>164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</row>
    <row r="26" spans="1:12" s="233" customFormat="1" ht="15.75" customHeight="1" x14ac:dyDescent="0.25">
      <c r="A26" s="282" t="s">
        <v>705</v>
      </c>
      <c r="B26" s="282"/>
      <c r="C26" s="282"/>
      <c r="D26" s="282"/>
      <c r="E26" s="282"/>
      <c r="F26" s="282"/>
      <c r="G26" s="282"/>
      <c r="H26" s="282"/>
      <c r="I26" s="282"/>
      <c r="J26" s="282"/>
      <c r="K26" s="282"/>
      <c r="L26" s="282"/>
    </row>
    <row r="27" spans="1:12" s="233" customFormat="1" ht="15.75" customHeight="1" x14ac:dyDescent="0.25">
      <c r="A27" s="282" t="s">
        <v>706</v>
      </c>
      <c r="B27" s="282"/>
      <c r="C27" s="282"/>
      <c r="D27" s="282"/>
      <c r="E27" s="282"/>
      <c r="F27" s="282"/>
      <c r="G27" s="282"/>
      <c r="H27" s="282"/>
      <c r="I27" s="282"/>
      <c r="J27" s="282"/>
      <c r="K27" s="282"/>
      <c r="L27" s="282"/>
    </row>
    <row r="28" spans="1:12" s="233" customFormat="1" ht="15.75" x14ac:dyDescent="0.25">
      <c r="A28" s="234" t="s">
        <v>707</v>
      </c>
      <c r="B28" s="235"/>
      <c r="C28" s="236"/>
      <c r="D28" s="237"/>
      <c r="E28" s="234"/>
      <c r="F28" s="234"/>
      <c r="G28" s="234"/>
      <c r="H28" s="234"/>
      <c r="I28" s="234"/>
      <c r="J28" s="234"/>
      <c r="K28" s="234"/>
      <c r="L28" s="234"/>
    </row>
    <row r="29" spans="1:12" s="233" customFormat="1" ht="15.75" x14ac:dyDescent="0.25">
      <c r="A29" s="234" t="s">
        <v>708</v>
      </c>
      <c r="B29" s="235"/>
      <c r="C29" s="236"/>
      <c r="D29" s="237"/>
      <c r="E29" s="234"/>
      <c r="F29" s="234"/>
      <c r="G29" s="234"/>
      <c r="H29" s="234"/>
      <c r="I29" s="234"/>
      <c r="J29" s="234"/>
      <c r="K29" s="234"/>
      <c r="L29" s="234"/>
    </row>
    <row r="30" spans="1:12" s="233" customFormat="1" ht="28.5" customHeight="1" x14ac:dyDescent="0.25">
      <c r="A30" s="272" t="s">
        <v>709</v>
      </c>
      <c r="B30" s="272"/>
      <c r="C30" s="272"/>
      <c r="D30" s="272"/>
      <c r="E30" s="272"/>
      <c r="F30" s="272"/>
      <c r="G30" s="272"/>
      <c r="H30" s="272"/>
      <c r="I30" s="272"/>
      <c r="J30" s="272"/>
      <c r="K30" s="272"/>
      <c r="L30" s="272"/>
    </row>
    <row r="31" spans="1:12" s="233" customFormat="1" ht="26.25" customHeight="1" x14ac:dyDescent="0.25">
      <c r="A31" s="272" t="s">
        <v>710</v>
      </c>
      <c r="B31" s="272"/>
      <c r="C31" s="272"/>
      <c r="D31" s="272"/>
      <c r="E31" s="272"/>
      <c r="F31" s="272"/>
      <c r="G31" s="272"/>
      <c r="H31" s="272"/>
      <c r="I31" s="272"/>
      <c r="J31" s="272"/>
      <c r="K31" s="272"/>
      <c r="L31" s="272"/>
    </row>
    <row r="32" spans="1:12" s="233" customFormat="1" ht="26.25" customHeight="1" x14ac:dyDescent="0.25">
      <c r="A32" s="272" t="s">
        <v>711</v>
      </c>
      <c r="B32" s="272"/>
      <c r="C32" s="272"/>
      <c r="D32" s="272"/>
      <c r="E32" s="272"/>
      <c r="F32" s="272"/>
      <c r="G32" s="272"/>
      <c r="H32" s="272"/>
      <c r="I32" s="272"/>
      <c r="J32" s="272"/>
      <c r="K32" s="272"/>
      <c r="L32" s="272"/>
    </row>
    <row r="33" spans="1:12" s="233" customFormat="1" ht="16.5" customHeight="1" x14ac:dyDescent="0.25">
      <c r="A33" s="272" t="s">
        <v>713</v>
      </c>
      <c r="B33" s="272"/>
      <c r="C33" s="272"/>
      <c r="D33" s="272"/>
      <c r="E33" s="272"/>
      <c r="F33" s="272"/>
      <c r="G33" s="272"/>
      <c r="H33" s="272"/>
      <c r="I33" s="272"/>
      <c r="J33" s="272"/>
      <c r="K33" s="272"/>
      <c r="L33" s="272"/>
    </row>
    <row r="34" spans="1:12" s="233" customFormat="1" ht="15.75" x14ac:dyDescent="0.25">
      <c r="A34" s="238"/>
      <c r="B34" s="238"/>
      <c r="C34" s="238"/>
      <c r="D34" s="238"/>
      <c r="E34" s="238"/>
      <c r="F34" s="238"/>
      <c r="G34" s="238"/>
      <c r="H34" s="238"/>
      <c r="I34" s="238"/>
      <c r="J34" s="238"/>
      <c r="K34" s="238"/>
      <c r="L34" s="238"/>
    </row>
    <row r="35" spans="1:12" s="253" customFormat="1" ht="15.75" customHeight="1" x14ac:dyDescent="0.25">
      <c r="A35" s="274" t="s">
        <v>712</v>
      </c>
      <c r="B35" s="274"/>
      <c r="C35" s="250"/>
      <c r="D35" s="251"/>
      <c r="E35" s="251" t="s">
        <v>6</v>
      </c>
      <c r="F35" s="251"/>
      <c r="G35" s="251"/>
      <c r="H35" s="251" t="s">
        <v>4</v>
      </c>
      <c r="I35" s="252"/>
      <c r="J35" s="252"/>
      <c r="K35" s="252"/>
      <c r="L35" s="244"/>
    </row>
  </sheetData>
  <sheetProtection algorithmName="SHA-512" hashValue="wHfJ+3MALFjeMzNXOhZM3PGePgHhTdxPSqHaNzGVOATxCsLpQp5il1j08vHGzApB17mRPEup305M6BN61X4tfA==" saltValue="13KNNazhZQ3djbfsuQLtXQ==" spinCount="100000" sheet="1" objects="1" scenarios="1"/>
  <mergeCells count="15">
    <mergeCell ref="A30:L30"/>
    <mergeCell ref="A19:I19"/>
    <mergeCell ref="A33:L33"/>
    <mergeCell ref="A35:B35"/>
    <mergeCell ref="A25:L25"/>
    <mergeCell ref="A26:L26"/>
    <mergeCell ref="A27:L27"/>
    <mergeCell ref="A32:L32"/>
    <mergeCell ref="A31:L31"/>
    <mergeCell ref="A24:L24"/>
    <mergeCell ref="A1:D1"/>
    <mergeCell ref="A3:L3"/>
    <mergeCell ref="A7:I7"/>
    <mergeCell ref="A15:I15"/>
    <mergeCell ref="A23:L23"/>
  </mergeCells>
  <dataValidations count="1">
    <dataValidation type="whole" operator="equal" allowBlank="1" showInputMessage="1" showErrorMessage="1" sqref="J8:L13 J16:L17 J20:L20">
      <formula1>1</formula1>
    </dataValidation>
  </dataValidations>
  <pageMargins left="0.70866141732283472" right="0.39370078740157483" top="0.74803149606299213" bottom="0.74803149606299213" header="0.31496062992125984" footer="0.31496062992125984"/>
  <pageSetup paperSize="9" scale="9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28"/>
  <sheetViews>
    <sheetView zoomScaleNormal="100" workbookViewId="0">
      <selection activeCell="D10" sqref="D10"/>
    </sheetView>
  </sheetViews>
  <sheetFormatPr defaultRowHeight="13.5" x14ac:dyDescent="0.25"/>
  <cols>
    <col min="1" max="1" width="4" style="16" customWidth="1"/>
    <col min="2" max="2" width="25.42578125" style="30" customWidth="1"/>
    <col min="3" max="3" width="8.42578125" style="15" customWidth="1"/>
    <col min="4" max="4" width="6" style="15" customWidth="1"/>
    <col min="5" max="5" width="19.5703125" style="204" customWidth="1"/>
    <col min="6" max="7" width="10.7109375" style="15" customWidth="1"/>
    <col min="8" max="8" width="13.5703125" style="15" customWidth="1"/>
    <col min="9" max="12" width="10.7109375" style="15" customWidth="1"/>
    <col min="13" max="16384" width="9.140625" style="15"/>
  </cols>
  <sheetData>
    <row r="1" spans="1:12" s="1" customFormat="1" ht="12.75" x14ac:dyDescent="0.2">
      <c r="A1" s="306" t="s">
        <v>8</v>
      </c>
      <c r="B1" s="306"/>
      <c r="C1" s="306"/>
      <c r="D1" s="306"/>
      <c r="E1" s="76"/>
      <c r="F1" s="3"/>
      <c r="G1" s="9"/>
      <c r="H1" s="9"/>
      <c r="I1" s="9"/>
      <c r="J1" s="9"/>
    </row>
    <row r="2" spans="1:12" s="1" customFormat="1" ht="12.75" x14ac:dyDescent="0.2">
      <c r="A2" s="3" t="s">
        <v>584</v>
      </c>
      <c r="B2" s="3"/>
      <c r="C2" s="9"/>
      <c r="D2" s="4"/>
      <c r="E2" s="76"/>
      <c r="F2" s="3"/>
      <c r="G2" s="9"/>
      <c r="H2" s="9"/>
      <c r="I2" s="9"/>
      <c r="J2" s="9"/>
    </row>
    <row r="3" spans="1:12" ht="15.75" x14ac:dyDescent="0.25">
      <c r="A3" s="276" t="s">
        <v>695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</row>
    <row r="4" spans="1:12" x14ac:dyDescent="0.25">
      <c r="C4" s="16"/>
      <c r="D4" s="16"/>
    </row>
    <row r="5" spans="1:12" s="68" customFormat="1" ht="63.75" x14ac:dyDescent="0.25">
      <c r="A5" s="60" t="s">
        <v>2</v>
      </c>
      <c r="B5" s="71" t="s">
        <v>0</v>
      </c>
      <c r="C5" s="60" t="s">
        <v>1</v>
      </c>
      <c r="D5" s="60" t="s">
        <v>586</v>
      </c>
      <c r="E5" s="62" t="s">
        <v>5</v>
      </c>
      <c r="F5" s="62" t="s">
        <v>168</v>
      </c>
      <c r="G5" s="62" t="s">
        <v>170</v>
      </c>
      <c r="H5" s="62" t="s">
        <v>169</v>
      </c>
      <c r="I5" s="62" t="s">
        <v>162</v>
      </c>
      <c r="J5" s="63" t="s">
        <v>585</v>
      </c>
      <c r="K5" s="63" t="s">
        <v>178</v>
      </c>
      <c r="L5" s="63" t="s">
        <v>276</v>
      </c>
    </row>
    <row r="6" spans="1:12" s="68" customFormat="1" ht="15.75" customHeight="1" x14ac:dyDescent="0.25">
      <c r="A6" s="60">
        <v>1</v>
      </c>
      <c r="B6" s="59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173</v>
      </c>
      <c r="H6" s="61" t="s">
        <v>174</v>
      </c>
      <c r="I6" s="61" t="s">
        <v>167</v>
      </c>
      <c r="J6" s="65">
        <v>10</v>
      </c>
      <c r="K6" s="66">
        <v>11</v>
      </c>
      <c r="L6" s="66">
        <v>12</v>
      </c>
    </row>
    <row r="7" spans="1:12" s="1" customFormat="1" ht="12.75" x14ac:dyDescent="0.2">
      <c r="A7" s="310" t="s">
        <v>612</v>
      </c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93"/>
    </row>
    <row r="8" spans="1:12" s="1" customFormat="1" ht="19.5" customHeight="1" x14ac:dyDescent="0.2">
      <c r="A8" s="80">
        <v>1</v>
      </c>
      <c r="B8" s="127" t="s">
        <v>94</v>
      </c>
      <c r="C8" s="82">
        <v>80</v>
      </c>
      <c r="D8" s="80" t="s">
        <v>7</v>
      </c>
      <c r="E8" s="90" t="s">
        <v>3</v>
      </c>
      <c r="F8" s="258"/>
      <c r="G8" s="90">
        <f>C8*F8</f>
        <v>0</v>
      </c>
      <c r="H8" s="116">
        <f>G8*0.095</f>
        <v>0</v>
      </c>
      <c r="I8" s="90">
        <f>G8+H8</f>
        <v>0</v>
      </c>
      <c r="J8" s="257"/>
      <c r="K8" s="257"/>
      <c r="L8" s="242"/>
    </row>
    <row r="9" spans="1:12" s="1" customFormat="1" ht="19.5" customHeight="1" x14ac:dyDescent="0.2">
      <c r="A9" s="80">
        <v>2</v>
      </c>
      <c r="B9" s="127" t="s">
        <v>95</v>
      </c>
      <c r="C9" s="82">
        <v>400</v>
      </c>
      <c r="D9" s="80" t="s">
        <v>7</v>
      </c>
      <c r="E9" s="90" t="s">
        <v>3</v>
      </c>
      <c r="F9" s="258"/>
      <c r="G9" s="90">
        <f t="shared" ref="G9:G15" si="0">C9*F9</f>
        <v>0</v>
      </c>
      <c r="H9" s="116">
        <f t="shared" ref="H9:H15" si="1">G9*0.095</f>
        <v>0</v>
      </c>
      <c r="I9" s="90">
        <f t="shared" ref="I9:I15" si="2">G9+H9</f>
        <v>0</v>
      </c>
      <c r="J9" s="257"/>
      <c r="K9" s="257"/>
      <c r="L9" s="242"/>
    </row>
    <row r="10" spans="1:12" s="1" customFormat="1" ht="35.25" customHeight="1" x14ac:dyDescent="0.2">
      <c r="A10" s="80">
        <v>3</v>
      </c>
      <c r="B10" s="127" t="s">
        <v>466</v>
      </c>
      <c r="C10" s="82">
        <v>1500</v>
      </c>
      <c r="D10" s="80" t="s">
        <v>7</v>
      </c>
      <c r="E10" s="90" t="s">
        <v>3</v>
      </c>
      <c r="F10" s="258"/>
      <c r="G10" s="90">
        <f t="shared" si="0"/>
        <v>0</v>
      </c>
      <c r="H10" s="116">
        <f t="shared" si="1"/>
        <v>0</v>
      </c>
      <c r="I10" s="90">
        <f t="shared" si="2"/>
        <v>0</v>
      </c>
      <c r="J10" s="257"/>
      <c r="K10" s="257"/>
      <c r="L10" s="242"/>
    </row>
    <row r="11" spans="1:12" s="1" customFormat="1" ht="19.5" customHeight="1" x14ac:dyDescent="0.2">
      <c r="A11" s="80">
        <v>4</v>
      </c>
      <c r="B11" s="127" t="s">
        <v>96</v>
      </c>
      <c r="C11" s="82">
        <v>600</v>
      </c>
      <c r="D11" s="80" t="s">
        <v>7</v>
      </c>
      <c r="E11" s="90" t="s">
        <v>3</v>
      </c>
      <c r="F11" s="258"/>
      <c r="G11" s="90">
        <f t="shared" si="0"/>
        <v>0</v>
      </c>
      <c r="H11" s="116">
        <f t="shared" si="1"/>
        <v>0</v>
      </c>
      <c r="I11" s="90">
        <f t="shared" si="2"/>
        <v>0</v>
      </c>
      <c r="J11" s="257"/>
      <c r="K11" s="257"/>
      <c r="L11" s="242"/>
    </row>
    <row r="12" spans="1:12" s="1" customFormat="1" ht="14.25" customHeight="1" x14ac:dyDescent="0.2">
      <c r="A12" s="80">
        <v>5</v>
      </c>
      <c r="B12" s="127" t="s">
        <v>97</v>
      </c>
      <c r="C12" s="82">
        <v>300</v>
      </c>
      <c r="D12" s="80" t="s">
        <v>7</v>
      </c>
      <c r="E12" s="90" t="s">
        <v>3</v>
      </c>
      <c r="F12" s="258"/>
      <c r="G12" s="90">
        <f t="shared" si="0"/>
        <v>0</v>
      </c>
      <c r="H12" s="116">
        <f t="shared" si="1"/>
        <v>0</v>
      </c>
      <c r="I12" s="90">
        <f t="shared" si="2"/>
        <v>0</v>
      </c>
      <c r="J12" s="257"/>
      <c r="K12" s="257"/>
      <c r="L12" s="242"/>
    </row>
    <row r="13" spans="1:12" s="1" customFormat="1" ht="12.75" x14ac:dyDescent="0.2">
      <c r="A13" s="80">
        <v>6</v>
      </c>
      <c r="B13" s="127" t="s">
        <v>98</v>
      </c>
      <c r="C13" s="82">
        <v>50</v>
      </c>
      <c r="D13" s="80" t="s">
        <v>7</v>
      </c>
      <c r="E13" s="90" t="s">
        <v>3</v>
      </c>
      <c r="F13" s="258"/>
      <c r="G13" s="90">
        <f t="shared" si="0"/>
        <v>0</v>
      </c>
      <c r="H13" s="116">
        <f t="shared" si="1"/>
        <v>0</v>
      </c>
      <c r="I13" s="90">
        <f t="shared" si="2"/>
        <v>0</v>
      </c>
      <c r="J13" s="257"/>
      <c r="K13" s="257"/>
      <c r="L13" s="242"/>
    </row>
    <row r="14" spans="1:12" s="1" customFormat="1" ht="12.75" x14ac:dyDescent="0.2">
      <c r="A14" s="80">
        <v>7</v>
      </c>
      <c r="B14" s="127" t="s">
        <v>187</v>
      </c>
      <c r="C14" s="82">
        <v>600</v>
      </c>
      <c r="D14" s="80" t="s">
        <v>7</v>
      </c>
      <c r="E14" s="90" t="s">
        <v>3</v>
      </c>
      <c r="F14" s="258"/>
      <c r="G14" s="90">
        <f t="shared" si="0"/>
        <v>0</v>
      </c>
      <c r="H14" s="116">
        <f t="shared" si="1"/>
        <v>0</v>
      </c>
      <c r="I14" s="90">
        <f t="shared" si="2"/>
        <v>0</v>
      </c>
      <c r="J14" s="257"/>
      <c r="K14" s="257"/>
      <c r="L14" s="242"/>
    </row>
    <row r="15" spans="1:12" s="1" customFormat="1" ht="14.25" customHeight="1" x14ac:dyDescent="0.2">
      <c r="A15" s="80">
        <v>8</v>
      </c>
      <c r="B15" s="127" t="s">
        <v>100</v>
      </c>
      <c r="C15" s="82">
        <v>700</v>
      </c>
      <c r="D15" s="80" t="s">
        <v>7</v>
      </c>
      <c r="E15" s="90" t="s">
        <v>3</v>
      </c>
      <c r="F15" s="258"/>
      <c r="G15" s="90">
        <f t="shared" si="0"/>
        <v>0</v>
      </c>
      <c r="H15" s="116">
        <f t="shared" si="1"/>
        <v>0</v>
      </c>
      <c r="I15" s="90">
        <f t="shared" si="2"/>
        <v>0</v>
      </c>
      <c r="J15" s="257"/>
      <c r="K15" s="257"/>
      <c r="L15" s="242"/>
    </row>
    <row r="16" spans="1:12" s="1" customFormat="1" ht="18.75" customHeight="1" x14ac:dyDescent="0.2">
      <c r="A16" s="80"/>
      <c r="B16" s="128" t="s">
        <v>613</v>
      </c>
      <c r="C16" s="91" t="s">
        <v>3</v>
      </c>
      <c r="D16" s="92" t="s">
        <v>3</v>
      </c>
      <c r="E16" s="192" t="s">
        <v>3</v>
      </c>
      <c r="F16" s="92" t="s">
        <v>3</v>
      </c>
      <c r="G16" s="92">
        <f>SUM(G8:G15)</f>
        <v>0</v>
      </c>
      <c r="H16" s="92">
        <f t="shared" ref="H16:I16" si="3">SUM(H8:H15)</f>
        <v>0</v>
      </c>
      <c r="I16" s="92">
        <f t="shared" si="3"/>
        <v>0</v>
      </c>
      <c r="J16" s="212">
        <f>SUM(J8:J15)</f>
        <v>0</v>
      </c>
      <c r="K16" s="212">
        <f t="shared" ref="K16:L16" si="4">SUM(K8:K15)</f>
        <v>0</v>
      </c>
      <c r="L16" s="212">
        <f t="shared" si="4"/>
        <v>0</v>
      </c>
    </row>
    <row r="17" spans="1:12" s="1" customFormat="1" ht="15.75" customHeight="1" x14ac:dyDescent="0.2">
      <c r="A17" s="280" t="s">
        <v>614</v>
      </c>
      <c r="B17" s="311"/>
      <c r="C17" s="311"/>
      <c r="D17" s="311"/>
      <c r="E17" s="311"/>
      <c r="F17" s="311"/>
      <c r="G17" s="311"/>
      <c r="H17" s="311"/>
      <c r="I17" s="311"/>
      <c r="J17" s="311"/>
      <c r="K17" s="311"/>
      <c r="L17" s="93"/>
    </row>
    <row r="18" spans="1:12" s="1" customFormat="1" ht="12.75" x14ac:dyDescent="0.2">
      <c r="A18" s="80">
        <v>1</v>
      </c>
      <c r="B18" s="127" t="s">
        <v>99</v>
      </c>
      <c r="C18" s="82">
        <v>30</v>
      </c>
      <c r="D18" s="80" t="s">
        <v>7</v>
      </c>
      <c r="E18" s="90" t="s">
        <v>3</v>
      </c>
      <c r="F18" s="258"/>
      <c r="G18" s="90">
        <f>C18*F18</f>
        <v>0</v>
      </c>
      <c r="H18" s="116">
        <f>G18*0.095</f>
        <v>0</v>
      </c>
      <c r="I18" s="90">
        <f>G18+H18</f>
        <v>0</v>
      </c>
      <c r="J18" s="257"/>
      <c r="K18" s="257"/>
      <c r="L18" s="242"/>
    </row>
    <row r="19" spans="1:12" s="1" customFormat="1" ht="12.75" x14ac:dyDescent="0.2">
      <c r="A19" s="80">
        <v>2</v>
      </c>
      <c r="B19" s="127" t="s">
        <v>101</v>
      </c>
      <c r="C19" s="82">
        <v>150</v>
      </c>
      <c r="D19" s="80" t="s">
        <v>7</v>
      </c>
      <c r="E19" s="90" t="s">
        <v>3</v>
      </c>
      <c r="F19" s="258"/>
      <c r="G19" s="90">
        <f t="shared" ref="G19:G46" si="5">C19*F19</f>
        <v>0</v>
      </c>
      <c r="H19" s="116">
        <f t="shared" ref="H19:H46" si="6">G19*0.095</f>
        <v>0</v>
      </c>
      <c r="I19" s="90">
        <f t="shared" ref="I19:I46" si="7">G19+H19</f>
        <v>0</v>
      </c>
      <c r="J19" s="257"/>
      <c r="K19" s="257"/>
      <c r="L19" s="242"/>
    </row>
    <row r="20" spans="1:12" s="1" customFormat="1" ht="17.25" customHeight="1" x14ac:dyDescent="0.2">
      <c r="A20" s="80">
        <v>3</v>
      </c>
      <c r="B20" s="127" t="s">
        <v>102</v>
      </c>
      <c r="C20" s="82">
        <v>2000</v>
      </c>
      <c r="D20" s="80" t="s">
        <v>7</v>
      </c>
      <c r="E20" s="90" t="s">
        <v>3</v>
      </c>
      <c r="F20" s="258"/>
      <c r="G20" s="90">
        <f t="shared" si="5"/>
        <v>0</v>
      </c>
      <c r="H20" s="116">
        <f t="shared" si="6"/>
        <v>0</v>
      </c>
      <c r="I20" s="90">
        <f t="shared" si="7"/>
        <v>0</v>
      </c>
      <c r="J20" s="257"/>
      <c r="K20" s="257"/>
      <c r="L20" s="242"/>
    </row>
    <row r="21" spans="1:12" s="1" customFormat="1" ht="12.75" x14ac:dyDescent="0.2">
      <c r="A21" s="80">
        <v>4</v>
      </c>
      <c r="B21" s="127" t="s">
        <v>103</v>
      </c>
      <c r="C21" s="82">
        <v>150</v>
      </c>
      <c r="D21" s="80" t="s">
        <v>7</v>
      </c>
      <c r="E21" s="90" t="s">
        <v>3</v>
      </c>
      <c r="F21" s="258"/>
      <c r="G21" s="90">
        <f t="shared" si="5"/>
        <v>0</v>
      </c>
      <c r="H21" s="116">
        <f t="shared" si="6"/>
        <v>0</v>
      </c>
      <c r="I21" s="90">
        <f t="shared" si="7"/>
        <v>0</v>
      </c>
      <c r="J21" s="257"/>
      <c r="K21" s="257"/>
      <c r="L21" s="242"/>
    </row>
    <row r="22" spans="1:12" s="1" customFormat="1" ht="12.75" x14ac:dyDescent="0.2">
      <c r="A22" s="80">
        <v>5</v>
      </c>
      <c r="B22" s="127" t="s">
        <v>104</v>
      </c>
      <c r="C22" s="82">
        <v>1500</v>
      </c>
      <c r="D22" s="80" t="s">
        <v>7</v>
      </c>
      <c r="E22" s="90" t="s">
        <v>3</v>
      </c>
      <c r="F22" s="258"/>
      <c r="G22" s="90">
        <f t="shared" si="5"/>
        <v>0</v>
      </c>
      <c r="H22" s="116">
        <f t="shared" si="6"/>
        <v>0</v>
      </c>
      <c r="I22" s="90">
        <f t="shared" si="7"/>
        <v>0</v>
      </c>
      <c r="J22" s="257"/>
      <c r="K22" s="257"/>
      <c r="L22" s="242"/>
    </row>
    <row r="23" spans="1:12" s="1" customFormat="1" ht="17.25" customHeight="1" x14ac:dyDescent="0.2">
      <c r="A23" s="80">
        <v>6</v>
      </c>
      <c r="B23" s="127" t="s">
        <v>494</v>
      </c>
      <c r="C23" s="82">
        <v>600</v>
      </c>
      <c r="D23" s="80" t="s">
        <v>7</v>
      </c>
      <c r="E23" s="90" t="s">
        <v>3</v>
      </c>
      <c r="F23" s="258"/>
      <c r="G23" s="90">
        <f t="shared" si="5"/>
        <v>0</v>
      </c>
      <c r="H23" s="116">
        <f t="shared" si="6"/>
        <v>0</v>
      </c>
      <c r="I23" s="90">
        <f t="shared" si="7"/>
        <v>0</v>
      </c>
      <c r="J23" s="257"/>
      <c r="K23" s="257"/>
      <c r="L23" s="242"/>
    </row>
    <row r="24" spans="1:12" s="1" customFormat="1" ht="12.75" x14ac:dyDescent="0.2">
      <c r="A24" s="80">
        <v>7</v>
      </c>
      <c r="B24" s="127" t="s">
        <v>105</v>
      </c>
      <c r="C24" s="82">
        <v>60</v>
      </c>
      <c r="D24" s="80" t="s">
        <v>7</v>
      </c>
      <c r="E24" s="90" t="s">
        <v>3</v>
      </c>
      <c r="F24" s="258"/>
      <c r="G24" s="90">
        <f t="shared" si="5"/>
        <v>0</v>
      </c>
      <c r="H24" s="116">
        <f t="shared" si="6"/>
        <v>0</v>
      </c>
      <c r="I24" s="90">
        <f t="shared" si="7"/>
        <v>0</v>
      </c>
      <c r="J24" s="257"/>
      <c r="K24" s="257"/>
      <c r="L24" s="242"/>
    </row>
    <row r="25" spans="1:12" s="1" customFormat="1" ht="12.75" x14ac:dyDescent="0.2">
      <c r="A25" s="80">
        <v>8</v>
      </c>
      <c r="B25" s="127" t="s">
        <v>106</v>
      </c>
      <c r="C25" s="82">
        <v>20</v>
      </c>
      <c r="D25" s="80" t="s">
        <v>7</v>
      </c>
      <c r="E25" s="90" t="s">
        <v>3</v>
      </c>
      <c r="F25" s="258"/>
      <c r="G25" s="90">
        <f t="shared" si="5"/>
        <v>0</v>
      </c>
      <c r="H25" s="116">
        <f t="shared" si="6"/>
        <v>0</v>
      </c>
      <c r="I25" s="90">
        <f t="shared" si="7"/>
        <v>0</v>
      </c>
      <c r="J25" s="257"/>
      <c r="K25" s="257"/>
      <c r="L25" s="242"/>
    </row>
    <row r="26" spans="1:12" s="1" customFormat="1" ht="12.75" x14ac:dyDescent="0.2">
      <c r="A26" s="80">
        <v>9</v>
      </c>
      <c r="B26" s="127" t="s">
        <v>107</v>
      </c>
      <c r="C26" s="82">
        <v>60</v>
      </c>
      <c r="D26" s="80" t="s">
        <v>7</v>
      </c>
      <c r="E26" s="90" t="s">
        <v>3</v>
      </c>
      <c r="F26" s="258"/>
      <c r="G26" s="90">
        <f t="shared" si="5"/>
        <v>0</v>
      </c>
      <c r="H26" s="116">
        <f t="shared" si="6"/>
        <v>0</v>
      </c>
      <c r="I26" s="90">
        <f t="shared" si="7"/>
        <v>0</v>
      </c>
      <c r="J26" s="257"/>
      <c r="K26" s="257"/>
      <c r="L26" s="242"/>
    </row>
    <row r="27" spans="1:12" s="1" customFormat="1" ht="17.25" customHeight="1" x14ac:dyDescent="0.2">
      <c r="A27" s="80">
        <v>10</v>
      </c>
      <c r="B27" s="127" t="s">
        <v>441</v>
      </c>
      <c r="C27" s="82">
        <v>500</v>
      </c>
      <c r="D27" s="80" t="s">
        <v>7</v>
      </c>
      <c r="E27" s="90" t="s">
        <v>3</v>
      </c>
      <c r="F27" s="258"/>
      <c r="G27" s="90">
        <f t="shared" si="5"/>
        <v>0</v>
      </c>
      <c r="H27" s="116">
        <f t="shared" si="6"/>
        <v>0</v>
      </c>
      <c r="I27" s="90">
        <f t="shared" si="7"/>
        <v>0</v>
      </c>
      <c r="J27" s="257"/>
      <c r="K27" s="257"/>
      <c r="L27" s="242"/>
    </row>
    <row r="28" spans="1:12" s="1" customFormat="1" ht="27" customHeight="1" x14ac:dyDescent="0.2">
      <c r="A28" s="80">
        <v>11</v>
      </c>
      <c r="B28" s="127" t="s">
        <v>442</v>
      </c>
      <c r="C28" s="82">
        <v>200</v>
      </c>
      <c r="D28" s="80" t="s">
        <v>7</v>
      </c>
      <c r="E28" s="90" t="s">
        <v>3</v>
      </c>
      <c r="F28" s="258"/>
      <c r="G28" s="90">
        <f t="shared" si="5"/>
        <v>0</v>
      </c>
      <c r="H28" s="116">
        <f t="shared" si="6"/>
        <v>0</v>
      </c>
      <c r="I28" s="90">
        <f t="shared" si="7"/>
        <v>0</v>
      </c>
      <c r="J28" s="257"/>
      <c r="K28" s="257"/>
      <c r="L28" s="242"/>
    </row>
    <row r="29" spans="1:12" s="1" customFormat="1" ht="12.75" x14ac:dyDescent="0.2">
      <c r="A29" s="80">
        <v>12</v>
      </c>
      <c r="B29" s="127" t="s">
        <v>443</v>
      </c>
      <c r="C29" s="82">
        <v>10</v>
      </c>
      <c r="D29" s="80" t="s">
        <v>7</v>
      </c>
      <c r="E29" s="90" t="s">
        <v>3</v>
      </c>
      <c r="F29" s="258"/>
      <c r="G29" s="90">
        <f t="shared" si="5"/>
        <v>0</v>
      </c>
      <c r="H29" s="116">
        <f t="shared" si="6"/>
        <v>0</v>
      </c>
      <c r="I29" s="90">
        <f t="shared" si="7"/>
        <v>0</v>
      </c>
      <c r="J29" s="257"/>
      <c r="K29" s="257"/>
      <c r="L29" s="242"/>
    </row>
    <row r="30" spans="1:12" s="1" customFormat="1" ht="12.75" x14ac:dyDescent="0.2">
      <c r="A30" s="80">
        <v>13</v>
      </c>
      <c r="B30" s="127" t="s">
        <v>444</v>
      </c>
      <c r="C30" s="82">
        <v>2</v>
      </c>
      <c r="D30" s="80" t="s">
        <v>7</v>
      </c>
      <c r="E30" s="90" t="s">
        <v>3</v>
      </c>
      <c r="F30" s="258"/>
      <c r="G30" s="90">
        <f t="shared" si="5"/>
        <v>0</v>
      </c>
      <c r="H30" s="116">
        <f t="shared" si="6"/>
        <v>0</v>
      </c>
      <c r="I30" s="90">
        <f t="shared" si="7"/>
        <v>0</v>
      </c>
      <c r="J30" s="257"/>
      <c r="K30" s="257"/>
      <c r="L30" s="242"/>
    </row>
    <row r="31" spans="1:12" s="1" customFormat="1" ht="12.75" x14ac:dyDescent="0.2">
      <c r="A31" s="80">
        <v>14</v>
      </c>
      <c r="B31" s="127" t="s">
        <v>108</v>
      </c>
      <c r="C31" s="82">
        <v>80</v>
      </c>
      <c r="D31" s="80" t="s">
        <v>7</v>
      </c>
      <c r="E31" s="90" t="s">
        <v>3</v>
      </c>
      <c r="F31" s="258"/>
      <c r="G31" s="90">
        <f t="shared" si="5"/>
        <v>0</v>
      </c>
      <c r="H31" s="116">
        <f t="shared" si="6"/>
        <v>0</v>
      </c>
      <c r="I31" s="90">
        <f t="shared" si="7"/>
        <v>0</v>
      </c>
      <c r="J31" s="257"/>
      <c r="K31" s="257"/>
      <c r="L31" s="242"/>
    </row>
    <row r="32" spans="1:12" s="1" customFormat="1" ht="12.75" x14ac:dyDescent="0.2">
      <c r="A32" s="80">
        <v>15</v>
      </c>
      <c r="B32" s="127" t="s">
        <v>109</v>
      </c>
      <c r="C32" s="82">
        <v>300</v>
      </c>
      <c r="D32" s="80" t="s">
        <v>7</v>
      </c>
      <c r="E32" s="90" t="s">
        <v>3</v>
      </c>
      <c r="F32" s="258"/>
      <c r="G32" s="90">
        <f t="shared" si="5"/>
        <v>0</v>
      </c>
      <c r="H32" s="116">
        <f t="shared" si="6"/>
        <v>0</v>
      </c>
      <c r="I32" s="90">
        <f t="shared" si="7"/>
        <v>0</v>
      </c>
      <c r="J32" s="257"/>
      <c r="K32" s="257"/>
      <c r="L32" s="242"/>
    </row>
    <row r="33" spans="1:12" s="1" customFormat="1" ht="12.75" x14ac:dyDescent="0.2">
      <c r="A33" s="80">
        <v>16</v>
      </c>
      <c r="B33" s="127" t="s">
        <v>110</v>
      </c>
      <c r="C33" s="82">
        <v>150</v>
      </c>
      <c r="D33" s="80" t="s">
        <v>7</v>
      </c>
      <c r="E33" s="90" t="s">
        <v>3</v>
      </c>
      <c r="F33" s="258"/>
      <c r="G33" s="90">
        <f t="shared" si="5"/>
        <v>0</v>
      </c>
      <c r="H33" s="116">
        <f t="shared" si="6"/>
        <v>0</v>
      </c>
      <c r="I33" s="90">
        <f t="shared" si="7"/>
        <v>0</v>
      </c>
      <c r="J33" s="257"/>
      <c r="K33" s="257"/>
      <c r="L33" s="242"/>
    </row>
    <row r="34" spans="1:12" s="1" customFormat="1" ht="17.25" customHeight="1" x14ac:dyDescent="0.2">
      <c r="A34" s="80">
        <v>17</v>
      </c>
      <c r="B34" s="127" t="s">
        <v>111</v>
      </c>
      <c r="C34" s="82">
        <v>2500</v>
      </c>
      <c r="D34" s="80" t="s">
        <v>7</v>
      </c>
      <c r="E34" s="90" t="s">
        <v>3</v>
      </c>
      <c r="F34" s="258"/>
      <c r="G34" s="90">
        <f t="shared" si="5"/>
        <v>0</v>
      </c>
      <c r="H34" s="116">
        <f t="shared" si="6"/>
        <v>0</v>
      </c>
      <c r="I34" s="90">
        <f t="shared" si="7"/>
        <v>0</v>
      </c>
      <c r="J34" s="257"/>
      <c r="K34" s="257"/>
      <c r="L34" s="242"/>
    </row>
    <row r="35" spans="1:12" s="1" customFormat="1" ht="30.75" customHeight="1" x14ac:dyDescent="0.2">
      <c r="A35" s="80">
        <v>18</v>
      </c>
      <c r="B35" s="127" t="s">
        <v>465</v>
      </c>
      <c r="C35" s="82">
        <v>500</v>
      </c>
      <c r="D35" s="80" t="s">
        <v>7</v>
      </c>
      <c r="E35" s="90" t="s">
        <v>3</v>
      </c>
      <c r="F35" s="258"/>
      <c r="G35" s="90">
        <f t="shared" si="5"/>
        <v>0</v>
      </c>
      <c r="H35" s="116">
        <f t="shared" si="6"/>
        <v>0</v>
      </c>
      <c r="I35" s="90">
        <f t="shared" si="7"/>
        <v>0</v>
      </c>
      <c r="J35" s="257"/>
      <c r="K35" s="257"/>
      <c r="L35" s="242"/>
    </row>
    <row r="36" spans="1:12" s="1" customFormat="1" ht="12.75" x14ac:dyDescent="0.2">
      <c r="A36" s="80">
        <v>19</v>
      </c>
      <c r="B36" s="127" t="s">
        <v>25</v>
      </c>
      <c r="C36" s="82">
        <v>450</v>
      </c>
      <c r="D36" s="80" t="s">
        <v>7</v>
      </c>
      <c r="E36" s="90" t="s">
        <v>3</v>
      </c>
      <c r="F36" s="258"/>
      <c r="G36" s="90">
        <f t="shared" si="5"/>
        <v>0</v>
      </c>
      <c r="H36" s="116">
        <f t="shared" si="6"/>
        <v>0</v>
      </c>
      <c r="I36" s="90">
        <f t="shared" si="7"/>
        <v>0</v>
      </c>
      <c r="J36" s="257"/>
      <c r="K36" s="257"/>
      <c r="L36" s="242"/>
    </row>
    <row r="37" spans="1:12" s="1" customFormat="1" ht="12.75" x14ac:dyDescent="0.2">
      <c r="A37" s="80">
        <v>20</v>
      </c>
      <c r="B37" s="127" t="s">
        <v>26</v>
      </c>
      <c r="C37" s="82">
        <v>450</v>
      </c>
      <c r="D37" s="80" t="s">
        <v>7</v>
      </c>
      <c r="E37" s="90" t="s">
        <v>3</v>
      </c>
      <c r="F37" s="258"/>
      <c r="G37" s="90">
        <f t="shared" si="5"/>
        <v>0</v>
      </c>
      <c r="H37" s="116">
        <f t="shared" si="6"/>
        <v>0</v>
      </c>
      <c r="I37" s="90">
        <f t="shared" si="7"/>
        <v>0</v>
      </c>
      <c r="J37" s="257"/>
      <c r="K37" s="257"/>
      <c r="L37" s="242"/>
    </row>
    <row r="38" spans="1:12" s="1" customFormat="1" ht="12.75" x14ac:dyDescent="0.2">
      <c r="A38" s="80">
        <v>21</v>
      </c>
      <c r="B38" s="127" t="s">
        <v>27</v>
      </c>
      <c r="C38" s="82">
        <v>120</v>
      </c>
      <c r="D38" s="80" t="s">
        <v>7</v>
      </c>
      <c r="E38" s="90" t="s">
        <v>3</v>
      </c>
      <c r="F38" s="258"/>
      <c r="G38" s="90">
        <f t="shared" si="5"/>
        <v>0</v>
      </c>
      <c r="H38" s="116">
        <f t="shared" si="6"/>
        <v>0</v>
      </c>
      <c r="I38" s="90">
        <f t="shared" si="7"/>
        <v>0</v>
      </c>
      <c r="J38" s="257"/>
      <c r="K38" s="257"/>
      <c r="L38" s="242"/>
    </row>
    <row r="39" spans="1:12" s="1" customFormat="1" ht="12.75" x14ac:dyDescent="0.2">
      <c r="A39" s="80">
        <v>22</v>
      </c>
      <c r="B39" s="127" t="s">
        <v>112</v>
      </c>
      <c r="C39" s="82">
        <v>400</v>
      </c>
      <c r="D39" s="80" t="s">
        <v>7</v>
      </c>
      <c r="E39" s="90" t="s">
        <v>3</v>
      </c>
      <c r="F39" s="258"/>
      <c r="G39" s="90">
        <f t="shared" si="5"/>
        <v>0</v>
      </c>
      <c r="H39" s="116">
        <f t="shared" si="6"/>
        <v>0</v>
      </c>
      <c r="I39" s="90">
        <f t="shared" si="7"/>
        <v>0</v>
      </c>
      <c r="J39" s="257"/>
      <c r="K39" s="257"/>
      <c r="L39" s="242"/>
    </row>
    <row r="40" spans="1:12" s="1" customFormat="1" ht="12.75" x14ac:dyDescent="0.2">
      <c r="A40" s="80">
        <v>23</v>
      </c>
      <c r="B40" s="127" t="s">
        <v>113</v>
      </c>
      <c r="C40" s="82">
        <v>80</v>
      </c>
      <c r="D40" s="80" t="s">
        <v>7</v>
      </c>
      <c r="E40" s="90" t="s">
        <v>3</v>
      </c>
      <c r="F40" s="258"/>
      <c r="G40" s="90">
        <f t="shared" si="5"/>
        <v>0</v>
      </c>
      <c r="H40" s="116">
        <f t="shared" si="6"/>
        <v>0</v>
      </c>
      <c r="I40" s="90">
        <f t="shared" si="7"/>
        <v>0</v>
      </c>
      <c r="J40" s="257"/>
      <c r="K40" s="257"/>
      <c r="L40" s="242"/>
    </row>
    <row r="41" spans="1:12" s="1" customFormat="1" ht="17.25" customHeight="1" x14ac:dyDescent="0.2">
      <c r="A41" s="80">
        <v>24</v>
      </c>
      <c r="B41" s="127" t="s">
        <v>278</v>
      </c>
      <c r="C41" s="82">
        <v>200</v>
      </c>
      <c r="D41" s="80" t="s">
        <v>7</v>
      </c>
      <c r="E41" s="90" t="s">
        <v>3</v>
      </c>
      <c r="F41" s="258"/>
      <c r="G41" s="90">
        <f t="shared" si="5"/>
        <v>0</v>
      </c>
      <c r="H41" s="116">
        <f t="shared" si="6"/>
        <v>0</v>
      </c>
      <c r="I41" s="90">
        <f t="shared" si="7"/>
        <v>0</v>
      </c>
      <c r="J41" s="257"/>
      <c r="K41" s="257"/>
      <c r="L41" s="242"/>
    </row>
    <row r="42" spans="1:12" s="1" customFormat="1" ht="12.75" x14ac:dyDescent="0.2">
      <c r="A42" s="80">
        <v>25</v>
      </c>
      <c r="B42" s="127" t="s">
        <v>114</v>
      </c>
      <c r="C42" s="82">
        <v>50</v>
      </c>
      <c r="D42" s="80" t="s">
        <v>7</v>
      </c>
      <c r="E42" s="90" t="s">
        <v>3</v>
      </c>
      <c r="F42" s="258"/>
      <c r="G42" s="90">
        <f t="shared" si="5"/>
        <v>0</v>
      </c>
      <c r="H42" s="116">
        <f t="shared" si="6"/>
        <v>0</v>
      </c>
      <c r="I42" s="90">
        <f t="shared" si="7"/>
        <v>0</v>
      </c>
      <c r="J42" s="257"/>
      <c r="K42" s="257"/>
      <c r="L42" s="242"/>
    </row>
    <row r="43" spans="1:12" s="1" customFormat="1" ht="17.25" customHeight="1" x14ac:dyDescent="0.2">
      <c r="A43" s="80">
        <v>26</v>
      </c>
      <c r="B43" s="127" t="s">
        <v>115</v>
      </c>
      <c r="C43" s="82">
        <v>150</v>
      </c>
      <c r="D43" s="80" t="s">
        <v>7</v>
      </c>
      <c r="E43" s="90" t="s">
        <v>3</v>
      </c>
      <c r="F43" s="258"/>
      <c r="G43" s="90">
        <f t="shared" si="5"/>
        <v>0</v>
      </c>
      <c r="H43" s="116">
        <f t="shared" si="6"/>
        <v>0</v>
      </c>
      <c r="I43" s="90">
        <f t="shared" si="7"/>
        <v>0</v>
      </c>
      <c r="J43" s="257"/>
      <c r="K43" s="257"/>
      <c r="L43" s="242"/>
    </row>
    <row r="44" spans="1:12" s="1" customFormat="1" ht="17.25" customHeight="1" x14ac:dyDescent="0.2">
      <c r="A44" s="80">
        <v>27</v>
      </c>
      <c r="B44" s="127" t="s">
        <v>116</v>
      </c>
      <c r="C44" s="82">
        <v>150</v>
      </c>
      <c r="D44" s="80" t="s">
        <v>7</v>
      </c>
      <c r="E44" s="90" t="s">
        <v>3</v>
      </c>
      <c r="F44" s="258"/>
      <c r="G44" s="90">
        <f t="shared" si="5"/>
        <v>0</v>
      </c>
      <c r="H44" s="116">
        <f t="shared" si="6"/>
        <v>0</v>
      </c>
      <c r="I44" s="90">
        <f t="shared" si="7"/>
        <v>0</v>
      </c>
      <c r="J44" s="257"/>
      <c r="K44" s="257"/>
      <c r="L44" s="242"/>
    </row>
    <row r="45" spans="1:12" s="1" customFormat="1" ht="12.75" x14ac:dyDescent="0.2">
      <c r="A45" s="80">
        <v>28</v>
      </c>
      <c r="B45" s="127" t="s">
        <v>117</v>
      </c>
      <c r="C45" s="82">
        <v>300</v>
      </c>
      <c r="D45" s="80" t="s">
        <v>7</v>
      </c>
      <c r="E45" s="90" t="s">
        <v>3</v>
      </c>
      <c r="F45" s="258"/>
      <c r="G45" s="90">
        <f t="shared" si="5"/>
        <v>0</v>
      </c>
      <c r="H45" s="116">
        <f t="shared" si="6"/>
        <v>0</v>
      </c>
      <c r="I45" s="90">
        <f t="shared" si="7"/>
        <v>0</v>
      </c>
      <c r="J45" s="257"/>
      <c r="K45" s="257"/>
      <c r="L45" s="242"/>
    </row>
    <row r="46" spans="1:12" s="1" customFormat="1" ht="12.75" x14ac:dyDescent="0.2">
      <c r="A46" s="80">
        <v>29</v>
      </c>
      <c r="B46" s="127" t="s">
        <v>118</v>
      </c>
      <c r="C46" s="82">
        <v>130</v>
      </c>
      <c r="D46" s="80" t="s">
        <v>7</v>
      </c>
      <c r="E46" s="90" t="s">
        <v>3</v>
      </c>
      <c r="F46" s="258"/>
      <c r="G46" s="90">
        <f t="shared" si="5"/>
        <v>0</v>
      </c>
      <c r="H46" s="116">
        <f t="shared" si="6"/>
        <v>0</v>
      </c>
      <c r="I46" s="90">
        <f t="shared" si="7"/>
        <v>0</v>
      </c>
      <c r="J46" s="257"/>
      <c r="K46" s="257"/>
      <c r="L46" s="242"/>
    </row>
    <row r="47" spans="1:12" s="1" customFormat="1" ht="12.75" x14ac:dyDescent="0.2">
      <c r="A47" s="80"/>
      <c r="B47" s="128" t="s">
        <v>615</v>
      </c>
      <c r="C47" s="91" t="s">
        <v>3</v>
      </c>
      <c r="D47" s="92" t="s">
        <v>3</v>
      </c>
      <c r="E47" s="192" t="s">
        <v>3</v>
      </c>
      <c r="F47" s="92" t="s">
        <v>3</v>
      </c>
      <c r="G47" s="92">
        <f>SUM(G18:G46)</f>
        <v>0</v>
      </c>
      <c r="H47" s="92">
        <f t="shared" ref="H47:I47" si="8">SUM(H18:H46)</f>
        <v>0</v>
      </c>
      <c r="I47" s="92">
        <f t="shared" si="8"/>
        <v>0</v>
      </c>
      <c r="J47" s="212">
        <f>SUM(J18:J46)</f>
        <v>0</v>
      </c>
      <c r="K47" s="212">
        <f t="shared" ref="K47:L47" si="9">SUM(K18:K46)</f>
        <v>0</v>
      </c>
      <c r="L47" s="212">
        <f t="shared" si="9"/>
        <v>0</v>
      </c>
    </row>
    <row r="48" spans="1:12" s="1" customFormat="1" ht="12.75" x14ac:dyDescent="0.2">
      <c r="A48" s="280" t="s">
        <v>616</v>
      </c>
      <c r="B48" s="311"/>
      <c r="C48" s="311"/>
      <c r="D48" s="311"/>
      <c r="E48" s="311"/>
      <c r="F48" s="311"/>
      <c r="G48" s="311"/>
      <c r="H48" s="311"/>
      <c r="I48" s="311"/>
      <c r="J48" s="311"/>
      <c r="K48" s="311"/>
      <c r="L48" s="93"/>
    </row>
    <row r="49" spans="1:12" s="1" customFormat="1" ht="25.5" x14ac:dyDescent="0.2">
      <c r="A49" s="88">
        <v>1</v>
      </c>
      <c r="B49" s="129" t="s">
        <v>326</v>
      </c>
      <c r="C49" s="87">
        <v>90</v>
      </c>
      <c r="D49" s="88" t="s">
        <v>7</v>
      </c>
      <c r="E49" s="90" t="s">
        <v>3</v>
      </c>
      <c r="F49" s="258"/>
      <c r="G49" s="90">
        <f>C49*F49</f>
        <v>0</v>
      </c>
      <c r="H49" s="116">
        <f>G49*0.095</f>
        <v>0</v>
      </c>
      <c r="I49" s="90">
        <f>G49+H49</f>
        <v>0</v>
      </c>
      <c r="J49" s="257"/>
      <c r="K49" s="257"/>
      <c r="L49" s="242"/>
    </row>
    <row r="50" spans="1:12" s="1" customFormat="1" ht="25.5" x14ac:dyDescent="0.2">
      <c r="A50" s="88">
        <v>2</v>
      </c>
      <c r="B50" s="129" t="s">
        <v>325</v>
      </c>
      <c r="C50" s="87">
        <v>60</v>
      </c>
      <c r="D50" s="88" t="s">
        <v>7</v>
      </c>
      <c r="E50" s="90" t="s">
        <v>3</v>
      </c>
      <c r="F50" s="258"/>
      <c r="G50" s="90">
        <f>C50*F50</f>
        <v>0</v>
      </c>
      <c r="H50" s="116">
        <f>G50*0.095</f>
        <v>0</v>
      </c>
      <c r="I50" s="90">
        <f>G50+H50</f>
        <v>0</v>
      </c>
      <c r="J50" s="257"/>
      <c r="K50" s="257"/>
      <c r="L50" s="242"/>
    </row>
    <row r="51" spans="1:12" s="1" customFormat="1" ht="12.75" x14ac:dyDescent="0.2">
      <c r="A51" s="88"/>
      <c r="B51" s="128" t="s">
        <v>617</v>
      </c>
      <c r="C51" s="91" t="s">
        <v>3</v>
      </c>
      <c r="D51" s="92" t="s">
        <v>3</v>
      </c>
      <c r="E51" s="192" t="s">
        <v>3</v>
      </c>
      <c r="F51" s="92" t="s">
        <v>3</v>
      </c>
      <c r="G51" s="92">
        <f>SUM(G49:G50)</f>
        <v>0</v>
      </c>
      <c r="H51" s="92">
        <f t="shared" ref="H51:I51" si="10">SUM(H49:H50)</f>
        <v>0</v>
      </c>
      <c r="I51" s="92">
        <f t="shared" si="10"/>
        <v>0</v>
      </c>
      <c r="J51" s="212">
        <f>SUM(J49:J50)</f>
        <v>0</v>
      </c>
      <c r="K51" s="212">
        <f t="shared" ref="K51:L51" si="11">SUM(K49:K50)</f>
        <v>0</v>
      </c>
      <c r="L51" s="212">
        <f t="shared" si="11"/>
        <v>0</v>
      </c>
    </row>
    <row r="52" spans="1:12" s="1" customFormat="1" ht="12.75" x14ac:dyDescent="0.2">
      <c r="A52" s="280" t="s">
        <v>618</v>
      </c>
      <c r="B52" s="311"/>
      <c r="C52" s="311"/>
      <c r="D52" s="311"/>
      <c r="E52" s="311"/>
      <c r="F52" s="311"/>
      <c r="G52" s="311"/>
      <c r="H52" s="311"/>
      <c r="I52" s="311"/>
      <c r="J52" s="311"/>
      <c r="K52" s="311"/>
      <c r="L52" s="93"/>
    </row>
    <row r="53" spans="1:12" s="1" customFormat="1" ht="15" customHeight="1" x14ac:dyDescent="0.2">
      <c r="A53" s="80">
        <v>1</v>
      </c>
      <c r="B53" s="127" t="s">
        <v>327</v>
      </c>
      <c r="C53" s="82">
        <v>9000</v>
      </c>
      <c r="D53" s="80" t="s">
        <v>7</v>
      </c>
      <c r="E53" s="90" t="s">
        <v>3</v>
      </c>
      <c r="F53" s="258"/>
      <c r="G53" s="90">
        <f>C53*F53</f>
        <v>0</v>
      </c>
      <c r="H53" s="116">
        <f>G53*0.095</f>
        <v>0</v>
      </c>
      <c r="I53" s="90">
        <f>G53+H53</f>
        <v>0</v>
      </c>
      <c r="J53" s="257"/>
      <c r="K53" s="257"/>
      <c r="L53" s="242"/>
    </row>
    <row r="54" spans="1:12" s="1" customFormat="1" ht="15" customHeight="1" x14ac:dyDescent="0.2">
      <c r="A54" s="88">
        <v>2</v>
      </c>
      <c r="B54" s="129" t="s">
        <v>388</v>
      </c>
      <c r="C54" s="87">
        <v>300</v>
      </c>
      <c r="D54" s="88" t="s">
        <v>7</v>
      </c>
      <c r="E54" s="90" t="s">
        <v>3</v>
      </c>
      <c r="F54" s="258"/>
      <c r="G54" s="90">
        <f t="shared" ref="G54:G56" si="12">C54*F54</f>
        <v>0</v>
      </c>
      <c r="H54" s="116">
        <f t="shared" ref="H54:H56" si="13">G54*0.095</f>
        <v>0</v>
      </c>
      <c r="I54" s="90">
        <f t="shared" ref="I54:I56" si="14">G54+H54</f>
        <v>0</v>
      </c>
      <c r="J54" s="257"/>
      <c r="K54" s="257"/>
      <c r="L54" s="241"/>
    </row>
    <row r="55" spans="1:12" s="1" customFormat="1" ht="15" customHeight="1" x14ac:dyDescent="0.2">
      <c r="A55" s="80">
        <v>3</v>
      </c>
      <c r="B55" s="129" t="s">
        <v>389</v>
      </c>
      <c r="C55" s="87">
        <v>300</v>
      </c>
      <c r="D55" s="88" t="s">
        <v>7</v>
      </c>
      <c r="E55" s="90" t="s">
        <v>3</v>
      </c>
      <c r="F55" s="258"/>
      <c r="G55" s="90">
        <f t="shared" si="12"/>
        <v>0</v>
      </c>
      <c r="H55" s="116">
        <f t="shared" si="13"/>
        <v>0</v>
      </c>
      <c r="I55" s="90">
        <f t="shared" si="14"/>
        <v>0</v>
      </c>
      <c r="J55" s="257"/>
      <c r="K55" s="257"/>
      <c r="L55" s="241"/>
    </row>
    <row r="56" spans="1:12" s="1" customFormat="1" ht="15" customHeight="1" x14ac:dyDescent="0.2">
      <c r="A56" s="88">
        <v>4</v>
      </c>
      <c r="B56" s="127" t="s">
        <v>328</v>
      </c>
      <c r="C56" s="82">
        <v>1000</v>
      </c>
      <c r="D56" s="80" t="s">
        <v>7</v>
      </c>
      <c r="E56" s="90" t="s">
        <v>3</v>
      </c>
      <c r="F56" s="258"/>
      <c r="G56" s="90">
        <f t="shared" si="12"/>
        <v>0</v>
      </c>
      <c r="H56" s="116">
        <f t="shared" si="13"/>
        <v>0</v>
      </c>
      <c r="I56" s="90">
        <f t="shared" si="14"/>
        <v>0</v>
      </c>
      <c r="J56" s="257"/>
      <c r="K56" s="257"/>
      <c r="L56" s="242"/>
    </row>
    <row r="57" spans="1:12" s="1" customFormat="1" ht="12.75" x14ac:dyDescent="0.2">
      <c r="A57" s="80"/>
      <c r="B57" s="128" t="s">
        <v>619</v>
      </c>
      <c r="C57" s="91" t="s">
        <v>3</v>
      </c>
      <c r="D57" s="92" t="s">
        <v>3</v>
      </c>
      <c r="E57" s="90" t="s">
        <v>3</v>
      </c>
      <c r="F57" s="92" t="s">
        <v>3</v>
      </c>
      <c r="G57" s="92">
        <f>SUM(G53:G56)</f>
        <v>0</v>
      </c>
      <c r="H57" s="92">
        <f t="shared" ref="H57:I57" si="15">SUM(H53:H56)</f>
        <v>0</v>
      </c>
      <c r="I57" s="92">
        <f t="shared" si="15"/>
        <v>0</v>
      </c>
      <c r="J57" s="212">
        <f>SUM(J53:J56)</f>
        <v>0</v>
      </c>
      <c r="K57" s="212">
        <f t="shared" ref="K57:L57" si="16">SUM(K53:K56)</f>
        <v>0</v>
      </c>
      <c r="L57" s="212">
        <f t="shared" si="16"/>
        <v>0</v>
      </c>
    </row>
    <row r="58" spans="1:12" s="1" customFormat="1" ht="12.75" x14ac:dyDescent="0.2">
      <c r="A58" s="312" t="s">
        <v>620</v>
      </c>
      <c r="B58" s="313"/>
      <c r="C58" s="313"/>
      <c r="D58" s="313"/>
      <c r="E58" s="313"/>
      <c r="F58" s="313"/>
      <c r="G58" s="313"/>
      <c r="H58" s="313"/>
      <c r="I58" s="313"/>
      <c r="J58" s="313"/>
      <c r="K58" s="313"/>
      <c r="L58" s="93"/>
    </row>
    <row r="59" spans="1:12" s="1" customFormat="1" ht="28.5" customHeight="1" x14ac:dyDescent="0.2">
      <c r="A59" s="80">
        <v>1</v>
      </c>
      <c r="B59" s="129" t="s">
        <v>390</v>
      </c>
      <c r="C59" s="130">
        <v>300</v>
      </c>
      <c r="D59" s="103" t="s">
        <v>7</v>
      </c>
      <c r="E59" s="258"/>
      <c r="F59" s="258"/>
      <c r="G59" s="90">
        <f>C59*F59</f>
        <v>0</v>
      </c>
      <c r="H59" s="116">
        <f>G59*0.095</f>
        <v>0</v>
      </c>
      <c r="I59" s="90">
        <f>G59+H59</f>
        <v>0</v>
      </c>
      <c r="J59" s="257"/>
      <c r="K59" s="257"/>
      <c r="L59" s="241"/>
    </row>
    <row r="60" spans="1:12" s="1" customFormat="1" ht="30.75" customHeight="1" x14ac:dyDescent="0.2">
      <c r="A60" s="80">
        <v>2</v>
      </c>
      <c r="B60" s="129" t="s">
        <v>391</v>
      </c>
      <c r="C60" s="130">
        <v>200</v>
      </c>
      <c r="D60" s="103" t="s">
        <v>7</v>
      </c>
      <c r="E60" s="258"/>
      <c r="F60" s="258"/>
      <c r="G60" s="90">
        <f t="shared" ref="G60:G62" si="17">C60*F60</f>
        <v>0</v>
      </c>
      <c r="H60" s="116">
        <f t="shared" ref="H60:H62" si="18">G60*0.095</f>
        <v>0</v>
      </c>
      <c r="I60" s="90">
        <f t="shared" ref="I60:I62" si="19">G60+H60</f>
        <v>0</v>
      </c>
      <c r="J60" s="257"/>
      <c r="K60" s="257"/>
      <c r="L60" s="241"/>
    </row>
    <row r="61" spans="1:12" s="1" customFormat="1" ht="15.75" customHeight="1" x14ac:dyDescent="0.2">
      <c r="A61" s="80">
        <v>3</v>
      </c>
      <c r="B61" s="127" t="s">
        <v>329</v>
      </c>
      <c r="C61" s="131">
        <v>30</v>
      </c>
      <c r="D61" s="132" t="s">
        <v>7</v>
      </c>
      <c r="E61" s="258"/>
      <c r="F61" s="258"/>
      <c r="G61" s="90">
        <f t="shared" si="17"/>
        <v>0</v>
      </c>
      <c r="H61" s="116">
        <f t="shared" si="18"/>
        <v>0</v>
      </c>
      <c r="I61" s="90">
        <f t="shared" si="19"/>
        <v>0</v>
      </c>
      <c r="J61" s="257"/>
      <c r="K61" s="257"/>
      <c r="L61" s="242"/>
    </row>
    <row r="62" spans="1:12" s="1" customFormat="1" ht="30.75" customHeight="1" x14ac:dyDescent="0.2">
      <c r="A62" s="80">
        <v>4</v>
      </c>
      <c r="B62" s="127" t="s">
        <v>330</v>
      </c>
      <c r="C62" s="131">
        <v>20</v>
      </c>
      <c r="D62" s="132" t="s">
        <v>7</v>
      </c>
      <c r="E62" s="258"/>
      <c r="F62" s="258"/>
      <c r="G62" s="90">
        <f t="shared" si="17"/>
        <v>0</v>
      </c>
      <c r="H62" s="116">
        <f t="shared" si="18"/>
        <v>0</v>
      </c>
      <c r="I62" s="90">
        <f t="shared" si="19"/>
        <v>0</v>
      </c>
      <c r="J62" s="257"/>
      <c r="K62" s="257"/>
      <c r="L62" s="242"/>
    </row>
    <row r="63" spans="1:12" s="1" customFormat="1" ht="12.75" x14ac:dyDescent="0.2">
      <c r="A63" s="80"/>
      <c r="B63" s="128" t="s">
        <v>621</v>
      </c>
      <c r="C63" s="91" t="s">
        <v>3</v>
      </c>
      <c r="D63" s="92" t="s">
        <v>3</v>
      </c>
      <c r="E63" s="138" t="s">
        <v>3</v>
      </c>
      <c r="F63" s="106" t="s">
        <v>3</v>
      </c>
      <c r="G63" s="106">
        <f>SUM(G59:G62)</f>
        <v>0</v>
      </c>
      <c r="H63" s="106">
        <f t="shared" ref="H63:I63" si="20">SUM(H59:H62)</f>
        <v>0</v>
      </c>
      <c r="I63" s="106">
        <f t="shared" si="20"/>
        <v>0</v>
      </c>
      <c r="J63" s="216">
        <f>SUM(J59:J62)</f>
        <v>0</v>
      </c>
      <c r="K63" s="216">
        <f t="shared" ref="K63:L63" si="21">SUM(K59:K62)</f>
        <v>0</v>
      </c>
      <c r="L63" s="216">
        <f t="shared" si="21"/>
        <v>0</v>
      </c>
    </row>
    <row r="64" spans="1:12" s="1" customFormat="1" ht="12.75" x14ac:dyDescent="0.2">
      <c r="A64" s="280" t="s">
        <v>622</v>
      </c>
      <c r="B64" s="280"/>
      <c r="C64" s="280"/>
      <c r="D64" s="280"/>
      <c r="E64" s="280"/>
      <c r="F64" s="280"/>
      <c r="G64" s="280"/>
      <c r="H64" s="280"/>
      <c r="I64" s="280"/>
      <c r="J64" s="280"/>
      <c r="K64" s="280"/>
      <c r="L64" s="93"/>
    </row>
    <row r="65" spans="1:12" s="1" customFormat="1" ht="12.75" x14ac:dyDescent="0.2">
      <c r="A65" s="80">
        <v>1</v>
      </c>
      <c r="B65" s="127" t="s">
        <v>119</v>
      </c>
      <c r="C65" s="131">
        <v>4000</v>
      </c>
      <c r="D65" s="132" t="s">
        <v>7</v>
      </c>
      <c r="E65" s="90" t="s">
        <v>3</v>
      </c>
      <c r="F65" s="258"/>
      <c r="G65" s="90">
        <f>C65*F65</f>
        <v>0</v>
      </c>
      <c r="H65" s="116">
        <f>G65*0.095</f>
        <v>0</v>
      </c>
      <c r="I65" s="90">
        <f>G65+H65</f>
        <v>0</v>
      </c>
      <c r="J65" s="257"/>
      <c r="K65" s="257"/>
      <c r="L65" s="242"/>
    </row>
    <row r="66" spans="1:12" s="1" customFormat="1" ht="12.75" x14ac:dyDescent="0.2">
      <c r="A66" s="80">
        <v>2</v>
      </c>
      <c r="B66" s="127" t="s">
        <v>120</v>
      </c>
      <c r="C66" s="131">
        <v>350</v>
      </c>
      <c r="D66" s="132" t="s">
        <v>7</v>
      </c>
      <c r="E66" s="90" t="s">
        <v>3</v>
      </c>
      <c r="F66" s="258"/>
      <c r="G66" s="90">
        <f t="shared" ref="G66:G76" si="22">C66*F66</f>
        <v>0</v>
      </c>
      <c r="H66" s="116">
        <f t="shared" ref="H66:H76" si="23">G66*0.095</f>
        <v>0</v>
      </c>
      <c r="I66" s="90">
        <f t="shared" ref="I66:I76" si="24">G66+H66</f>
        <v>0</v>
      </c>
      <c r="J66" s="257"/>
      <c r="K66" s="257"/>
      <c r="L66" s="242"/>
    </row>
    <row r="67" spans="1:12" s="1" customFormat="1" ht="12.75" x14ac:dyDescent="0.2">
      <c r="A67" s="80">
        <v>3</v>
      </c>
      <c r="B67" s="127" t="s">
        <v>121</v>
      </c>
      <c r="C67" s="131">
        <v>400</v>
      </c>
      <c r="D67" s="132" t="s">
        <v>7</v>
      </c>
      <c r="E67" s="90" t="s">
        <v>3</v>
      </c>
      <c r="F67" s="258"/>
      <c r="G67" s="90">
        <f t="shared" si="22"/>
        <v>0</v>
      </c>
      <c r="H67" s="116">
        <f t="shared" si="23"/>
        <v>0</v>
      </c>
      <c r="I67" s="90">
        <f t="shared" si="24"/>
        <v>0</v>
      </c>
      <c r="J67" s="257"/>
      <c r="K67" s="257"/>
      <c r="L67" s="242"/>
    </row>
    <row r="68" spans="1:12" s="1" customFormat="1" ht="20.25" customHeight="1" x14ac:dyDescent="0.2">
      <c r="A68" s="80">
        <v>4</v>
      </c>
      <c r="B68" s="127" t="s">
        <v>130</v>
      </c>
      <c r="C68" s="131">
        <v>400</v>
      </c>
      <c r="D68" s="132" t="s">
        <v>7</v>
      </c>
      <c r="E68" s="90" t="s">
        <v>3</v>
      </c>
      <c r="F68" s="258"/>
      <c r="G68" s="90">
        <f t="shared" si="22"/>
        <v>0</v>
      </c>
      <c r="H68" s="116">
        <f t="shared" si="23"/>
        <v>0</v>
      </c>
      <c r="I68" s="90">
        <f t="shared" si="24"/>
        <v>0</v>
      </c>
      <c r="J68" s="257"/>
      <c r="K68" s="257"/>
      <c r="L68" s="242"/>
    </row>
    <row r="69" spans="1:12" s="1" customFormat="1" ht="12.75" x14ac:dyDescent="0.2">
      <c r="A69" s="80">
        <v>5</v>
      </c>
      <c r="B69" s="127" t="s">
        <v>122</v>
      </c>
      <c r="C69" s="131">
        <v>350</v>
      </c>
      <c r="D69" s="132" t="s">
        <v>7</v>
      </c>
      <c r="E69" s="90" t="s">
        <v>3</v>
      </c>
      <c r="F69" s="258"/>
      <c r="G69" s="90">
        <f t="shared" si="22"/>
        <v>0</v>
      </c>
      <c r="H69" s="116">
        <f t="shared" si="23"/>
        <v>0</v>
      </c>
      <c r="I69" s="90">
        <f t="shared" si="24"/>
        <v>0</v>
      </c>
      <c r="J69" s="257"/>
      <c r="K69" s="257"/>
      <c r="L69" s="242"/>
    </row>
    <row r="70" spans="1:12" s="1" customFormat="1" ht="12.75" x14ac:dyDescent="0.2">
      <c r="A70" s="80">
        <v>6</v>
      </c>
      <c r="B70" s="127" t="s">
        <v>123</v>
      </c>
      <c r="C70" s="134">
        <v>30</v>
      </c>
      <c r="D70" s="134" t="s">
        <v>7</v>
      </c>
      <c r="E70" s="90" t="s">
        <v>3</v>
      </c>
      <c r="F70" s="258"/>
      <c r="G70" s="90">
        <f t="shared" si="22"/>
        <v>0</v>
      </c>
      <c r="H70" s="116">
        <f t="shared" si="23"/>
        <v>0</v>
      </c>
      <c r="I70" s="90">
        <f t="shared" si="24"/>
        <v>0</v>
      </c>
      <c r="J70" s="257"/>
      <c r="K70" s="257"/>
      <c r="L70" s="242"/>
    </row>
    <row r="71" spans="1:12" s="1" customFormat="1" ht="12.75" x14ac:dyDescent="0.2">
      <c r="A71" s="80">
        <v>7</v>
      </c>
      <c r="B71" s="127" t="s">
        <v>124</v>
      </c>
      <c r="C71" s="134">
        <v>100</v>
      </c>
      <c r="D71" s="134" t="s">
        <v>7</v>
      </c>
      <c r="E71" s="90" t="s">
        <v>3</v>
      </c>
      <c r="F71" s="258"/>
      <c r="G71" s="90">
        <f t="shared" si="22"/>
        <v>0</v>
      </c>
      <c r="H71" s="116">
        <f t="shared" si="23"/>
        <v>0</v>
      </c>
      <c r="I71" s="90">
        <f t="shared" si="24"/>
        <v>0</v>
      </c>
      <c r="J71" s="257"/>
      <c r="K71" s="257"/>
      <c r="L71" s="242"/>
    </row>
    <row r="72" spans="1:12" s="1" customFormat="1" ht="12.75" x14ac:dyDescent="0.2">
      <c r="A72" s="80">
        <v>8</v>
      </c>
      <c r="B72" s="127" t="s">
        <v>125</v>
      </c>
      <c r="C72" s="134">
        <v>250</v>
      </c>
      <c r="D72" s="134" t="s">
        <v>7</v>
      </c>
      <c r="E72" s="90" t="s">
        <v>3</v>
      </c>
      <c r="F72" s="258"/>
      <c r="G72" s="90">
        <f t="shared" si="22"/>
        <v>0</v>
      </c>
      <c r="H72" s="116">
        <f t="shared" si="23"/>
        <v>0</v>
      </c>
      <c r="I72" s="90">
        <f t="shared" si="24"/>
        <v>0</v>
      </c>
      <c r="J72" s="257"/>
      <c r="K72" s="257"/>
      <c r="L72" s="242"/>
    </row>
    <row r="73" spans="1:12" s="1" customFormat="1" ht="12.75" x14ac:dyDescent="0.2">
      <c r="A73" s="80">
        <v>9</v>
      </c>
      <c r="B73" s="127" t="s">
        <v>131</v>
      </c>
      <c r="C73" s="134">
        <v>300</v>
      </c>
      <c r="D73" s="134" t="s">
        <v>7</v>
      </c>
      <c r="E73" s="90" t="s">
        <v>3</v>
      </c>
      <c r="F73" s="258"/>
      <c r="G73" s="90">
        <f t="shared" si="22"/>
        <v>0</v>
      </c>
      <c r="H73" s="116">
        <f t="shared" si="23"/>
        <v>0</v>
      </c>
      <c r="I73" s="90">
        <f t="shared" si="24"/>
        <v>0</v>
      </c>
      <c r="J73" s="257"/>
      <c r="K73" s="257"/>
      <c r="L73" s="242"/>
    </row>
    <row r="74" spans="1:12" s="1" customFormat="1" ht="20.25" customHeight="1" x14ac:dyDescent="0.2">
      <c r="A74" s="80">
        <v>10</v>
      </c>
      <c r="B74" s="127" t="s">
        <v>28</v>
      </c>
      <c r="C74" s="134">
        <v>3000</v>
      </c>
      <c r="D74" s="134" t="s">
        <v>7</v>
      </c>
      <c r="E74" s="90" t="s">
        <v>3</v>
      </c>
      <c r="F74" s="258"/>
      <c r="G74" s="90">
        <f t="shared" si="22"/>
        <v>0</v>
      </c>
      <c r="H74" s="116">
        <f t="shared" si="23"/>
        <v>0</v>
      </c>
      <c r="I74" s="90">
        <f t="shared" si="24"/>
        <v>0</v>
      </c>
      <c r="J74" s="257"/>
      <c r="K74" s="257"/>
      <c r="L74" s="242"/>
    </row>
    <row r="75" spans="1:12" s="1" customFormat="1" ht="20.25" customHeight="1" x14ac:dyDescent="0.2">
      <c r="A75" s="80">
        <v>11</v>
      </c>
      <c r="B75" s="127" t="s">
        <v>467</v>
      </c>
      <c r="C75" s="134">
        <v>700</v>
      </c>
      <c r="D75" s="134" t="s">
        <v>7</v>
      </c>
      <c r="E75" s="90" t="s">
        <v>3</v>
      </c>
      <c r="F75" s="258"/>
      <c r="G75" s="90">
        <f t="shared" si="22"/>
        <v>0</v>
      </c>
      <c r="H75" s="116">
        <f t="shared" si="23"/>
        <v>0</v>
      </c>
      <c r="I75" s="90">
        <f t="shared" si="24"/>
        <v>0</v>
      </c>
      <c r="J75" s="257"/>
      <c r="K75" s="257"/>
      <c r="L75" s="242"/>
    </row>
    <row r="76" spans="1:12" s="1" customFormat="1" ht="20.25" customHeight="1" x14ac:dyDescent="0.2">
      <c r="A76" s="80">
        <v>12</v>
      </c>
      <c r="B76" s="127" t="s">
        <v>277</v>
      </c>
      <c r="C76" s="134">
        <v>200</v>
      </c>
      <c r="D76" s="134" t="s">
        <v>7</v>
      </c>
      <c r="E76" s="90" t="s">
        <v>3</v>
      </c>
      <c r="F76" s="258"/>
      <c r="G76" s="90">
        <f t="shared" si="22"/>
        <v>0</v>
      </c>
      <c r="H76" s="116">
        <f t="shared" si="23"/>
        <v>0</v>
      </c>
      <c r="I76" s="90">
        <f t="shared" si="24"/>
        <v>0</v>
      </c>
      <c r="J76" s="257"/>
      <c r="K76" s="257"/>
      <c r="L76" s="242"/>
    </row>
    <row r="77" spans="1:12" s="1" customFormat="1" ht="12.75" x14ac:dyDescent="0.2">
      <c r="A77" s="80"/>
      <c r="B77" s="128" t="s">
        <v>623</v>
      </c>
      <c r="C77" s="91" t="s">
        <v>3</v>
      </c>
      <c r="D77" s="92" t="s">
        <v>3</v>
      </c>
      <c r="E77" s="90" t="s">
        <v>3</v>
      </c>
      <c r="F77" s="106" t="s">
        <v>3</v>
      </c>
      <c r="G77" s="106">
        <f>SUM(G65:G76)</f>
        <v>0</v>
      </c>
      <c r="H77" s="106">
        <f t="shared" ref="H77:I77" si="25">SUM(H65:H76)</f>
        <v>0</v>
      </c>
      <c r="I77" s="106">
        <f t="shared" si="25"/>
        <v>0</v>
      </c>
      <c r="J77" s="216">
        <f>SUM(J65:J76)</f>
        <v>0</v>
      </c>
      <c r="K77" s="216">
        <f t="shared" ref="K77:L77" si="26">SUM(K65:K76)</f>
        <v>0</v>
      </c>
      <c r="L77" s="216">
        <f t="shared" si="26"/>
        <v>0</v>
      </c>
    </row>
    <row r="78" spans="1:12" s="1" customFormat="1" ht="12.75" x14ac:dyDescent="0.2">
      <c r="A78" s="280" t="s">
        <v>624</v>
      </c>
      <c r="B78" s="280"/>
      <c r="C78" s="280"/>
      <c r="D78" s="280"/>
      <c r="E78" s="280"/>
      <c r="F78" s="280"/>
      <c r="G78" s="280"/>
      <c r="H78" s="280"/>
      <c r="I78" s="280"/>
      <c r="J78" s="280"/>
      <c r="K78" s="280"/>
      <c r="L78" s="93"/>
    </row>
    <row r="79" spans="1:12" s="1" customFormat="1" ht="29.25" customHeight="1" x14ac:dyDescent="0.2">
      <c r="A79" s="80">
        <v>1</v>
      </c>
      <c r="B79" s="127" t="s">
        <v>42</v>
      </c>
      <c r="C79" s="80">
        <v>4000</v>
      </c>
      <c r="D79" s="80" t="s">
        <v>7</v>
      </c>
      <c r="E79" s="90" t="s">
        <v>3</v>
      </c>
      <c r="F79" s="258"/>
      <c r="G79" s="90">
        <f>C79*F79</f>
        <v>0</v>
      </c>
      <c r="H79" s="116">
        <f>G79*0.095</f>
        <v>0</v>
      </c>
      <c r="I79" s="90">
        <f>G79+H79</f>
        <v>0</v>
      </c>
      <c r="J79" s="257"/>
      <c r="K79" s="257"/>
      <c r="L79" s="242"/>
    </row>
    <row r="80" spans="1:12" s="1" customFormat="1" ht="12.75" x14ac:dyDescent="0.2">
      <c r="A80" s="134"/>
      <c r="B80" s="128" t="s">
        <v>625</v>
      </c>
      <c r="C80" s="91" t="s">
        <v>3</v>
      </c>
      <c r="D80" s="92" t="s">
        <v>3</v>
      </c>
      <c r="E80" s="90" t="s">
        <v>3</v>
      </c>
      <c r="F80" s="106" t="s">
        <v>3</v>
      </c>
      <c r="G80" s="106">
        <f>SUM(G79)</f>
        <v>0</v>
      </c>
      <c r="H80" s="106">
        <f t="shared" ref="H80:I80" si="27">SUM(H79)</f>
        <v>0</v>
      </c>
      <c r="I80" s="106">
        <f t="shared" si="27"/>
        <v>0</v>
      </c>
      <c r="J80" s="216">
        <f>SUM(J79)</f>
        <v>0</v>
      </c>
      <c r="K80" s="216">
        <f t="shared" ref="K80:L80" si="28">SUM(K79)</f>
        <v>0</v>
      </c>
      <c r="L80" s="216">
        <f t="shared" si="28"/>
        <v>0</v>
      </c>
    </row>
    <row r="81" spans="1:12" s="1" customFormat="1" ht="12.75" x14ac:dyDescent="0.2">
      <c r="A81" s="307" t="s">
        <v>626</v>
      </c>
      <c r="B81" s="308"/>
      <c r="C81" s="308"/>
      <c r="D81" s="308"/>
      <c r="E81" s="308"/>
      <c r="F81" s="308"/>
      <c r="G81" s="308"/>
      <c r="H81" s="308"/>
      <c r="I81" s="308"/>
      <c r="J81" s="308"/>
      <c r="K81" s="308"/>
      <c r="L81" s="93"/>
    </row>
    <row r="82" spans="1:12" s="1" customFormat="1" ht="12.75" x14ac:dyDescent="0.2">
      <c r="A82" s="134">
        <v>1</v>
      </c>
      <c r="B82" s="127" t="s">
        <v>331</v>
      </c>
      <c r="C82" s="134">
        <v>300</v>
      </c>
      <c r="D82" s="134" t="s">
        <v>7</v>
      </c>
      <c r="E82" s="90" t="s">
        <v>3</v>
      </c>
      <c r="F82" s="258"/>
      <c r="G82" s="90">
        <f>C82*F82</f>
        <v>0</v>
      </c>
      <c r="H82" s="116">
        <f>G82*0.095</f>
        <v>0</v>
      </c>
      <c r="I82" s="90">
        <f>G82+H82</f>
        <v>0</v>
      </c>
      <c r="J82" s="257"/>
      <c r="K82" s="257"/>
      <c r="L82" s="242"/>
    </row>
    <row r="83" spans="1:12" s="1" customFormat="1" ht="12.75" x14ac:dyDescent="0.2">
      <c r="A83" s="134">
        <v>2</v>
      </c>
      <c r="B83" s="127" t="s">
        <v>332</v>
      </c>
      <c r="C83" s="134">
        <v>300</v>
      </c>
      <c r="D83" s="134" t="s">
        <v>7</v>
      </c>
      <c r="E83" s="90" t="s">
        <v>3</v>
      </c>
      <c r="F83" s="258"/>
      <c r="G83" s="90">
        <f>C83*F83</f>
        <v>0</v>
      </c>
      <c r="H83" s="116">
        <f>G83*0.095</f>
        <v>0</v>
      </c>
      <c r="I83" s="90">
        <f>G83+H83</f>
        <v>0</v>
      </c>
      <c r="J83" s="257"/>
      <c r="K83" s="257"/>
      <c r="L83" s="242"/>
    </row>
    <row r="84" spans="1:12" s="1" customFormat="1" ht="12.75" x14ac:dyDescent="0.2">
      <c r="A84" s="134"/>
      <c r="B84" s="128" t="s">
        <v>627</v>
      </c>
      <c r="C84" s="91" t="s">
        <v>3</v>
      </c>
      <c r="D84" s="92" t="s">
        <v>3</v>
      </c>
      <c r="E84" s="138" t="s">
        <v>3</v>
      </c>
      <c r="F84" s="106" t="s">
        <v>3</v>
      </c>
      <c r="G84" s="106">
        <f>SUM(G82:G83)</f>
        <v>0</v>
      </c>
      <c r="H84" s="106">
        <f t="shared" ref="H84:I84" si="29">SUM(H82:H83)</f>
        <v>0</v>
      </c>
      <c r="I84" s="106">
        <f t="shared" si="29"/>
        <v>0</v>
      </c>
      <c r="J84" s="216">
        <f>SUM(J82:J83)</f>
        <v>0</v>
      </c>
      <c r="K84" s="216">
        <f t="shared" ref="K84:L84" si="30">SUM(K82:K83)</f>
        <v>0</v>
      </c>
      <c r="L84" s="216">
        <f t="shared" si="30"/>
        <v>0</v>
      </c>
    </row>
    <row r="85" spans="1:12" s="1" customFormat="1" ht="12.75" x14ac:dyDescent="0.2">
      <c r="A85" s="280" t="s">
        <v>628</v>
      </c>
      <c r="B85" s="280"/>
      <c r="C85" s="280"/>
      <c r="D85" s="280"/>
      <c r="E85" s="280"/>
      <c r="F85" s="280"/>
      <c r="G85" s="280"/>
      <c r="H85" s="280"/>
      <c r="I85" s="280"/>
      <c r="J85" s="280"/>
      <c r="K85" s="280"/>
      <c r="L85" s="93"/>
    </row>
    <row r="86" spans="1:12" s="1" customFormat="1" ht="25.5" customHeight="1" x14ac:dyDescent="0.2">
      <c r="A86" s="134">
        <v>1</v>
      </c>
      <c r="B86" s="127" t="s">
        <v>133</v>
      </c>
      <c r="C86" s="134">
        <v>1000</v>
      </c>
      <c r="D86" s="134" t="s">
        <v>7</v>
      </c>
      <c r="E86" s="90" t="s">
        <v>3</v>
      </c>
      <c r="F86" s="258"/>
      <c r="G86" s="90">
        <f>C86*F86</f>
        <v>0</v>
      </c>
      <c r="H86" s="116">
        <f>G86*0.095</f>
        <v>0</v>
      </c>
      <c r="I86" s="90">
        <f>G86+H86</f>
        <v>0</v>
      </c>
      <c r="J86" s="257"/>
      <c r="K86" s="257"/>
      <c r="L86" s="242"/>
    </row>
    <row r="87" spans="1:12" s="1" customFormat="1" ht="12.75" x14ac:dyDescent="0.2">
      <c r="A87" s="134"/>
      <c r="B87" s="128" t="s">
        <v>630</v>
      </c>
      <c r="C87" s="91" t="s">
        <v>3</v>
      </c>
      <c r="D87" s="92" t="s">
        <v>3</v>
      </c>
      <c r="E87" s="138" t="s">
        <v>3</v>
      </c>
      <c r="F87" s="106" t="s">
        <v>3</v>
      </c>
      <c r="G87" s="106">
        <f>SUM(G86)</f>
        <v>0</v>
      </c>
      <c r="H87" s="106">
        <f t="shared" ref="H87:I87" si="31">SUM(H86)</f>
        <v>0</v>
      </c>
      <c r="I87" s="106">
        <f t="shared" si="31"/>
        <v>0</v>
      </c>
      <c r="J87" s="216">
        <f>SUM(J86)</f>
        <v>0</v>
      </c>
      <c r="K87" s="216">
        <f t="shared" ref="K87:L87" si="32">SUM(K86)</f>
        <v>0</v>
      </c>
      <c r="L87" s="216">
        <f t="shared" si="32"/>
        <v>0</v>
      </c>
    </row>
    <row r="88" spans="1:12" s="1" customFormat="1" ht="12.75" x14ac:dyDescent="0.2">
      <c r="A88" s="309" t="s">
        <v>629</v>
      </c>
      <c r="B88" s="308"/>
      <c r="C88" s="308"/>
      <c r="D88" s="308"/>
      <c r="E88" s="308"/>
      <c r="F88" s="308"/>
      <c r="G88" s="308"/>
      <c r="H88" s="308"/>
      <c r="I88" s="308"/>
      <c r="J88" s="308"/>
      <c r="K88" s="308"/>
      <c r="L88" s="93"/>
    </row>
    <row r="89" spans="1:12" s="1" customFormat="1" ht="18.75" customHeight="1" x14ac:dyDescent="0.2">
      <c r="A89" s="134">
        <v>1</v>
      </c>
      <c r="B89" s="127" t="s">
        <v>29</v>
      </c>
      <c r="C89" s="134">
        <v>300</v>
      </c>
      <c r="D89" s="134" t="s">
        <v>7</v>
      </c>
      <c r="E89" s="90" t="s">
        <v>3</v>
      </c>
      <c r="F89" s="258"/>
      <c r="G89" s="90">
        <f>C89*F89</f>
        <v>0</v>
      </c>
      <c r="H89" s="116">
        <f>G89*0.095</f>
        <v>0</v>
      </c>
      <c r="I89" s="90">
        <f>G89+H89</f>
        <v>0</v>
      </c>
      <c r="J89" s="257"/>
      <c r="K89" s="257"/>
      <c r="L89" s="242"/>
    </row>
    <row r="90" spans="1:12" s="1" customFormat="1" ht="12.75" x14ac:dyDescent="0.2">
      <c r="A90" s="134"/>
      <c r="B90" s="128" t="s">
        <v>631</v>
      </c>
      <c r="C90" s="91" t="s">
        <v>3</v>
      </c>
      <c r="D90" s="92" t="s">
        <v>3</v>
      </c>
      <c r="E90" s="138" t="s">
        <v>3</v>
      </c>
      <c r="F90" s="106" t="s">
        <v>3</v>
      </c>
      <c r="G90" s="106">
        <f>SUM(G89)</f>
        <v>0</v>
      </c>
      <c r="H90" s="106">
        <f t="shared" ref="H90:I90" si="33">SUM(H89)</f>
        <v>0</v>
      </c>
      <c r="I90" s="106">
        <f t="shared" si="33"/>
        <v>0</v>
      </c>
      <c r="J90" s="216">
        <f>SUM(J89)</f>
        <v>0</v>
      </c>
      <c r="K90" s="216">
        <f t="shared" ref="K90:L90" si="34">SUM(K89)</f>
        <v>0</v>
      </c>
      <c r="L90" s="216">
        <f t="shared" si="34"/>
        <v>0</v>
      </c>
    </row>
    <row r="91" spans="1:12" s="1" customFormat="1" ht="12.75" x14ac:dyDescent="0.2">
      <c r="A91" s="307" t="s">
        <v>632</v>
      </c>
      <c r="B91" s="281"/>
      <c r="C91" s="281"/>
      <c r="D91" s="281"/>
      <c r="E91" s="281"/>
      <c r="F91" s="281"/>
      <c r="G91" s="281"/>
      <c r="H91" s="281"/>
      <c r="I91" s="281"/>
      <c r="J91" s="281"/>
      <c r="K91" s="281"/>
      <c r="L91" s="93"/>
    </row>
    <row r="92" spans="1:12" s="1" customFormat="1" ht="12.75" x14ac:dyDescent="0.2">
      <c r="A92" s="134">
        <v>1</v>
      </c>
      <c r="B92" s="129" t="s">
        <v>127</v>
      </c>
      <c r="C92" s="134">
        <v>300</v>
      </c>
      <c r="D92" s="134" t="s">
        <v>7</v>
      </c>
      <c r="E92" s="90" t="s">
        <v>3</v>
      </c>
      <c r="F92" s="258"/>
      <c r="G92" s="90">
        <f t="shared" ref="G92:G96" si="35">C92*F92</f>
        <v>0</v>
      </c>
      <c r="H92" s="116">
        <f>G92*0.095</f>
        <v>0</v>
      </c>
      <c r="I92" s="90">
        <f>G92+H92</f>
        <v>0</v>
      </c>
      <c r="J92" s="257"/>
      <c r="K92" s="257"/>
      <c r="L92" s="242"/>
    </row>
    <row r="93" spans="1:12" s="1" customFormat="1" ht="12.75" x14ac:dyDescent="0.2">
      <c r="A93" s="134">
        <v>2</v>
      </c>
      <c r="B93" s="129" t="s">
        <v>126</v>
      </c>
      <c r="C93" s="134">
        <v>200</v>
      </c>
      <c r="D93" s="134" t="s">
        <v>7</v>
      </c>
      <c r="E93" s="90" t="s">
        <v>3</v>
      </c>
      <c r="F93" s="258"/>
      <c r="G93" s="90">
        <f t="shared" si="35"/>
        <v>0</v>
      </c>
      <c r="H93" s="116">
        <f t="shared" ref="H93:H96" si="36">G93*0.095</f>
        <v>0</v>
      </c>
      <c r="I93" s="90">
        <f t="shared" ref="I93:I96" si="37">G93+H93</f>
        <v>0</v>
      </c>
      <c r="J93" s="257"/>
      <c r="K93" s="257"/>
      <c r="L93" s="242"/>
    </row>
    <row r="94" spans="1:12" s="1" customFormat="1" ht="25.5" x14ac:dyDescent="0.2">
      <c r="A94" s="134">
        <v>3</v>
      </c>
      <c r="B94" s="129" t="s">
        <v>128</v>
      </c>
      <c r="C94" s="134">
        <v>500</v>
      </c>
      <c r="D94" s="134" t="s">
        <v>7</v>
      </c>
      <c r="E94" s="90" t="s">
        <v>3</v>
      </c>
      <c r="F94" s="258"/>
      <c r="G94" s="90">
        <f t="shared" si="35"/>
        <v>0</v>
      </c>
      <c r="H94" s="116">
        <f t="shared" si="36"/>
        <v>0</v>
      </c>
      <c r="I94" s="90">
        <f t="shared" si="37"/>
        <v>0</v>
      </c>
      <c r="J94" s="257"/>
      <c r="K94" s="257"/>
      <c r="L94" s="242"/>
    </row>
    <row r="95" spans="1:12" s="1" customFormat="1" ht="12.75" x14ac:dyDescent="0.2">
      <c r="A95" s="134">
        <v>4</v>
      </c>
      <c r="B95" s="129" t="s">
        <v>129</v>
      </c>
      <c r="C95" s="134">
        <v>200</v>
      </c>
      <c r="D95" s="134" t="s">
        <v>7</v>
      </c>
      <c r="E95" s="90" t="s">
        <v>3</v>
      </c>
      <c r="F95" s="258"/>
      <c r="G95" s="90">
        <f t="shared" si="35"/>
        <v>0</v>
      </c>
      <c r="H95" s="116">
        <f t="shared" si="36"/>
        <v>0</v>
      </c>
      <c r="I95" s="90">
        <f t="shared" si="37"/>
        <v>0</v>
      </c>
      <c r="J95" s="257"/>
      <c r="K95" s="257"/>
      <c r="L95" s="242"/>
    </row>
    <row r="96" spans="1:12" s="1" customFormat="1" ht="12.75" x14ac:dyDescent="0.2">
      <c r="A96" s="134">
        <v>5</v>
      </c>
      <c r="B96" s="129" t="s">
        <v>256</v>
      </c>
      <c r="C96" s="134">
        <v>400</v>
      </c>
      <c r="D96" s="134" t="s">
        <v>7</v>
      </c>
      <c r="E96" s="90" t="s">
        <v>3</v>
      </c>
      <c r="F96" s="258"/>
      <c r="G96" s="90">
        <f t="shared" si="35"/>
        <v>0</v>
      </c>
      <c r="H96" s="116">
        <f t="shared" si="36"/>
        <v>0</v>
      </c>
      <c r="I96" s="90">
        <f t="shared" si="37"/>
        <v>0</v>
      </c>
      <c r="J96" s="257"/>
      <c r="K96" s="257"/>
      <c r="L96" s="242"/>
    </row>
    <row r="97" spans="1:12" s="1" customFormat="1" ht="12.75" x14ac:dyDescent="0.2">
      <c r="A97" s="134"/>
      <c r="B97" s="135" t="s">
        <v>633</v>
      </c>
      <c r="C97" s="91" t="s">
        <v>3</v>
      </c>
      <c r="D97" s="92" t="s">
        <v>3</v>
      </c>
      <c r="E97" s="138" t="s">
        <v>3</v>
      </c>
      <c r="F97" s="106" t="s">
        <v>3</v>
      </c>
      <c r="G97" s="106">
        <f>SUM(G92:G96)</f>
        <v>0</v>
      </c>
      <c r="H97" s="106">
        <f t="shared" ref="H97:I97" si="38">SUM(H92:H96)</f>
        <v>0</v>
      </c>
      <c r="I97" s="106">
        <f t="shared" si="38"/>
        <v>0</v>
      </c>
      <c r="J97" s="216">
        <f>SUM(J92:J96)</f>
        <v>0</v>
      </c>
      <c r="K97" s="216">
        <f t="shared" ref="K97:L97" si="39">SUM(K92:K96)</f>
        <v>0</v>
      </c>
      <c r="L97" s="216">
        <f t="shared" si="39"/>
        <v>0</v>
      </c>
    </row>
    <row r="98" spans="1:12" s="1" customFormat="1" ht="14.25" customHeight="1" x14ac:dyDescent="0.2">
      <c r="A98" s="280" t="s">
        <v>634</v>
      </c>
      <c r="B98" s="280"/>
      <c r="C98" s="280"/>
      <c r="D98" s="280"/>
      <c r="E98" s="280"/>
      <c r="F98" s="280"/>
      <c r="G98" s="280"/>
      <c r="H98" s="280"/>
      <c r="I98" s="280"/>
      <c r="J98" s="280"/>
      <c r="K98" s="280"/>
      <c r="L98" s="93"/>
    </row>
    <row r="99" spans="1:12" s="1" customFormat="1" ht="25.5" x14ac:dyDescent="0.2">
      <c r="A99" s="134">
        <v>1</v>
      </c>
      <c r="B99" s="127" t="s">
        <v>30</v>
      </c>
      <c r="C99" s="134">
        <v>60</v>
      </c>
      <c r="D99" s="134" t="s">
        <v>7</v>
      </c>
      <c r="E99" s="258"/>
      <c r="F99" s="258"/>
      <c r="G99" s="90">
        <f>C99*F99</f>
        <v>0</v>
      </c>
      <c r="H99" s="116">
        <f>G99*0.095</f>
        <v>0</v>
      </c>
      <c r="I99" s="90">
        <f>G99+H99</f>
        <v>0</v>
      </c>
      <c r="J99" s="257"/>
      <c r="K99" s="257"/>
      <c r="L99" s="242"/>
    </row>
    <row r="100" spans="1:12" s="1" customFormat="1" ht="19.5" customHeight="1" x14ac:dyDescent="0.2">
      <c r="A100" s="134">
        <v>2</v>
      </c>
      <c r="B100" s="127" t="s">
        <v>333</v>
      </c>
      <c r="C100" s="134">
        <v>30</v>
      </c>
      <c r="D100" s="134" t="s">
        <v>7</v>
      </c>
      <c r="E100" s="258"/>
      <c r="F100" s="258"/>
      <c r="G100" s="90">
        <f t="shared" ref="G100:G112" si="40">C100*F100</f>
        <v>0</v>
      </c>
      <c r="H100" s="116">
        <f t="shared" ref="H100:H112" si="41">G100*0.095</f>
        <v>0</v>
      </c>
      <c r="I100" s="90">
        <f t="shared" ref="I100:I112" si="42">G100+H100</f>
        <v>0</v>
      </c>
      <c r="J100" s="257"/>
      <c r="K100" s="257"/>
      <c r="L100" s="242"/>
    </row>
    <row r="101" spans="1:12" s="1" customFormat="1" ht="19.5" customHeight="1" x14ac:dyDescent="0.2">
      <c r="A101" s="134">
        <v>3</v>
      </c>
      <c r="B101" s="127" t="s">
        <v>334</v>
      </c>
      <c r="C101" s="134">
        <v>40</v>
      </c>
      <c r="D101" s="134" t="s">
        <v>7</v>
      </c>
      <c r="E101" s="258"/>
      <c r="F101" s="258"/>
      <c r="G101" s="90">
        <f t="shared" si="40"/>
        <v>0</v>
      </c>
      <c r="H101" s="116">
        <f t="shared" si="41"/>
        <v>0</v>
      </c>
      <c r="I101" s="90">
        <f t="shared" si="42"/>
        <v>0</v>
      </c>
      <c r="J101" s="257"/>
      <c r="K101" s="257"/>
      <c r="L101" s="242"/>
    </row>
    <row r="102" spans="1:12" s="1" customFormat="1" ht="12.75" x14ac:dyDescent="0.2">
      <c r="A102" s="134">
        <v>4</v>
      </c>
      <c r="B102" s="127" t="s">
        <v>335</v>
      </c>
      <c r="C102" s="134">
        <v>30</v>
      </c>
      <c r="D102" s="134" t="s">
        <v>7</v>
      </c>
      <c r="E102" s="258"/>
      <c r="F102" s="258"/>
      <c r="G102" s="90">
        <f t="shared" si="40"/>
        <v>0</v>
      </c>
      <c r="H102" s="116">
        <f t="shared" si="41"/>
        <v>0</v>
      </c>
      <c r="I102" s="90">
        <f t="shared" si="42"/>
        <v>0</v>
      </c>
      <c r="J102" s="257"/>
      <c r="K102" s="257"/>
      <c r="L102" s="242"/>
    </row>
    <row r="103" spans="1:12" s="1" customFormat="1" ht="27.75" customHeight="1" x14ac:dyDescent="0.2">
      <c r="A103" s="134">
        <v>5</v>
      </c>
      <c r="B103" s="127" t="s">
        <v>336</v>
      </c>
      <c r="C103" s="134">
        <v>60</v>
      </c>
      <c r="D103" s="134" t="s">
        <v>7</v>
      </c>
      <c r="E103" s="258"/>
      <c r="F103" s="258"/>
      <c r="G103" s="90">
        <f t="shared" si="40"/>
        <v>0</v>
      </c>
      <c r="H103" s="116">
        <f t="shared" si="41"/>
        <v>0</v>
      </c>
      <c r="I103" s="90">
        <f t="shared" si="42"/>
        <v>0</v>
      </c>
      <c r="J103" s="257"/>
      <c r="K103" s="257"/>
      <c r="L103" s="242"/>
    </row>
    <row r="104" spans="1:12" s="1" customFormat="1" ht="19.5" customHeight="1" x14ac:dyDescent="0.2">
      <c r="A104" s="134">
        <v>6</v>
      </c>
      <c r="B104" s="127" t="s">
        <v>337</v>
      </c>
      <c r="C104" s="134">
        <v>40</v>
      </c>
      <c r="D104" s="134" t="s">
        <v>7</v>
      </c>
      <c r="E104" s="258"/>
      <c r="F104" s="258"/>
      <c r="G104" s="90">
        <f t="shared" si="40"/>
        <v>0</v>
      </c>
      <c r="H104" s="116">
        <f t="shared" si="41"/>
        <v>0</v>
      </c>
      <c r="I104" s="90">
        <f t="shared" si="42"/>
        <v>0</v>
      </c>
      <c r="J104" s="257"/>
      <c r="K104" s="257"/>
      <c r="L104" s="242"/>
    </row>
    <row r="105" spans="1:12" s="1" customFormat="1" ht="19.5" customHeight="1" x14ac:dyDescent="0.2">
      <c r="A105" s="134">
        <v>7</v>
      </c>
      <c r="B105" s="127" t="s">
        <v>338</v>
      </c>
      <c r="C105" s="134">
        <v>30</v>
      </c>
      <c r="D105" s="134" t="s">
        <v>7</v>
      </c>
      <c r="E105" s="258"/>
      <c r="F105" s="258"/>
      <c r="G105" s="90">
        <f t="shared" si="40"/>
        <v>0</v>
      </c>
      <c r="H105" s="116">
        <f t="shared" si="41"/>
        <v>0</v>
      </c>
      <c r="I105" s="90">
        <f t="shared" si="42"/>
        <v>0</v>
      </c>
      <c r="J105" s="257"/>
      <c r="K105" s="257"/>
      <c r="L105" s="242"/>
    </row>
    <row r="106" spans="1:12" s="1" customFormat="1" ht="25.5" x14ac:dyDescent="0.2">
      <c r="A106" s="134">
        <v>8</v>
      </c>
      <c r="B106" s="127" t="s">
        <v>440</v>
      </c>
      <c r="C106" s="134">
        <v>200</v>
      </c>
      <c r="D106" s="134" t="s">
        <v>7</v>
      </c>
      <c r="E106" s="258"/>
      <c r="F106" s="258"/>
      <c r="G106" s="90">
        <f t="shared" si="40"/>
        <v>0</v>
      </c>
      <c r="H106" s="116">
        <f t="shared" si="41"/>
        <v>0</v>
      </c>
      <c r="I106" s="90">
        <f t="shared" si="42"/>
        <v>0</v>
      </c>
      <c r="J106" s="257"/>
      <c r="K106" s="257"/>
      <c r="L106" s="242"/>
    </row>
    <row r="107" spans="1:12" s="1" customFormat="1" ht="25.5" x14ac:dyDescent="0.2">
      <c r="A107" s="134">
        <v>9</v>
      </c>
      <c r="B107" s="127" t="s">
        <v>188</v>
      </c>
      <c r="C107" s="134">
        <v>10</v>
      </c>
      <c r="D107" s="134" t="s">
        <v>7</v>
      </c>
      <c r="E107" s="258"/>
      <c r="F107" s="258"/>
      <c r="G107" s="90">
        <f t="shared" si="40"/>
        <v>0</v>
      </c>
      <c r="H107" s="116">
        <f t="shared" si="41"/>
        <v>0</v>
      </c>
      <c r="I107" s="90">
        <f t="shared" si="42"/>
        <v>0</v>
      </c>
      <c r="J107" s="257"/>
      <c r="K107" s="257"/>
      <c r="L107" s="242"/>
    </row>
    <row r="108" spans="1:12" s="1" customFormat="1" ht="19.5" customHeight="1" x14ac:dyDescent="0.2">
      <c r="A108" s="134">
        <v>10</v>
      </c>
      <c r="B108" s="127" t="s">
        <v>339</v>
      </c>
      <c r="C108" s="134">
        <v>100</v>
      </c>
      <c r="D108" s="134" t="s">
        <v>7</v>
      </c>
      <c r="E108" s="258"/>
      <c r="F108" s="258"/>
      <c r="G108" s="90">
        <f t="shared" si="40"/>
        <v>0</v>
      </c>
      <c r="H108" s="116">
        <f t="shared" si="41"/>
        <v>0</v>
      </c>
      <c r="I108" s="90">
        <f t="shared" si="42"/>
        <v>0</v>
      </c>
      <c r="J108" s="257"/>
      <c r="K108" s="257"/>
      <c r="L108" s="242"/>
    </row>
    <row r="109" spans="1:12" s="1" customFormat="1" ht="19.5" customHeight="1" x14ac:dyDescent="0.2">
      <c r="A109" s="134">
        <v>11</v>
      </c>
      <c r="B109" s="127" t="s">
        <v>439</v>
      </c>
      <c r="C109" s="134">
        <v>100</v>
      </c>
      <c r="D109" s="134" t="s">
        <v>7</v>
      </c>
      <c r="E109" s="258"/>
      <c r="F109" s="258"/>
      <c r="G109" s="90">
        <f t="shared" si="40"/>
        <v>0</v>
      </c>
      <c r="H109" s="116">
        <f t="shared" si="41"/>
        <v>0</v>
      </c>
      <c r="I109" s="90">
        <f t="shared" si="42"/>
        <v>0</v>
      </c>
      <c r="J109" s="257"/>
      <c r="K109" s="257"/>
      <c r="L109" s="242"/>
    </row>
    <row r="110" spans="1:12" s="1" customFormat="1" ht="25.5" x14ac:dyDescent="0.2">
      <c r="A110" s="134">
        <v>12</v>
      </c>
      <c r="B110" s="127" t="s">
        <v>454</v>
      </c>
      <c r="C110" s="134">
        <v>40</v>
      </c>
      <c r="D110" s="134" t="s">
        <v>7</v>
      </c>
      <c r="E110" s="258"/>
      <c r="F110" s="258"/>
      <c r="G110" s="90">
        <f t="shared" si="40"/>
        <v>0</v>
      </c>
      <c r="H110" s="116">
        <f t="shared" si="41"/>
        <v>0</v>
      </c>
      <c r="I110" s="90">
        <f t="shared" si="42"/>
        <v>0</v>
      </c>
      <c r="J110" s="257"/>
      <c r="K110" s="257"/>
      <c r="L110" s="242"/>
    </row>
    <row r="111" spans="1:12" s="1" customFormat="1" ht="25.5" x14ac:dyDescent="0.2">
      <c r="A111" s="134">
        <v>13</v>
      </c>
      <c r="B111" s="127" t="s">
        <v>340</v>
      </c>
      <c r="C111" s="134">
        <v>100</v>
      </c>
      <c r="D111" s="134" t="s">
        <v>7</v>
      </c>
      <c r="E111" s="258"/>
      <c r="F111" s="258"/>
      <c r="G111" s="90">
        <f t="shared" si="40"/>
        <v>0</v>
      </c>
      <c r="H111" s="116">
        <f t="shared" si="41"/>
        <v>0</v>
      </c>
      <c r="I111" s="90">
        <f t="shared" si="42"/>
        <v>0</v>
      </c>
      <c r="J111" s="257"/>
      <c r="K111" s="257"/>
      <c r="L111" s="242"/>
    </row>
    <row r="112" spans="1:12" s="1" customFormat="1" ht="25.5" x14ac:dyDescent="0.2">
      <c r="A112" s="134">
        <v>14</v>
      </c>
      <c r="B112" s="127" t="s">
        <v>341</v>
      </c>
      <c r="C112" s="134">
        <v>7</v>
      </c>
      <c r="D112" s="134" t="s">
        <v>7</v>
      </c>
      <c r="E112" s="258"/>
      <c r="F112" s="258"/>
      <c r="G112" s="90">
        <f t="shared" si="40"/>
        <v>0</v>
      </c>
      <c r="H112" s="116">
        <f t="shared" si="41"/>
        <v>0</v>
      </c>
      <c r="I112" s="90">
        <f t="shared" si="42"/>
        <v>0</v>
      </c>
      <c r="J112" s="257"/>
      <c r="K112" s="257"/>
      <c r="L112" s="242"/>
    </row>
    <row r="113" spans="1:12" s="1" customFormat="1" ht="14.25" customHeight="1" x14ac:dyDescent="0.2">
      <c r="A113" s="134"/>
      <c r="B113" s="128" t="s">
        <v>635</v>
      </c>
      <c r="C113" s="91" t="s">
        <v>3</v>
      </c>
      <c r="D113" s="92" t="s">
        <v>3</v>
      </c>
      <c r="E113" s="138" t="s">
        <v>3</v>
      </c>
      <c r="F113" s="106" t="s">
        <v>3</v>
      </c>
      <c r="G113" s="106">
        <f>SUM(G99:G112)</f>
        <v>0</v>
      </c>
      <c r="H113" s="106">
        <f t="shared" ref="H113:I113" si="43">SUM(H99:H112)</f>
        <v>0</v>
      </c>
      <c r="I113" s="106">
        <f t="shared" si="43"/>
        <v>0</v>
      </c>
      <c r="J113" s="216">
        <f>SUM(J99:J112)</f>
        <v>0</v>
      </c>
      <c r="K113" s="216">
        <f t="shared" ref="K113:L113" si="44">SUM(K99:K112)</f>
        <v>0</v>
      </c>
      <c r="L113" s="216">
        <f t="shared" si="44"/>
        <v>0</v>
      </c>
    </row>
    <row r="114" spans="1:12" x14ac:dyDescent="0.25">
      <c r="A114" s="27"/>
    </row>
    <row r="115" spans="1:12" s="239" customFormat="1" ht="16.5" customHeight="1" x14ac:dyDescent="0.3">
      <c r="A115" s="284" t="s">
        <v>704</v>
      </c>
      <c r="B115" s="284"/>
      <c r="C115" s="284"/>
      <c r="D115" s="284"/>
      <c r="E115" s="284"/>
      <c r="F115" s="284"/>
      <c r="G115" s="284"/>
      <c r="H115" s="284"/>
      <c r="I115" s="284"/>
      <c r="J115" s="284"/>
      <c r="K115" s="284"/>
      <c r="L115" s="284"/>
    </row>
    <row r="116" spans="1:12" s="239" customFormat="1" ht="18.75" customHeight="1" x14ac:dyDescent="0.3">
      <c r="A116" s="272" t="s">
        <v>163</v>
      </c>
      <c r="B116" s="272"/>
      <c r="C116" s="272"/>
      <c r="D116" s="272"/>
      <c r="E116" s="272"/>
      <c r="F116" s="272"/>
      <c r="G116" s="272"/>
      <c r="H116" s="272"/>
      <c r="I116" s="272"/>
      <c r="J116" s="272"/>
      <c r="K116" s="272"/>
      <c r="L116" s="272"/>
    </row>
    <row r="117" spans="1:12" s="240" customFormat="1" x14ac:dyDescent="0.25">
      <c r="A117" s="282" t="s">
        <v>164</v>
      </c>
      <c r="B117" s="282"/>
      <c r="C117" s="282"/>
      <c r="D117" s="282"/>
      <c r="E117" s="282"/>
      <c r="F117" s="282"/>
      <c r="G117" s="282"/>
      <c r="H117" s="282"/>
      <c r="I117" s="282"/>
      <c r="J117" s="282"/>
      <c r="K117" s="282"/>
      <c r="L117" s="282"/>
    </row>
    <row r="118" spans="1:12" s="239" customFormat="1" ht="16.5" customHeight="1" x14ac:dyDescent="0.3">
      <c r="A118" s="282" t="s">
        <v>717</v>
      </c>
      <c r="B118" s="282"/>
      <c r="C118" s="282"/>
      <c r="D118" s="282"/>
      <c r="E118" s="282"/>
      <c r="F118" s="282"/>
      <c r="G118" s="282"/>
      <c r="H118" s="282"/>
      <c r="I118" s="282"/>
      <c r="J118" s="282"/>
      <c r="K118" s="282"/>
      <c r="L118" s="282"/>
    </row>
    <row r="119" spans="1:12" s="239" customFormat="1" ht="16.5" customHeight="1" x14ac:dyDescent="0.3">
      <c r="A119" s="282" t="s">
        <v>706</v>
      </c>
      <c r="B119" s="282"/>
      <c r="C119" s="282"/>
      <c r="D119" s="282"/>
      <c r="E119" s="282"/>
      <c r="F119" s="282"/>
      <c r="G119" s="282"/>
      <c r="H119" s="282"/>
      <c r="I119" s="282"/>
      <c r="J119" s="282"/>
      <c r="K119" s="282"/>
      <c r="L119" s="282"/>
    </row>
    <row r="120" spans="1:12" s="239" customFormat="1" ht="16.5" x14ac:dyDescent="0.3">
      <c r="A120" s="234" t="s">
        <v>714</v>
      </c>
      <c r="B120" s="235"/>
      <c r="C120" s="236"/>
      <c r="D120" s="237"/>
      <c r="E120" s="234"/>
      <c r="F120" s="234"/>
      <c r="G120" s="234"/>
      <c r="H120" s="234"/>
      <c r="I120" s="234"/>
      <c r="J120" s="234"/>
      <c r="K120" s="234"/>
      <c r="L120" s="234"/>
    </row>
    <row r="121" spans="1:12" s="239" customFormat="1" ht="16.5" x14ac:dyDescent="0.3">
      <c r="A121" s="234" t="s">
        <v>708</v>
      </c>
      <c r="B121" s="235"/>
      <c r="C121" s="236"/>
      <c r="D121" s="237"/>
      <c r="E121" s="234"/>
      <c r="F121" s="234"/>
      <c r="G121" s="234"/>
      <c r="H121" s="234"/>
      <c r="I121" s="234"/>
      <c r="J121" s="234"/>
      <c r="K121" s="234"/>
      <c r="L121" s="234"/>
    </row>
    <row r="122" spans="1:12" s="239" customFormat="1" ht="27" customHeight="1" x14ac:dyDescent="0.3">
      <c r="A122" s="272" t="s">
        <v>709</v>
      </c>
      <c r="B122" s="272"/>
      <c r="C122" s="272"/>
      <c r="D122" s="272"/>
      <c r="E122" s="272"/>
      <c r="F122" s="272"/>
      <c r="G122" s="272"/>
      <c r="H122" s="272"/>
      <c r="I122" s="272"/>
      <c r="J122" s="272"/>
      <c r="K122" s="272"/>
      <c r="L122" s="272"/>
    </row>
    <row r="123" spans="1:12" s="239" customFormat="1" ht="27" customHeight="1" x14ac:dyDescent="0.3">
      <c r="A123" s="272" t="s">
        <v>715</v>
      </c>
      <c r="B123" s="272"/>
      <c r="C123" s="272"/>
      <c r="D123" s="272"/>
      <c r="E123" s="272"/>
      <c r="F123" s="272"/>
      <c r="G123" s="272"/>
      <c r="H123" s="272"/>
      <c r="I123" s="272"/>
      <c r="J123" s="272"/>
      <c r="K123" s="272"/>
      <c r="L123" s="272"/>
    </row>
    <row r="124" spans="1:12" s="239" customFormat="1" ht="27" customHeight="1" x14ac:dyDescent="0.3">
      <c r="A124" s="272" t="s">
        <v>711</v>
      </c>
      <c r="B124" s="272"/>
      <c r="C124" s="272"/>
      <c r="D124" s="272"/>
      <c r="E124" s="272"/>
      <c r="F124" s="272"/>
      <c r="G124" s="272"/>
      <c r="H124" s="272"/>
      <c r="I124" s="272"/>
      <c r="J124" s="272"/>
      <c r="K124" s="272"/>
      <c r="L124" s="272"/>
    </row>
    <row r="125" spans="1:12" s="239" customFormat="1" ht="16.5" customHeight="1" x14ac:dyDescent="0.3">
      <c r="A125" s="272" t="s">
        <v>713</v>
      </c>
      <c r="B125" s="272"/>
      <c r="C125" s="272"/>
      <c r="D125" s="272"/>
      <c r="E125" s="272"/>
      <c r="F125" s="272"/>
      <c r="G125" s="272"/>
      <c r="H125" s="272"/>
      <c r="I125" s="272"/>
      <c r="J125" s="272"/>
      <c r="K125" s="272"/>
      <c r="L125" s="272"/>
    </row>
    <row r="126" spans="1:12" s="239" customFormat="1" ht="16.5" x14ac:dyDescent="0.3">
      <c r="A126" s="238"/>
      <c r="B126" s="238"/>
      <c r="C126" s="238"/>
      <c r="D126" s="238"/>
      <c r="E126" s="238"/>
      <c r="F126" s="238"/>
      <c r="G126" s="238"/>
      <c r="H126" s="238"/>
      <c r="I126" s="238"/>
      <c r="J126" s="238"/>
      <c r="K126" s="238"/>
      <c r="L126" s="238"/>
    </row>
    <row r="127" spans="1:12" s="256" customFormat="1" ht="16.5" x14ac:dyDescent="0.3">
      <c r="A127" s="274" t="s">
        <v>712</v>
      </c>
      <c r="B127" s="274"/>
      <c r="C127" s="250"/>
      <c r="D127" s="251"/>
      <c r="E127" s="251" t="s">
        <v>6</v>
      </c>
      <c r="F127" s="251"/>
      <c r="G127" s="251"/>
      <c r="H127" s="251" t="s">
        <v>4</v>
      </c>
      <c r="I127" s="252"/>
      <c r="J127" s="252"/>
      <c r="K127" s="252"/>
      <c r="L127" s="244"/>
    </row>
    <row r="128" spans="1:12" s="20" customFormat="1" ht="16.5" customHeight="1" x14ac:dyDescent="0.25">
      <c r="A128" s="303"/>
      <c r="B128" s="303"/>
      <c r="C128" s="23"/>
      <c r="D128" s="18"/>
      <c r="E128" s="136"/>
      <c r="F128" s="24"/>
      <c r="G128" s="19"/>
      <c r="H128" s="19"/>
      <c r="I128" s="19"/>
      <c r="J128" s="19"/>
      <c r="K128" s="19"/>
      <c r="L128" s="19"/>
    </row>
  </sheetData>
  <sheetProtection algorithmName="SHA-512" hashValue="2WoKL4yHVsIGj2Jp/lr7WQqdYfw5Rt46jbFx8H9jyk37CfXsw3qPx8LfIIYljgFwDMZXqDLMyZslvnnHqSqquA==" saltValue="JlcOT4Vyw6bT7pf50/OdbQ==" spinCount="100000" sheet="1" objects="1" scenarios="1"/>
  <mergeCells count="25">
    <mergeCell ref="A115:L115"/>
    <mergeCell ref="A125:L125"/>
    <mergeCell ref="A128:B128"/>
    <mergeCell ref="A119:L119"/>
    <mergeCell ref="A122:L122"/>
    <mergeCell ref="A123:L123"/>
    <mergeCell ref="A124:L124"/>
    <mergeCell ref="A118:L118"/>
    <mergeCell ref="A116:L116"/>
    <mergeCell ref="A117:L117"/>
    <mergeCell ref="A127:B127"/>
    <mergeCell ref="A1:D1"/>
    <mergeCell ref="A3:L3"/>
    <mergeCell ref="A64:K64"/>
    <mergeCell ref="A98:K98"/>
    <mergeCell ref="A78:K78"/>
    <mergeCell ref="A81:K81"/>
    <mergeCell ref="A85:K85"/>
    <mergeCell ref="A88:K88"/>
    <mergeCell ref="A91:K91"/>
    <mergeCell ref="A7:K7"/>
    <mergeCell ref="A17:K17"/>
    <mergeCell ref="A52:K52"/>
    <mergeCell ref="A58:K58"/>
    <mergeCell ref="A48:K48"/>
  </mergeCells>
  <dataValidations count="1">
    <dataValidation type="whole" operator="equal" allowBlank="1" showInputMessage="1" showErrorMessage="1" sqref="J8:L15 J18:L46 J49:L50 J53:L56 J59:L62 J65:L76 J79:L79 J82:L83 J86:L86 J89:L89 J92:L96 J99:L112">
      <formula1>1</formula1>
    </dataValidation>
  </dataValidations>
  <pageMargins left="0.70866141732283472" right="0.39370078740157483" top="0.74803149606299213" bottom="0.74803149606299213" header="0.31496062992125984" footer="0.31496062992125984"/>
  <pageSetup paperSize="9" scale="9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67"/>
  <sheetViews>
    <sheetView zoomScaleNormal="100" workbookViewId="0">
      <selection activeCell="A66" activeCellId="7" sqref="A1:XFD1 E8:F21 J8:L21 E24:F37 J24:L37 E40:F51 J40:L51 A66:XFD66"/>
    </sheetView>
  </sheetViews>
  <sheetFormatPr defaultColWidth="9.140625" defaultRowHeight="13.5" x14ac:dyDescent="0.25"/>
  <cols>
    <col min="1" max="1" width="4.85546875" style="15" customWidth="1"/>
    <col min="2" max="2" width="22.42578125" style="15" customWidth="1"/>
    <col min="3" max="3" width="8.28515625" style="15" customWidth="1"/>
    <col min="4" max="4" width="5.5703125" style="15" customWidth="1"/>
    <col min="5" max="5" width="21.140625" style="204" customWidth="1"/>
    <col min="6" max="7" width="10.7109375" style="15" customWidth="1"/>
    <col min="8" max="8" width="13.28515625" style="15" customWidth="1"/>
    <col min="9" max="12" width="10.7109375" style="15" customWidth="1"/>
    <col min="13" max="16384" width="9.140625" style="15"/>
  </cols>
  <sheetData>
    <row r="1" spans="1:12" s="246" customFormat="1" ht="12.75" x14ac:dyDescent="0.2">
      <c r="A1" s="275" t="s">
        <v>8</v>
      </c>
      <c r="B1" s="275"/>
      <c r="C1" s="275"/>
      <c r="D1" s="275"/>
      <c r="E1" s="243"/>
      <c r="F1" s="244"/>
      <c r="G1" s="245"/>
      <c r="H1" s="245"/>
      <c r="I1" s="245"/>
      <c r="J1" s="245"/>
    </row>
    <row r="2" spans="1:12" s="1" customFormat="1" ht="12.75" x14ac:dyDescent="0.2">
      <c r="A2" s="3" t="s">
        <v>584</v>
      </c>
      <c r="B2" s="3"/>
      <c r="C2" s="9"/>
      <c r="D2" s="4"/>
      <c r="E2" s="76"/>
      <c r="F2" s="3"/>
      <c r="G2" s="9"/>
      <c r="H2" s="9"/>
      <c r="I2" s="9"/>
      <c r="J2" s="9"/>
    </row>
    <row r="3" spans="1:12" ht="15.75" x14ac:dyDescent="0.25">
      <c r="A3" s="276" t="s">
        <v>696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</row>
    <row r="4" spans="1:12" x14ac:dyDescent="0.25">
      <c r="B4" s="30"/>
      <c r="C4" s="16"/>
      <c r="D4" s="16"/>
    </row>
    <row r="5" spans="1:12" s="68" customFormat="1" ht="63.75" x14ac:dyDescent="0.25">
      <c r="A5" s="60" t="s">
        <v>2</v>
      </c>
      <c r="B5" s="71" t="s">
        <v>0</v>
      </c>
      <c r="C5" s="60" t="s">
        <v>1</v>
      </c>
      <c r="D5" s="60" t="s">
        <v>586</v>
      </c>
      <c r="E5" s="62" t="s">
        <v>5</v>
      </c>
      <c r="F5" s="62" t="s">
        <v>168</v>
      </c>
      <c r="G5" s="62" t="s">
        <v>170</v>
      </c>
      <c r="H5" s="62" t="s">
        <v>169</v>
      </c>
      <c r="I5" s="62" t="s">
        <v>162</v>
      </c>
      <c r="J5" s="63" t="s">
        <v>585</v>
      </c>
      <c r="K5" s="63" t="s">
        <v>178</v>
      </c>
      <c r="L5" s="63" t="s">
        <v>276</v>
      </c>
    </row>
    <row r="6" spans="1:12" s="68" customFormat="1" ht="13.5" customHeight="1" x14ac:dyDescent="0.25">
      <c r="A6" s="60">
        <v>1</v>
      </c>
      <c r="B6" s="59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173</v>
      </c>
      <c r="H6" s="61" t="s">
        <v>175</v>
      </c>
      <c r="I6" s="61" t="s">
        <v>167</v>
      </c>
      <c r="J6" s="65">
        <v>10</v>
      </c>
      <c r="K6" s="66">
        <v>11</v>
      </c>
      <c r="L6" s="66">
        <v>12</v>
      </c>
    </row>
    <row r="7" spans="1:12" s="1" customFormat="1" ht="12.75" x14ac:dyDescent="0.2">
      <c r="A7" s="310" t="s">
        <v>636</v>
      </c>
      <c r="B7" s="311"/>
      <c r="C7" s="311"/>
      <c r="D7" s="311"/>
      <c r="E7" s="311"/>
      <c r="F7" s="311"/>
      <c r="G7" s="311"/>
      <c r="H7" s="311"/>
      <c r="I7" s="311"/>
      <c r="J7" s="206"/>
      <c r="K7" s="206"/>
      <c r="L7" s="206"/>
    </row>
    <row r="8" spans="1:12" s="1" customFormat="1" ht="15" customHeight="1" x14ac:dyDescent="0.2">
      <c r="A8" s="94">
        <v>1</v>
      </c>
      <c r="B8" s="127" t="s">
        <v>31</v>
      </c>
      <c r="C8" s="134">
        <v>200</v>
      </c>
      <c r="D8" s="134" t="s">
        <v>7</v>
      </c>
      <c r="E8" s="258"/>
      <c r="F8" s="258"/>
      <c r="G8" s="90">
        <f>C8*F8</f>
        <v>0</v>
      </c>
      <c r="H8" s="116">
        <f>G8*0.095</f>
        <v>0</v>
      </c>
      <c r="I8" s="90">
        <f>G8+H8</f>
        <v>0</v>
      </c>
      <c r="J8" s="257"/>
      <c r="K8" s="242"/>
      <c r="L8" s="242"/>
    </row>
    <row r="9" spans="1:12" s="1" customFormat="1" ht="15" customHeight="1" x14ac:dyDescent="0.2">
      <c r="A9" s="94">
        <v>2</v>
      </c>
      <c r="B9" s="127" t="s">
        <v>32</v>
      </c>
      <c r="C9" s="134">
        <v>200</v>
      </c>
      <c r="D9" s="134" t="s">
        <v>7</v>
      </c>
      <c r="E9" s="258"/>
      <c r="F9" s="258"/>
      <c r="G9" s="90">
        <f t="shared" ref="G9:G21" si="0">C9*F9</f>
        <v>0</v>
      </c>
      <c r="H9" s="116">
        <f t="shared" ref="H9:H21" si="1">G9*0.095</f>
        <v>0</v>
      </c>
      <c r="I9" s="90">
        <f t="shared" ref="I9:I21" si="2">G9+H9</f>
        <v>0</v>
      </c>
      <c r="J9" s="257"/>
      <c r="K9" s="242"/>
      <c r="L9" s="242"/>
    </row>
    <row r="10" spans="1:12" s="1" customFormat="1" ht="15" customHeight="1" x14ac:dyDescent="0.2">
      <c r="A10" s="94">
        <v>3</v>
      </c>
      <c r="B10" s="127" t="s">
        <v>33</v>
      </c>
      <c r="C10" s="134">
        <v>20</v>
      </c>
      <c r="D10" s="134" t="s">
        <v>7</v>
      </c>
      <c r="E10" s="258"/>
      <c r="F10" s="258"/>
      <c r="G10" s="90">
        <f t="shared" si="0"/>
        <v>0</v>
      </c>
      <c r="H10" s="116">
        <f t="shared" si="1"/>
        <v>0</v>
      </c>
      <c r="I10" s="90">
        <f t="shared" si="2"/>
        <v>0</v>
      </c>
      <c r="J10" s="257"/>
      <c r="K10" s="242"/>
      <c r="L10" s="242"/>
    </row>
    <row r="11" spans="1:12" s="1" customFormat="1" ht="41.25" customHeight="1" x14ac:dyDescent="0.2">
      <c r="A11" s="94">
        <v>4</v>
      </c>
      <c r="B11" s="127" t="s">
        <v>201</v>
      </c>
      <c r="C11" s="134">
        <v>400</v>
      </c>
      <c r="D11" s="134" t="s">
        <v>7</v>
      </c>
      <c r="E11" s="258"/>
      <c r="F11" s="258"/>
      <c r="G11" s="90">
        <f t="shared" si="0"/>
        <v>0</v>
      </c>
      <c r="H11" s="116">
        <f t="shared" si="1"/>
        <v>0</v>
      </c>
      <c r="I11" s="90">
        <f t="shared" si="2"/>
        <v>0</v>
      </c>
      <c r="J11" s="257"/>
      <c r="K11" s="242"/>
      <c r="L11" s="242"/>
    </row>
    <row r="12" spans="1:12" s="1" customFormat="1" ht="25.5" x14ac:dyDescent="0.2">
      <c r="A12" s="94">
        <v>5</v>
      </c>
      <c r="B12" s="127" t="s">
        <v>34</v>
      </c>
      <c r="C12" s="134">
        <v>150</v>
      </c>
      <c r="D12" s="134" t="s">
        <v>7</v>
      </c>
      <c r="E12" s="258"/>
      <c r="F12" s="258"/>
      <c r="G12" s="90">
        <f t="shared" si="0"/>
        <v>0</v>
      </c>
      <c r="H12" s="116">
        <f t="shared" si="1"/>
        <v>0</v>
      </c>
      <c r="I12" s="90">
        <f t="shared" si="2"/>
        <v>0</v>
      </c>
      <c r="J12" s="257"/>
      <c r="K12" s="242"/>
      <c r="L12" s="242"/>
    </row>
    <row r="13" spans="1:12" s="1" customFormat="1" ht="15" customHeight="1" x14ac:dyDescent="0.2">
      <c r="A13" s="94">
        <v>6</v>
      </c>
      <c r="B13" s="127" t="s">
        <v>35</v>
      </c>
      <c r="C13" s="134">
        <v>200</v>
      </c>
      <c r="D13" s="134" t="s">
        <v>7</v>
      </c>
      <c r="E13" s="258"/>
      <c r="F13" s="258"/>
      <c r="G13" s="90">
        <f t="shared" si="0"/>
        <v>0</v>
      </c>
      <c r="H13" s="116">
        <f t="shared" si="1"/>
        <v>0</v>
      </c>
      <c r="I13" s="90">
        <f t="shared" si="2"/>
        <v>0</v>
      </c>
      <c r="J13" s="257"/>
      <c r="K13" s="242"/>
      <c r="L13" s="242"/>
    </row>
    <row r="14" spans="1:12" s="1" customFormat="1" ht="15" customHeight="1" x14ac:dyDescent="0.2">
      <c r="A14" s="94">
        <v>7</v>
      </c>
      <c r="B14" s="127" t="s">
        <v>36</v>
      </c>
      <c r="C14" s="134">
        <v>200</v>
      </c>
      <c r="D14" s="134" t="s">
        <v>7</v>
      </c>
      <c r="E14" s="258"/>
      <c r="F14" s="258"/>
      <c r="G14" s="90">
        <f t="shared" si="0"/>
        <v>0</v>
      </c>
      <c r="H14" s="116">
        <f t="shared" si="1"/>
        <v>0</v>
      </c>
      <c r="I14" s="90">
        <f t="shared" si="2"/>
        <v>0</v>
      </c>
      <c r="J14" s="257"/>
      <c r="K14" s="242"/>
      <c r="L14" s="242"/>
    </row>
    <row r="15" spans="1:12" s="1" customFormat="1" ht="35.25" customHeight="1" x14ac:dyDescent="0.2">
      <c r="A15" s="94">
        <v>8</v>
      </c>
      <c r="B15" s="105" t="s">
        <v>134</v>
      </c>
      <c r="C15" s="134">
        <v>200</v>
      </c>
      <c r="D15" s="134" t="s">
        <v>7</v>
      </c>
      <c r="E15" s="258"/>
      <c r="F15" s="258"/>
      <c r="G15" s="90">
        <f t="shared" si="0"/>
        <v>0</v>
      </c>
      <c r="H15" s="116">
        <f t="shared" si="1"/>
        <v>0</v>
      </c>
      <c r="I15" s="90">
        <f t="shared" si="2"/>
        <v>0</v>
      </c>
      <c r="J15" s="257"/>
      <c r="K15" s="242"/>
      <c r="L15" s="242"/>
    </row>
    <row r="16" spans="1:12" s="1" customFormat="1" ht="12.75" x14ac:dyDescent="0.2">
      <c r="A16" s="94">
        <v>9</v>
      </c>
      <c r="B16" s="127" t="s">
        <v>37</v>
      </c>
      <c r="C16" s="134">
        <v>300</v>
      </c>
      <c r="D16" s="134" t="s">
        <v>7</v>
      </c>
      <c r="E16" s="258"/>
      <c r="F16" s="258"/>
      <c r="G16" s="90">
        <f t="shared" si="0"/>
        <v>0</v>
      </c>
      <c r="H16" s="116">
        <f t="shared" si="1"/>
        <v>0</v>
      </c>
      <c r="I16" s="90">
        <f t="shared" si="2"/>
        <v>0</v>
      </c>
      <c r="J16" s="257"/>
      <c r="K16" s="242"/>
      <c r="L16" s="242"/>
    </row>
    <row r="17" spans="1:12" s="1" customFormat="1" ht="25.5" x14ac:dyDescent="0.2">
      <c r="A17" s="94">
        <v>10</v>
      </c>
      <c r="B17" s="127" t="s">
        <v>135</v>
      </c>
      <c r="C17" s="134">
        <v>200</v>
      </c>
      <c r="D17" s="134" t="s">
        <v>7</v>
      </c>
      <c r="E17" s="258"/>
      <c r="F17" s="258"/>
      <c r="G17" s="90">
        <f t="shared" si="0"/>
        <v>0</v>
      </c>
      <c r="H17" s="116">
        <f t="shared" si="1"/>
        <v>0</v>
      </c>
      <c r="I17" s="90">
        <f t="shared" si="2"/>
        <v>0</v>
      </c>
      <c r="J17" s="257"/>
      <c r="K17" s="242"/>
      <c r="L17" s="242"/>
    </row>
    <row r="18" spans="1:12" s="1" customFormat="1" ht="25.5" x14ac:dyDescent="0.2">
      <c r="A18" s="94">
        <v>11</v>
      </c>
      <c r="B18" s="127" t="s">
        <v>38</v>
      </c>
      <c r="C18" s="134">
        <v>300</v>
      </c>
      <c r="D18" s="134" t="s">
        <v>7</v>
      </c>
      <c r="E18" s="258"/>
      <c r="F18" s="258"/>
      <c r="G18" s="90">
        <f t="shared" si="0"/>
        <v>0</v>
      </c>
      <c r="H18" s="116">
        <f t="shared" si="1"/>
        <v>0</v>
      </c>
      <c r="I18" s="90">
        <f t="shared" si="2"/>
        <v>0</v>
      </c>
      <c r="J18" s="257"/>
      <c r="K18" s="242"/>
      <c r="L18" s="242"/>
    </row>
    <row r="19" spans="1:12" s="1" customFormat="1" ht="18.75" customHeight="1" x14ac:dyDescent="0.2">
      <c r="A19" s="94">
        <v>12</v>
      </c>
      <c r="B19" s="127" t="s">
        <v>342</v>
      </c>
      <c r="C19" s="134">
        <v>250</v>
      </c>
      <c r="D19" s="134" t="s">
        <v>7</v>
      </c>
      <c r="E19" s="258"/>
      <c r="F19" s="258"/>
      <c r="G19" s="90">
        <f t="shared" si="0"/>
        <v>0</v>
      </c>
      <c r="H19" s="116">
        <f t="shared" si="1"/>
        <v>0</v>
      </c>
      <c r="I19" s="90">
        <f t="shared" si="2"/>
        <v>0</v>
      </c>
      <c r="J19" s="257"/>
      <c r="K19" s="242"/>
      <c r="L19" s="242"/>
    </row>
    <row r="20" spans="1:12" s="1" customFormat="1" ht="25.5" x14ac:dyDescent="0.2">
      <c r="A20" s="94">
        <v>13</v>
      </c>
      <c r="B20" s="127" t="s">
        <v>343</v>
      </c>
      <c r="C20" s="134">
        <v>200</v>
      </c>
      <c r="D20" s="134" t="s">
        <v>7</v>
      </c>
      <c r="E20" s="258"/>
      <c r="F20" s="258"/>
      <c r="G20" s="90">
        <f t="shared" si="0"/>
        <v>0</v>
      </c>
      <c r="H20" s="116">
        <f t="shared" si="1"/>
        <v>0</v>
      </c>
      <c r="I20" s="90">
        <f t="shared" si="2"/>
        <v>0</v>
      </c>
      <c r="J20" s="257"/>
      <c r="K20" s="242"/>
      <c r="L20" s="242"/>
    </row>
    <row r="21" spans="1:12" s="1" customFormat="1" ht="25.5" x14ac:dyDescent="0.2">
      <c r="A21" s="94">
        <v>14</v>
      </c>
      <c r="B21" s="127" t="s">
        <v>344</v>
      </c>
      <c r="C21" s="134">
        <v>50</v>
      </c>
      <c r="D21" s="134" t="s">
        <v>7</v>
      </c>
      <c r="E21" s="258"/>
      <c r="F21" s="258"/>
      <c r="G21" s="90">
        <f t="shared" si="0"/>
        <v>0</v>
      </c>
      <c r="H21" s="116">
        <f t="shared" si="1"/>
        <v>0</v>
      </c>
      <c r="I21" s="90">
        <f t="shared" si="2"/>
        <v>0</v>
      </c>
      <c r="J21" s="257"/>
      <c r="K21" s="242"/>
      <c r="L21" s="242"/>
    </row>
    <row r="22" spans="1:12" s="1" customFormat="1" ht="12.75" x14ac:dyDescent="0.2">
      <c r="A22" s="105"/>
      <c r="B22" s="128" t="s">
        <v>638</v>
      </c>
      <c r="C22" s="91" t="s">
        <v>3</v>
      </c>
      <c r="D22" s="92" t="s">
        <v>3</v>
      </c>
      <c r="E22" s="192" t="s">
        <v>3</v>
      </c>
      <c r="F22" s="92" t="s">
        <v>3</v>
      </c>
      <c r="G22" s="92">
        <f>SUM(G8:G21)</f>
        <v>0</v>
      </c>
      <c r="H22" s="92">
        <f t="shared" ref="H22:I22" si="3">SUM(H8:H21)</f>
        <v>0</v>
      </c>
      <c r="I22" s="92">
        <f t="shared" si="3"/>
        <v>0</v>
      </c>
      <c r="J22" s="212">
        <f>SUM(J8:J21)</f>
        <v>0</v>
      </c>
      <c r="K22" s="212">
        <f t="shared" ref="K22:L22" si="4">SUM(K8:K21)</f>
        <v>0</v>
      </c>
      <c r="L22" s="212">
        <f t="shared" si="4"/>
        <v>0</v>
      </c>
    </row>
    <row r="23" spans="1:12" s="1" customFormat="1" ht="12.75" x14ac:dyDescent="0.2">
      <c r="A23" s="310" t="s">
        <v>637</v>
      </c>
      <c r="B23" s="311"/>
      <c r="C23" s="311"/>
      <c r="D23" s="311"/>
      <c r="E23" s="311"/>
      <c r="F23" s="311"/>
      <c r="G23" s="311"/>
      <c r="H23" s="311"/>
      <c r="I23" s="311"/>
      <c r="J23" s="206"/>
      <c r="K23" s="206"/>
      <c r="L23" s="206"/>
    </row>
    <row r="24" spans="1:12" s="1" customFormat="1" ht="25.5" x14ac:dyDescent="0.2">
      <c r="A24" s="94">
        <v>1</v>
      </c>
      <c r="B24" s="127" t="s">
        <v>409</v>
      </c>
      <c r="C24" s="80">
        <v>300</v>
      </c>
      <c r="D24" s="80" t="s">
        <v>7</v>
      </c>
      <c r="E24" s="258"/>
      <c r="F24" s="258"/>
      <c r="G24" s="90">
        <f>C24*F24</f>
        <v>0</v>
      </c>
      <c r="H24" s="116">
        <f>G24*0.095</f>
        <v>0</v>
      </c>
      <c r="I24" s="90">
        <f>G24+H24</f>
        <v>0</v>
      </c>
      <c r="J24" s="257"/>
      <c r="K24" s="242"/>
      <c r="L24" s="242"/>
    </row>
    <row r="25" spans="1:12" s="13" customFormat="1" ht="25.5" x14ac:dyDescent="0.2">
      <c r="A25" s="118">
        <v>2</v>
      </c>
      <c r="B25" s="129" t="s">
        <v>410</v>
      </c>
      <c r="C25" s="88">
        <v>50</v>
      </c>
      <c r="D25" s="88" t="s">
        <v>7</v>
      </c>
      <c r="E25" s="258"/>
      <c r="F25" s="258"/>
      <c r="G25" s="90">
        <f t="shared" ref="G25:G37" si="5">C25*F25</f>
        <v>0</v>
      </c>
      <c r="H25" s="116">
        <f t="shared" ref="H25:H37" si="6">G25*0.095</f>
        <v>0</v>
      </c>
      <c r="I25" s="90">
        <f t="shared" ref="I25:I37" si="7">G25+H25</f>
        <v>0</v>
      </c>
      <c r="J25" s="257"/>
      <c r="K25" s="241"/>
      <c r="L25" s="241"/>
    </row>
    <row r="26" spans="1:12" s="13" customFormat="1" ht="25.5" x14ac:dyDescent="0.2">
      <c r="A26" s="94">
        <v>3</v>
      </c>
      <c r="B26" s="129" t="s">
        <v>411</v>
      </c>
      <c r="C26" s="88">
        <v>700</v>
      </c>
      <c r="D26" s="88" t="s">
        <v>7</v>
      </c>
      <c r="E26" s="258"/>
      <c r="F26" s="258"/>
      <c r="G26" s="90">
        <f t="shared" si="5"/>
        <v>0</v>
      </c>
      <c r="H26" s="116">
        <f t="shared" si="6"/>
        <v>0</v>
      </c>
      <c r="I26" s="90">
        <f t="shared" si="7"/>
        <v>0</v>
      </c>
      <c r="J26" s="257"/>
      <c r="K26" s="241"/>
      <c r="L26" s="241"/>
    </row>
    <row r="27" spans="1:12" s="13" customFormat="1" ht="28.5" customHeight="1" x14ac:dyDescent="0.2">
      <c r="A27" s="94">
        <v>4</v>
      </c>
      <c r="B27" s="129" t="s">
        <v>431</v>
      </c>
      <c r="C27" s="88">
        <v>40</v>
      </c>
      <c r="D27" s="88" t="s">
        <v>7</v>
      </c>
      <c r="E27" s="258"/>
      <c r="F27" s="258"/>
      <c r="G27" s="90">
        <f t="shared" si="5"/>
        <v>0</v>
      </c>
      <c r="H27" s="116">
        <f t="shared" si="6"/>
        <v>0</v>
      </c>
      <c r="I27" s="90">
        <f t="shared" si="7"/>
        <v>0</v>
      </c>
      <c r="J27" s="257"/>
      <c r="K27" s="241"/>
      <c r="L27" s="241"/>
    </row>
    <row r="28" spans="1:12" s="1" customFormat="1" ht="28.5" customHeight="1" x14ac:dyDescent="0.2">
      <c r="A28" s="118">
        <v>5</v>
      </c>
      <c r="B28" s="127" t="s">
        <v>40</v>
      </c>
      <c r="C28" s="80">
        <v>50</v>
      </c>
      <c r="D28" s="80" t="s">
        <v>7</v>
      </c>
      <c r="E28" s="258"/>
      <c r="F28" s="258"/>
      <c r="G28" s="90">
        <f t="shared" si="5"/>
        <v>0</v>
      </c>
      <c r="H28" s="116">
        <f t="shared" si="6"/>
        <v>0</v>
      </c>
      <c r="I28" s="90">
        <f t="shared" si="7"/>
        <v>0</v>
      </c>
      <c r="J28" s="257"/>
      <c r="K28" s="242"/>
      <c r="L28" s="242"/>
    </row>
    <row r="29" spans="1:12" s="1" customFormat="1" ht="17.25" customHeight="1" x14ac:dyDescent="0.2">
      <c r="A29" s="94">
        <v>6</v>
      </c>
      <c r="B29" s="127" t="s">
        <v>157</v>
      </c>
      <c r="C29" s="80">
        <v>30</v>
      </c>
      <c r="D29" s="80" t="s">
        <v>7</v>
      </c>
      <c r="E29" s="258"/>
      <c r="F29" s="258"/>
      <c r="G29" s="90">
        <f t="shared" si="5"/>
        <v>0</v>
      </c>
      <c r="H29" s="116">
        <f t="shared" si="6"/>
        <v>0</v>
      </c>
      <c r="I29" s="90">
        <f t="shared" si="7"/>
        <v>0</v>
      </c>
      <c r="J29" s="257"/>
      <c r="K29" s="242"/>
      <c r="L29" s="242"/>
    </row>
    <row r="30" spans="1:12" s="1" customFormat="1" ht="25.5" x14ac:dyDescent="0.2">
      <c r="A30" s="94">
        <v>7</v>
      </c>
      <c r="B30" s="127" t="s">
        <v>345</v>
      </c>
      <c r="C30" s="80">
        <v>25</v>
      </c>
      <c r="D30" s="80" t="s">
        <v>7</v>
      </c>
      <c r="E30" s="258"/>
      <c r="F30" s="258"/>
      <c r="G30" s="90">
        <f t="shared" si="5"/>
        <v>0</v>
      </c>
      <c r="H30" s="116">
        <f t="shared" si="6"/>
        <v>0</v>
      </c>
      <c r="I30" s="90">
        <f t="shared" si="7"/>
        <v>0</v>
      </c>
      <c r="J30" s="257"/>
      <c r="K30" s="242"/>
      <c r="L30" s="242"/>
    </row>
    <row r="31" spans="1:12" s="1" customFormat="1" ht="17.25" customHeight="1" x14ac:dyDescent="0.2">
      <c r="A31" s="118">
        <v>8</v>
      </c>
      <c r="B31" s="127" t="s">
        <v>346</v>
      </c>
      <c r="C31" s="80">
        <v>4</v>
      </c>
      <c r="D31" s="80" t="s">
        <v>7</v>
      </c>
      <c r="E31" s="258"/>
      <c r="F31" s="258"/>
      <c r="G31" s="90">
        <f t="shared" si="5"/>
        <v>0</v>
      </c>
      <c r="H31" s="116">
        <f t="shared" si="6"/>
        <v>0</v>
      </c>
      <c r="I31" s="90">
        <f t="shared" si="7"/>
        <v>0</v>
      </c>
      <c r="J31" s="257"/>
      <c r="K31" s="242"/>
      <c r="L31" s="242"/>
    </row>
    <row r="32" spans="1:12" s="1" customFormat="1" ht="17.25" customHeight="1" x14ac:dyDescent="0.2">
      <c r="A32" s="94">
        <v>9</v>
      </c>
      <c r="B32" s="127" t="s">
        <v>43</v>
      </c>
      <c r="C32" s="80">
        <v>50</v>
      </c>
      <c r="D32" s="80" t="s">
        <v>7</v>
      </c>
      <c r="E32" s="258"/>
      <c r="F32" s="258"/>
      <c r="G32" s="90">
        <f t="shared" si="5"/>
        <v>0</v>
      </c>
      <c r="H32" s="116">
        <f t="shared" si="6"/>
        <v>0</v>
      </c>
      <c r="I32" s="90">
        <f t="shared" si="7"/>
        <v>0</v>
      </c>
      <c r="J32" s="257"/>
      <c r="K32" s="242"/>
      <c r="L32" s="242"/>
    </row>
    <row r="33" spans="1:12" s="1" customFormat="1" ht="17.25" customHeight="1" x14ac:dyDescent="0.2">
      <c r="A33" s="94">
        <v>10</v>
      </c>
      <c r="B33" s="127" t="s">
        <v>189</v>
      </c>
      <c r="C33" s="80">
        <v>100</v>
      </c>
      <c r="D33" s="80" t="s">
        <v>7</v>
      </c>
      <c r="E33" s="258"/>
      <c r="F33" s="258"/>
      <c r="G33" s="90">
        <f t="shared" si="5"/>
        <v>0</v>
      </c>
      <c r="H33" s="116">
        <f t="shared" si="6"/>
        <v>0</v>
      </c>
      <c r="I33" s="90">
        <f t="shared" si="7"/>
        <v>0</v>
      </c>
      <c r="J33" s="257"/>
      <c r="K33" s="242"/>
      <c r="L33" s="242"/>
    </row>
    <row r="34" spans="1:12" s="1" customFormat="1" ht="17.25" customHeight="1" x14ac:dyDescent="0.2">
      <c r="A34" s="118">
        <v>11</v>
      </c>
      <c r="B34" s="127" t="s">
        <v>495</v>
      </c>
      <c r="C34" s="80">
        <v>30</v>
      </c>
      <c r="D34" s="80" t="s">
        <v>7</v>
      </c>
      <c r="E34" s="258"/>
      <c r="F34" s="258"/>
      <c r="G34" s="90">
        <f t="shared" si="5"/>
        <v>0</v>
      </c>
      <c r="H34" s="116">
        <f t="shared" si="6"/>
        <v>0</v>
      </c>
      <c r="I34" s="90">
        <f t="shared" si="7"/>
        <v>0</v>
      </c>
      <c r="J34" s="257"/>
      <c r="K34" s="242"/>
      <c r="L34" s="242"/>
    </row>
    <row r="35" spans="1:12" s="1" customFormat="1" ht="25.5" x14ac:dyDescent="0.2">
      <c r="A35" s="94">
        <v>12</v>
      </c>
      <c r="B35" s="127" t="s">
        <v>202</v>
      </c>
      <c r="C35" s="80">
        <v>10</v>
      </c>
      <c r="D35" s="80" t="s">
        <v>7</v>
      </c>
      <c r="E35" s="258"/>
      <c r="F35" s="258"/>
      <c r="G35" s="90">
        <f t="shared" si="5"/>
        <v>0</v>
      </c>
      <c r="H35" s="116">
        <f t="shared" si="6"/>
        <v>0</v>
      </c>
      <c r="I35" s="90">
        <f t="shared" si="7"/>
        <v>0</v>
      </c>
      <c r="J35" s="257"/>
      <c r="K35" s="242"/>
      <c r="L35" s="242"/>
    </row>
    <row r="36" spans="1:12" s="13" customFormat="1" ht="12.75" x14ac:dyDescent="0.2">
      <c r="A36" s="94">
        <v>13</v>
      </c>
      <c r="B36" s="129" t="s">
        <v>412</v>
      </c>
      <c r="C36" s="88">
        <v>40</v>
      </c>
      <c r="D36" s="88" t="s">
        <v>7</v>
      </c>
      <c r="E36" s="258"/>
      <c r="F36" s="258"/>
      <c r="G36" s="90">
        <f t="shared" si="5"/>
        <v>0</v>
      </c>
      <c r="H36" s="116">
        <f t="shared" si="6"/>
        <v>0</v>
      </c>
      <c r="I36" s="90">
        <f t="shared" si="7"/>
        <v>0</v>
      </c>
      <c r="J36" s="257"/>
      <c r="K36" s="241"/>
      <c r="L36" s="241"/>
    </row>
    <row r="37" spans="1:12" s="1" customFormat="1" ht="25.5" x14ac:dyDescent="0.2">
      <c r="A37" s="118">
        <v>14</v>
      </c>
      <c r="B37" s="127" t="s">
        <v>429</v>
      </c>
      <c r="C37" s="80">
        <v>100</v>
      </c>
      <c r="D37" s="80" t="s">
        <v>7</v>
      </c>
      <c r="E37" s="258"/>
      <c r="F37" s="258"/>
      <c r="G37" s="90">
        <f t="shared" si="5"/>
        <v>0</v>
      </c>
      <c r="H37" s="116">
        <f t="shared" si="6"/>
        <v>0</v>
      </c>
      <c r="I37" s="90">
        <f t="shared" si="7"/>
        <v>0</v>
      </c>
      <c r="J37" s="257"/>
      <c r="K37" s="242"/>
      <c r="L37" s="242"/>
    </row>
    <row r="38" spans="1:12" s="1" customFormat="1" ht="12.75" x14ac:dyDescent="0.2">
      <c r="A38" s="105"/>
      <c r="B38" s="128" t="s">
        <v>639</v>
      </c>
      <c r="C38" s="91" t="s">
        <v>3</v>
      </c>
      <c r="D38" s="92" t="s">
        <v>3</v>
      </c>
      <c r="E38" s="138" t="s">
        <v>3</v>
      </c>
      <c r="F38" s="106" t="s">
        <v>3</v>
      </c>
      <c r="G38" s="106">
        <f>SUM(G24:G37)</f>
        <v>0</v>
      </c>
      <c r="H38" s="106">
        <f t="shared" ref="H38:I38" si="8">SUM(H24:H37)</f>
        <v>0</v>
      </c>
      <c r="I38" s="106">
        <f t="shared" si="8"/>
        <v>0</v>
      </c>
      <c r="J38" s="216">
        <f>SUM(J24:J37)</f>
        <v>0</v>
      </c>
      <c r="K38" s="216">
        <f t="shared" ref="K38:L38" si="9">SUM(K24:K37)</f>
        <v>0</v>
      </c>
      <c r="L38" s="216">
        <f t="shared" si="9"/>
        <v>0</v>
      </c>
    </row>
    <row r="39" spans="1:12" s="1" customFormat="1" ht="12.75" x14ac:dyDescent="0.2">
      <c r="A39" s="310" t="s">
        <v>640</v>
      </c>
      <c r="B39" s="311"/>
      <c r="C39" s="311"/>
      <c r="D39" s="311"/>
      <c r="E39" s="311"/>
      <c r="F39" s="311"/>
      <c r="G39" s="311"/>
      <c r="H39" s="311"/>
      <c r="I39" s="311"/>
      <c r="J39" s="206"/>
      <c r="K39" s="206"/>
      <c r="L39" s="206"/>
    </row>
    <row r="40" spans="1:12" s="1" customFormat="1" ht="21" customHeight="1" x14ac:dyDescent="0.2">
      <c r="A40" s="94">
        <v>1</v>
      </c>
      <c r="B40" s="127" t="s">
        <v>153</v>
      </c>
      <c r="C40" s="80">
        <v>30</v>
      </c>
      <c r="D40" s="80" t="s">
        <v>7</v>
      </c>
      <c r="E40" s="258"/>
      <c r="F40" s="258"/>
      <c r="G40" s="90">
        <f>C40*F40</f>
        <v>0</v>
      </c>
      <c r="H40" s="116">
        <f>G40*0.095</f>
        <v>0</v>
      </c>
      <c r="I40" s="90">
        <f>G40+H40</f>
        <v>0</v>
      </c>
      <c r="J40" s="257"/>
      <c r="K40" s="242"/>
      <c r="L40" s="242"/>
    </row>
    <row r="41" spans="1:12" s="1" customFormat="1" ht="25.5" x14ac:dyDescent="0.2">
      <c r="A41" s="94">
        <v>2</v>
      </c>
      <c r="B41" s="127" t="s">
        <v>154</v>
      </c>
      <c r="C41" s="80">
        <v>40</v>
      </c>
      <c r="D41" s="80" t="s">
        <v>7</v>
      </c>
      <c r="E41" s="258"/>
      <c r="F41" s="258"/>
      <c r="G41" s="90">
        <f t="shared" ref="G41:G51" si="10">C41*F41</f>
        <v>0</v>
      </c>
      <c r="H41" s="116">
        <f t="shared" ref="H41:H51" si="11">G41*0.095</f>
        <v>0</v>
      </c>
      <c r="I41" s="90">
        <f t="shared" ref="I41:I51" si="12">G41+H41</f>
        <v>0</v>
      </c>
      <c r="J41" s="257"/>
      <c r="K41" s="242"/>
      <c r="L41" s="242"/>
    </row>
    <row r="42" spans="1:12" s="1" customFormat="1" ht="25.5" x14ac:dyDescent="0.2">
      <c r="A42" s="94">
        <v>3</v>
      </c>
      <c r="B42" s="127" t="s">
        <v>192</v>
      </c>
      <c r="C42" s="80">
        <v>30</v>
      </c>
      <c r="D42" s="80" t="s">
        <v>7</v>
      </c>
      <c r="E42" s="258"/>
      <c r="F42" s="258"/>
      <c r="G42" s="90">
        <f t="shared" si="10"/>
        <v>0</v>
      </c>
      <c r="H42" s="116">
        <f t="shared" si="11"/>
        <v>0</v>
      </c>
      <c r="I42" s="90">
        <f t="shared" si="12"/>
        <v>0</v>
      </c>
      <c r="J42" s="257"/>
      <c r="K42" s="242"/>
      <c r="L42" s="242"/>
    </row>
    <row r="43" spans="1:12" s="1" customFormat="1" ht="25.5" x14ac:dyDescent="0.2">
      <c r="A43" s="94">
        <v>4</v>
      </c>
      <c r="B43" s="127" t="s">
        <v>191</v>
      </c>
      <c r="C43" s="80">
        <v>30</v>
      </c>
      <c r="D43" s="80" t="s">
        <v>7</v>
      </c>
      <c r="E43" s="258"/>
      <c r="F43" s="258"/>
      <c r="G43" s="90">
        <f t="shared" si="10"/>
        <v>0</v>
      </c>
      <c r="H43" s="116">
        <f t="shared" si="11"/>
        <v>0</v>
      </c>
      <c r="I43" s="90">
        <f t="shared" si="12"/>
        <v>0</v>
      </c>
      <c r="J43" s="257"/>
      <c r="K43" s="242"/>
      <c r="L43" s="242"/>
    </row>
    <row r="44" spans="1:12" s="1" customFormat="1" ht="25.5" x14ac:dyDescent="0.2">
      <c r="A44" s="94">
        <v>5</v>
      </c>
      <c r="B44" s="127" t="s">
        <v>190</v>
      </c>
      <c r="C44" s="80">
        <v>25</v>
      </c>
      <c r="D44" s="80" t="s">
        <v>7</v>
      </c>
      <c r="E44" s="258"/>
      <c r="F44" s="258"/>
      <c r="G44" s="90">
        <f t="shared" si="10"/>
        <v>0</v>
      </c>
      <c r="H44" s="116">
        <f t="shared" si="11"/>
        <v>0</v>
      </c>
      <c r="I44" s="90">
        <f t="shared" si="12"/>
        <v>0</v>
      </c>
      <c r="J44" s="257"/>
      <c r="K44" s="242"/>
      <c r="L44" s="242"/>
    </row>
    <row r="45" spans="1:12" s="1" customFormat="1" ht="25.5" x14ac:dyDescent="0.2">
      <c r="A45" s="94">
        <v>6</v>
      </c>
      <c r="B45" s="127" t="s">
        <v>193</v>
      </c>
      <c r="C45" s="80">
        <v>10</v>
      </c>
      <c r="D45" s="80" t="s">
        <v>7</v>
      </c>
      <c r="E45" s="258"/>
      <c r="F45" s="258"/>
      <c r="G45" s="90">
        <f t="shared" si="10"/>
        <v>0</v>
      </c>
      <c r="H45" s="116">
        <f t="shared" si="11"/>
        <v>0</v>
      </c>
      <c r="I45" s="90">
        <f t="shared" si="12"/>
        <v>0</v>
      </c>
      <c r="J45" s="257"/>
      <c r="K45" s="242"/>
      <c r="L45" s="242"/>
    </row>
    <row r="46" spans="1:12" s="1" customFormat="1" ht="25.5" x14ac:dyDescent="0.2">
      <c r="A46" s="94">
        <v>7</v>
      </c>
      <c r="B46" s="127" t="s">
        <v>194</v>
      </c>
      <c r="C46" s="80">
        <v>10</v>
      </c>
      <c r="D46" s="80" t="s">
        <v>7</v>
      </c>
      <c r="E46" s="258"/>
      <c r="F46" s="258"/>
      <c r="G46" s="90">
        <f t="shared" si="10"/>
        <v>0</v>
      </c>
      <c r="H46" s="116">
        <f t="shared" si="11"/>
        <v>0</v>
      </c>
      <c r="I46" s="90">
        <f t="shared" si="12"/>
        <v>0</v>
      </c>
      <c r="J46" s="257"/>
      <c r="K46" s="242"/>
      <c r="L46" s="242"/>
    </row>
    <row r="47" spans="1:12" s="1" customFormat="1" ht="25.5" x14ac:dyDescent="0.2">
      <c r="A47" s="94">
        <v>8</v>
      </c>
      <c r="B47" s="129" t="s">
        <v>347</v>
      </c>
      <c r="C47" s="80">
        <v>40</v>
      </c>
      <c r="D47" s="80" t="s">
        <v>7</v>
      </c>
      <c r="E47" s="258"/>
      <c r="F47" s="258"/>
      <c r="G47" s="90">
        <f t="shared" si="10"/>
        <v>0</v>
      </c>
      <c r="H47" s="116">
        <f t="shared" si="11"/>
        <v>0</v>
      </c>
      <c r="I47" s="90">
        <f t="shared" si="12"/>
        <v>0</v>
      </c>
      <c r="J47" s="257"/>
      <c r="K47" s="242"/>
      <c r="L47" s="242"/>
    </row>
    <row r="48" spans="1:12" s="1" customFormat="1" ht="25.5" x14ac:dyDescent="0.2">
      <c r="A48" s="94">
        <v>9</v>
      </c>
      <c r="B48" s="127" t="s">
        <v>39</v>
      </c>
      <c r="C48" s="80">
        <v>20</v>
      </c>
      <c r="D48" s="80" t="s">
        <v>7</v>
      </c>
      <c r="E48" s="258"/>
      <c r="F48" s="258"/>
      <c r="G48" s="90">
        <f t="shared" si="10"/>
        <v>0</v>
      </c>
      <c r="H48" s="116">
        <f t="shared" si="11"/>
        <v>0</v>
      </c>
      <c r="I48" s="90">
        <f t="shared" si="12"/>
        <v>0</v>
      </c>
      <c r="J48" s="257"/>
      <c r="K48" s="242"/>
      <c r="L48" s="242"/>
    </row>
    <row r="49" spans="1:12" s="1" customFormat="1" ht="25.5" x14ac:dyDescent="0.2">
      <c r="A49" s="94">
        <v>10</v>
      </c>
      <c r="B49" s="127" t="s">
        <v>136</v>
      </c>
      <c r="C49" s="80">
        <v>50</v>
      </c>
      <c r="D49" s="80" t="s">
        <v>7</v>
      </c>
      <c r="E49" s="258"/>
      <c r="F49" s="258"/>
      <c r="G49" s="90">
        <f t="shared" si="10"/>
        <v>0</v>
      </c>
      <c r="H49" s="116">
        <f t="shared" si="11"/>
        <v>0</v>
      </c>
      <c r="I49" s="90">
        <f t="shared" si="12"/>
        <v>0</v>
      </c>
      <c r="J49" s="257"/>
      <c r="K49" s="242"/>
      <c r="L49" s="242"/>
    </row>
    <row r="50" spans="1:12" s="1" customFormat="1" ht="51" x14ac:dyDescent="0.2">
      <c r="A50" s="94">
        <v>11</v>
      </c>
      <c r="B50" s="127" t="s">
        <v>155</v>
      </c>
      <c r="C50" s="80">
        <v>40</v>
      </c>
      <c r="D50" s="80" t="s">
        <v>7</v>
      </c>
      <c r="E50" s="258"/>
      <c r="F50" s="258"/>
      <c r="G50" s="90">
        <f t="shared" si="10"/>
        <v>0</v>
      </c>
      <c r="H50" s="116">
        <f t="shared" si="11"/>
        <v>0</v>
      </c>
      <c r="I50" s="90">
        <f t="shared" si="12"/>
        <v>0</v>
      </c>
      <c r="J50" s="257"/>
      <c r="K50" s="242"/>
      <c r="L50" s="242"/>
    </row>
    <row r="51" spans="1:12" s="1" customFormat="1" ht="51" x14ac:dyDescent="0.2">
      <c r="A51" s="94">
        <v>12</v>
      </c>
      <c r="B51" s="127" t="s">
        <v>156</v>
      </c>
      <c r="C51" s="80">
        <v>40</v>
      </c>
      <c r="D51" s="80" t="s">
        <v>7</v>
      </c>
      <c r="E51" s="258"/>
      <c r="F51" s="258"/>
      <c r="G51" s="90">
        <f t="shared" si="10"/>
        <v>0</v>
      </c>
      <c r="H51" s="116">
        <f t="shared" si="11"/>
        <v>0</v>
      </c>
      <c r="I51" s="90">
        <f t="shared" si="12"/>
        <v>0</v>
      </c>
      <c r="J51" s="257"/>
      <c r="K51" s="242"/>
      <c r="L51" s="242"/>
    </row>
    <row r="52" spans="1:12" s="1" customFormat="1" ht="12.75" x14ac:dyDescent="0.2">
      <c r="A52" s="105"/>
      <c r="B52" s="128" t="s">
        <v>641</v>
      </c>
      <c r="C52" s="91" t="s">
        <v>3</v>
      </c>
      <c r="D52" s="92" t="s">
        <v>3</v>
      </c>
      <c r="E52" s="138" t="s">
        <v>3</v>
      </c>
      <c r="F52" s="106" t="s">
        <v>3</v>
      </c>
      <c r="G52" s="106">
        <f>SUM(G40:G51)</f>
        <v>0</v>
      </c>
      <c r="H52" s="106">
        <f t="shared" ref="H52:I52" si="13">SUM(H40:H51)</f>
        <v>0</v>
      </c>
      <c r="I52" s="106">
        <f t="shared" si="13"/>
        <v>0</v>
      </c>
      <c r="J52" s="216">
        <f>SUM(J40:J51)</f>
        <v>0</v>
      </c>
      <c r="K52" s="216">
        <f t="shared" ref="K52:L52" si="14">SUM(K40:K51)</f>
        <v>0</v>
      </c>
      <c r="L52" s="216">
        <f t="shared" si="14"/>
        <v>0</v>
      </c>
    </row>
    <row r="53" spans="1:12" s="1" customFormat="1" ht="12.75" x14ac:dyDescent="0.2">
      <c r="E53" s="2"/>
    </row>
    <row r="54" spans="1:12" s="233" customFormat="1" ht="18" customHeight="1" x14ac:dyDescent="0.25">
      <c r="A54" s="284" t="s">
        <v>704</v>
      </c>
      <c r="B54" s="284"/>
      <c r="C54" s="284"/>
      <c r="D54" s="284"/>
      <c r="E54" s="284"/>
      <c r="F54" s="284"/>
      <c r="G54" s="284"/>
      <c r="H54" s="284"/>
      <c r="I54" s="284"/>
      <c r="J54" s="284"/>
      <c r="K54" s="284"/>
      <c r="L54" s="284"/>
    </row>
    <row r="55" spans="1:12" s="233" customFormat="1" ht="18" customHeight="1" x14ac:dyDescent="0.25">
      <c r="A55" s="272" t="s">
        <v>163</v>
      </c>
      <c r="B55" s="272"/>
      <c r="C55" s="272"/>
      <c r="D55" s="272"/>
      <c r="E55" s="272"/>
      <c r="F55" s="272"/>
      <c r="G55" s="272"/>
      <c r="H55" s="272"/>
      <c r="I55" s="272"/>
      <c r="J55" s="272"/>
      <c r="K55" s="272"/>
      <c r="L55" s="272"/>
    </row>
    <row r="56" spans="1:12" s="233" customFormat="1" ht="15.75" customHeight="1" x14ac:dyDescent="0.25">
      <c r="A56" s="285" t="s">
        <v>164</v>
      </c>
      <c r="B56" s="286"/>
      <c r="C56" s="286"/>
      <c r="D56" s="286"/>
      <c r="E56" s="286"/>
      <c r="F56" s="286"/>
      <c r="G56" s="286"/>
      <c r="H56" s="286"/>
      <c r="I56" s="286"/>
      <c r="J56" s="286"/>
      <c r="K56" s="286"/>
      <c r="L56" s="286"/>
    </row>
    <row r="57" spans="1:12" s="233" customFormat="1" ht="15.75" customHeight="1" x14ac:dyDescent="0.25">
      <c r="A57" s="282" t="s">
        <v>705</v>
      </c>
      <c r="B57" s="282"/>
      <c r="C57" s="282"/>
      <c r="D57" s="282"/>
      <c r="E57" s="282"/>
      <c r="F57" s="282"/>
      <c r="G57" s="282"/>
      <c r="H57" s="282"/>
      <c r="I57" s="282"/>
      <c r="J57" s="282"/>
      <c r="K57" s="282"/>
      <c r="L57" s="282"/>
    </row>
    <row r="58" spans="1:12" s="233" customFormat="1" ht="15.75" customHeight="1" x14ac:dyDescent="0.25">
      <c r="A58" s="282" t="s">
        <v>706</v>
      </c>
      <c r="B58" s="282"/>
      <c r="C58" s="282"/>
      <c r="D58" s="282"/>
      <c r="E58" s="282"/>
      <c r="F58" s="282"/>
      <c r="G58" s="282"/>
      <c r="H58" s="282"/>
      <c r="I58" s="282"/>
      <c r="J58" s="282"/>
      <c r="K58" s="282"/>
      <c r="L58" s="282"/>
    </row>
    <row r="59" spans="1:12" s="233" customFormat="1" ht="15.75" x14ac:dyDescent="0.25">
      <c r="A59" s="234" t="s">
        <v>707</v>
      </c>
      <c r="B59" s="235"/>
      <c r="C59" s="236"/>
      <c r="D59" s="237"/>
      <c r="E59" s="234"/>
      <c r="F59" s="234"/>
      <c r="G59" s="234"/>
      <c r="H59" s="234"/>
      <c r="I59" s="234"/>
      <c r="J59" s="234"/>
      <c r="K59" s="234"/>
      <c r="L59" s="234"/>
    </row>
    <row r="60" spans="1:12" s="233" customFormat="1" ht="15.75" x14ac:dyDescent="0.25">
      <c r="A60" s="234" t="s">
        <v>708</v>
      </c>
      <c r="B60" s="235"/>
      <c r="C60" s="236"/>
      <c r="D60" s="237"/>
      <c r="E60" s="234"/>
      <c r="F60" s="234"/>
      <c r="G60" s="234"/>
      <c r="H60" s="234"/>
      <c r="I60" s="234"/>
      <c r="J60" s="234"/>
      <c r="K60" s="234"/>
      <c r="L60" s="234"/>
    </row>
    <row r="61" spans="1:12" s="233" customFormat="1" ht="28.5" customHeight="1" x14ac:dyDescent="0.25">
      <c r="A61" s="272" t="s">
        <v>709</v>
      </c>
      <c r="B61" s="272"/>
      <c r="C61" s="272"/>
      <c r="D61" s="272"/>
      <c r="E61" s="272"/>
      <c r="F61" s="272"/>
      <c r="G61" s="272"/>
      <c r="H61" s="272"/>
      <c r="I61" s="272"/>
      <c r="J61" s="272"/>
      <c r="K61" s="272"/>
      <c r="L61" s="272"/>
    </row>
    <row r="62" spans="1:12" s="233" customFormat="1" ht="26.25" customHeight="1" x14ac:dyDescent="0.25">
      <c r="A62" s="272" t="s">
        <v>710</v>
      </c>
      <c r="B62" s="272"/>
      <c r="C62" s="272"/>
      <c r="D62" s="272"/>
      <c r="E62" s="272"/>
      <c r="F62" s="272"/>
      <c r="G62" s="272"/>
      <c r="H62" s="272"/>
      <c r="I62" s="272"/>
      <c r="J62" s="272"/>
      <c r="K62" s="272"/>
      <c r="L62" s="272"/>
    </row>
    <row r="63" spans="1:12" s="233" customFormat="1" ht="26.25" customHeight="1" x14ac:dyDescent="0.25">
      <c r="A63" s="272" t="s">
        <v>711</v>
      </c>
      <c r="B63" s="272"/>
      <c r="C63" s="272"/>
      <c r="D63" s="272"/>
      <c r="E63" s="272"/>
      <c r="F63" s="272"/>
      <c r="G63" s="272"/>
      <c r="H63" s="272"/>
      <c r="I63" s="272"/>
      <c r="J63" s="272"/>
      <c r="K63" s="272"/>
      <c r="L63" s="272"/>
    </row>
    <row r="64" spans="1:12" s="233" customFormat="1" ht="15" customHeight="1" x14ac:dyDescent="0.25">
      <c r="A64" s="272" t="s">
        <v>713</v>
      </c>
      <c r="B64" s="272"/>
      <c r="C64" s="272"/>
      <c r="D64" s="272"/>
      <c r="E64" s="272"/>
      <c r="F64" s="272"/>
      <c r="G64" s="272"/>
      <c r="H64" s="272"/>
      <c r="I64" s="272"/>
      <c r="J64" s="272"/>
      <c r="K64" s="272"/>
      <c r="L64" s="272"/>
    </row>
    <row r="65" spans="1:12" s="233" customFormat="1" ht="15.75" x14ac:dyDescent="0.25">
      <c r="A65" s="238"/>
      <c r="B65" s="238"/>
      <c r="C65" s="238"/>
      <c r="D65" s="238"/>
      <c r="E65" s="238"/>
      <c r="F65" s="238"/>
      <c r="G65" s="238"/>
      <c r="H65" s="238"/>
      <c r="I65" s="238"/>
      <c r="J65" s="238"/>
      <c r="K65" s="238"/>
      <c r="L65" s="238"/>
    </row>
    <row r="66" spans="1:12" s="253" customFormat="1" ht="15.75" customHeight="1" x14ac:dyDescent="0.25">
      <c r="A66" s="274" t="s">
        <v>712</v>
      </c>
      <c r="B66" s="274"/>
      <c r="C66" s="250"/>
      <c r="D66" s="251"/>
      <c r="E66" s="251" t="s">
        <v>6</v>
      </c>
      <c r="F66" s="251"/>
      <c r="G66" s="251"/>
      <c r="H66" s="251" t="s">
        <v>4</v>
      </c>
      <c r="I66" s="252"/>
      <c r="J66" s="252"/>
      <c r="K66" s="252"/>
      <c r="L66" s="244"/>
    </row>
    <row r="67" spans="1:12" s="20" customFormat="1" ht="16.5" customHeight="1" x14ac:dyDescent="0.25">
      <c r="A67" s="303"/>
      <c r="B67" s="303"/>
      <c r="C67" s="23"/>
      <c r="D67" s="18"/>
      <c r="E67" s="136"/>
      <c r="F67" s="24"/>
      <c r="G67" s="19"/>
      <c r="H67" s="19"/>
      <c r="I67" s="19"/>
      <c r="J67" s="19"/>
      <c r="K67" s="19"/>
      <c r="L67" s="19"/>
    </row>
  </sheetData>
  <sheetProtection algorithmName="SHA-512" hashValue="ZGIbo4jggTmnfEDWEqmExIOdOZ2leyuAY9xXwfTKrHQ/l2QoGFJPKNS1Qaxb+WOVyAiS4RAeDdHz4V+ReV+/SA==" saltValue="vDPZgwck2CYJ5aGlugzFWA==" spinCount="100000" sheet="1" objects="1" scenarios="1"/>
  <mergeCells count="16">
    <mergeCell ref="A67:B67"/>
    <mergeCell ref="A54:L54"/>
    <mergeCell ref="A55:L55"/>
    <mergeCell ref="A56:L56"/>
    <mergeCell ref="A66:B66"/>
    <mergeCell ref="A61:L61"/>
    <mergeCell ref="A57:L57"/>
    <mergeCell ref="A58:L58"/>
    <mergeCell ref="A62:L62"/>
    <mergeCell ref="A63:L63"/>
    <mergeCell ref="A64:L64"/>
    <mergeCell ref="A1:D1"/>
    <mergeCell ref="A3:L3"/>
    <mergeCell ref="A7:I7"/>
    <mergeCell ref="A23:I23"/>
    <mergeCell ref="A39:I39"/>
  </mergeCells>
  <dataValidations count="1">
    <dataValidation type="whole" operator="equal" allowBlank="1" showInputMessage="1" showErrorMessage="1" sqref="J8:L21 J24:L37 J40:L51">
      <formula1>1</formula1>
    </dataValidation>
  </dataValidations>
  <pageMargins left="0.51181102362204722" right="0.39370078740157483" top="0.55118110236220474" bottom="0.55118110236220474" header="0.31496062992125984" footer="0.31496062992125984"/>
  <pageSetup paperSize="9" scale="9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39"/>
  <sheetViews>
    <sheetView topLeftCell="A13" zoomScaleNormal="100" workbookViewId="0">
      <selection activeCell="A38" activeCellId="7" sqref="A1:XFD1 E8:F14 J8:L14 E17:F19 J17:L19 E22:F23 J22:L23 A38:XFD38"/>
    </sheetView>
  </sheetViews>
  <sheetFormatPr defaultColWidth="9.140625" defaultRowHeight="13.5" x14ac:dyDescent="0.25"/>
  <cols>
    <col min="1" max="1" width="4" style="16" customWidth="1"/>
    <col min="2" max="2" width="25.28515625" style="15" customWidth="1"/>
    <col min="3" max="3" width="8.7109375" style="15" customWidth="1"/>
    <col min="4" max="4" width="6.7109375" style="15" customWidth="1"/>
    <col min="5" max="5" width="20.5703125" style="204" customWidth="1"/>
    <col min="6" max="7" width="10.7109375" style="15" customWidth="1"/>
    <col min="8" max="8" width="13.5703125" style="15" customWidth="1"/>
    <col min="9" max="12" width="10.7109375" style="15" customWidth="1"/>
    <col min="13" max="16384" width="9.140625" style="15"/>
  </cols>
  <sheetData>
    <row r="1" spans="1:12" s="246" customFormat="1" ht="12.75" x14ac:dyDescent="0.2">
      <c r="A1" s="275" t="s">
        <v>8</v>
      </c>
      <c r="B1" s="275"/>
      <c r="C1" s="275"/>
      <c r="D1" s="275"/>
      <c r="E1" s="243"/>
      <c r="F1" s="244"/>
      <c r="G1" s="245"/>
      <c r="H1" s="245"/>
      <c r="I1" s="245"/>
      <c r="J1" s="245"/>
    </row>
    <row r="2" spans="1:12" s="1" customFormat="1" ht="12.75" x14ac:dyDescent="0.2">
      <c r="A2" s="3" t="s">
        <v>584</v>
      </c>
      <c r="B2" s="3"/>
      <c r="C2" s="9"/>
      <c r="D2" s="4"/>
      <c r="E2" s="76"/>
      <c r="F2" s="3"/>
      <c r="G2" s="9"/>
      <c r="H2" s="9"/>
      <c r="I2" s="9"/>
      <c r="J2" s="9"/>
    </row>
    <row r="3" spans="1:12" ht="15.75" x14ac:dyDescent="0.25">
      <c r="A3" s="276" t="s">
        <v>697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</row>
    <row r="4" spans="1:12" x14ac:dyDescent="0.25">
      <c r="B4" s="17"/>
      <c r="C4" s="16"/>
      <c r="D4" s="16"/>
    </row>
    <row r="5" spans="1:12" s="68" customFormat="1" ht="63.75" x14ac:dyDescent="0.25">
      <c r="A5" s="60" t="s">
        <v>2</v>
      </c>
      <c r="B5" s="60" t="s">
        <v>0</v>
      </c>
      <c r="C5" s="60" t="s">
        <v>1</v>
      </c>
      <c r="D5" s="60" t="s">
        <v>586</v>
      </c>
      <c r="E5" s="62" t="s">
        <v>5</v>
      </c>
      <c r="F5" s="62" t="s">
        <v>168</v>
      </c>
      <c r="G5" s="62" t="s">
        <v>170</v>
      </c>
      <c r="H5" s="62" t="s">
        <v>169</v>
      </c>
      <c r="I5" s="62" t="s">
        <v>162</v>
      </c>
      <c r="J5" s="63" t="s">
        <v>585</v>
      </c>
      <c r="K5" s="63" t="s">
        <v>178</v>
      </c>
      <c r="L5" s="63" t="s">
        <v>276</v>
      </c>
    </row>
    <row r="6" spans="1:12" s="68" customFormat="1" ht="15" customHeight="1" x14ac:dyDescent="0.25">
      <c r="A6" s="60">
        <v>1</v>
      </c>
      <c r="B6" s="60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173</v>
      </c>
      <c r="H6" s="61" t="s">
        <v>166</v>
      </c>
      <c r="I6" s="61" t="s">
        <v>167</v>
      </c>
      <c r="J6" s="65">
        <v>10</v>
      </c>
      <c r="K6" s="66">
        <v>11</v>
      </c>
      <c r="L6" s="66">
        <v>12</v>
      </c>
    </row>
    <row r="7" spans="1:12" s="1" customFormat="1" ht="12.75" x14ac:dyDescent="0.2">
      <c r="A7" s="292" t="s">
        <v>642</v>
      </c>
      <c r="B7" s="293"/>
      <c r="C7" s="294"/>
      <c r="D7" s="294"/>
      <c r="E7" s="294"/>
      <c r="F7" s="294"/>
      <c r="G7" s="294"/>
      <c r="H7" s="294"/>
      <c r="I7" s="314"/>
      <c r="J7" s="137"/>
      <c r="K7" s="93"/>
      <c r="L7" s="93"/>
    </row>
    <row r="8" spans="1:12" s="1" customFormat="1" ht="12.75" x14ac:dyDescent="0.2">
      <c r="A8" s="80">
        <v>1</v>
      </c>
      <c r="B8" s="105" t="s">
        <v>348</v>
      </c>
      <c r="C8" s="82">
        <v>500</v>
      </c>
      <c r="D8" s="80" t="s">
        <v>23</v>
      </c>
      <c r="E8" s="139"/>
      <c r="F8" s="248"/>
      <c r="G8" s="90">
        <f t="shared" ref="G8:G14" si="0">C8*F8</f>
        <v>0</v>
      </c>
      <c r="H8" s="116">
        <f>G8*0.095</f>
        <v>0</v>
      </c>
      <c r="I8" s="90">
        <f>G8+H8</f>
        <v>0</v>
      </c>
      <c r="J8" s="257"/>
      <c r="K8" s="242"/>
      <c r="L8" s="242"/>
    </row>
    <row r="9" spans="1:12" s="1" customFormat="1" ht="18" customHeight="1" x14ac:dyDescent="0.2">
      <c r="A9" s="80">
        <v>2</v>
      </c>
      <c r="B9" s="105" t="s">
        <v>349</v>
      </c>
      <c r="C9" s="82">
        <v>500</v>
      </c>
      <c r="D9" s="80" t="s">
        <v>23</v>
      </c>
      <c r="E9" s="139"/>
      <c r="F9" s="248"/>
      <c r="G9" s="90">
        <f t="shared" si="0"/>
        <v>0</v>
      </c>
      <c r="H9" s="116">
        <f t="shared" ref="H9:H14" si="1">G9*0.095</f>
        <v>0</v>
      </c>
      <c r="I9" s="90">
        <f t="shared" ref="I9:I14" si="2">G9+H9</f>
        <v>0</v>
      </c>
      <c r="J9" s="257"/>
      <c r="K9" s="242"/>
      <c r="L9" s="242"/>
    </row>
    <row r="10" spans="1:12" s="1" customFormat="1" ht="12.75" x14ac:dyDescent="0.2">
      <c r="A10" s="80">
        <v>3</v>
      </c>
      <c r="B10" s="105" t="s">
        <v>350</v>
      </c>
      <c r="C10" s="82">
        <v>250</v>
      </c>
      <c r="D10" s="80" t="s">
        <v>23</v>
      </c>
      <c r="E10" s="258"/>
      <c r="F10" s="248"/>
      <c r="G10" s="90">
        <f t="shared" si="0"/>
        <v>0</v>
      </c>
      <c r="H10" s="116">
        <f t="shared" si="1"/>
        <v>0</v>
      </c>
      <c r="I10" s="90">
        <f t="shared" si="2"/>
        <v>0</v>
      </c>
      <c r="J10" s="257"/>
      <c r="K10" s="242"/>
      <c r="L10" s="242"/>
    </row>
    <row r="11" spans="1:12" s="1" customFormat="1" ht="16.5" customHeight="1" x14ac:dyDescent="0.2">
      <c r="A11" s="80">
        <v>4</v>
      </c>
      <c r="B11" s="105" t="s">
        <v>86</v>
      </c>
      <c r="C11" s="82">
        <v>100</v>
      </c>
      <c r="D11" s="80" t="s">
        <v>11</v>
      </c>
      <c r="E11" s="258"/>
      <c r="F11" s="248"/>
      <c r="G11" s="90">
        <f t="shared" si="0"/>
        <v>0</v>
      </c>
      <c r="H11" s="116">
        <f t="shared" si="1"/>
        <v>0</v>
      </c>
      <c r="I11" s="90">
        <f t="shared" si="2"/>
        <v>0</v>
      </c>
      <c r="J11" s="257"/>
      <c r="K11" s="242"/>
      <c r="L11" s="242"/>
    </row>
    <row r="12" spans="1:12" s="1" customFormat="1" ht="12.75" x14ac:dyDescent="0.2">
      <c r="A12" s="80">
        <v>5</v>
      </c>
      <c r="B12" s="105" t="s">
        <v>351</v>
      </c>
      <c r="C12" s="82">
        <v>500</v>
      </c>
      <c r="D12" s="80" t="s">
        <v>23</v>
      </c>
      <c r="E12" s="258"/>
      <c r="F12" s="248"/>
      <c r="G12" s="90">
        <f t="shared" si="0"/>
        <v>0</v>
      </c>
      <c r="H12" s="116">
        <f t="shared" si="1"/>
        <v>0</v>
      </c>
      <c r="I12" s="90">
        <f t="shared" si="2"/>
        <v>0</v>
      </c>
      <c r="J12" s="257"/>
      <c r="K12" s="242"/>
      <c r="L12" s="242"/>
    </row>
    <row r="13" spans="1:12" s="13" customFormat="1" ht="12.75" x14ac:dyDescent="0.2">
      <c r="A13" s="80">
        <v>6</v>
      </c>
      <c r="B13" s="104" t="s">
        <v>437</v>
      </c>
      <c r="C13" s="87">
        <v>2400</v>
      </c>
      <c r="D13" s="88" t="s">
        <v>11</v>
      </c>
      <c r="E13" s="258"/>
      <c r="F13" s="248"/>
      <c r="G13" s="90">
        <f t="shared" si="0"/>
        <v>0</v>
      </c>
      <c r="H13" s="116">
        <f t="shared" si="1"/>
        <v>0</v>
      </c>
      <c r="I13" s="90">
        <f t="shared" si="2"/>
        <v>0</v>
      </c>
      <c r="J13" s="257"/>
      <c r="K13" s="241"/>
      <c r="L13" s="241"/>
    </row>
    <row r="14" spans="1:12" s="13" customFormat="1" ht="12.75" x14ac:dyDescent="0.2">
      <c r="A14" s="80">
        <v>7</v>
      </c>
      <c r="B14" s="104" t="s">
        <v>438</v>
      </c>
      <c r="C14" s="87">
        <v>2400</v>
      </c>
      <c r="D14" s="88" t="s">
        <v>11</v>
      </c>
      <c r="E14" s="258"/>
      <c r="F14" s="248"/>
      <c r="G14" s="90">
        <f t="shared" si="0"/>
        <v>0</v>
      </c>
      <c r="H14" s="116">
        <f t="shared" si="1"/>
        <v>0</v>
      </c>
      <c r="I14" s="90">
        <f t="shared" si="2"/>
        <v>0</v>
      </c>
      <c r="J14" s="257"/>
      <c r="K14" s="241"/>
      <c r="L14" s="241"/>
    </row>
    <row r="15" spans="1:12" s="1" customFormat="1" ht="12.75" x14ac:dyDescent="0.2">
      <c r="A15" s="80"/>
      <c r="B15" s="98" t="s">
        <v>643</v>
      </c>
      <c r="C15" s="91" t="s">
        <v>3</v>
      </c>
      <c r="D15" s="92" t="s">
        <v>3</v>
      </c>
      <c r="E15" s="138" t="s">
        <v>3</v>
      </c>
      <c r="F15" s="106" t="s">
        <v>3</v>
      </c>
      <c r="G15" s="106">
        <f>SUM(G8:G14)</f>
        <v>0</v>
      </c>
      <c r="H15" s="106">
        <f t="shared" ref="H15:I15" si="3">SUM(H8:H14)</f>
        <v>0</v>
      </c>
      <c r="I15" s="106">
        <f t="shared" si="3"/>
        <v>0</v>
      </c>
      <c r="J15" s="216">
        <f>SUM(J8:J14)</f>
        <v>0</v>
      </c>
      <c r="K15" s="216">
        <f t="shared" ref="K15:L15" si="4">SUM(K8:K14)</f>
        <v>0</v>
      </c>
      <c r="L15" s="216">
        <f t="shared" si="4"/>
        <v>0</v>
      </c>
    </row>
    <row r="16" spans="1:12" s="1" customFormat="1" ht="12.75" x14ac:dyDescent="0.2">
      <c r="A16" s="280" t="s">
        <v>644</v>
      </c>
      <c r="B16" s="305"/>
      <c r="C16" s="305"/>
      <c r="D16" s="305"/>
      <c r="E16" s="305"/>
      <c r="F16" s="305"/>
      <c r="G16" s="305"/>
      <c r="H16" s="305"/>
      <c r="I16" s="305"/>
      <c r="J16" s="221"/>
      <c r="K16" s="140"/>
      <c r="L16" s="140"/>
    </row>
    <row r="17" spans="1:12" s="1" customFormat="1" ht="18" customHeight="1" x14ac:dyDescent="0.2">
      <c r="A17" s="80">
        <v>1</v>
      </c>
      <c r="B17" s="105" t="s">
        <v>137</v>
      </c>
      <c r="C17" s="131">
        <v>3000</v>
      </c>
      <c r="D17" s="132" t="s">
        <v>11</v>
      </c>
      <c r="E17" s="139"/>
      <c r="F17" s="248"/>
      <c r="G17" s="90">
        <f>C17*F17</f>
        <v>0</v>
      </c>
      <c r="H17" s="116">
        <f>G17*0.095</f>
        <v>0</v>
      </c>
      <c r="I17" s="90">
        <f>G17+H17</f>
        <v>0</v>
      </c>
      <c r="J17" s="257"/>
      <c r="K17" s="242"/>
      <c r="L17" s="242"/>
    </row>
    <row r="18" spans="1:12" s="13" customFormat="1" ht="16.5" customHeight="1" x14ac:dyDescent="0.2">
      <c r="A18" s="88">
        <v>2</v>
      </c>
      <c r="B18" s="104" t="s">
        <v>413</v>
      </c>
      <c r="C18" s="130">
        <v>400</v>
      </c>
      <c r="D18" s="103" t="s">
        <v>23</v>
      </c>
      <c r="E18" s="139"/>
      <c r="F18" s="248"/>
      <c r="G18" s="90">
        <f t="shared" ref="G18:G19" si="5">C18*F18</f>
        <v>0</v>
      </c>
      <c r="H18" s="116">
        <f t="shared" ref="H18:H19" si="6">G18*0.095</f>
        <v>0</v>
      </c>
      <c r="I18" s="90">
        <f t="shared" ref="I18:I19" si="7">G18+H18</f>
        <v>0</v>
      </c>
      <c r="J18" s="257"/>
      <c r="K18" s="241"/>
      <c r="L18" s="241"/>
    </row>
    <row r="19" spans="1:12" s="13" customFormat="1" ht="16.5" customHeight="1" x14ac:dyDescent="0.2">
      <c r="A19" s="88">
        <v>3</v>
      </c>
      <c r="B19" s="104" t="s">
        <v>496</v>
      </c>
      <c r="C19" s="130">
        <v>150</v>
      </c>
      <c r="D19" s="103" t="s">
        <v>23</v>
      </c>
      <c r="E19" s="139"/>
      <c r="F19" s="248"/>
      <c r="G19" s="90">
        <f t="shared" si="5"/>
        <v>0</v>
      </c>
      <c r="H19" s="116">
        <f t="shared" si="6"/>
        <v>0</v>
      </c>
      <c r="I19" s="90">
        <f t="shared" si="7"/>
        <v>0</v>
      </c>
      <c r="J19" s="257"/>
      <c r="K19" s="241"/>
      <c r="L19" s="241"/>
    </row>
    <row r="20" spans="1:12" s="1" customFormat="1" ht="12.75" x14ac:dyDescent="0.2">
      <c r="A20" s="80"/>
      <c r="B20" s="98" t="s">
        <v>645</v>
      </c>
      <c r="C20" s="91" t="s">
        <v>3</v>
      </c>
      <c r="D20" s="92" t="s">
        <v>3</v>
      </c>
      <c r="E20" s="138" t="s">
        <v>3</v>
      </c>
      <c r="F20" s="106" t="s">
        <v>3</v>
      </c>
      <c r="G20" s="106">
        <f>SUM(G17:G19)</f>
        <v>0</v>
      </c>
      <c r="H20" s="106">
        <f t="shared" ref="H20:I20" si="8">SUM(H17:H19)</f>
        <v>0</v>
      </c>
      <c r="I20" s="106">
        <f t="shared" si="8"/>
        <v>0</v>
      </c>
      <c r="J20" s="216">
        <f>SUM(J17:J19)</f>
        <v>0</v>
      </c>
      <c r="K20" s="216">
        <f t="shared" ref="K20:L20" si="9">SUM(K17:K19)</f>
        <v>0</v>
      </c>
      <c r="L20" s="216">
        <f t="shared" si="9"/>
        <v>0</v>
      </c>
    </row>
    <row r="21" spans="1:12" s="1" customFormat="1" ht="12.75" x14ac:dyDescent="0.2">
      <c r="A21" s="315" t="s">
        <v>646</v>
      </c>
      <c r="B21" s="316"/>
      <c r="C21" s="316"/>
      <c r="D21" s="316"/>
      <c r="E21" s="316"/>
      <c r="F21" s="316"/>
      <c r="G21" s="316"/>
      <c r="H21" s="316"/>
      <c r="I21" s="316"/>
      <c r="J21" s="222"/>
      <c r="K21" s="140"/>
      <c r="L21" s="140"/>
    </row>
    <row r="22" spans="1:12" s="1" customFormat="1" ht="41.25" customHeight="1" x14ac:dyDescent="0.2">
      <c r="A22" s="134">
        <v>1</v>
      </c>
      <c r="B22" s="109" t="s">
        <v>138</v>
      </c>
      <c r="C22" s="80">
        <v>25</v>
      </c>
      <c r="D22" s="80" t="s">
        <v>10</v>
      </c>
      <c r="E22" s="139"/>
      <c r="F22" s="248"/>
      <c r="G22" s="90">
        <f t="shared" ref="G22:G23" si="10">C22*F22</f>
        <v>0</v>
      </c>
      <c r="H22" s="116">
        <f>G22*0.095</f>
        <v>0</v>
      </c>
      <c r="I22" s="90">
        <f>G22+H22</f>
        <v>0</v>
      </c>
      <c r="J22" s="257"/>
      <c r="K22" s="242"/>
      <c r="L22" s="242"/>
    </row>
    <row r="23" spans="1:12" s="1" customFormat="1" ht="41.25" customHeight="1" x14ac:dyDescent="0.2">
      <c r="A23" s="134">
        <v>2</v>
      </c>
      <c r="B23" s="109" t="s">
        <v>203</v>
      </c>
      <c r="C23" s="80">
        <v>25</v>
      </c>
      <c r="D23" s="80" t="s">
        <v>10</v>
      </c>
      <c r="E23" s="139"/>
      <c r="F23" s="248"/>
      <c r="G23" s="90">
        <f t="shared" si="10"/>
        <v>0</v>
      </c>
      <c r="H23" s="116">
        <f>G23*0.095</f>
        <v>0</v>
      </c>
      <c r="I23" s="90">
        <f>G23+H23</f>
        <v>0</v>
      </c>
      <c r="J23" s="257"/>
      <c r="K23" s="242"/>
      <c r="L23" s="242"/>
    </row>
    <row r="24" spans="1:12" s="1" customFormat="1" ht="12.75" x14ac:dyDescent="0.2">
      <c r="A24" s="80"/>
      <c r="B24" s="98" t="s">
        <v>647</v>
      </c>
      <c r="C24" s="91" t="s">
        <v>3</v>
      </c>
      <c r="D24" s="92" t="s">
        <v>3</v>
      </c>
      <c r="E24" s="138" t="s">
        <v>3</v>
      </c>
      <c r="F24" s="106" t="s">
        <v>3</v>
      </c>
      <c r="G24" s="106">
        <f>SUM(G22:G23)</f>
        <v>0</v>
      </c>
      <c r="H24" s="106">
        <f t="shared" ref="H24:I24" si="11">SUM(H22:H23)</f>
        <v>0</v>
      </c>
      <c r="I24" s="106">
        <f t="shared" si="11"/>
        <v>0</v>
      </c>
      <c r="J24" s="216">
        <f>SUM(J22:J23)</f>
        <v>0</v>
      </c>
      <c r="K24" s="216">
        <f t="shared" ref="K24:L24" si="12">SUM(K22:K23)</f>
        <v>0</v>
      </c>
      <c r="L24" s="216">
        <f t="shared" si="12"/>
        <v>0</v>
      </c>
    </row>
    <row r="25" spans="1:12" s="1" customFormat="1" ht="12.75" x14ac:dyDescent="0.2">
      <c r="A25" s="141"/>
      <c r="B25" s="142"/>
      <c r="C25" s="141"/>
      <c r="D25" s="141"/>
      <c r="E25" s="141"/>
      <c r="F25" s="141"/>
      <c r="G25" s="141"/>
      <c r="H25" s="141"/>
      <c r="I25" s="141"/>
      <c r="J25" s="143"/>
    </row>
    <row r="26" spans="1:12" s="233" customFormat="1" ht="18" customHeight="1" x14ac:dyDescent="0.25">
      <c r="A26" s="284" t="s">
        <v>704</v>
      </c>
      <c r="B26" s="284"/>
      <c r="C26" s="284"/>
      <c r="D26" s="284"/>
      <c r="E26" s="284"/>
      <c r="F26" s="284"/>
      <c r="G26" s="284"/>
      <c r="H26" s="284"/>
      <c r="I26" s="284"/>
      <c r="J26" s="284"/>
      <c r="K26" s="284"/>
      <c r="L26" s="284"/>
    </row>
    <row r="27" spans="1:12" s="233" customFormat="1" ht="18" customHeight="1" x14ac:dyDescent="0.25">
      <c r="A27" s="272" t="s">
        <v>163</v>
      </c>
      <c r="B27" s="272"/>
      <c r="C27" s="272"/>
      <c r="D27" s="272"/>
      <c r="E27" s="272"/>
      <c r="F27" s="272"/>
      <c r="G27" s="272"/>
      <c r="H27" s="272"/>
      <c r="I27" s="272"/>
      <c r="J27" s="272"/>
      <c r="K27" s="272"/>
      <c r="L27" s="272"/>
    </row>
    <row r="28" spans="1:12" s="233" customFormat="1" ht="15.75" customHeight="1" x14ac:dyDescent="0.25">
      <c r="A28" s="285" t="s">
        <v>164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</row>
    <row r="29" spans="1:12" s="233" customFormat="1" ht="15.75" customHeight="1" x14ac:dyDescent="0.25">
      <c r="A29" s="282" t="s">
        <v>705</v>
      </c>
      <c r="B29" s="282"/>
      <c r="C29" s="282"/>
      <c r="D29" s="282"/>
      <c r="E29" s="282"/>
      <c r="F29" s="282"/>
      <c r="G29" s="282"/>
      <c r="H29" s="282"/>
      <c r="I29" s="282"/>
      <c r="J29" s="282"/>
      <c r="K29" s="282"/>
      <c r="L29" s="282"/>
    </row>
    <row r="30" spans="1:12" s="233" customFormat="1" ht="15.75" customHeight="1" x14ac:dyDescent="0.25">
      <c r="A30" s="282" t="s">
        <v>706</v>
      </c>
      <c r="B30" s="282"/>
      <c r="C30" s="282"/>
      <c r="D30" s="282"/>
      <c r="E30" s="282"/>
      <c r="F30" s="282"/>
      <c r="G30" s="282"/>
      <c r="H30" s="282"/>
      <c r="I30" s="282"/>
      <c r="J30" s="282"/>
      <c r="K30" s="282"/>
      <c r="L30" s="282"/>
    </row>
    <row r="31" spans="1:12" s="233" customFormat="1" ht="15.75" x14ac:dyDescent="0.25">
      <c r="A31" s="234" t="s">
        <v>707</v>
      </c>
      <c r="B31" s="235"/>
      <c r="C31" s="236"/>
      <c r="D31" s="237"/>
      <c r="E31" s="234"/>
      <c r="F31" s="234"/>
      <c r="G31" s="234"/>
      <c r="H31" s="234"/>
      <c r="I31" s="234"/>
      <c r="J31" s="234"/>
      <c r="K31" s="234"/>
      <c r="L31" s="234"/>
    </row>
    <row r="32" spans="1:12" s="233" customFormat="1" ht="15.75" x14ac:dyDescent="0.25">
      <c r="A32" s="234" t="s">
        <v>708</v>
      </c>
      <c r="B32" s="235"/>
      <c r="C32" s="236"/>
      <c r="D32" s="237"/>
      <c r="E32" s="234"/>
      <c r="F32" s="234"/>
      <c r="G32" s="234"/>
      <c r="H32" s="234"/>
      <c r="I32" s="234"/>
      <c r="J32" s="234"/>
      <c r="K32" s="234"/>
      <c r="L32" s="234"/>
    </row>
    <row r="33" spans="1:12" s="233" customFormat="1" ht="28.5" customHeight="1" x14ac:dyDescent="0.25">
      <c r="A33" s="272" t="s">
        <v>709</v>
      </c>
      <c r="B33" s="272"/>
      <c r="C33" s="272"/>
      <c r="D33" s="272"/>
      <c r="E33" s="272"/>
      <c r="F33" s="272"/>
      <c r="G33" s="272"/>
      <c r="H33" s="272"/>
      <c r="I33" s="272"/>
      <c r="J33" s="272"/>
      <c r="K33" s="272"/>
      <c r="L33" s="272"/>
    </row>
    <row r="34" spans="1:12" s="233" customFormat="1" ht="26.25" customHeight="1" x14ac:dyDescent="0.25">
      <c r="A34" s="272" t="s">
        <v>710</v>
      </c>
      <c r="B34" s="272"/>
      <c r="C34" s="272"/>
      <c r="D34" s="272"/>
      <c r="E34" s="272"/>
      <c r="F34" s="272"/>
      <c r="G34" s="272"/>
      <c r="H34" s="272"/>
      <c r="I34" s="272"/>
      <c r="J34" s="272"/>
      <c r="K34" s="272"/>
      <c r="L34" s="272"/>
    </row>
    <row r="35" spans="1:12" s="233" customFormat="1" ht="26.25" customHeight="1" x14ac:dyDescent="0.25">
      <c r="A35" s="272" t="s">
        <v>711</v>
      </c>
      <c r="B35" s="272"/>
      <c r="C35" s="272"/>
      <c r="D35" s="272"/>
      <c r="E35" s="272"/>
      <c r="F35" s="272"/>
      <c r="G35" s="272"/>
      <c r="H35" s="272"/>
      <c r="I35" s="272"/>
      <c r="J35" s="272"/>
      <c r="K35" s="272"/>
      <c r="L35" s="272"/>
    </row>
    <row r="36" spans="1:12" s="233" customFormat="1" ht="15.75" customHeight="1" x14ac:dyDescent="0.25">
      <c r="A36" s="272" t="s">
        <v>713</v>
      </c>
      <c r="B36" s="272"/>
      <c r="C36" s="272"/>
      <c r="D36" s="272"/>
      <c r="E36" s="272"/>
      <c r="F36" s="272"/>
      <c r="G36" s="272"/>
      <c r="H36" s="272"/>
      <c r="I36" s="272"/>
      <c r="J36" s="272"/>
      <c r="K36" s="272"/>
      <c r="L36" s="272"/>
    </row>
    <row r="37" spans="1:12" s="233" customFormat="1" ht="15.75" x14ac:dyDescent="0.25">
      <c r="A37" s="238"/>
      <c r="B37" s="238"/>
      <c r="C37" s="238"/>
      <c r="D37" s="238"/>
      <c r="E37" s="238"/>
      <c r="F37" s="238"/>
      <c r="G37" s="238"/>
      <c r="H37" s="238"/>
      <c r="I37" s="238"/>
      <c r="J37" s="238"/>
      <c r="K37" s="238"/>
      <c r="L37" s="238"/>
    </row>
    <row r="38" spans="1:12" s="253" customFormat="1" ht="15.75" customHeight="1" x14ac:dyDescent="0.25">
      <c r="A38" s="274" t="s">
        <v>712</v>
      </c>
      <c r="B38" s="274"/>
      <c r="C38" s="250"/>
      <c r="D38" s="251"/>
      <c r="E38" s="251" t="s">
        <v>6</v>
      </c>
      <c r="F38" s="251"/>
      <c r="G38" s="251"/>
      <c r="H38" s="251" t="s">
        <v>4</v>
      </c>
      <c r="I38" s="252"/>
      <c r="J38" s="252"/>
      <c r="K38" s="252"/>
      <c r="L38" s="244"/>
    </row>
    <row r="39" spans="1:12" s="20" customFormat="1" ht="16.5" customHeight="1" x14ac:dyDescent="0.25">
      <c r="A39" s="303"/>
      <c r="B39" s="303"/>
      <c r="C39" s="23"/>
      <c r="D39" s="18"/>
      <c r="E39" s="136"/>
      <c r="F39" s="24"/>
      <c r="G39" s="19"/>
      <c r="H39" s="19"/>
      <c r="I39" s="19"/>
      <c r="J39" s="19"/>
      <c r="K39" s="19"/>
      <c r="L39" s="19"/>
    </row>
  </sheetData>
  <sheetProtection algorithmName="SHA-512" hashValue="tHtxOfuvW0MLCUZkDa+3Rq4ya/vfRLtxmPuZw62YIlGMbFa5RPjQb+zK9IZdEDuXOmBR7G8WXsbTSG9W53S97w==" saltValue="eJI03VZe1vuTLnBXVbk1eg==" spinCount="100000" sheet="1" objects="1" scenarios="1"/>
  <mergeCells count="16">
    <mergeCell ref="A39:B39"/>
    <mergeCell ref="A30:L30"/>
    <mergeCell ref="A33:L33"/>
    <mergeCell ref="A34:L34"/>
    <mergeCell ref="A35:L35"/>
    <mergeCell ref="A38:B38"/>
    <mergeCell ref="A27:L27"/>
    <mergeCell ref="A28:L28"/>
    <mergeCell ref="A29:L29"/>
    <mergeCell ref="A21:I21"/>
    <mergeCell ref="A36:L36"/>
    <mergeCell ref="A1:D1"/>
    <mergeCell ref="A3:L3"/>
    <mergeCell ref="A7:I7"/>
    <mergeCell ref="A16:I16"/>
    <mergeCell ref="A26:L26"/>
  </mergeCells>
  <dataValidations count="1">
    <dataValidation type="whole" operator="equal" allowBlank="1" showInputMessage="1" showErrorMessage="1" sqref="J8:L14 J17:L19 J22:L23">
      <formula1>1</formula1>
    </dataValidation>
  </dataValidations>
  <pageMargins left="0.51181102362204722" right="0.51181102362204722" top="0.55118110236220474" bottom="0.55118110236220474" header="0.31496062992125984" footer="0.31496062992125984"/>
  <pageSetup paperSize="9" scale="97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71"/>
  <sheetViews>
    <sheetView topLeftCell="A49" zoomScaleNormal="100" workbookViewId="0">
      <selection activeCell="A70" activeCellId="13" sqref="A1:XFD1 E8:F20 J8:L20 E23:F29 J23:L29 E32:F45 J32:L45 E48:F49 J48:L49 E52:F52 J52:L52 E55:F55 J55:L55 A70:XFD70"/>
    </sheetView>
  </sheetViews>
  <sheetFormatPr defaultColWidth="9.140625" defaultRowHeight="13.5" x14ac:dyDescent="0.25"/>
  <cols>
    <col min="1" max="1" width="5.85546875" style="15" customWidth="1"/>
    <col min="2" max="2" width="22.85546875" style="15" customWidth="1"/>
    <col min="3" max="3" width="9.28515625" style="15" customWidth="1"/>
    <col min="4" max="4" width="6.42578125" style="15" customWidth="1"/>
    <col min="5" max="5" width="23.42578125" style="204" customWidth="1"/>
    <col min="6" max="7" width="10.7109375" style="15" customWidth="1"/>
    <col min="8" max="8" width="13.28515625" style="15" customWidth="1"/>
    <col min="9" max="12" width="10.7109375" style="15" customWidth="1"/>
    <col min="13" max="16384" width="9.140625" style="15"/>
  </cols>
  <sheetData>
    <row r="1" spans="1:12" s="246" customFormat="1" ht="12.75" x14ac:dyDescent="0.2">
      <c r="A1" s="275" t="s">
        <v>8</v>
      </c>
      <c r="B1" s="275"/>
      <c r="C1" s="275"/>
      <c r="D1" s="275"/>
      <c r="E1" s="243"/>
      <c r="F1" s="244"/>
      <c r="G1" s="245"/>
      <c r="H1" s="245"/>
      <c r="I1" s="245"/>
      <c r="J1" s="245"/>
    </row>
    <row r="2" spans="1:12" s="1" customFormat="1" ht="12.75" x14ac:dyDescent="0.2">
      <c r="A2" s="3" t="s">
        <v>584</v>
      </c>
      <c r="B2" s="3"/>
      <c r="C2" s="9"/>
      <c r="D2" s="4"/>
      <c r="E2" s="76"/>
      <c r="F2" s="3"/>
      <c r="G2" s="9"/>
      <c r="H2" s="9"/>
      <c r="I2" s="9"/>
      <c r="J2" s="9"/>
    </row>
    <row r="3" spans="1:12" ht="15.75" x14ac:dyDescent="0.25">
      <c r="A3" s="276" t="s">
        <v>698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</row>
    <row r="4" spans="1:12" x14ac:dyDescent="0.25">
      <c r="B4" s="17"/>
      <c r="C4" s="16"/>
      <c r="D4" s="16"/>
    </row>
    <row r="5" spans="1:12" s="68" customFormat="1" ht="63.75" x14ac:dyDescent="0.25">
      <c r="A5" s="60" t="s">
        <v>2</v>
      </c>
      <c r="B5" s="60" t="s">
        <v>0</v>
      </c>
      <c r="C5" s="60" t="s">
        <v>1</v>
      </c>
      <c r="D5" s="60" t="s">
        <v>586</v>
      </c>
      <c r="E5" s="62" t="s">
        <v>5</v>
      </c>
      <c r="F5" s="62" t="s">
        <v>168</v>
      </c>
      <c r="G5" s="62" t="s">
        <v>170</v>
      </c>
      <c r="H5" s="62" t="s">
        <v>169</v>
      </c>
      <c r="I5" s="62" t="s">
        <v>162</v>
      </c>
      <c r="J5" s="63" t="s">
        <v>585</v>
      </c>
      <c r="K5" s="63" t="s">
        <v>178</v>
      </c>
      <c r="L5" s="63" t="s">
        <v>276</v>
      </c>
    </row>
    <row r="6" spans="1:12" s="68" customFormat="1" ht="15" customHeight="1" x14ac:dyDescent="0.25">
      <c r="A6" s="60">
        <v>1</v>
      </c>
      <c r="B6" s="60">
        <v>2</v>
      </c>
      <c r="C6" s="60">
        <v>3</v>
      </c>
      <c r="D6" s="60">
        <v>4</v>
      </c>
      <c r="E6" s="61">
        <v>5</v>
      </c>
      <c r="F6" s="61">
        <v>6</v>
      </c>
      <c r="G6" s="62" t="s">
        <v>173</v>
      </c>
      <c r="H6" s="61" t="s">
        <v>174</v>
      </c>
      <c r="I6" s="61" t="s">
        <v>167</v>
      </c>
      <c r="J6" s="65">
        <v>10</v>
      </c>
      <c r="K6" s="66">
        <v>11</v>
      </c>
      <c r="L6" s="66">
        <v>12</v>
      </c>
    </row>
    <row r="7" spans="1:12" s="1" customFormat="1" ht="12.75" customHeight="1" x14ac:dyDescent="0.2">
      <c r="A7" s="317" t="s">
        <v>648</v>
      </c>
      <c r="B7" s="318"/>
      <c r="C7" s="318"/>
      <c r="D7" s="318"/>
      <c r="E7" s="318"/>
      <c r="F7" s="318"/>
      <c r="G7" s="318"/>
      <c r="H7" s="318"/>
      <c r="I7" s="319"/>
      <c r="J7" s="144"/>
      <c r="K7" s="93"/>
      <c r="L7" s="93"/>
    </row>
    <row r="8" spans="1:12" s="13" customFormat="1" ht="45" customHeight="1" x14ac:dyDescent="0.2">
      <c r="A8" s="88">
        <v>1</v>
      </c>
      <c r="B8" s="104" t="s">
        <v>414</v>
      </c>
      <c r="C8" s="87">
        <v>400</v>
      </c>
      <c r="D8" s="88" t="s">
        <v>7</v>
      </c>
      <c r="E8" s="139"/>
      <c r="F8" s="248"/>
      <c r="G8" s="90">
        <f>C8*F8</f>
        <v>0</v>
      </c>
      <c r="H8" s="116">
        <f>G8*0.095</f>
        <v>0</v>
      </c>
      <c r="I8" s="90">
        <f>G8+H8</f>
        <v>0</v>
      </c>
      <c r="J8" s="257"/>
      <c r="K8" s="241"/>
      <c r="L8" s="241"/>
    </row>
    <row r="9" spans="1:12" s="1" customFormat="1" ht="30" customHeight="1" x14ac:dyDescent="0.2">
      <c r="A9" s="80">
        <v>2</v>
      </c>
      <c r="B9" s="107" t="s">
        <v>281</v>
      </c>
      <c r="C9" s="82">
        <v>400</v>
      </c>
      <c r="D9" s="80" t="s">
        <v>7</v>
      </c>
      <c r="E9" s="139"/>
      <c r="F9" s="248"/>
      <c r="G9" s="90">
        <f t="shared" ref="G9:G20" si="0">C9*F9</f>
        <v>0</v>
      </c>
      <c r="H9" s="116">
        <f t="shared" ref="H9:H20" si="1">G9*0.095</f>
        <v>0</v>
      </c>
      <c r="I9" s="90">
        <f t="shared" ref="I9:I20" si="2">G9+H9</f>
        <v>0</v>
      </c>
      <c r="J9" s="257"/>
      <c r="K9" s="242"/>
      <c r="L9" s="242"/>
    </row>
    <row r="10" spans="1:12" s="1" customFormat="1" ht="30" customHeight="1" x14ac:dyDescent="0.2">
      <c r="A10" s="80">
        <v>3</v>
      </c>
      <c r="B10" s="105" t="s">
        <v>352</v>
      </c>
      <c r="C10" s="82">
        <v>300</v>
      </c>
      <c r="D10" s="80" t="s">
        <v>7</v>
      </c>
      <c r="E10" s="139"/>
      <c r="F10" s="248"/>
      <c r="G10" s="90">
        <f t="shared" si="0"/>
        <v>0</v>
      </c>
      <c r="H10" s="116">
        <f t="shared" si="1"/>
        <v>0</v>
      </c>
      <c r="I10" s="90">
        <f t="shared" si="2"/>
        <v>0</v>
      </c>
      <c r="J10" s="257"/>
      <c r="K10" s="242"/>
      <c r="L10" s="242"/>
    </row>
    <row r="11" spans="1:12" s="13" customFormat="1" ht="12.75" x14ac:dyDescent="0.2">
      <c r="A11" s="88">
        <v>4</v>
      </c>
      <c r="B11" s="104" t="s">
        <v>432</v>
      </c>
      <c r="C11" s="87">
        <v>50</v>
      </c>
      <c r="D11" s="88" t="s">
        <v>7</v>
      </c>
      <c r="E11" s="139"/>
      <c r="F11" s="248"/>
      <c r="G11" s="90">
        <f t="shared" si="0"/>
        <v>0</v>
      </c>
      <c r="H11" s="116">
        <f t="shared" si="1"/>
        <v>0</v>
      </c>
      <c r="I11" s="90">
        <f t="shared" si="2"/>
        <v>0</v>
      </c>
      <c r="J11" s="257"/>
      <c r="K11" s="241"/>
      <c r="L11" s="241"/>
    </row>
    <row r="12" spans="1:12" s="13" customFormat="1" ht="12.75" x14ac:dyDescent="0.2">
      <c r="A12" s="80">
        <v>5</v>
      </c>
      <c r="B12" s="104" t="s">
        <v>353</v>
      </c>
      <c r="C12" s="87">
        <v>30</v>
      </c>
      <c r="D12" s="88" t="s">
        <v>7</v>
      </c>
      <c r="E12" s="139"/>
      <c r="F12" s="248"/>
      <c r="G12" s="90">
        <f t="shared" si="0"/>
        <v>0</v>
      </c>
      <c r="H12" s="116">
        <f t="shared" si="1"/>
        <v>0</v>
      </c>
      <c r="I12" s="90">
        <f t="shared" si="2"/>
        <v>0</v>
      </c>
      <c r="J12" s="257"/>
      <c r="K12" s="241"/>
      <c r="L12" s="241"/>
    </row>
    <row r="13" spans="1:12" s="1" customFormat="1" ht="45" customHeight="1" x14ac:dyDescent="0.2">
      <c r="A13" s="80">
        <v>6</v>
      </c>
      <c r="B13" s="105" t="s">
        <v>354</v>
      </c>
      <c r="C13" s="82">
        <v>300</v>
      </c>
      <c r="D13" s="80" t="s">
        <v>7</v>
      </c>
      <c r="E13" s="139"/>
      <c r="F13" s="248"/>
      <c r="G13" s="90">
        <f t="shared" si="0"/>
        <v>0</v>
      </c>
      <c r="H13" s="116">
        <f t="shared" si="1"/>
        <v>0</v>
      </c>
      <c r="I13" s="90">
        <f t="shared" si="2"/>
        <v>0</v>
      </c>
      <c r="J13" s="257"/>
      <c r="K13" s="242"/>
      <c r="L13" s="242"/>
    </row>
    <row r="14" spans="1:12" s="13" customFormat="1" ht="45" customHeight="1" x14ac:dyDescent="0.2">
      <c r="A14" s="88">
        <v>7</v>
      </c>
      <c r="B14" s="104" t="s">
        <v>416</v>
      </c>
      <c r="C14" s="87">
        <v>300</v>
      </c>
      <c r="D14" s="88" t="s">
        <v>7</v>
      </c>
      <c r="E14" s="139"/>
      <c r="F14" s="248"/>
      <c r="G14" s="90">
        <f t="shared" si="0"/>
        <v>0</v>
      </c>
      <c r="H14" s="116">
        <f t="shared" si="1"/>
        <v>0</v>
      </c>
      <c r="I14" s="90">
        <f t="shared" si="2"/>
        <v>0</v>
      </c>
      <c r="J14" s="257"/>
      <c r="K14" s="241"/>
      <c r="L14" s="241"/>
    </row>
    <row r="15" spans="1:12" s="1" customFormat="1" ht="30" customHeight="1" x14ac:dyDescent="0.2">
      <c r="A15" s="80">
        <v>8</v>
      </c>
      <c r="B15" s="105" t="s">
        <v>453</v>
      </c>
      <c r="C15" s="82">
        <v>300</v>
      </c>
      <c r="D15" s="80" t="s">
        <v>7</v>
      </c>
      <c r="E15" s="139"/>
      <c r="F15" s="248"/>
      <c r="G15" s="90">
        <f t="shared" si="0"/>
        <v>0</v>
      </c>
      <c r="H15" s="116">
        <f t="shared" si="1"/>
        <v>0</v>
      </c>
      <c r="I15" s="90">
        <f t="shared" si="2"/>
        <v>0</v>
      </c>
      <c r="J15" s="257"/>
      <c r="K15" s="242"/>
      <c r="L15" s="242"/>
    </row>
    <row r="16" spans="1:12" s="13" customFormat="1" ht="30" customHeight="1" x14ac:dyDescent="0.2">
      <c r="A16" s="80">
        <v>9</v>
      </c>
      <c r="B16" s="104" t="s">
        <v>415</v>
      </c>
      <c r="C16" s="87">
        <v>100</v>
      </c>
      <c r="D16" s="88" t="s">
        <v>7</v>
      </c>
      <c r="E16" s="139"/>
      <c r="F16" s="248"/>
      <c r="G16" s="90">
        <f t="shared" si="0"/>
        <v>0</v>
      </c>
      <c r="H16" s="116">
        <f t="shared" si="1"/>
        <v>0</v>
      </c>
      <c r="I16" s="90">
        <f t="shared" si="2"/>
        <v>0</v>
      </c>
      <c r="J16" s="257"/>
      <c r="K16" s="241"/>
      <c r="L16" s="241"/>
    </row>
    <row r="17" spans="1:12" s="1" customFormat="1" ht="12.75" x14ac:dyDescent="0.2">
      <c r="A17" s="88">
        <v>10</v>
      </c>
      <c r="B17" s="105" t="s">
        <v>355</v>
      </c>
      <c r="C17" s="82">
        <v>500</v>
      </c>
      <c r="D17" s="80" t="s">
        <v>7</v>
      </c>
      <c r="E17" s="139"/>
      <c r="F17" s="248"/>
      <c r="G17" s="90">
        <f t="shared" si="0"/>
        <v>0</v>
      </c>
      <c r="H17" s="116">
        <f t="shared" si="1"/>
        <v>0</v>
      </c>
      <c r="I17" s="90">
        <f t="shared" si="2"/>
        <v>0</v>
      </c>
      <c r="J17" s="257"/>
      <c r="K17" s="242"/>
      <c r="L17" s="242"/>
    </row>
    <row r="18" spans="1:12" s="1" customFormat="1" ht="12.75" x14ac:dyDescent="0.2">
      <c r="A18" s="80">
        <v>11</v>
      </c>
      <c r="B18" s="105" t="s">
        <v>356</v>
      </c>
      <c r="C18" s="82">
        <v>350</v>
      </c>
      <c r="D18" s="80" t="s">
        <v>7</v>
      </c>
      <c r="E18" s="139"/>
      <c r="F18" s="248"/>
      <c r="G18" s="90">
        <f t="shared" si="0"/>
        <v>0</v>
      </c>
      <c r="H18" s="116">
        <f t="shared" si="1"/>
        <v>0</v>
      </c>
      <c r="I18" s="90">
        <f t="shared" si="2"/>
        <v>0</v>
      </c>
      <c r="J18" s="257"/>
      <c r="K18" s="242"/>
      <c r="L18" s="242"/>
    </row>
    <row r="19" spans="1:12" s="1" customFormat="1" ht="25.5" x14ac:dyDescent="0.2">
      <c r="A19" s="80">
        <v>12</v>
      </c>
      <c r="B19" s="105" t="s">
        <v>497</v>
      </c>
      <c r="C19" s="82">
        <v>250</v>
      </c>
      <c r="D19" s="80" t="s">
        <v>7</v>
      </c>
      <c r="E19" s="139"/>
      <c r="F19" s="248"/>
      <c r="G19" s="90">
        <f t="shared" si="0"/>
        <v>0</v>
      </c>
      <c r="H19" s="116">
        <f t="shared" si="1"/>
        <v>0</v>
      </c>
      <c r="I19" s="90">
        <f t="shared" si="2"/>
        <v>0</v>
      </c>
      <c r="J19" s="257"/>
      <c r="K19" s="242"/>
      <c r="L19" s="242"/>
    </row>
    <row r="20" spans="1:12" s="1" customFormat="1" ht="12.75" x14ac:dyDescent="0.2">
      <c r="A20" s="88">
        <v>13</v>
      </c>
      <c r="B20" s="105" t="s">
        <v>357</v>
      </c>
      <c r="C20" s="82">
        <v>60</v>
      </c>
      <c r="D20" s="80" t="s">
        <v>7</v>
      </c>
      <c r="E20" s="139"/>
      <c r="F20" s="248"/>
      <c r="G20" s="90">
        <f t="shared" si="0"/>
        <v>0</v>
      </c>
      <c r="H20" s="116">
        <f t="shared" si="1"/>
        <v>0</v>
      </c>
      <c r="I20" s="90">
        <f t="shared" si="2"/>
        <v>0</v>
      </c>
      <c r="J20" s="257"/>
      <c r="K20" s="242"/>
      <c r="L20" s="242"/>
    </row>
    <row r="21" spans="1:12" s="1" customFormat="1" ht="12.75" x14ac:dyDescent="0.2">
      <c r="A21" s="80"/>
      <c r="B21" s="98" t="s">
        <v>649</v>
      </c>
      <c r="C21" s="91" t="s">
        <v>3</v>
      </c>
      <c r="D21" s="92" t="s">
        <v>3</v>
      </c>
      <c r="E21" s="138" t="s">
        <v>3</v>
      </c>
      <c r="F21" s="106" t="s">
        <v>3</v>
      </c>
      <c r="G21" s="106">
        <f>SUM(G8:G20)</f>
        <v>0</v>
      </c>
      <c r="H21" s="106">
        <f t="shared" ref="H21:I21" si="3">SUM(H8:H20)</f>
        <v>0</v>
      </c>
      <c r="I21" s="106">
        <f t="shared" si="3"/>
        <v>0</v>
      </c>
      <c r="J21" s="216">
        <f>SUM(J8:J20)</f>
        <v>0</v>
      </c>
      <c r="K21" s="216">
        <f t="shared" ref="K21:L21" si="4">SUM(K8:K20)</f>
        <v>0</v>
      </c>
      <c r="L21" s="216">
        <f t="shared" si="4"/>
        <v>0</v>
      </c>
    </row>
    <row r="22" spans="1:12" s="1" customFormat="1" ht="12" customHeight="1" x14ac:dyDescent="0.2">
      <c r="A22" s="280" t="s">
        <v>650</v>
      </c>
      <c r="B22" s="280"/>
      <c r="C22" s="280"/>
      <c r="D22" s="280"/>
      <c r="E22" s="280"/>
      <c r="F22" s="280"/>
      <c r="G22" s="280"/>
      <c r="H22" s="280"/>
      <c r="I22" s="280"/>
      <c r="J22" s="224"/>
      <c r="K22" s="223"/>
      <c r="L22" s="223"/>
    </row>
    <row r="23" spans="1:12" s="1" customFormat="1" ht="25.5" x14ac:dyDescent="0.2">
      <c r="A23" s="80">
        <v>1</v>
      </c>
      <c r="B23" s="105" t="s">
        <v>358</v>
      </c>
      <c r="C23" s="82">
        <v>900</v>
      </c>
      <c r="D23" s="80" t="s">
        <v>7</v>
      </c>
      <c r="E23" s="139"/>
      <c r="F23" s="248"/>
      <c r="G23" s="90">
        <f>C23*F23</f>
        <v>0</v>
      </c>
      <c r="H23" s="116">
        <f>G23*0.095</f>
        <v>0</v>
      </c>
      <c r="I23" s="90">
        <f>G23+H23</f>
        <v>0</v>
      </c>
      <c r="J23" s="257"/>
      <c r="K23" s="242"/>
      <c r="L23" s="242"/>
    </row>
    <row r="24" spans="1:12" s="1" customFormat="1" ht="21" customHeight="1" x14ac:dyDescent="0.2">
      <c r="A24" s="80">
        <v>2</v>
      </c>
      <c r="B24" s="105" t="s">
        <v>359</v>
      </c>
      <c r="C24" s="131">
        <v>500</v>
      </c>
      <c r="D24" s="132" t="s">
        <v>7</v>
      </c>
      <c r="E24" s="139"/>
      <c r="F24" s="248"/>
      <c r="G24" s="90">
        <f t="shared" ref="G24:G29" si="5">C24*F24</f>
        <v>0</v>
      </c>
      <c r="H24" s="116">
        <f t="shared" ref="H24:H29" si="6">G24*0.095</f>
        <v>0</v>
      </c>
      <c r="I24" s="90">
        <f t="shared" ref="I24:I29" si="7">G24+H24</f>
        <v>0</v>
      </c>
      <c r="J24" s="257"/>
      <c r="K24" s="242"/>
      <c r="L24" s="242"/>
    </row>
    <row r="25" spans="1:12" s="1" customFormat="1" ht="25.5" x14ac:dyDescent="0.2">
      <c r="A25" s="80">
        <v>3</v>
      </c>
      <c r="B25" s="105" t="s">
        <v>360</v>
      </c>
      <c r="C25" s="131">
        <v>300</v>
      </c>
      <c r="D25" s="132" t="s">
        <v>7</v>
      </c>
      <c r="E25" s="139"/>
      <c r="F25" s="248"/>
      <c r="G25" s="90">
        <f t="shared" si="5"/>
        <v>0</v>
      </c>
      <c r="H25" s="116">
        <f t="shared" si="6"/>
        <v>0</v>
      </c>
      <c r="I25" s="90">
        <f t="shared" si="7"/>
        <v>0</v>
      </c>
      <c r="J25" s="257"/>
      <c r="K25" s="242"/>
      <c r="L25" s="242"/>
    </row>
    <row r="26" spans="1:12" s="1" customFormat="1" ht="12.75" x14ac:dyDescent="0.2">
      <c r="A26" s="80">
        <v>4</v>
      </c>
      <c r="B26" s="105" t="s">
        <v>361</v>
      </c>
      <c r="C26" s="131">
        <v>50</v>
      </c>
      <c r="D26" s="132" t="s">
        <v>7</v>
      </c>
      <c r="E26" s="139"/>
      <c r="F26" s="248"/>
      <c r="G26" s="90">
        <f t="shared" si="5"/>
        <v>0</v>
      </c>
      <c r="H26" s="116">
        <f t="shared" si="6"/>
        <v>0</v>
      </c>
      <c r="I26" s="90">
        <f t="shared" si="7"/>
        <v>0</v>
      </c>
      <c r="J26" s="257"/>
      <c r="K26" s="242"/>
      <c r="L26" s="242"/>
    </row>
    <row r="27" spans="1:12" s="1" customFormat="1" ht="25.5" x14ac:dyDescent="0.2">
      <c r="A27" s="80">
        <v>5</v>
      </c>
      <c r="B27" s="105" t="s">
        <v>362</v>
      </c>
      <c r="C27" s="131">
        <v>10</v>
      </c>
      <c r="D27" s="132" t="s">
        <v>7</v>
      </c>
      <c r="E27" s="139"/>
      <c r="F27" s="248"/>
      <c r="G27" s="90">
        <f t="shared" si="5"/>
        <v>0</v>
      </c>
      <c r="H27" s="116">
        <f t="shared" si="6"/>
        <v>0</v>
      </c>
      <c r="I27" s="90">
        <f t="shared" si="7"/>
        <v>0</v>
      </c>
      <c r="J27" s="257"/>
      <c r="K27" s="242"/>
      <c r="L27" s="242"/>
    </row>
    <row r="28" spans="1:12" s="1" customFormat="1" ht="12.75" x14ac:dyDescent="0.2">
      <c r="A28" s="80">
        <v>6</v>
      </c>
      <c r="B28" s="105" t="s">
        <v>363</v>
      </c>
      <c r="C28" s="131">
        <v>50</v>
      </c>
      <c r="D28" s="132" t="s">
        <v>7</v>
      </c>
      <c r="E28" s="139"/>
      <c r="F28" s="248"/>
      <c r="G28" s="90">
        <f t="shared" si="5"/>
        <v>0</v>
      </c>
      <c r="H28" s="116">
        <f t="shared" si="6"/>
        <v>0</v>
      </c>
      <c r="I28" s="90">
        <f t="shared" si="7"/>
        <v>0</v>
      </c>
      <c r="J28" s="257"/>
      <c r="K28" s="242"/>
      <c r="L28" s="242"/>
    </row>
    <row r="29" spans="1:12" s="1" customFormat="1" ht="18.75" customHeight="1" x14ac:dyDescent="0.2">
      <c r="A29" s="80">
        <v>7</v>
      </c>
      <c r="B29" s="105" t="s">
        <v>364</v>
      </c>
      <c r="C29" s="131">
        <v>100</v>
      </c>
      <c r="D29" s="132" t="s">
        <v>7</v>
      </c>
      <c r="E29" s="139"/>
      <c r="F29" s="248"/>
      <c r="G29" s="90">
        <f t="shared" si="5"/>
        <v>0</v>
      </c>
      <c r="H29" s="116">
        <f t="shared" si="6"/>
        <v>0</v>
      </c>
      <c r="I29" s="90">
        <f t="shared" si="7"/>
        <v>0</v>
      </c>
      <c r="J29" s="257"/>
      <c r="K29" s="242"/>
      <c r="L29" s="242"/>
    </row>
    <row r="30" spans="1:12" s="1" customFormat="1" ht="12.75" x14ac:dyDescent="0.2">
      <c r="A30" s="134"/>
      <c r="B30" s="98" t="s">
        <v>651</v>
      </c>
      <c r="C30" s="91" t="s">
        <v>3</v>
      </c>
      <c r="D30" s="92" t="s">
        <v>3</v>
      </c>
      <c r="E30" s="138" t="s">
        <v>3</v>
      </c>
      <c r="F30" s="106" t="s">
        <v>3</v>
      </c>
      <c r="G30" s="106">
        <f>SUM(G23:G29)</f>
        <v>0</v>
      </c>
      <c r="H30" s="106">
        <f>SUM(H23:H29)</f>
        <v>0</v>
      </c>
      <c r="I30" s="106">
        <f>SUM(I23:I29)</f>
        <v>0</v>
      </c>
      <c r="J30" s="216">
        <f>SUM(J23:J29)</f>
        <v>0</v>
      </c>
      <c r="K30" s="216">
        <f t="shared" ref="K30:L30" si="8">SUM(K23:K29)</f>
        <v>0</v>
      </c>
      <c r="L30" s="216">
        <f t="shared" si="8"/>
        <v>0</v>
      </c>
    </row>
    <row r="31" spans="1:12" s="1" customFormat="1" ht="14.25" customHeight="1" x14ac:dyDescent="0.2">
      <c r="A31" s="315" t="s">
        <v>653</v>
      </c>
      <c r="B31" s="315"/>
      <c r="C31" s="315"/>
      <c r="D31" s="315"/>
      <c r="E31" s="315"/>
      <c r="F31" s="315"/>
      <c r="G31" s="315"/>
      <c r="H31" s="315"/>
      <c r="I31" s="315"/>
      <c r="J31" s="224"/>
      <c r="K31" s="223"/>
      <c r="L31" s="223"/>
    </row>
    <row r="32" spans="1:12" s="1" customFormat="1" ht="25.5" x14ac:dyDescent="0.2">
      <c r="A32" s="80">
        <v>1</v>
      </c>
      <c r="B32" s="105" t="s">
        <v>365</v>
      </c>
      <c r="C32" s="80">
        <v>60</v>
      </c>
      <c r="D32" s="80" t="s">
        <v>7</v>
      </c>
      <c r="E32" s="139"/>
      <c r="F32" s="248"/>
      <c r="G32" s="90">
        <f>C32*F32</f>
        <v>0</v>
      </c>
      <c r="H32" s="116">
        <f>G32*0.095</f>
        <v>0</v>
      </c>
      <c r="I32" s="90">
        <f>G32+H32</f>
        <v>0</v>
      </c>
      <c r="J32" s="257"/>
      <c r="K32" s="242"/>
      <c r="L32" s="242"/>
    </row>
    <row r="33" spans="1:12" s="13" customFormat="1" ht="30" customHeight="1" x14ac:dyDescent="0.2">
      <c r="A33" s="88">
        <v>2</v>
      </c>
      <c r="B33" s="104" t="s">
        <v>498</v>
      </c>
      <c r="C33" s="88">
        <v>40</v>
      </c>
      <c r="D33" s="88" t="s">
        <v>7</v>
      </c>
      <c r="E33" s="139"/>
      <c r="F33" s="248"/>
      <c r="G33" s="90">
        <f t="shared" ref="G33:G45" si="9">C33*F33</f>
        <v>0</v>
      </c>
      <c r="H33" s="116">
        <f t="shared" ref="H33:H45" si="10">G33*0.095</f>
        <v>0</v>
      </c>
      <c r="I33" s="90">
        <f t="shared" ref="I33:I45" si="11">G33+H33</f>
        <v>0</v>
      </c>
      <c r="J33" s="257"/>
      <c r="K33" s="241"/>
      <c r="L33" s="241"/>
    </row>
    <row r="34" spans="1:12" s="13" customFormat="1" ht="30" customHeight="1" x14ac:dyDescent="0.2">
      <c r="A34" s="88">
        <v>3</v>
      </c>
      <c r="B34" s="104" t="s">
        <v>499</v>
      </c>
      <c r="C34" s="88">
        <v>20</v>
      </c>
      <c r="D34" s="88" t="s">
        <v>7</v>
      </c>
      <c r="E34" s="139"/>
      <c r="F34" s="248"/>
      <c r="G34" s="90">
        <f t="shared" si="9"/>
        <v>0</v>
      </c>
      <c r="H34" s="116">
        <f t="shared" si="10"/>
        <v>0</v>
      </c>
      <c r="I34" s="90">
        <f t="shared" si="11"/>
        <v>0</v>
      </c>
      <c r="J34" s="257"/>
      <c r="K34" s="241"/>
      <c r="L34" s="241"/>
    </row>
    <row r="35" spans="1:12" s="1" customFormat="1" ht="25.5" x14ac:dyDescent="0.2">
      <c r="A35" s="80">
        <v>4</v>
      </c>
      <c r="B35" s="105" t="s">
        <v>139</v>
      </c>
      <c r="C35" s="80">
        <v>30</v>
      </c>
      <c r="D35" s="80" t="s">
        <v>7</v>
      </c>
      <c r="E35" s="139"/>
      <c r="F35" s="248"/>
      <c r="G35" s="90">
        <f t="shared" si="9"/>
        <v>0</v>
      </c>
      <c r="H35" s="116">
        <f t="shared" si="10"/>
        <v>0</v>
      </c>
      <c r="I35" s="90">
        <f t="shared" si="11"/>
        <v>0</v>
      </c>
      <c r="J35" s="257"/>
      <c r="K35" s="242"/>
      <c r="L35" s="242"/>
    </row>
    <row r="36" spans="1:12" s="13" customFormat="1" ht="12.75" x14ac:dyDescent="0.2">
      <c r="A36" s="88">
        <v>5</v>
      </c>
      <c r="B36" s="104" t="s">
        <v>418</v>
      </c>
      <c r="C36" s="88">
        <v>10</v>
      </c>
      <c r="D36" s="88" t="s">
        <v>7</v>
      </c>
      <c r="E36" s="139"/>
      <c r="F36" s="248"/>
      <c r="G36" s="90">
        <f t="shared" si="9"/>
        <v>0</v>
      </c>
      <c r="H36" s="116">
        <f t="shared" si="10"/>
        <v>0</v>
      </c>
      <c r="I36" s="90">
        <f t="shared" si="11"/>
        <v>0</v>
      </c>
      <c r="J36" s="257"/>
      <c r="K36" s="241"/>
      <c r="L36" s="241"/>
    </row>
    <row r="37" spans="1:12" s="1" customFormat="1" ht="19.5" customHeight="1" x14ac:dyDescent="0.2">
      <c r="A37" s="88">
        <v>6</v>
      </c>
      <c r="B37" s="105" t="s">
        <v>205</v>
      </c>
      <c r="C37" s="80">
        <v>600</v>
      </c>
      <c r="D37" s="80" t="s">
        <v>7</v>
      </c>
      <c r="E37" s="139"/>
      <c r="F37" s="248"/>
      <c r="G37" s="90">
        <f t="shared" si="9"/>
        <v>0</v>
      </c>
      <c r="H37" s="116">
        <f t="shared" si="10"/>
        <v>0</v>
      </c>
      <c r="I37" s="90">
        <f t="shared" si="11"/>
        <v>0</v>
      </c>
      <c r="J37" s="257"/>
      <c r="K37" s="242"/>
      <c r="L37" s="242"/>
    </row>
    <row r="38" spans="1:12" s="1" customFormat="1" ht="25.5" x14ac:dyDescent="0.2">
      <c r="A38" s="80">
        <v>7</v>
      </c>
      <c r="B38" s="105" t="s">
        <v>206</v>
      </c>
      <c r="C38" s="80">
        <v>400</v>
      </c>
      <c r="D38" s="80" t="s">
        <v>7</v>
      </c>
      <c r="E38" s="139"/>
      <c r="F38" s="248"/>
      <c r="G38" s="90">
        <f t="shared" si="9"/>
        <v>0</v>
      </c>
      <c r="H38" s="116">
        <f t="shared" si="10"/>
        <v>0</v>
      </c>
      <c r="I38" s="90">
        <f t="shared" si="11"/>
        <v>0</v>
      </c>
      <c r="J38" s="257"/>
      <c r="K38" s="242"/>
      <c r="L38" s="242"/>
    </row>
    <row r="39" spans="1:12" s="1" customFormat="1" ht="18.75" customHeight="1" x14ac:dyDescent="0.2">
      <c r="A39" s="88">
        <v>8</v>
      </c>
      <c r="B39" s="105" t="s">
        <v>207</v>
      </c>
      <c r="C39" s="80">
        <v>700</v>
      </c>
      <c r="D39" s="80" t="s">
        <v>7</v>
      </c>
      <c r="E39" s="139"/>
      <c r="F39" s="248"/>
      <c r="G39" s="90">
        <f t="shared" si="9"/>
        <v>0</v>
      </c>
      <c r="H39" s="116">
        <f t="shared" si="10"/>
        <v>0</v>
      </c>
      <c r="I39" s="90">
        <f t="shared" si="11"/>
        <v>0</v>
      </c>
      <c r="J39" s="257"/>
      <c r="K39" s="242"/>
      <c r="L39" s="242"/>
    </row>
    <row r="40" spans="1:12" s="1" customFormat="1" ht="25.5" x14ac:dyDescent="0.2">
      <c r="A40" s="88">
        <v>9</v>
      </c>
      <c r="B40" s="105" t="s">
        <v>208</v>
      </c>
      <c r="C40" s="80">
        <v>400</v>
      </c>
      <c r="D40" s="80" t="s">
        <v>7</v>
      </c>
      <c r="E40" s="139"/>
      <c r="F40" s="248"/>
      <c r="G40" s="90">
        <f t="shared" si="9"/>
        <v>0</v>
      </c>
      <c r="H40" s="116">
        <f t="shared" si="10"/>
        <v>0</v>
      </c>
      <c r="I40" s="90">
        <f t="shared" si="11"/>
        <v>0</v>
      </c>
      <c r="J40" s="257"/>
      <c r="K40" s="242"/>
      <c r="L40" s="242"/>
    </row>
    <row r="41" spans="1:12" s="1" customFormat="1" ht="18.75" customHeight="1" x14ac:dyDescent="0.2">
      <c r="A41" s="80">
        <v>10</v>
      </c>
      <c r="B41" s="105" t="s">
        <v>209</v>
      </c>
      <c r="C41" s="80">
        <v>240</v>
      </c>
      <c r="D41" s="80" t="s">
        <v>7</v>
      </c>
      <c r="E41" s="139"/>
      <c r="F41" s="248"/>
      <c r="G41" s="90">
        <f t="shared" si="9"/>
        <v>0</v>
      </c>
      <c r="H41" s="116">
        <f t="shared" si="10"/>
        <v>0</v>
      </c>
      <c r="I41" s="90">
        <f t="shared" si="11"/>
        <v>0</v>
      </c>
      <c r="J41" s="257"/>
      <c r="K41" s="242"/>
      <c r="L41" s="242"/>
    </row>
    <row r="42" spans="1:12" s="13" customFormat="1" ht="18.75" customHeight="1" x14ac:dyDescent="0.2">
      <c r="A42" s="88">
        <v>11</v>
      </c>
      <c r="B42" s="104" t="s">
        <v>417</v>
      </c>
      <c r="C42" s="88">
        <v>360</v>
      </c>
      <c r="D42" s="88" t="s">
        <v>7</v>
      </c>
      <c r="E42" s="139"/>
      <c r="F42" s="248"/>
      <c r="G42" s="90">
        <f t="shared" si="9"/>
        <v>0</v>
      </c>
      <c r="H42" s="116">
        <f t="shared" si="10"/>
        <v>0</v>
      </c>
      <c r="I42" s="90">
        <f t="shared" si="11"/>
        <v>0</v>
      </c>
      <c r="J42" s="257"/>
      <c r="K42" s="241"/>
      <c r="L42" s="241"/>
    </row>
    <row r="43" spans="1:12" s="1" customFormat="1" ht="18.75" customHeight="1" x14ac:dyDescent="0.2">
      <c r="A43" s="88">
        <v>12</v>
      </c>
      <c r="B43" s="105" t="s">
        <v>366</v>
      </c>
      <c r="C43" s="80">
        <v>250</v>
      </c>
      <c r="D43" s="80" t="s">
        <v>7</v>
      </c>
      <c r="E43" s="139"/>
      <c r="F43" s="248"/>
      <c r="G43" s="90">
        <f t="shared" si="9"/>
        <v>0</v>
      </c>
      <c r="H43" s="116">
        <f t="shared" si="10"/>
        <v>0</v>
      </c>
      <c r="I43" s="90">
        <f t="shared" si="11"/>
        <v>0</v>
      </c>
      <c r="J43" s="257"/>
      <c r="K43" s="242"/>
      <c r="L43" s="242"/>
    </row>
    <row r="44" spans="1:12" s="1" customFormat="1" ht="18.75" customHeight="1" x14ac:dyDescent="0.2">
      <c r="A44" s="80">
        <v>13</v>
      </c>
      <c r="B44" s="105" t="s">
        <v>367</v>
      </c>
      <c r="C44" s="80">
        <v>120</v>
      </c>
      <c r="D44" s="80" t="s">
        <v>7</v>
      </c>
      <c r="E44" s="139"/>
      <c r="F44" s="248"/>
      <c r="G44" s="90">
        <f t="shared" si="9"/>
        <v>0</v>
      </c>
      <c r="H44" s="116">
        <f t="shared" si="10"/>
        <v>0</v>
      </c>
      <c r="I44" s="90">
        <f t="shared" si="11"/>
        <v>0</v>
      </c>
      <c r="J44" s="257"/>
      <c r="K44" s="242"/>
      <c r="L44" s="242"/>
    </row>
    <row r="45" spans="1:12" s="1" customFormat="1" ht="12.75" x14ac:dyDescent="0.2">
      <c r="A45" s="88">
        <v>14</v>
      </c>
      <c r="B45" s="105" t="s">
        <v>368</v>
      </c>
      <c r="C45" s="80">
        <v>200</v>
      </c>
      <c r="D45" s="80" t="s">
        <v>7</v>
      </c>
      <c r="E45" s="139"/>
      <c r="F45" s="248"/>
      <c r="G45" s="90">
        <f t="shared" si="9"/>
        <v>0</v>
      </c>
      <c r="H45" s="116">
        <f t="shared" si="10"/>
        <v>0</v>
      </c>
      <c r="I45" s="90">
        <f t="shared" si="11"/>
        <v>0</v>
      </c>
      <c r="J45" s="257"/>
      <c r="K45" s="242"/>
      <c r="L45" s="242"/>
    </row>
    <row r="46" spans="1:12" s="1" customFormat="1" ht="12.75" x14ac:dyDescent="0.2">
      <c r="A46" s="80"/>
      <c r="B46" s="98" t="s">
        <v>652</v>
      </c>
      <c r="C46" s="91" t="s">
        <v>3</v>
      </c>
      <c r="D46" s="92" t="s">
        <v>3</v>
      </c>
      <c r="E46" s="138" t="s">
        <v>3</v>
      </c>
      <c r="F46" s="106" t="s">
        <v>3</v>
      </c>
      <c r="G46" s="106">
        <f>SUM(G32:G45)</f>
        <v>0</v>
      </c>
      <c r="H46" s="106">
        <f t="shared" ref="H46:I46" si="12">SUM(H32:H45)</f>
        <v>0</v>
      </c>
      <c r="I46" s="106">
        <f t="shared" si="12"/>
        <v>0</v>
      </c>
      <c r="J46" s="216">
        <f>SUM(J32:J45)</f>
        <v>0</v>
      </c>
      <c r="K46" s="216">
        <f t="shared" ref="K46:L46" si="13">SUM(K32:K45)</f>
        <v>0</v>
      </c>
      <c r="L46" s="216">
        <f t="shared" si="13"/>
        <v>0</v>
      </c>
    </row>
    <row r="47" spans="1:12" s="1" customFormat="1" ht="14.25" customHeight="1" x14ac:dyDescent="0.2">
      <c r="A47" s="315" t="s">
        <v>654</v>
      </c>
      <c r="B47" s="315"/>
      <c r="C47" s="315"/>
      <c r="D47" s="315"/>
      <c r="E47" s="315"/>
      <c r="F47" s="315"/>
      <c r="G47" s="315"/>
      <c r="H47" s="315"/>
      <c r="I47" s="315"/>
      <c r="J47" s="225"/>
      <c r="K47" s="100"/>
      <c r="L47" s="100"/>
    </row>
    <row r="48" spans="1:12" s="1" customFormat="1" ht="19.5" customHeight="1" x14ac:dyDescent="0.2">
      <c r="A48" s="80">
        <v>1</v>
      </c>
      <c r="B48" s="127" t="s">
        <v>369</v>
      </c>
      <c r="C48" s="134">
        <v>300</v>
      </c>
      <c r="D48" s="134" t="s">
        <v>7</v>
      </c>
      <c r="E48" s="139"/>
      <c r="F48" s="248"/>
      <c r="G48" s="90">
        <f>C48*F48</f>
        <v>0</v>
      </c>
      <c r="H48" s="116">
        <f>G48*0.095</f>
        <v>0</v>
      </c>
      <c r="I48" s="90">
        <f>G48+H48</f>
        <v>0</v>
      </c>
      <c r="J48" s="257"/>
      <c r="K48" s="242"/>
      <c r="L48" s="242"/>
    </row>
    <row r="49" spans="1:12" s="1" customFormat="1" ht="19.5" customHeight="1" x14ac:dyDescent="0.2">
      <c r="A49" s="80">
        <v>2</v>
      </c>
      <c r="B49" s="127" t="s">
        <v>370</v>
      </c>
      <c r="C49" s="134">
        <v>180</v>
      </c>
      <c r="D49" s="134" t="s">
        <v>7</v>
      </c>
      <c r="E49" s="139"/>
      <c r="F49" s="248"/>
      <c r="G49" s="90">
        <f>C49*F49</f>
        <v>0</v>
      </c>
      <c r="H49" s="116">
        <f>G49*0.095</f>
        <v>0</v>
      </c>
      <c r="I49" s="90">
        <f>G49+H49</f>
        <v>0</v>
      </c>
      <c r="J49" s="257"/>
      <c r="K49" s="242"/>
      <c r="L49" s="242"/>
    </row>
    <row r="50" spans="1:12" s="1" customFormat="1" ht="12.75" x14ac:dyDescent="0.2">
      <c r="A50" s="80"/>
      <c r="B50" s="98" t="s">
        <v>655</v>
      </c>
      <c r="C50" s="91" t="s">
        <v>3</v>
      </c>
      <c r="D50" s="92" t="s">
        <v>3</v>
      </c>
      <c r="E50" s="138" t="s">
        <v>3</v>
      </c>
      <c r="F50" s="106" t="s">
        <v>3</v>
      </c>
      <c r="G50" s="106">
        <f>SUM(G48:G49)</f>
        <v>0</v>
      </c>
      <c r="H50" s="106">
        <f t="shared" ref="H50:I50" si="14">SUM(H48:H49)</f>
        <v>0</v>
      </c>
      <c r="I50" s="106">
        <f t="shared" si="14"/>
        <v>0</v>
      </c>
      <c r="J50" s="216">
        <f>SUM(J48:J49)</f>
        <v>0</v>
      </c>
      <c r="K50" s="216">
        <f t="shared" ref="K50:L50" si="15">SUM(K48:K49)</f>
        <v>0</v>
      </c>
      <c r="L50" s="216">
        <f t="shared" si="15"/>
        <v>0</v>
      </c>
    </row>
    <row r="51" spans="1:12" s="1" customFormat="1" ht="12" customHeight="1" x14ac:dyDescent="0.2">
      <c r="A51" s="315" t="s">
        <v>656</v>
      </c>
      <c r="B51" s="315"/>
      <c r="C51" s="315"/>
      <c r="D51" s="315"/>
      <c r="E51" s="315"/>
      <c r="F51" s="315"/>
      <c r="G51" s="315"/>
      <c r="H51" s="315"/>
      <c r="I51" s="315"/>
      <c r="J51" s="225"/>
      <c r="K51" s="100"/>
      <c r="L51" s="100"/>
    </row>
    <row r="52" spans="1:12" s="1" customFormat="1" ht="17.25" customHeight="1" x14ac:dyDescent="0.2">
      <c r="A52" s="80">
        <v>1</v>
      </c>
      <c r="B52" s="105" t="s">
        <v>140</v>
      </c>
      <c r="C52" s="80">
        <v>150</v>
      </c>
      <c r="D52" s="80" t="s">
        <v>7</v>
      </c>
      <c r="E52" s="139"/>
      <c r="F52" s="248"/>
      <c r="G52" s="90">
        <f>C52*F52</f>
        <v>0</v>
      </c>
      <c r="H52" s="116">
        <f>G52*0.095</f>
        <v>0</v>
      </c>
      <c r="I52" s="90">
        <f>G52+H52</f>
        <v>0</v>
      </c>
      <c r="J52" s="257"/>
      <c r="K52" s="242"/>
      <c r="L52" s="242"/>
    </row>
    <row r="53" spans="1:12" s="1" customFormat="1" ht="12.75" x14ac:dyDescent="0.2">
      <c r="A53" s="80"/>
      <c r="B53" s="98" t="s">
        <v>657</v>
      </c>
      <c r="C53" s="91" t="s">
        <v>3</v>
      </c>
      <c r="D53" s="92" t="s">
        <v>3</v>
      </c>
      <c r="E53" s="138" t="s">
        <v>3</v>
      </c>
      <c r="F53" s="106" t="s">
        <v>3</v>
      </c>
      <c r="G53" s="106">
        <f>SUM(G52)</f>
        <v>0</v>
      </c>
      <c r="H53" s="106">
        <f t="shared" ref="H53:I53" si="16">SUM(H52)</f>
        <v>0</v>
      </c>
      <c r="I53" s="106">
        <f t="shared" si="16"/>
        <v>0</v>
      </c>
      <c r="J53" s="216">
        <f>SUM(J52)</f>
        <v>0</v>
      </c>
      <c r="K53" s="216">
        <f t="shared" ref="K53:L53" si="17">SUM(K52)</f>
        <v>0</v>
      </c>
      <c r="L53" s="216">
        <f t="shared" si="17"/>
        <v>0</v>
      </c>
    </row>
    <row r="54" spans="1:12" s="1" customFormat="1" ht="14.25" customHeight="1" x14ac:dyDescent="0.2">
      <c r="A54" s="315" t="s">
        <v>658</v>
      </c>
      <c r="B54" s="315"/>
      <c r="C54" s="315"/>
      <c r="D54" s="315"/>
      <c r="E54" s="315"/>
      <c r="F54" s="315"/>
      <c r="G54" s="315"/>
      <c r="H54" s="315"/>
      <c r="I54" s="315"/>
      <c r="J54" s="225"/>
      <c r="K54" s="100"/>
      <c r="L54" s="100"/>
    </row>
    <row r="55" spans="1:12" s="1" customFormat="1" ht="18" customHeight="1" x14ac:dyDescent="0.2">
      <c r="A55" s="80">
        <v>1</v>
      </c>
      <c r="B55" s="104" t="s">
        <v>387</v>
      </c>
      <c r="C55" s="145">
        <v>150</v>
      </c>
      <c r="D55" s="145" t="s">
        <v>7</v>
      </c>
      <c r="E55" s="139"/>
      <c r="F55" s="248"/>
      <c r="G55" s="90">
        <f>C55*F55</f>
        <v>0</v>
      </c>
      <c r="H55" s="116">
        <f>G55*0.095</f>
        <v>0</v>
      </c>
      <c r="I55" s="90">
        <f>G55+H55</f>
        <v>0</v>
      </c>
      <c r="J55" s="257"/>
      <c r="K55" s="241"/>
      <c r="L55" s="241"/>
    </row>
    <row r="56" spans="1:12" s="1" customFormat="1" ht="12.75" x14ac:dyDescent="0.2">
      <c r="A56" s="85"/>
      <c r="B56" s="98" t="s">
        <v>659</v>
      </c>
      <c r="C56" s="91" t="s">
        <v>3</v>
      </c>
      <c r="D56" s="92" t="s">
        <v>3</v>
      </c>
      <c r="E56" s="138" t="s">
        <v>3</v>
      </c>
      <c r="F56" s="106" t="s">
        <v>3</v>
      </c>
      <c r="G56" s="106">
        <f>SUM(G55)</f>
        <v>0</v>
      </c>
      <c r="H56" s="106">
        <f t="shared" ref="H56:I56" si="18">SUM(H55)</f>
        <v>0</v>
      </c>
      <c r="I56" s="106">
        <f t="shared" si="18"/>
        <v>0</v>
      </c>
      <c r="J56" s="216">
        <f>SUM(J55)</f>
        <v>0</v>
      </c>
      <c r="K56" s="216">
        <f t="shared" ref="K56:L56" si="19">SUM(K55)</f>
        <v>0</v>
      </c>
      <c r="L56" s="216">
        <f t="shared" si="19"/>
        <v>0</v>
      </c>
    </row>
    <row r="58" spans="1:12" s="233" customFormat="1" ht="18" customHeight="1" x14ac:dyDescent="0.25">
      <c r="A58" s="284" t="s">
        <v>704</v>
      </c>
      <c r="B58" s="284"/>
      <c r="C58" s="284"/>
      <c r="D58" s="284"/>
      <c r="E58" s="284"/>
      <c r="F58" s="284"/>
      <c r="G58" s="284"/>
      <c r="H58" s="284"/>
      <c r="I58" s="284"/>
      <c r="J58" s="284"/>
      <c r="K58" s="284"/>
      <c r="L58" s="284"/>
    </row>
    <row r="59" spans="1:12" s="233" customFormat="1" ht="18" customHeight="1" x14ac:dyDescent="0.25">
      <c r="A59" s="272" t="s">
        <v>163</v>
      </c>
      <c r="B59" s="272"/>
      <c r="C59" s="272"/>
      <c r="D59" s="272"/>
      <c r="E59" s="272"/>
      <c r="F59" s="272"/>
      <c r="G59" s="272"/>
      <c r="H59" s="272"/>
      <c r="I59" s="272"/>
      <c r="J59" s="272"/>
      <c r="K59" s="272"/>
      <c r="L59" s="272"/>
    </row>
    <row r="60" spans="1:12" s="233" customFormat="1" ht="15.75" customHeight="1" x14ac:dyDescent="0.25">
      <c r="A60" s="285" t="s">
        <v>164</v>
      </c>
      <c r="B60" s="286"/>
      <c r="C60" s="286"/>
      <c r="D60" s="286"/>
      <c r="E60" s="286"/>
      <c r="F60" s="286"/>
      <c r="G60" s="286"/>
      <c r="H60" s="286"/>
      <c r="I60" s="286"/>
      <c r="J60" s="286"/>
      <c r="K60" s="286"/>
      <c r="L60" s="286"/>
    </row>
    <row r="61" spans="1:12" s="233" customFormat="1" ht="15.75" customHeight="1" x14ac:dyDescent="0.25">
      <c r="A61" s="282" t="s">
        <v>705</v>
      </c>
      <c r="B61" s="282"/>
      <c r="C61" s="282"/>
      <c r="D61" s="282"/>
      <c r="E61" s="282"/>
      <c r="F61" s="282"/>
      <c r="G61" s="282"/>
      <c r="H61" s="282"/>
      <c r="I61" s="282"/>
      <c r="J61" s="282"/>
      <c r="K61" s="282"/>
      <c r="L61" s="282"/>
    </row>
    <row r="62" spans="1:12" s="233" customFormat="1" ht="15.75" customHeight="1" x14ac:dyDescent="0.25">
      <c r="A62" s="282" t="s">
        <v>706</v>
      </c>
      <c r="B62" s="282"/>
      <c r="C62" s="282"/>
      <c r="D62" s="282"/>
      <c r="E62" s="282"/>
      <c r="F62" s="282"/>
      <c r="G62" s="282"/>
      <c r="H62" s="282"/>
      <c r="I62" s="282"/>
      <c r="J62" s="282"/>
      <c r="K62" s="282"/>
      <c r="L62" s="282"/>
    </row>
    <row r="63" spans="1:12" s="233" customFormat="1" ht="15.75" x14ac:dyDescent="0.25">
      <c r="A63" s="234" t="s">
        <v>707</v>
      </c>
      <c r="B63" s="235"/>
      <c r="C63" s="236"/>
      <c r="D63" s="237"/>
      <c r="E63" s="234"/>
      <c r="F63" s="234"/>
      <c r="G63" s="234"/>
      <c r="H63" s="234"/>
      <c r="I63" s="234"/>
      <c r="J63" s="234"/>
      <c r="K63" s="234"/>
      <c r="L63" s="234"/>
    </row>
    <row r="64" spans="1:12" s="233" customFormat="1" ht="15.75" x14ac:dyDescent="0.25">
      <c r="A64" s="234" t="s">
        <v>708</v>
      </c>
      <c r="B64" s="235"/>
      <c r="C64" s="236"/>
      <c r="D64" s="237"/>
      <c r="E64" s="234"/>
      <c r="F64" s="234"/>
      <c r="G64" s="234"/>
      <c r="H64" s="234"/>
      <c r="I64" s="234"/>
      <c r="J64" s="234"/>
      <c r="K64" s="234"/>
      <c r="L64" s="234"/>
    </row>
    <row r="65" spans="1:12" s="233" customFormat="1" ht="28.5" customHeight="1" x14ac:dyDescent="0.25">
      <c r="A65" s="272" t="s">
        <v>709</v>
      </c>
      <c r="B65" s="272"/>
      <c r="C65" s="272"/>
      <c r="D65" s="272"/>
      <c r="E65" s="272"/>
      <c r="F65" s="272"/>
      <c r="G65" s="272"/>
      <c r="H65" s="272"/>
      <c r="I65" s="272"/>
      <c r="J65" s="272"/>
      <c r="K65" s="272"/>
      <c r="L65" s="272"/>
    </row>
    <row r="66" spans="1:12" s="233" customFormat="1" ht="26.25" customHeight="1" x14ac:dyDescent="0.25">
      <c r="A66" s="272" t="s">
        <v>710</v>
      </c>
      <c r="B66" s="272"/>
      <c r="C66" s="272"/>
      <c r="D66" s="272"/>
      <c r="E66" s="272"/>
      <c r="F66" s="272"/>
      <c r="G66" s="272"/>
      <c r="H66" s="272"/>
      <c r="I66" s="272"/>
      <c r="J66" s="272"/>
      <c r="K66" s="272"/>
      <c r="L66" s="272"/>
    </row>
    <row r="67" spans="1:12" s="233" customFormat="1" ht="26.25" customHeight="1" x14ac:dyDescent="0.25">
      <c r="A67" s="272" t="s">
        <v>711</v>
      </c>
      <c r="B67" s="272"/>
      <c r="C67" s="272"/>
      <c r="D67" s="272"/>
      <c r="E67" s="272"/>
      <c r="F67" s="272"/>
      <c r="G67" s="272"/>
      <c r="H67" s="272"/>
      <c r="I67" s="272"/>
      <c r="J67" s="272"/>
      <c r="K67" s="272"/>
      <c r="L67" s="272"/>
    </row>
    <row r="68" spans="1:12" s="233" customFormat="1" ht="16.5" customHeight="1" x14ac:dyDescent="0.25">
      <c r="A68" s="272" t="s">
        <v>713</v>
      </c>
      <c r="B68" s="272"/>
      <c r="C68" s="272"/>
      <c r="D68" s="272"/>
      <c r="E68" s="272"/>
      <c r="F68" s="272"/>
      <c r="G68" s="272"/>
      <c r="H68" s="272"/>
      <c r="I68" s="272"/>
      <c r="J68" s="272"/>
      <c r="K68" s="272"/>
      <c r="L68" s="272"/>
    </row>
    <row r="69" spans="1:12" s="233" customFormat="1" ht="15.75" x14ac:dyDescent="0.25">
      <c r="A69" s="238"/>
      <c r="B69" s="238"/>
      <c r="C69" s="238"/>
      <c r="D69" s="238"/>
      <c r="E69" s="238"/>
      <c r="F69" s="238"/>
      <c r="G69" s="238"/>
      <c r="H69" s="238"/>
      <c r="I69" s="238"/>
      <c r="J69" s="238"/>
      <c r="K69" s="238"/>
      <c r="L69" s="238"/>
    </row>
    <row r="70" spans="1:12" s="253" customFormat="1" ht="15.75" customHeight="1" x14ac:dyDescent="0.25">
      <c r="A70" s="274" t="s">
        <v>712</v>
      </c>
      <c r="B70" s="274"/>
      <c r="C70" s="250"/>
      <c r="D70" s="251"/>
      <c r="E70" s="251" t="s">
        <v>6</v>
      </c>
      <c r="F70" s="251"/>
      <c r="G70" s="251"/>
      <c r="H70" s="251" t="s">
        <v>4</v>
      </c>
      <c r="I70" s="252"/>
      <c r="J70" s="252"/>
      <c r="K70" s="252"/>
      <c r="L70" s="244"/>
    </row>
    <row r="71" spans="1:12" s="20" customFormat="1" ht="16.5" customHeight="1" x14ac:dyDescent="0.25">
      <c r="A71" s="303"/>
      <c r="B71" s="303"/>
      <c r="C71" s="23"/>
      <c r="D71" s="18"/>
      <c r="E71" s="136"/>
      <c r="F71" s="24"/>
      <c r="G71" s="19"/>
      <c r="H71" s="19"/>
      <c r="I71" s="19"/>
      <c r="J71" s="19"/>
      <c r="K71" s="19"/>
      <c r="L71" s="19"/>
    </row>
  </sheetData>
  <sheetProtection algorithmName="SHA-512" hashValue="/91OikChd9zGWaQKfthloSmNMAN1/maeOmUAnODTAYUFU5P+yjkN57VtD6TxWL4KDG9WebPXkaFoxlRQFQrhMg==" saltValue="33HE67AIHhyypjhsdCtL5w==" spinCount="100000" sheet="1" objects="1" scenarios="1"/>
  <mergeCells count="19">
    <mergeCell ref="A67:L67"/>
    <mergeCell ref="A68:L68"/>
    <mergeCell ref="A71:B71"/>
    <mergeCell ref="A59:L59"/>
    <mergeCell ref="A60:L60"/>
    <mergeCell ref="A70:B70"/>
    <mergeCell ref="A66:L66"/>
    <mergeCell ref="A1:D1"/>
    <mergeCell ref="A3:L3"/>
    <mergeCell ref="A65:L65"/>
    <mergeCell ref="A7:I7"/>
    <mergeCell ref="A22:I22"/>
    <mergeCell ref="A51:I51"/>
    <mergeCell ref="A54:I54"/>
    <mergeCell ref="A47:I47"/>
    <mergeCell ref="A31:I31"/>
    <mergeCell ref="A61:L61"/>
    <mergeCell ref="A62:L62"/>
    <mergeCell ref="A58:L58"/>
  </mergeCells>
  <dataValidations count="1">
    <dataValidation type="whole" operator="equal" allowBlank="1" showInputMessage="1" showErrorMessage="1" sqref="J55:L55 J52:L52 J48:L49 J32:L45 J23:L29 J8:L20">
      <formula1>1</formula1>
    </dataValidation>
  </dataValidations>
  <pageMargins left="0.51181102362204722" right="0.31496062992125984" top="0.55118110236220474" bottom="0.55118110236220474" header="0.31496062992125984" footer="0.31496062992125984"/>
  <pageSetup paperSize="9" scale="95" orientation="landscape" r:id="rId1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14</vt:i4>
      </vt:variant>
      <vt:variant>
        <vt:lpstr>Imenovani obsegi</vt:lpstr>
      </vt:variant>
      <vt:variant>
        <vt:i4>11</vt:i4>
      </vt:variant>
    </vt:vector>
  </HeadingPairs>
  <TitlesOfParts>
    <vt:vector size="25" baseType="lpstr">
      <vt:lpstr>MLEKO IN MLEČNI IZDELKI</vt:lpstr>
      <vt:lpstr>MESO IN MESNI IZDELKI</vt:lpstr>
      <vt:lpstr>RIBE </vt:lpstr>
      <vt:lpstr>JAJCA</vt:lpstr>
      <vt:lpstr>OLJA IN IZDELKI </vt:lpstr>
      <vt:lpstr>SVEŽE SADJE, ZELENJAVA, SUHO S</vt:lpstr>
      <vt:lpstr>ZAMRZNJENA IN KONZERVIRANA ZELE</vt:lpstr>
      <vt:lpstr>SADNI SOKOVI, VODA SIRUPI, LEDE</vt:lpstr>
      <vt:lpstr>ŽITA IN MLEVSKI IZDELKI</vt:lpstr>
      <vt:lpstr>ZAMRZNJENI IZDELKI</vt:lpstr>
      <vt:lpstr>KRUH; PEKOVSKO PECIVO, KEKSI; S</vt:lpstr>
      <vt:lpstr>OSTALO PREHRAMBENO BLAGO </vt:lpstr>
      <vt:lpstr>EKOLOŠKA ŽIVILA</vt:lpstr>
      <vt:lpstr>DIETIČNI IZDELKI</vt:lpstr>
      <vt:lpstr>'DIETIČNI IZDELKI'!Področje_tiskanja</vt:lpstr>
      <vt:lpstr>'RIBE '!Področje_tiskanja</vt:lpstr>
      <vt:lpstr>'DIETIČNI IZDELKI'!Tiskanje_naslovov</vt:lpstr>
      <vt:lpstr>'KRUH; PEKOVSKO PECIVO, KEKSI; S'!Tiskanje_naslovov</vt:lpstr>
      <vt:lpstr>'MESO IN MESNI IZDELKI'!Tiskanje_naslovov</vt:lpstr>
      <vt:lpstr>'MLEKO IN MLEČNI IZDELKI'!Tiskanje_naslovov</vt:lpstr>
      <vt:lpstr>'OSTALO PREHRAMBENO BLAGO '!Tiskanje_naslovov</vt:lpstr>
      <vt:lpstr>'SVEŽE SADJE, ZELENJAVA, SUHO S'!Tiskanje_naslovov</vt:lpstr>
      <vt:lpstr>'ZAMRZNJENA IN KONZERVIRANA ZELE'!Tiskanje_naslovov</vt:lpstr>
      <vt:lpstr>'ZAMRZNJENI IZDELKI'!Tiskanje_naslovov</vt:lpstr>
      <vt:lpstr>'ŽITA IN MLEVSKI IZDELKI'!Tiskanje_naslovov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ZAVOD JANEZA LEVCA</dc:creator>
  <cp:lastModifiedBy>Viktorija Strajnar</cp:lastModifiedBy>
  <cp:lastPrinted>2017-04-07T08:23:52Z</cp:lastPrinted>
  <dcterms:created xsi:type="dcterms:W3CDTF">2011-09-19T19:31:00Z</dcterms:created>
  <dcterms:modified xsi:type="dcterms:W3CDTF">2017-04-07T08:25:11Z</dcterms:modified>
</cp:coreProperties>
</file>